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"/>
    </mc:Choice>
  </mc:AlternateContent>
  <xr:revisionPtr revIDLastSave="0" documentId="13_ncr:1_{C36EF602-A595-40D4-B62C-D17467B5C3F7}" xr6:coauthVersionLast="45" xr6:coauthVersionMax="45" xr10:uidLastSave="{00000000-0000-0000-0000-000000000000}"/>
  <bookViews>
    <workbookView xWindow="240" yWindow="120" windowWidth="31740" windowHeight="20880" activeTab="6" xr2:uid="{832C5FBB-12C0-4EF1-9BA7-BC3595B52E67}"/>
  </bookViews>
  <sheets>
    <sheet name="Wikipedia Stats" sheetId="1" r:id="rId1"/>
    <sheet name="France" sheetId="2" r:id="rId2"/>
    <sheet name="France Pasteur" sheetId="10" r:id="rId3"/>
    <sheet name="Italy" sheetId="5" r:id="rId4"/>
    <sheet name="USA" sheetId="8" r:id="rId5"/>
    <sheet name="Germany" sheetId="6" r:id="rId6"/>
    <sheet name="Simplistic COVID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281" i="1" l="1"/>
  <c r="AN281" i="1"/>
  <c r="AM281" i="1"/>
  <c r="AT282" i="1"/>
  <c r="AS282" i="1"/>
  <c r="AR282" i="1"/>
  <c r="AQ282" i="1"/>
  <c r="AP282" i="1"/>
  <c r="AO282" i="1"/>
  <c r="AM283" i="1"/>
  <c r="AL283" i="1"/>
  <c r="AK283" i="1"/>
  <c r="AJ280" i="1"/>
  <c r="AI280" i="1"/>
  <c r="AH280" i="1"/>
  <c r="AH278" i="1"/>
  <c r="AG278" i="1"/>
  <c r="AF278" i="1"/>
  <c r="AR277" i="1"/>
  <c r="AQ277" i="1"/>
  <c r="AP277" i="1"/>
  <c r="BC276" i="1"/>
  <c r="BB276" i="1"/>
  <c r="BC279" i="1"/>
  <c r="BB279" i="1"/>
  <c r="BA279" i="1"/>
  <c r="J135" i="8"/>
  <c r="K135" i="8"/>
  <c r="L135" i="8"/>
  <c r="M135" i="8"/>
  <c r="M139" i="8"/>
  <c r="L139" i="8"/>
  <c r="K139" i="8"/>
  <c r="J139" i="8"/>
  <c r="C139" i="8"/>
  <c r="D139" i="8"/>
  <c r="E139" i="8"/>
  <c r="F139" i="8"/>
  <c r="G139" i="8"/>
  <c r="H139" i="8"/>
  <c r="I139" i="8"/>
  <c r="I135" i="8"/>
  <c r="H135" i="8"/>
  <c r="G135" i="8"/>
  <c r="F135" i="8"/>
  <c r="N135" i="8"/>
  <c r="M138" i="8"/>
  <c r="M137" i="8"/>
  <c r="M136" i="8"/>
  <c r="L138" i="8"/>
  <c r="L137" i="8"/>
  <c r="L136" i="8"/>
  <c r="K138" i="8"/>
  <c r="K137" i="8"/>
  <c r="K136" i="8"/>
  <c r="J138" i="8"/>
  <c r="J137" i="8"/>
  <c r="J136" i="8"/>
  <c r="O109" i="8"/>
  <c r="O107" i="8"/>
  <c r="O103" i="8"/>
  <c r="AO355" i="1"/>
  <c r="AN355" i="1"/>
  <c r="AJ354" i="1"/>
  <c r="AI354" i="1"/>
  <c r="AT356" i="1"/>
  <c r="AS356" i="1"/>
  <c r="AM357" i="1"/>
  <c r="AL357" i="1"/>
  <c r="BC350" i="1"/>
  <c r="BC353" i="1"/>
  <c r="BB353" i="1"/>
  <c r="AR351" i="1"/>
  <c r="AQ351" i="1"/>
  <c r="AP144" i="1"/>
  <c r="AP143" i="1"/>
  <c r="AP142" i="1"/>
  <c r="AP141" i="1"/>
  <c r="AP140" i="1"/>
  <c r="AP138" i="1"/>
  <c r="AP137" i="1"/>
  <c r="AP125" i="1"/>
  <c r="AP124" i="1"/>
  <c r="AP123" i="1"/>
  <c r="AP122" i="1"/>
  <c r="AP121" i="1"/>
  <c r="AP119" i="1"/>
  <c r="AP118" i="1"/>
  <c r="AT84" i="1"/>
  <c r="AT83" i="1"/>
  <c r="AT82" i="1"/>
  <c r="AT81" i="1"/>
  <c r="AT79" i="1"/>
  <c r="AT78" i="1"/>
  <c r="AZ65" i="1"/>
  <c r="AZ68" i="1"/>
  <c r="AZ67" i="1"/>
  <c r="AZ73" i="1"/>
  <c r="AZ72" i="1"/>
  <c r="AZ71" i="1"/>
  <c r="AZ70" i="1"/>
  <c r="AV62" i="1"/>
  <c r="AV61" i="1"/>
  <c r="AV60" i="1"/>
  <c r="AV59" i="1"/>
  <c r="AV57" i="1"/>
  <c r="AV56" i="1"/>
  <c r="AV54" i="1"/>
  <c r="AW40" i="1"/>
  <c r="AW39" i="1"/>
  <c r="AW38" i="1"/>
  <c r="AW37" i="1"/>
  <c r="AW35" i="1"/>
  <c r="AW34" i="1"/>
  <c r="BK23" i="1"/>
  <c r="BK22" i="1"/>
  <c r="BK21" i="1"/>
  <c r="BK20" i="1"/>
  <c r="BK18" i="1"/>
  <c r="BK17" i="1"/>
  <c r="AZ12" i="1"/>
  <c r="AZ11" i="1"/>
  <c r="AZ10" i="1"/>
  <c r="AZ9" i="1"/>
  <c r="AZ7" i="1"/>
  <c r="AZ6" i="1"/>
  <c r="P12" i="2"/>
  <c r="P104" i="2" l="1"/>
  <c r="O104" i="2"/>
  <c r="Q110" i="10"/>
  <c r="P14" i="10"/>
  <c r="B8" i="8"/>
  <c r="AS9" i="10"/>
  <c r="AU9" i="10"/>
  <c r="AU8" i="10"/>
  <c r="AU7" i="10"/>
  <c r="AU6" i="10"/>
  <c r="AT8" i="10"/>
  <c r="AT7" i="10"/>
  <c r="AT6" i="10"/>
  <c r="B8" i="10"/>
  <c r="B9" i="10" s="1"/>
  <c r="B8" i="2"/>
  <c r="B7" i="6"/>
  <c r="C13" i="10"/>
  <c r="D13" i="10" s="1"/>
  <c r="E13" i="10" s="1"/>
  <c r="F13" i="10" s="1"/>
  <c r="G13" i="10" s="1"/>
  <c r="H13" i="10" s="1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AK13" i="10" s="1"/>
  <c r="AL13" i="10" s="1"/>
  <c r="AM13" i="10" s="1"/>
  <c r="AN13" i="10" s="1"/>
  <c r="AO13" i="10" s="1"/>
  <c r="AP13" i="10" s="1"/>
  <c r="AQ13" i="10" s="1"/>
  <c r="AR13" i="10" s="1"/>
  <c r="AS13" i="10" s="1"/>
  <c r="AT13" i="10" s="1"/>
  <c r="AU13" i="10" s="1"/>
  <c r="AV13" i="10" s="1"/>
  <c r="AW13" i="10" s="1"/>
  <c r="AX13" i="10" s="1"/>
  <c r="AY13" i="10" s="1"/>
  <c r="BA13" i="10" s="1"/>
  <c r="BB13" i="10" s="1"/>
  <c r="BC13" i="10" s="1"/>
  <c r="BD13" i="10" s="1"/>
  <c r="BE13" i="10" s="1"/>
  <c r="BF13" i="10" s="1"/>
  <c r="BG13" i="10" s="1"/>
  <c r="BH13" i="10" s="1"/>
  <c r="BI13" i="10" s="1"/>
  <c r="BJ13" i="10" s="1"/>
  <c r="BK13" i="10" s="1"/>
  <c r="BL13" i="10" s="1"/>
  <c r="BM13" i="10" s="1"/>
  <c r="BN13" i="10" s="1"/>
  <c r="BO13" i="10" s="1"/>
  <c r="BP13" i="10" s="1"/>
  <c r="BQ13" i="10" s="1"/>
  <c r="BR13" i="10" s="1"/>
  <c r="BS13" i="10" s="1"/>
  <c r="BT13" i="10" s="1"/>
  <c r="BU13" i="10" s="1"/>
  <c r="BV13" i="10" s="1"/>
  <c r="BW13" i="10" s="1"/>
  <c r="BX13" i="10" s="1"/>
  <c r="BY13" i="10" s="1"/>
  <c r="BZ13" i="10" s="1"/>
  <c r="CA13" i="10" s="1"/>
  <c r="CB13" i="10" s="1"/>
  <c r="CC13" i="10" s="1"/>
  <c r="CD13" i="10" s="1"/>
  <c r="CE13" i="10" s="1"/>
  <c r="CF13" i="10" s="1"/>
  <c r="CG13" i="10" s="1"/>
  <c r="CH13" i="10" s="1"/>
  <c r="CI13" i="10" s="1"/>
  <c r="CJ13" i="10" s="1"/>
  <c r="CK13" i="10" s="1"/>
  <c r="CL13" i="10" s="1"/>
  <c r="CM13" i="10" s="1"/>
  <c r="CN13" i="10" s="1"/>
  <c r="CO13" i="10" s="1"/>
  <c r="CP13" i="10" s="1"/>
  <c r="CQ13" i="10" s="1"/>
  <c r="CR13" i="10" s="1"/>
  <c r="CS13" i="10" s="1"/>
  <c r="CT13" i="10" s="1"/>
  <c r="CU13" i="10" s="1"/>
  <c r="CV13" i="10" s="1"/>
  <c r="CW13" i="10" s="1"/>
  <c r="CX13" i="10" s="1"/>
  <c r="CY13" i="10" s="1"/>
  <c r="CZ13" i="10" s="1"/>
  <c r="DA13" i="10" s="1"/>
  <c r="DB13" i="10" s="1"/>
  <c r="DC13" i="10" s="1"/>
  <c r="DD13" i="10" s="1"/>
  <c r="DE13" i="10" s="1"/>
  <c r="DF13" i="10" s="1"/>
  <c r="DG13" i="10" s="1"/>
  <c r="DH13" i="10" s="1"/>
  <c r="DI13" i="10" s="1"/>
  <c r="DJ13" i="10" s="1"/>
  <c r="DK13" i="10" s="1"/>
  <c r="DL13" i="10" s="1"/>
  <c r="DM13" i="10" s="1"/>
  <c r="DN13" i="10" s="1"/>
  <c r="DO13" i="10" s="1"/>
  <c r="DP13" i="10" s="1"/>
  <c r="DQ13" i="10" s="1"/>
  <c r="DR13" i="10" s="1"/>
  <c r="DS13" i="10" s="1"/>
  <c r="DT13" i="10" s="1"/>
  <c r="DU13" i="10" s="1"/>
  <c r="DV13" i="10" s="1"/>
  <c r="DW13" i="10" s="1"/>
  <c r="DX13" i="10" s="1"/>
  <c r="DY13" i="10" s="1"/>
  <c r="DZ13" i="10" s="1"/>
  <c r="EA13" i="10" s="1"/>
  <c r="EB13" i="10" s="1"/>
  <c r="EC13" i="10" s="1"/>
  <c r="ED13" i="10" s="1"/>
  <c r="EE13" i="10" s="1"/>
  <c r="EF13" i="10" s="1"/>
  <c r="EG13" i="10" s="1"/>
  <c r="EH13" i="10" s="1"/>
  <c r="EI13" i="10" s="1"/>
  <c r="EJ13" i="10" s="1"/>
  <c r="EK13" i="10" s="1"/>
  <c r="EL13" i="10" s="1"/>
  <c r="EM13" i="10" s="1"/>
  <c r="EN13" i="10" s="1"/>
  <c r="EO13" i="10" s="1"/>
  <c r="EP13" i="10" s="1"/>
  <c r="EQ13" i="10" s="1"/>
  <c r="ER13" i="10" s="1"/>
  <c r="ES13" i="10" s="1"/>
  <c r="ET13" i="10" s="1"/>
  <c r="EU13" i="10" s="1"/>
  <c r="EV13" i="10" s="1"/>
  <c r="EW13" i="10" s="1"/>
  <c r="EX13" i="10" s="1"/>
  <c r="EY13" i="10" s="1"/>
  <c r="EZ13" i="10" s="1"/>
  <c r="FA13" i="10" s="1"/>
  <c r="FB13" i="10" s="1"/>
  <c r="FC13" i="10" s="1"/>
  <c r="FD13" i="10" s="1"/>
  <c r="FE13" i="10" s="1"/>
  <c r="FF13" i="10" s="1"/>
  <c r="FG13" i="10" s="1"/>
  <c r="FH13" i="10" s="1"/>
  <c r="FI13" i="10" s="1"/>
  <c r="FJ13" i="10" s="1"/>
  <c r="FK13" i="10" s="1"/>
  <c r="FL13" i="10" s="1"/>
  <c r="FM13" i="10" s="1"/>
  <c r="FN13" i="10" s="1"/>
  <c r="FO13" i="10" s="1"/>
  <c r="FP13" i="10" s="1"/>
  <c r="FQ13" i="10" s="1"/>
  <c r="FR13" i="10" s="1"/>
  <c r="FS13" i="10" s="1"/>
  <c r="FT13" i="10" s="1"/>
  <c r="FU13" i="10" s="1"/>
  <c r="FV13" i="10" s="1"/>
  <c r="FW13" i="10" s="1"/>
  <c r="FX13" i="10" s="1"/>
  <c r="FY13" i="10" s="1"/>
  <c r="B145" i="10"/>
  <c r="D140" i="10"/>
  <c r="E140" i="10" s="1"/>
  <c r="F140" i="10" s="1"/>
  <c r="G140" i="10" s="1"/>
  <c r="H140" i="10" s="1"/>
  <c r="I140" i="10" s="1"/>
  <c r="J140" i="10" s="1"/>
  <c r="K140" i="10" s="1"/>
  <c r="L140" i="10" s="1"/>
  <c r="M140" i="10" s="1"/>
  <c r="C140" i="10"/>
  <c r="G120" i="10"/>
  <c r="F120" i="10"/>
  <c r="E120" i="10"/>
  <c r="D120" i="10"/>
  <c r="C120" i="10"/>
  <c r="B120" i="10"/>
  <c r="G117" i="10"/>
  <c r="F117" i="10"/>
  <c r="E117" i="10"/>
  <c r="D117" i="10"/>
  <c r="C117" i="10"/>
  <c r="I94" i="10"/>
  <c r="B143" i="10" s="1"/>
  <c r="H92" i="10"/>
  <c r="H91" i="10"/>
  <c r="G91" i="10"/>
  <c r="G92" i="10" s="1"/>
  <c r="F91" i="10"/>
  <c r="E91" i="10"/>
  <c r="D91" i="10"/>
  <c r="C91" i="10"/>
  <c r="C87" i="10"/>
  <c r="I75" i="10"/>
  <c r="E23" i="10"/>
  <c r="E87" i="10" s="1"/>
  <c r="D23" i="10"/>
  <c r="D87" i="10" s="1"/>
  <c r="BU16" i="10"/>
  <c r="BV16" i="10" s="1"/>
  <c r="BW16" i="10" s="1"/>
  <c r="BX16" i="10" s="1"/>
  <c r="BY16" i="10" s="1"/>
  <c r="BZ16" i="10" s="1"/>
  <c r="CA16" i="10" s="1"/>
  <c r="CB16" i="10" s="1"/>
  <c r="CC16" i="10" s="1"/>
  <c r="CD16" i="10" s="1"/>
  <c r="CE16" i="10" s="1"/>
  <c r="CF16" i="10" s="1"/>
  <c r="CG16" i="10" s="1"/>
  <c r="CH16" i="10" s="1"/>
  <c r="CI16" i="10" s="1"/>
  <c r="CJ16" i="10" s="1"/>
  <c r="CK16" i="10" s="1"/>
  <c r="CL16" i="10" s="1"/>
  <c r="CM16" i="10" s="1"/>
  <c r="CN16" i="10" s="1"/>
  <c r="CO16" i="10" s="1"/>
  <c r="CP16" i="10" s="1"/>
  <c r="CQ16" i="10" s="1"/>
  <c r="CR16" i="10" s="1"/>
  <c r="CS16" i="10" s="1"/>
  <c r="CT16" i="10" s="1"/>
  <c r="CU16" i="10" s="1"/>
  <c r="CV16" i="10" s="1"/>
  <c r="CW16" i="10" s="1"/>
  <c r="CX16" i="10" s="1"/>
  <c r="CY16" i="10" s="1"/>
  <c r="CZ16" i="10" s="1"/>
  <c r="DA16" i="10" s="1"/>
  <c r="DB16" i="10" s="1"/>
  <c r="DC16" i="10" s="1"/>
  <c r="DD16" i="10" s="1"/>
  <c r="DE16" i="10" s="1"/>
  <c r="DF16" i="10" s="1"/>
  <c r="DG16" i="10" s="1"/>
  <c r="DH16" i="10" s="1"/>
  <c r="DI16" i="10" s="1"/>
  <c r="DJ16" i="10" s="1"/>
  <c r="DK16" i="10" s="1"/>
  <c r="DL16" i="10" s="1"/>
  <c r="DM16" i="10" s="1"/>
  <c r="DN16" i="10" s="1"/>
  <c r="DO16" i="10" s="1"/>
  <c r="DP16" i="10" s="1"/>
  <c r="DQ16" i="10" s="1"/>
  <c r="DR16" i="10" s="1"/>
  <c r="DS16" i="10" s="1"/>
  <c r="DT16" i="10" s="1"/>
  <c r="DU16" i="10" s="1"/>
  <c r="DV16" i="10" s="1"/>
  <c r="DW16" i="10" s="1"/>
  <c r="DX16" i="10" s="1"/>
  <c r="DY16" i="10" s="1"/>
  <c r="DZ16" i="10" s="1"/>
  <c r="EA16" i="10" s="1"/>
  <c r="EB16" i="10" s="1"/>
  <c r="EC16" i="10" s="1"/>
  <c r="ED16" i="10" s="1"/>
  <c r="EE16" i="10" s="1"/>
  <c r="EF16" i="10" s="1"/>
  <c r="EG16" i="10" s="1"/>
  <c r="EH16" i="10" s="1"/>
  <c r="EI16" i="10" s="1"/>
  <c r="EJ16" i="10" s="1"/>
  <c r="EK16" i="10" s="1"/>
  <c r="EL16" i="10" s="1"/>
  <c r="EM16" i="10" s="1"/>
  <c r="EN16" i="10" s="1"/>
  <c r="EO16" i="10" s="1"/>
  <c r="EP16" i="10" s="1"/>
  <c r="EQ16" i="10" s="1"/>
  <c r="ER16" i="10" s="1"/>
  <c r="ES16" i="10" s="1"/>
  <c r="ET16" i="10" s="1"/>
  <c r="EU16" i="10" s="1"/>
  <c r="EV16" i="10" s="1"/>
  <c r="EW16" i="10" s="1"/>
  <c r="EX16" i="10" s="1"/>
  <c r="EY16" i="10" s="1"/>
  <c r="EZ16" i="10" s="1"/>
  <c r="FA16" i="10" s="1"/>
  <c r="FB16" i="10" s="1"/>
  <c r="FC16" i="10" s="1"/>
  <c r="FD16" i="10" s="1"/>
  <c r="FE16" i="10" s="1"/>
  <c r="FF16" i="10" s="1"/>
  <c r="FG16" i="10" s="1"/>
  <c r="FH16" i="10" s="1"/>
  <c r="FI16" i="10" s="1"/>
  <c r="FJ16" i="10" s="1"/>
  <c r="FK16" i="10" s="1"/>
  <c r="FL16" i="10" s="1"/>
  <c r="FM16" i="10" s="1"/>
  <c r="FN16" i="10" s="1"/>
  <c r="FO16" i="10" s="1"/>
  <c r="FP16" i="10" s="1"/>
  <c r="FQ16" i="10" s="1"/>
  <c r="FR16" i="10" s="1"/>
  <c r="FS16" i="10" s="1"/>
  <c r="FT16" i="10" s="1"/>
  <c r="FU16" i="10" s="1"/>
  <c r="FV16" i="10" s="1"/>
  <c r="FW16" i="10" s="1"/>
  <c r="FX16" i="10" s="1"/>
  <c r="FY16" i="10" s="1"/>
  <c r="AS15" i="10"/>
  <c r="AT15" i="10" s="1"/>
  <c r="AU15" i="10" s="1"/>
  <c r="AV15" i="10" s="1"/>
  <c r="AW15" i="10" s="1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BH15" i="10" s="1"/>
  <c r="BI15" i="10" s="1"/>
  <c r="BJ15" i="10" s="1"/>
  <c r="BK15" i="10" s="1"/>
  <c r="BL15" i="10" s="1"/>
  <c r="BM15" i="10" s="1"/>
  <c r="BN15" i="10" s="1"/>
  <c r="BO15" i="10" s="1"/>
  <c r="BP15" i="10" s="1"/>
  <c r="BQ15" i="10" s="1"/>
  <c r="BR15" i="10" s="1"/>
  <c r="BS15" i="10" s="1"/>
  <c r="BT15" i="10" s="1"/>
  <c r="BU15" i="10" s="1"/>
  <c r="BV15" i="10" s="1"/>
  <c r="BW15" i="10" s="1"/>
  <c r="BX15" i="10" s="1"/>
  <c r="BY15" i="10" s="1"/>
  <c r="BZ15" i="10" s="1"/>
  <c r="CA15" i="10" s="1"/>
  <c r="CB15" i="10" s="1"/>
  <c r="CC15" i="10" s="1"/>
  <c r="CD15" i="10" s="1"/>
  <c r="CE15" i="10" s="1"/>
  <c r="CF15" i="10" s="1"/>
  <c r="CG15" i="10" s="1"/>
  <c r="CH15" i="10" s="1"/>
  <c r="CI15" i="10" s="1"/>
  <c r="CJ15" i="10" s="1"/>
  <c r="CK15" i="10" s="1"/>
  <c r="CL15" i="10" s="1"/>
  <c r="CM15" i="10" s="1"/>
  <c r="CN15" i="10" s="1"/>
  <c r="CO15" i="10" s="1"/>
  <c r="CP15" i="10" s="1"/>
  <c r="CQ15" i="10" s="1"/>
  <c r="CR15" i="10" s="1"/>
  <c r="CS15" i="10" s="1"/>
  <c r="CT15" i="10" s="1"/>
  <c r="CU15" i="10" s="1"/>
  <c r="CV15" i="10" s="1"/>
  <c r="CW15" i="10" s="1"/>
  <c r="CX15" i="10" s="1"/>
  <c r="CY15" i="10" s="1"/>
  <c r="CZ15" i="10" s="1"/>
  <c r="DA15" i="10" s="1"/>
  <c r="DB15" i="10" s="1"/>
  <c r="DC15" i="10" s="1"/>
  <c r="DD15" i="10" s="1"/>
  <c r="DE15" i="10" s="1"/>
  <c r="DF15" i="10" s="1"/>
  <c r="DG15" i="10" s="1"/>
  <c r="DH15" i="10" s="1"/>
  <c r="DI15" i="10" s="1"/>
  <c r="DJ15" i="10" s="1"/>
  <c r="DK15" i="10" s="1"/>
  <c r="DL15" i="10" s="1"/>
  <c r="DM15" i="10" s="1"/>
  <c r="DN15" i="10" s="1"/>
  <c r="DO15" i="10" s="1"/>
  <c r="DP15" i="10" s="1"/>
  <c r="DQ15" i="10" s="1"/>
  <c r="DR15" i="10" s="1"/>
  <c r="DS15" i="10" s="1"/>
  <c r="DT15" i="10" s="1"/>
  <c r="DU15" i="10" s="1"/>
  <c r="DV15" i="10" s="1"/>
  <c r="DW15" i="10" s="1"/>
  <c r="DX15" i="10" s="1"/>
  <c r="DY15" i="10" s="1"/>
  <c r="DZ15" i="10" s="1"/>
  <c r="EA15" i="10" s="1"/>
  <c r="EB15" i="10" s="1"/>
  <c r="EC15" i="10" s="1"/>
  <c r="ED15" i="10" s="1"/>
  <c r="EE15" i="10" s="1"/>
  <c r="EF15" i="10" s="1"/>
  <c r="EG15" i="10" s="1"/>
  <c r="EH15" i="10" s="1"/>
  <c r="EI15" i="10" s="1"/>
  <c r="EJ15" i="10" s="1"/>
  <c r="EK15" i="10" s="1"/>
  <c r="EL15" i="10" s="1"/>
  <c r="EM15" i="10" s="1"/>
  <c r="EN15" i="10" s="1"/>
  <c r="EO15" i="10" s="1"/>
  <c r="EP15" i="10" s="1"/>
  <c r="EQ15" i="10" s="1"/>
  <c r="ER15" i="10" s="1"/>
  <c r="ES15" i="10" s="1"/>
  <c r="ET15" i="10" s="1"/>
  <c r="EU15" i="10" s="1"/>
  <c r="EV15" i="10" s="1"/>
  <c r="EW15" i="10" s="1"/>
  <c r="EX15" i="10" s="1"/>
  <c r="EY15" i="10" s="1"/>
  <c r="EZ15" i="10" s="1"/>
  <c r="FA15" i="10" s="1"/>
  <c r="FB15" i="10" s="1"/>
  <c r="FC15" i="10" s="1"/>
  <c r="FD15" i="10" s="1"/>
  <c r="FE15" i="10" s="1"/>
  <c r="FF15" i="10" s="1"/>
  <c r="FG15" i="10" s="1"/>
  <c r="FH15" i="10" s="1"/>
  <c r="FI15" i="10" s="1"/>
  <c r="FJ15" i="10" s="1"/>
  <c r="FK15" i="10" s="1"/>
  <c r="FL15" i="10" s="1"/>
  <c r="FM15" i="10" s="1"/>
  <c r="FN15" i="10" s="1"/>
  <c r="FO15" i="10" s="1"/>
  <c r="FP15" i="10" s="1"/>
  <c r="FQ15" i="10" s="1"/>
  <c r="FR15" i="10" s="1"/>
  <c r="FS15" i="10" s="1"/>
  <c r="FT15" i="10" s="1"/>
  <c r="FU15" i="10" s="1"/>
  <c r="FV15" i="10" s="1"/>
  <c r="FW15" i="10" s="1"/>
  <c r="FX15" i="10" s="1"/>
  <c r="FY15" i="10" s="1"/>
  <c r="AM15" i="10"/>
  <c r="AN15" i="10" s="1"/>
  <c r="AO15" i="10" s="1"/>
  <c r="AP15" i="10" s="1"/>
  <c r="AQ15" i="10" s="1"/>
  <c r="AF15" i="10"/>
  <c r="AG15" i="10" s="1"/>
  <c r="AH15" i="10" s="1"/>
  <c r="AI15" i="10" s="1"/>
  <c r="AJ15" i="10" s="1"/>
  <c r="Y15" i="10"/>
  <c r="Z15" i="10" s="1"/>
  <c r="AA15" i="10" s="1"/>
  <c r="AB15" i="10" s="1"/>
  <c r="AC15" i="10" s="1"/>
  <c r="AD15" i="10" s="1"/>
  <c r="Q15" i="10"/>
  <c r="R15" i="10" s="1"/>
  <c r="S15" i="10" s="1"/>
  <c r="T15" i="10" s="1"/>
  <c r="U15" i="10" s="1"/>
  <c r="V15" i="10" s="1"/>
  <c r="W15" i="10" s="1"/>
  <c r="D15" i="10"/>
  <c r="E15" i="10" s="1"/>
  <c r="F15" i="10" s="1"/>
  <c r="G15" i="10" s="1"/>
  <c r="H15" i="10" s="1"/>
  <c r="I15" i="10" s="1"/>
  <c r="J15" i="10" s="1"/>
  <c r="K15" i="10" s="1"/>
  <c r="L15" i="10" s="1"/>
  <c r="M15" i="10" s="1"/>
  <c r="N15" i="10" s="1"/>
  <c r="O15" i="10" s="1"/>
  <c r="BX14" i="10"/>
  <c r="BY14" i="10" s="1"/>
  <c r="BZ14" i="10" s="1"/>
  <c r="CA14" i="10" s="1"/>
  <c r="CB14" i="10" s="1"/>
  <c r="CC14" i="10" s="1"/>
  <c r="CD14" i="10" s="1"/>
  <c r="CE14" i="10" s="1"/>
  <c r="CF14" i="10" s="1"/>
  <c r="CG14" i="10" s="1"/>
  <c r="CH14" i="10" s="1"/>
  <c r="CI14" i="10" s="1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Z14" i="10" s="1"/>
  <c r="DA14" i="10" s="1"/>
  <c r="DB14" i="10" s="1"/>
  <c r="DC14" i="10" s="1"/>
  <c r="DD14" i="10" s="1"/>
  <c r="DE14" i="10" s="1"/>
  <c r="DF14" i="10" s="1"/>
  <c r="DG14" i="10" s="1"/>
  <c r="DH14" i="10" s="1"/>
  <c r="DI14" i="10" s="1"/>
  <c r="DJ14" i="10" s="1"/>
  <c r="DK14" i="10" s="1"/>
  <c r="DL14" i="10" s="1"/>
  <c r="DM14" i="10" s="1"/>
  <c r="DN14" i="10" s="1"/>
  <c r="DO14" i="10" s="1"/>
  <c r="DP14" i="10" s="1"/>
  <c r="DQ14" i="10" s="1"/>
  <c r="DR14" i="10" s="1"/>
  <c r="DS14" i="10" s="1"/>
  <c r="DT14" i="10" s="1"/>
  <c r="DU14" i="10" s="1"/>
  <c r="DV14" i="10" s="1"/>
  <c r="DW14" i="10" s="1"/>
  <c r="DX14" i="10" s="1"/>
  <c r="DY14" i="10" s="1"/>
  <c r="DZ14" i="10" s="1"/>
  <c r="EA14" i="10" s="1"/>
  <c r="EB14" i="10" s="1"/>
  <c r="EC14" i="10" s="1"/>
  <c r="ED14" i="10" s="1"/>
  <c r="EE14" i="10" s="1"/>
  <c r="EF14" i="10" s="1"/>
  <c r="EG14" i="10" s="1"/>
  <c r="EH14" i="10" s="1"/>
  <c r="EI14" i="10" s="1"/>
  <c r="EJ14" i="10" s="1"/>
  <c r="EK14" i="10" s="1"/>
  <c r="EL14" i="10" s="1"/>
  <c r="EM14" i="10" s="1"/>
  <c r="EN14" i="10" s="1"/>
  <c r="EO14" i="10" s="1"/>
  <c r="EP14" i="10" s="1"/>
  <c r="EQ14" i="10" s="1"/>
  <c r="ER14" i="10" s="1"/>
  <c r="ES14" i="10" s="1"/>
  <c r="ET14" i="10" s="1"/>
  <c r="EU14" i="10" s="1"/>
  <c r="EV14" i="10" s="1"/>
  <c r="EW14" i="10" s="1"/>
  <c r="EX14" i="10" s="1"/>
  <c r="EY14" i="10" s="1"/>
  <c r="EZ14" i="10" s="1"/>
  <c r="FA14" i="10" s="1"/>
  <c r="FB14" i="10" s="1"/>
  <c r="FC14" i="10" s="1"/>
  <c r="FD14" i="10" s="1"/>
  <c r="FE14" i="10" s="1"/>
  <c r="FF14" i="10" s="1"/>
  <c r="FG14" i="10" s="1"/>
  <c r="FH14" i="10" s="1"/>
  <c r="FI14" i="10" s="1"/>
  <c r="FJ14" i="10" s="1"/>
  <c r="FK14" i="10" s="1"/>
  <c r="FL14" i="10" s="1"/>
  <c r="FM14" i="10" s="1"/>
  <c r="FN14" i="10" s="1"/>
  <c r="FO14" i="10" s="1"/>
  <c r="FP14" i="10" s="1"/>
  <c r="FQ14" i="10" s="1"/>
  <c r="FR14" i="10" s="1"/>
  <c r="FS14" i="10" s="1"/>
  <c r="FT14" i="10" s="1"/>
  <c r="FU14" i="10" s="1"/>
  <c r="FV14" i="10" s="1"/>
  <c r="FW14" i="10" s="1"/>
  <c r="FX14" i="10" s="1"/>
  <c r="FY14" i="10" s="1"/>
  <c r="BV14" i="10"/>
  <c r="BW14" i="10" s="1"/>
  <c r="AM14" i="10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BO14" i="10" s="1"/>
  <c r="BP14" i="10" s="1"/>
  <c r="BQ14" i="10" s="1"/>
  <c r="BR14" i="10" s="1"/>
  <c r="BS14" i="10" s="1"/>
  <c r="BT14" i="10" s="1"/>
  <c r="AF14" i="10"/>
  <c r="AG14" i="10" s="1"/>
  <c r="AH14" i="10" s="1"/>
  <c r="AI14" i="10" s="1"/>
  <c r="AJ14" i="10" s="1"/>
  <c r="AK14" i="10" s="1"/>
  <c r="Y14" i="10"/>
  <c r="Z14" i="10" s="1"/>
  <c r="AA14" i="10" s="1"/>
  <c r="AB14" i="10" s="1"/>
  <c r="AC14" i="10" s="1"/>
  <c r="AD14" i="10" s="1"/>
  <c r="S14" i="10"/>
  <c r="T14" i="10" s="1"/>
  <c r="U14" i="10" s="1"/>
  <c r="V14" i="10" s="1"/>
  <c r="W14" i="10" s="1"/>
  <c r="O14" i="10"/>
  <c r="N14" i="10" s="1"/>
  <c r="M14" i="10" s="1"/>
  <c r="L14" i="10" s="1"/>
  <c r="P10" i="10"/>
  <c r="AG8" i="10"/>
  <c r="V8" i="10"/>
  <c r="V11" i="10" s="1"/>
  <c r="AW8" i="10"/>
  <c r="AG7" i="10"/>
  <c r="V7" i="10"/>
  <c r="AW7" i="10"/>
  <c r="F7" i="10"/>
  <c r="F6" i="10" s="1"/>
  <c r="AV6" i="10" s="1"/>
  <c r="X6" i="10"/>
  <c r="AW6" i="10"/>
  <c r="AO144" i="1"/>
  <c r="AO143" i="1"/>
  <c r="AO142" i="1"/>
  <c r="AO141" i="1"/>
  <c r="AO140" i="1"/>
  <c r="AO139" i="1"/>
  <c r="AO138" i="1"/>
  <c r="AO137" i="1"/>
  <c r="AO125" i="1"/>
  <c r="AO124" i="1"/>
  <c r="AO123" i="1"/>
  <c r="AO122" i="1"/>
  <c r="AO121" i="1"/>
  <c r="AO120" i="1"/>
  <c r="AO119" i="1"/>
  <c r="AO118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AS83" i="1"/>
  <c r="AS84" i="1"/>
  <c r="AS82" i="1"/>
  <c r="AS81" i="1"/>
  <c r="AS79" i="1"/>
  <c r="AS78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AY72" i="1"/>
  <c r="AY73" i="1"/>
  <c r="AY71" i="1"/>
  <c r="AY70" i="1"/>
  <c r="AY68" i="1"/>
  <c r="AY67" i="1"/>
  <c r="AU54" i="1"/>
  <c r="AU62" i="1"/>
  <c r="AU61" i="1"/>
  <c r="AU60" i="1"/>
  <c r="AU59" i="1"/>
  <c r="AU57" i="1"/>
  <c r="AU56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V39" i="1"/>
  <c r="AV40" i="1"/>
  <c r="AV38" i="1"/>
  <c r="AV37" i="1"/>
  <c r="AV35" i="1"/>
  <c r="AV34" i="1"/>
  <c r="BJ23" i="1"/>
  <c r="BJ22" i="1"/>
  <c r="BJ21" i="1"/>
  <c r="BJ20" i="1"/>
  <c r="BJ18" i="1"/>
  <c r="BJ17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AY50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AY11" i="1"/>
  <c r="AZ4" i="1"/>
  <c r="AY4" i="1"/>
  <c r="AY7" i="1"/>
  <c r="AY6" i="1"/>
  <c r="AY12" i="1"/>
  <c r="AY10" i="1"/>
  <c r="AY9" i="1"/>
  <c r="AY51" i="1"/>
  <c r="AY49" i="1"/>
  <c r="AY48" i="1"/>
  <c r="AY46" i="1"/>
  <c r="AY45" i="1"/>
  <c r="AY43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AU350" i="1"/>
  <c r="AV350" i="1" s="1"/>
  <c r="AW350" i="1" s="1"/>
  <c r="AX350" i="1" s="1"/>
  <c r="AY350" i="1" s="1"/>
  <c r="AZ350" i="1" s="1"/>
  <c r="BA350" i="1" s="1"/>
  <c r="BB350" i="1" s="1"/>
  <c r="BA353" i="1"/>
  <c r="AZ353" i="1"/>
  <c r="AY353" i="1"/>
  <c r="AX353" i="1"/>
  <c r="AW353" i="1"/>
  <c r="AV353" i="1"/>
  <c r="AU353" i="1"/>
  <c r="AT353" i="1"/>
  <c r="AS353" i="1"/>
  <c r="AR353" i="1"/>
  <c r="AT350" i="1"/>
  <c r="AS350" i="1"/>
  <c r="AR350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2" i="1"/>
  <c r="C353" i="1"/>
  <c r="AN144" i="1"/>
  <c r="AN143" i="1"/>
  <c r="AN142" i="1"/>
  <c r="AN141" i="1"/>
  <c r="AN140" i="1"/>
  <c r="AN139" i="1"/>
  <c r="AN138" i="1"/>
  <c r="AN137" i="1"/>
  <c r="AM139" i="1"/>
  <c r="AN120" i="1"/>
  <c r="AM120" i="1"/>
  <c r="AN125" i="1"/>
  <c r="AN124" i="1"/>
  <c r="AN123" i="1"/>
  <c r="AN122" i="1"/>
  <c r="AN121" i="1"/>
  <c r="AN119" i="1"/>
  <c r="AN118" i="1"/>
  <c r="AR79" i="1"/>
  <c r="AR78" i="1"/>
  <c r="AR84" i="1"/>
  <c r="AR82" i="1"/>
  <c r="AR81" i="1"/>
  <c r="AR76" i="1"/>
  <c r="AX73" i="1"/>
  <c r="AX71" i="1"/>
  <c r="AX70" i="1"/>
  <c r="AX68" i="1"/>
  <c r="AX67" i="1"/>
  <c r="AY65" i="1"/>
  <c r="AX65" i="1"/>
  <c r="AW65" i="1"/>
  <c r="AT62" i="1"/>
  <c r="AT60" i="1"/>
  <c r="AT59" i="1"/>
  <c r="AT57" i="1"/>
  <c r="AT56" i="1"/>
  <c r="AT54" i="1"/>
  <c r="AU40" i="1"/>
  <c r="AU38" i="1"/>
  <c r="AU37" i="1"/>
  <c r="AU35" i="1"/>
  <c r="AU34" i="1"/>
  <c r="AV32" i="1"/>
  <c r="AU32" i="1"/>
  <c r="BI23" i="1"/>
  <c r="BI21" i="1"/>
  <c r="BI20" i="1"/>
  <c r="BI18" i="1"/>
  <c r="BI17" i="1"/>
  <c r="BI15" i="1"/>
  <c r="BJ15" i="1" s="1"/>
  <c r="BK15" i="1" s="1"/>
  <c r="BL15" i="1" s="1"/>
  <c r="BM15" i="1" s="1"/>
  <c r="BN15" i="1" s="1"/>
  <c r="BO15" i="1" s="1"/>
  <c r="AX4" i="1"/>
  <c r="AX12" i="1"/>
  <c r="AX10" i="1"/>
  <c r="AX9" i="1"/>
  <c r="AX7" i="1"/>
  <c r="AX6" i="1"/>
  <c r="AX51" i="1"/>
  <c r="AW51" i="1"/>
  <c r="AX49" i="1"/>
  <c r="AW49" i="1"/>
  <c r="AX48" i="1"/>
  <c r="AW48" i="1"/>
  <c r="AX46" i="1"/>
  <c r="AW46" i="1"/>
  <c r="AX45" i="1"/>
  <c r="AW45" i="1"/>
  <c r="AX43" i="1"/>
  <c r="AW43" i="1"/>
  <c r="AV7" i="10" l="1"/>
  <c r="AV9" i="10" s="1"/>
  <c r="F8" i="10"/>
  <c r="AV8" i="10" s="1"/>
  <c r="AR9" i="10"/>
  <c r="AG6" i="10"/>
  <c r="AH6" i="10" s="1"/>
  <c r="I36" i="10" s="1"/>
  <c r="G7" i="10"/>
  <c r="I7" i="10" s="1"/>
  <c r="AM7" i="10" s="1"/>
  <c r="Q7" i="10"/>
  <c r="AI7" i="10"/>
  <c r="AH8" i="10"/>
  <c r="I29" i="10" s="1"/>
  <c r="AH7" i="10"/>
  <c r="I27" i="10" s="1"/>
  <c r="AI6" i="10"/>
  <c r="V10" i="10"/>
  <c r="V9" i="10"/>
  <c r="F23" i="10"/>
  <c r="I102" i="10"/>
  <c r="I101" i="10"/>
  <c r="I103" i="10"/>
  <c r="I91" i="10"/>
  <c r="I92" i="10" s="1"/>
  <c r="AL313" i="1"/>
  <c r="AK313" i="1"/>
  <c r="AJ313" i="1"/>
  <c r="AQ314" i="1"/>
  <c r="AP314" i="1"/>
  <c r="AO314" i="1"/>
  <c r="AN314" i="1"/>
  <c r="AG312" i="1"/>
  <c r="AF312" i="1"/>
  <c r="AE312" i="1"/>
  <c r="AE310" i="1"/>
  <c r="AD310" i="1"/>
  <c r="AO309" i="1"/>
  <c r="AN309" i="1"/>
  <c r="AM309" i="1"/>
  <c r="AZ308" i="1"/>
  <c r="AY308" i="1"/>
  <c r="AX308" i="1"/>
  <c r="AZ311" i="1"/>
  <c r="AY311" i="1"/>
  <c r="AX311" i="1"/>
  <c r="AL281" i="1"/>
  <c r="AK281" i="1"/>
  <c r="AJ281" i="1"/>
  <c r="AG280" i="1"/>
  <c r="AF280" i="1"/>
  <c r="AE280" i="1"/>
  <c r="AJ283" i="1"/>
  <c r="AI283" i="1"/>
  <c r="AH283" i="1"/>
  <c r="AE278" i="1"/>
  <c r="AD278" i="1"/>
  <c r="AO277" i="1"/>
  <c r="AN277" i="1"/>
  <c r="AM277" i="1"/>
  <c r="BA276" i="1"/>
  <c r="AY276" i="1"/>
  <c r="AZ276" i="1" s="1"/>
  <c r="AX276" i="1"/>
  <c r="AZ279" i="1"/>
  <c r="AY279" i="1"/>
  <c r="AX279" i="1"/>
  <c r="AO242" i="1"/>
  <c r="AN242" i="1"/>
  <c r="AM242" i="1"/>
  <c r="AL242" i="1"/>
  <c r="AK242" i="1"/>
  <c r="AM140" i="1"/>
  <c r="AL140" i="1"/>
  <c r="AM144" i="1"/>
  <c r="AM143" i="1"/>
  <c r="AM142" i="1"/>
  <c r="AM141" i="1"/>
  <c r="AM138" i="1"/>
  <c r="AM137" i="1"/>
  <c r="AM121" i="1"/>
  <c r="AL121" i="1"/>
  <c r="AM125" i="1"/>
  <c r="AM124" i="1"/>
  <c r="AM123" i="1"/>
  <c r="AM122" i="1"/>
  <c r="AM119" i="1"/>
  <c r="AM118" i="1"/>
  <c r="AQ84" i="1"/>
  <c r="AQ82" i="1"/>
  <c r="AQ81" i="1"/>
  <c r="AQ79" i="1"/>
  <c r="AQ78" i="1"/>
  <c r="AQ76" i="1"/>
  <c r="AW73" i="1"/>
  <c r="AW71" i="1"/>
  <c r="AW70" i="1"/>
  <c r="AW68" i="1"/>
  <c r="AW67" i="1"/>
  <c r="AS54" i="1"/>
  <c r="AS57" i="1"/>
  <c r="AS56" i="1"/>
  <c r="AS62" i="1"/>
  <c r="AS60" i="1"/>
  <c r="AS59" i="1"/>
  <c r="AT35" i="1"/>
  <c r="AT34" i="1"/>
  <c r="AT40" i="1"/>
  <c r="AT38" i="1"/>
  <c r="AT37" i="1"/>
  <c r="AT32" i="1"/>
  <c r="BH23" i="1"/>
  <c r="BG23" i="1"/>
  <c r="BH21" i="1"/>
  <c r="BG21" i="1"/>
  <c r="BH20" i="1"/>
  <c r="BG20" i="1"/>
  <c r="BH18" i="1"/>
  <c r="BG18" i="1"/>
  <c r="BH17" i="1"/>
  <c r="BG17" i="1"/>
  <c r="BH15" i="1"/>
  <c r="AW12" i="1"/>
  <c r="AW10" i="1"/>
  <c r="AW9" i="1"/>
  <c r="AW7" i="1"/>
  <c r="AW6" i="1"/>
  <c r="AW4" i="1"/>
  <c r="AL144" i="1"/>
  <c r="AL143" i="1"/>
  <c r="AL142" i="1"/>
  <c r="AL141" i="1"/>
  <c r="AL139" i="1"/>
  <c r="AL138" i="1"/>
  <c r="AL137" i="1"/>
  <c r="AV73" i="1"/>
  <c r="AV71" i="1"/>
  <c r="AV70" i="1"/>
  <c r="AV68" i="1"/>
  <c r="AL124" i="1" s="1"/>
  <c r="AV67" i="1"/>
  <c r="AL125" i="1"/>
  <c r="AL123" i="1"/>
  <c r="AL122" i="1"/>
  <c r="AL120" i="1"/>
  <c r="AL119" i="1"/>
  <c r="AL118" i="1"/>
  <c r="AP84" i="1"/>
  <c r="AP82" i="1"/>
  <c r="AP81" i="1"/>
  <c r="AP79" i="1"/>
  <c r="AP78" i="1"/>
  <c r="AP76" i="1"/>
  <c r="AR62" i="1"/>
  <c r="AR60" i="1"/>
  <c r="AR59" i="1"/>
  <c r="AR57" i="1"/>
  <c r="AR56" i="1"/>
  <c r="AS40" i="1"/>
  <c r="AS38" i="1"/>
  <c r="AS37" i="1"/>
  <c r="AS35" i="1"/>
  <c r="AS34" i="1"/>
  <c r="AV4" i="1"/>
  <c r="AV12" i="1"/>
  <c r="AV10" i="1"/>
  <c r="AV9" i="1"/>
  <c r="AV7" i="1"/>
  <c r="AV6" i="1"/>
  <c r="AV51" i="1"/>
  <c r="AV49" i="1"/>
  <c r="AV48" i="1"/>
  <c r="AV46" i="1"/>
  <c r="AV45" i="1"/>
  <c r="AV43" i="1"/>
  <c r="AI8" i="10" l="1"/>
  <c r="AJ6" i="10" s="1"/>
  <c r="I51" i="10" s="1"/>
  <c r="AK7" i="10"/>
  <c r="H9" i="10"/>
  <c r="H36" i="10"/>
  <c r="H27" i="10"/>
  <c r="I28" i="10" s="1"/>
  <c r="I47" i="10"/>
  <c r="F87" i="10"/>
  <c r="G23" i="10"/>
  <c r="H29" i="10"/>
  <c r="I45" i="10"/>
  <c r="G8" i="10"/>
  <c r="AK8" i="10" s="1"/>
  <c r="Q8" i="10"/>
  <c r="I38" i="10"/>
  <c r="I25" i="10"/>
  <c r="AH9" i="10"/>
  <c r="I40" i="10"/>
  <c r="G6" i="10"/>
  <c r="AK6" i="10" s="1"/>
  <c r="Q6" i="10"/>
  <c r="I43" i="10"/>
  <c r="AK144" i="1"/>
  <c r="AK143" i="1"/>
  <c r="AK142" i="1"/>
  <c r="AK141" i="1"/>
  <c r="AK140" i="1"/>
  <c r="AK139" i="1"/>
  <c r="AK138" i="1"/>
  <c r="AK137" i="1"/>
  <c r="AK125" i="1"/>
  <c r="AK124" i="1"/>
  <c r="AK123" i="1"/>
  <c r="AK122" i="1"/>
  <c r="AK121" i="1"/>
  <c r="AK120" i="1"/>
  <c r="AK119" i="1"/>
  <c r="AK118" i="1"/>
  <c r="AO84" i="1"/>
  <c r="AO82" i="1"/>
  <c r="AO81" i="1"/>
  <c r="AO79" i="1"/>
  <c r="AO78" i="1"/>
  <c r="AU73" i="1"/>
  <c r="AU71" i="1"/>
  <c r="AU70" i="1"/>
  <c r="AU68" i="1"/>
  <c r="AU67" i="1"/>
  <c r="AV65" i="1"/>
  <c r="AU65" i="1"/>
  <c r="AQ62" i="1"/>
  <c r="AQ60" i="1"/>
  <c r="AQ59" i="1"/>
  <c r="AQ57" i="1"/>
  <c r="AQ56" i="1"/>
  <c r="AR54" i="1"/>
  <c r="AQ54" i="1"/>
  <c r="AR40" i="1"/>
  <c r="AR38" i="1"/>
  <c r="AR37" i="1"/>
  <c r="AS32" i="1"/>
  <c r="AR32" i="1"/>
  <c r="AR35" i="1"/>
  <c r="AR34" i="1"/>
  <c r="BF23" i="1"/>
  <c r="BF21" i="1"/>
  <c r="BF20" i="1"/>
  <c r="BF18" i="1"/>
  <c r="BF17" i="1"/>
  <c r="BG15" i="1"/>
  <c r="BF15" i="1"/>
  <c r="AU12" i="1"/>
  <c r="AU10" i="1"/>
  <c r="AU9" i="1"/>
  <c r="AU7" i="1"/>
  <c r="AU6" i="1"/>
  <c r="AU4" i="1"/>
  <c r="AT4" i="1"/>
  <c r="AU51" i="1"/>
  <c r="AU49" i="1"/>
  <c r="AU48" i="1"/>
  <c r="AU46" i="1"/>
  <c r="AU45" i="1"/>
  <c r="AU43" i="1"/>
  <c r="AM314" i="1"/>
  <c r="AL314" i="1"/>
  <c r="AK314" i="1"/>
  <c r="AJ314" i="1"/>
  <c r="AI314" i="1"/>
  <c r="AI313" i="1"/>
  <c r="AH313" i="1"/>
  <c r="AG313" i="1"/>
  <c r="AF313" i="1"/>
  <c r="AE313" i="1"/>
  <c r="AD313" i="1"/>
  <c r="AD312" i="1"/>
  <c r="AC312" i="1"/>
  <c r="AB312" i="1"/>
  <c r="AA312" i="1"/>
  <c r="Z312" i="1"/>
  <c r="Y312" i="1"/>
  <c r="AC310" i="1"/>
  <c r="AB310" i="1"/>
  <c r="AA310" i="1"/>
  <c r="Z310" i="1"/>
  <c r="Y310" i="1"/>
  <c r="X310" i="1"/>
  <c r="AL309" i="1"/>
  <c r="AK309" i="1"/>
  <c r="AJ309" i="1"/>
  <c r="AI309" i="1"/>
  <c r="AH309" i="1"/>
  <c r="AG309" i="1"/>
  <c r="AF309" i="1"/>
  <c r="AW308" i="1"/>
  <c r="AV308" i="1"/>
  <c r="AW311" i="1"/>
  <c r="AV311" i="1"/>
  <c r="AU311" i="1"/>
  <c r="AT311" i="1"/>
  <c r="AS311" i="1"/>
  <c r="AR311" i="1"/>
  <c r="AU308" i="1"/>
  <c r="AT308" i="1"/>
  <c r="AS308" i="1"/>
  <c r="AR308" i="1"/>
  <c r="AD280" i="1"/>
  <c r="AC280" i="1"/>
  <c r="AC278" i="1"/>
  <c r="AB278" i="1"/>
  <c r="AL277" i="1"/>
  <c r="AK277" i="1"/>
  <c r="AI281" i="1"/>
  <c r="AH281" i="1"/>
  <c r="AG281" i="1"/>
  <c r="AG283" i="1"/>
  <c r="AF283" i="1"/>
  <c r="AN282" i="1"/>
  <c r="AM282" i="1"/>
  <c r="AW276" i="1"/>
  <c r="AW279" i="1"/>
  <c r="AV279" i="1"/>
  <c r="AU279" i="1"/>
  <c r="AJ139" i="1"/>
  <c r="AJ120" i="1"/>
  <c r="AT51" i="1"/>
  <c r="AT49" i="1"/>
  <c r="AT48" i="1"/>
  <c r="AT46" i="1"/>
  <c r="AT45" i="1"/>
  <c r="AJ140" i="1"/>
  <c r="AI140" i="1"/>
  <c r="AH140" i="1"/>
  <c r="AJ144" i="1"/>
  <c r="AJ143" i="1"/>
  <c r="AJ142" i="1"/>
  <c r="AJ138" i="1"/>
  <c r="AJ137" i="1"/>
  <c r="AI144" i="1"/>
  <c r="AI143" i="1"/>
  <c r="AI142" i="1"/>
  <c r="AI141" i="1"/>
  <c r="AI139" i="1"/>
  <c r="AI138" i="1"/>
  <c r="AI137" i="1"/>
  <c r="AJ121" i="1"/>
  <c r="AI121" i="1"/>
  <c r="AH121" i="1"/>
  <c r="AJ125" i="1"/>
  <c r="AJ124" i="1"/>
  <c r="AJ123" i="1"/>
  <c r="AJ119" i="1"/>
  <c r="AJ118" i="1"/>
  <c r="AI125" i="1"/>
  <c r="AI124" i="1"/>
  <c r="AI123" i="1"/>
  <c r="AI120" i="1"/>
  <c r="AI119" i="1"/>
  <c r="AI118" i="1"/>
  <c r="AN84" i="1"/>
  <c r="AM84" i="1"/>
  <c r="AN82" i="1"/>
  <c r="AM82" i="1"/>
  <c r="AN81" i="1"/>
  <c r="AM81" i="1"/>
  <c r="AN79" i="1"/>
  <c r="AM79" i="1"/>
  <c r="AN78" i="1"/>
  <c r="AM78" i="1"/>
  <c r="AT73" i="1"/>
  <c r="AT71" i="1"/>
  <c r="AT70" i="1"/>
  <c r="AS73" i="1"/>
  <c r="AS71" i="1"/>
  <c r="AS70" i="1"/>
  <c r="AT68" i="1"/>
  <c r="AT67" i="1"/>
  <c r="AS68" i="1"/>
  <c r="AS67" i="1"/>
  <c r="AT65" i="1"/>
  <c r="AP57" i="1"/>
  <c r="AP56" i="1"/>
  <c r="AP62" i="1"/>
  <c r="AP60" i="1"/>
  <c r="AP59" i="1"/>
  <c r="AP54" i="1"/>
  <c r="AQ40" i="1"/>
  <c r="AJ141" i="1"/>
  <c r="AQ38" i="1"/>
  <c r="AQ37" i="1"/>
  <c r="AP40" i="1"/>
  <c r="AP38" i="1"/>
  <c r="AP37" i="1"/>
  <c r="AQ35" i="1"/>
  <c r="AJ122" i="1" s="1"/>
  <c r="AQ34" i="1"/>
  <c r="AP35" i="1"/>
  <c r="AI122" i="1" s="1"/>
  <c r="AP34" i="1"/>
  <c r="AQ32" i="1"/>
  <c r="AP32" i="1"/>
  <c r="BE23" i="1"/>
  <c r="BE21" i="1"/>
  <c r="BE20" i="1"/>
  <c r="BD23" i="1"/>
  <c r="BD21" i="1"/>
  <c r="BD20" i="1"/>
  <c r="BE18" i="1"/>
  <c r="BE17" i="1"/>
  <c r="BD18" i="1"/>
  <c r="BD17" i="1"/>
  <c r="BE15" i="1"/>
  <c r="BD15" i="1"/>
  <c r="AT12" i="1"/>
  <c r="AT10" i="1"/>
  <c r="AT9" i="1"/>
  <c r="AT7" i="1"/>
  <c r="AT6" i="1"/>
  <c r="AS51" i="1"/>
  <c r="AS49" i="1"/>
  <c r="AS48" i="1"/>
  <c r="AS46" i="1"/>
  <c r="AS45" i="1"/>
  <c r="AJ8" i="10" l="1"/>
  <c r="I55" i="10" s="1"/>
  <c r="H55" i="10" s="1"/>
  <c r="AJ7" i="10"/>
  <c r="I53" i="10" s="1"/>
  <c r="I6" i="10"/>
  <c r="AM6" i="10" s="1"/>
  <c r="AL8" i="10"/>
  <c r="I64" i="10" s="1"/>
  <c r="H64" i="10" s="1"/>
  <c r="I65" i="10" s="1"/>
  <c r="I35" i="10"/>
  <c r="P46" i="10"/>
  <c r="P39" i="10"/>
  <c r="H43" i="10"/>
  <c r="I44" i="10" s="1"/>
  <c r="I42" i="10"/>
  <c r="H38" i="10"/>
  <c r="I39" i="10" s="1"/>
  <c r="I8" i="10"/>
  <c r="AM8" i="10" s="1"/>
  <c r="G29" i="10"/>
  <c r="H30" i="10" s="1"/>
  <c r="H51" i="10"/>
  <c r="I52" i="10" s="1"/>
  <c r="R6" i="10"/>
  <c r="R7" i="10"/>
  <c r="H53" i="10"/>
  <c r="I54" i="10" s="1"/>
  <c r="G87" i="10"/>
  <c r="H23" i="10"/>
  <c r="G36" i="10"/>
  <c r="H37" i="10" s="1"/>
  <c r="AL6" i="10"/>
  <c r="AL7" i="10"/>
  <c r="I62" i="10" s="1"/>
  <c r="H47" i="10"/>
  <c r="H40" i="10"/>
  <c r="R8" i="10"/>
  <c r="H45" i="10"/>
  <c r="I46" i="10" s="1"/>
  <c r="I37" i="10"/>
  <c r="G27" i="10"/>
  <c r="H28" i="10" s="1"/>
  <c r="I24" i="10"/>
  <c r="H25" i="10"/>
  <c r="I30" i="10"/>
  <c r="F8" i="8"/>
  <c r="AT43" i="1"/>
  <c r="AS43" i="1"/>
  <c r="F7" i="6"/>
  <c r="F7" i="5"/>
  <c r="AS65" i="1"/>
  <c r="AR65" i="1"/>
  <c r="AQ65" i="1"/>
  <c r="AO57" i="1"/>
  <c r="AO56" i="1"/>
  <c r="AO62" i="1"/>
  <c r="AO60" i="1"/>
  <c r="AO59" i="1"/>
  <c r="BC23" i="1"/>
  <c r="BC21" i="1"/>
  <c r="BC20" i="1"/>
  <c r="BC18" i="1"/>
  <c r="BC17" i="1"/>
  <c r="AS12" i="1"/>
  <c r="AS10" i="1"/>
  <c r="AS9" i="1"/>
  <c r="AS7" i="1"/>
  <c r="AS6" i="1"/>
  <c r="AS4" i="1"/>
  <c r="AO54" i="1"/>
  <c r="F111" i="2"/>
  <c r="I50" i="10" l="1"/>
  <c r="I31" i="10" s="1"/>
  <c r="G9" i="10"/>
  <c r="AJ9" i="10"/>
  <c r="AN8" i="10"/>
  <c r="I71" i="10" s="1"/>
  <c r="H71" i="10" s="1"/>
  <c r="I72" i="10" s="1"/>
  <c r="I9" i="10"/>
  <c r="AN6" i="10"/>
  <c r="I67" i="10" s="1"/>
  <c r="I49" i="10"/>
  <c r="B121" i="10" s="1"/>
  <c r="I34" i="10"/>
  <c r="J30" i="10" s="1"/>
  <c r="Q41" i="10" s="1"/>
  <c r="AN7" i="10"/>
  <c r="I69" i="10" s="1"/>
  <c r="I33" i="10" s="1"/>
  <c r="J28" i="10" s="1"/>
  <c r="Q46" i="10" s="1"/>
  <c r="I57" i="10"/>
  <c r="O68" i="10"/>
  <c r="O61" i="10"/>
  <c r="O52" i="10"/>
  <c r="G40" i="10"/>
  <c r="H41" i="10" s="1"/>
  <c r="AL9" i="10"/>
  <c r="I60" i="10"/>
  <c r="H87" i="10"/>
  <c r="I23" i="10"/>
  <c r="G38" i="10"/>
  <c r="H39" i="10" s="1"/>
  <c r="P48" i="10"/>
  <c r="P41" i="10"/>
  <c r="I41" i="10"/>
  <c r="G51" i="10"/>
  <c r="H52" i="10" s="1"/>
  <c r="H50" i="10"/>
  <c r="I98" i="10" s="1"/>
  <c r="P70" i="10"/>
  <c r="P63" i="10"/>
  <c r="P54" i="10"/>
  <c r="W70" i="10"/>
  <c r="W63" i="10"/>
  <c r="W54" i="10"/>
  <c r="F27" i="10"/>
  <c r="P68" i="10"/>
  <c r="P61" i="10"/>
  <c r="P52" i="10"/>
  <c r="G47" i="10"/>
  <c r="H35" i="10"/>
  <c r="G53" i="10"/>
  <c r="H54" i="10" s="1"/>
  <c r="H24" i="10"/>
  <c r="I96" i="10" s="1"/>
  <c r="G25" i="10"/>
  <c r="H26" i="10" s="1"/>
  <c r="O46" i="10"/>
  <c r="O39" i="10"/>
  <c r="O48" i="10"/>
  <c r="O41" i="10"/>
  <c r="I26" i="10"/>
  <c r="G45" i="10"/>
  <c r="H46" i="10" s="1"/>
  <c r="I48" i="10"/>
  <c r="F29" i="10"/>
  <c r="G30" i="10" s="1"/>
  <c r="G43" i="10"/>
  <c r="H44" i="10" s="1"/>
  <c r="H42" i="10"/>
  <c r="G55" i="10"/>
  <c r="H56" i="10" s="1"/>
  <c r="F36" i="10"/>
  <c r="B141" i="10"/>
  <c r="H62" i="10"/>
  <c r="I63" i="10" s="1"/>
  <c r="G64" i="10"/>
  <c r="I56" i="10"/>
  <c r="P10" i="8"/>
  <c r="P9" i="6"/>
  <c r="P9" i="5"/>
  <c r="P10" i="2"/>
  <c r="C128" i="7"/>
  <c r="C129" i="7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N125" i="7" s="1"/>
  <c r="F117" i="7"/>
  <c r="G117" i="7" s="1"/>
  <c r="H117" i="7" s="1"/>
  <c r="I117" i="7" s="1"/>
  <c r="J117" i="7" s="1"/>
  <c r="K117" i="7" s="1"/>
  <c r="L117" i="7" s="1"/>
  <c r="M117" i="7" s="1"/>
  <c r="N117" i="7" s="1"/>
  <c r="E117" i="7"/>
  <c r="D117" i="7"/>
  <c r="C66" i="7"/>
  <c r="C65" i="7"/>
  <c r="B109" i="8"/>
  <c r="D62" i="7"/>
  <c r="E62" i="7" s="1"/>
  <c r="F62" i="7" s="1"/>
  <c r="G62" i="7" s="1"/>
  <c r="H62" i="7" s="1"/>
  <c r="I62" i="7" s="1"/>
  <c r="J62" i="7" s="1"/>
  <c r="K62" i="7" s="1"/>
  <c r="L62" i="7" s="1"/>
  <c r="M62" i="7" s="1"/>
  <c r="N62" i="7" s="1"/>
  <c r="N53" i="7"/>
  <c r="M53" i="7"/>
  <c r="L53" i="7"/>
  <c r="K53" i="7"/>
  <c r="E53" i="7"/>
  <c r="F53" i="7" s="1"/>
  <c r="G53" i="7" s="1"/>
  <c r="H53" i="7" s="1"/>
  <c r="I53" i="7" s="1"/>
  <c r="J53" i="7" s="1"/>
  <c r="D53" i="7"/>
  <c r="S14" i="8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BB14" i="8" s="1"/>
  <c r="BC14" i="8" s="1"/>
  <c r="BD14" i="8" s="1"/>
  <c r="BE14" i="8" s="1"/>
  <c r="BF14" i="8" s="1"/>
  <c r="BG14" i="8" s="1"/>
  <c r="BH14" i="8" s="1"/>
  <c r="BI14" i="8" s="1"/>
  <c r="BJ14" i="8" s="1"/>
  <c r="BK14" i="8" s="1"/>
  <c r="BL14" i="8" s="1"/>
  <c r="BM14" i="8" s="1"/>
  <c r="BN14" i="8" s="1"/>
  <c r="BO14" i="8" s="1"/>
  <c r="BP14" i="8" s="1"/>
  <c r="BQ14" i="8" s="1"/>
  <c r="BR14" i="8" s="1"/>
  <c r="BS14" i="8" s="1"/>
  <c r="BT14" i="8" s="1"/>
  <c r="BU14" i="8" s="1"/>
  <c r="BV14" i="8" s="1"/>
  <c r="BW14" i="8" s="1"/>
  <c r="BX14" i="8" s="1"/>
  <c r="BY14" i="8" s="1"/>
  <c r="BZ14" i="8" s="1"/>
  <c r="CA14" i="8" s="1"/>
  <c r="CB14" i="8" s="1"/>
  <c r="CC14" i="8" s="1"/>
  <c r="CD14" i="8" s="1"/>
  <c r="CE14" i="8" s="1"/>
  <c r="CF14" i="8" s="1"/>
  <c r="CG14" i="8" s="1"/>
  <c r="CH14" i="8" s="1"/>
  <c r="CI14" i="8" s="1"/>
  <c r="CJ14" i="8" s="1"/>
  <c r="CK14" i="8" s="1"/>
  <c r="CL14" i="8" s="1"/>
  <c r="CM14" i="8" s="1"/>
  <c r="CN14" i="8" s="1"/>
  <c r="CO14" i="8" s="1"/>
  <c r="CP14" i="8" s="1"/>
  <c r="CQ14" i="8" s="1"/>
  <c r="CR14" i="8" s="1"/>
  <c r="CS14" i="8" s="1"/>
  <c r="CT14" i="8" s="1"/>
  <c r="CU14" i="8" s="1"/>
  <c r="CV14" i="8" s="1"/>
  <c r="CW14" i="8" s="1"/>
  <c r="CX14" i="8" s="1"/>
  <c r="CY14" i="8" s="1"/>
  <c r="CZ14" i="8" s="1"/>
  <c r="DA14" i="8" s="1"/>
  <c r="DB14" i="8" s="1"/>
  <c r="DC14" i="8" s="1"/>
  <c r="DD14" i="8" s="1"/>
  <c r="DE14" i="8" s="1"/>
  <c r="DF14" i="8" s="1"/>
  <c r="DG14" i="8" s="1"/>
  <c r="DH14" i="8" s="1"/>
  <c r="DI14" i="8" s="1"/>
  <c r="DJ14" i="8" s="1"/>
  <c r="DK14" i="8" s="1"/>
  <c r="DL14" i="8" s="1"/>
  <c r="DM14" i="8" s="1"/>
  <c r="DN14" i="8" s="1"/>
  <c r="DO14" i="8" s="1"/>
  <c r="DP14" i="8" s="1"/>
  <c r="DQ14" i="8" s="1"/>
  <c r="DR14" i="8" s="1"/>
  <c r="DS14" i="8" s="1"/>
  <c r="DT14" i="8" s="1"/>
  <c r="DU14" i="8" s="1"/>
  <c r="DV14" i="8" s="1"/>
  <c r="DW14" i="8" s="1"/>
  <c r="DX14" i="8" s="1"/>
  <c r="DY14" i="8" s="1"/>
  <c r="DZ14" i="8" s="1"/>
  <c r="EA14" i="8" s="1"/>
  <c r="EB14" i="8" s="1"/>
  <c r="EC14" i="8" s="1"/>
  <c r="ED14" i="8" s="1"/>
  <c r="EE14" i="8" s="1"/>
  <c r="EF14" i="8" s="1"/>
  <c r="EG14" i="8" s="1"/>
  <c r="EH14" i="8" s="1"/>
  <c r="EI14" i="8" s="1"/>
  <c r="EJ14" i="8" s="1"/>
  <c r="EK14" i="8" s="1"/>
  <c r="EL14" i="8" s="1"/>
  <c r="EM14" i="8" s="1"/>
  <c r="EN14" i="8" s="1"/>
  <c r="EO14" i="8" s="1"/>
  <c r="EP14" i="8" s="1"/>
  <c r="EQ14" i="8" s="1"/>
  <c r="ER14" i="8" s="1"/>
  <c r="ES14" i="8" s="1"/>
  <c r="ET14" i="8" s="1"/>
  <c r="EU14" i="8" s="1"/>
  <c r="EV14" i="8" s="1"/>
  <c r="EW14" i="8" s="1"/>
  <c r="EX14" i="8" s="1"/>
  <c r="EY14" i="8" s="1"/>
  <c r="EZ14" i="8" s="1"/>
  <c r="FA14" i="8" s="1"/>
  <c r="FB14" i="8" s="1"/>
  <c r="FC14" i="8" s="1"/>
  <c r="FD14" i="8" s="1"/>
  <c r="FE14" i="8" s="1"/>
  <c r="FF14" i="8" s="1"/>
  <c r="FG14" i="8" s="1"/>
  <c r="FH14" i="8" s="1"/>
  <c r="FI14" i="8" s="1"/>
  <c r="FJ14" i="8" s="1"/>
  <c r="FK14" i="8" s="1"/>
  <c r="FL14" i="8" s="1"/>
  <c r="FM14" i="8" s="1"/>
  <c r="FN14" i="8" s="1"/>
  <c r="FO14" i="8" s="1"/>
  <c r="FP14" i="8" s="1"/>
  <c r="FQ14" i="8" s="1"/>
  <c r="FR14" i="8" s="1"/>
  <c r="FS14" i="8" s="1"/>
  <c r="FT14" i="8" s="1"/>
  <c r="FU14" i="8" s="1"/>
  <c r="FV14" i="8" s="1"/>
  <c r="FW14" i="8" s="1"/>
  <c r="FX14" i="8" s="1"/>
  <c r="FY14" i="8" s="1"/>
  <c r="R14" i="8"/>
  <c r="Q14" i="8"/>
  <c r="R12" i="8"/>
  <c r="S12" i="8" s="1"/>
  <c r="T12" i="8" s="1"/>
  <c r="U12" i="8" s="1"/>
  <c r="V12" i="8" s="1"/>
  <c r="W12" i="8" s="1"/>
  <c r="B139" i="8"/>
  <c r="C134" i="8"/>
  <c r="D134" i="8" s="1"/>
  <c r="E134" i="8" s="1"/>
  <c r="F134" i="8" s="1"/>
  <c r="G134" i="8" s="1"/>
  <c r="H134" i="8" s="1"/>
  <c r="I134" i="8" s="1"/>
  <c r="J134" i="8" s="1"/>
  <c r="K134" i="8" s="1"/>
  <c r="L134" i="8" s="1"/>
  <c r="M134" i="8" s="1"/>
  <c r="I89" i="8"/>
  <c r="B137" i="8" s="1"/>
  <c r="H86" i="8"/>
  <c r="G86" i="8"/>
  <c r="G87" i="8" s="1"/>
  <c r="F86" i="8"/>
  <c r="E86" i="8"/>
  <c r="D86" i="8"/>
  <c r="C86" i="8"/>
  <c r="C82" i="8"/>
  <c r="I70" i="8"/>
  <c r="D19" i="8"/>
  <c r="D82" i="8" s="1"/>
  <c r="AS13" i="8"/>
  <c r="AT13" i="8" s="1"/>
  <c r="AU13" i="8" s="1"/>
  <c r="AV13" i="8" s="1"/>
  <c r="AW13" i="8" s="1"/>
  <c r="AX13" i="8" s="1"/>
  <c r="AY13" i="8" s="1"/>
  <c r="AZ13" i="8" s="1"/>
  <c r="BA13" i="8" s="1"/>
  <c r="BB13" i="8" s="1"/>
  <c r="BC13" i="8" s="1"/>
  <c r="BD13" i="8" s="1"/>
  <c r="BE13" i="8" s="1"/>
  <c r="BF13" i="8" s="1"/>
  <c r="BG13" i="8" s="1"/>
  <c r="BH13" i="8" s="1"/>
  <c r="BI13" i="8" s="1"/>
  <c r="BJ13" i="8" s="1"/>
  <c r="BK13" i="8" s="1"/>
  <c r="BL13" i="8" s="1"/>
  <c r="BM13" i="8" s="1"/>
  <c r="BN13" i="8" s="1"/>
  <c r="BO13" i="8" s="1"/>
  <c r="BP13" i="8" s="1"/>
  <c r="BQ13" i="8" s="1"/>
  <c r="BR13" i="8" s="1"/>
  <c r="BS13" i="8" s="1"/>
  <c r="BT13" i="8" s="1"/>
  <c r="BU13" i="8" s="1"/>
  <c r="BV13" i="8" s="1"/>
  <c r="BW13" i="8" s="1"/>
  <c r="BX13" i="8" s="1"/>
  <c r="BY13" i="8" s="1"/>
  <c r="BZ13" i="8" s="1"/>
  <c r="CA13" i="8" s="1"/>
  <c r="CB13" i="8" s="1"/>
  <c r="CC13" i="8" s="1"/>
  <c r="CD13" i="8" s="1"/>
  <c r="CE13" i="8" s="1"/>
  <c r="CF13" i="8" s="1"/>
  <c r="CG13" i="8" s="1"/>
  <c r="CH13" i="8" s="1"/>
  <c r="CI13" i="8" s="1"/>
  <c r="CJ13" i="8" s="1"/>
  <c r="CK13" i="8" s="1"/>
  <c r="CL13" i="8" s="1"/>
  <c r="CM13" i="8" s="1"/>
  <c r="CN13" i="8" s="1"/>
  <c r="CO13" i="8" s="1"/>
  <c r="CP13" i="8" s="1"/>
  <c r="CQ13" i="8" s="1"/>
  <c r="CR13" i="8" s="1"/>
  <c r="CS13" i="8" s="1"/>
  <c r="CT13" i="8" s="1"/>
  <c r="CU13" i="8" s="1"/>
  <c r="CV13" i="8" s="1"/>
  <c r="CW13" i="8" s="1"/>
  <c r="CX13" i="8" s="1"/>
  <c r="CY13" i="8" s="1"/>
  <c r="CZ13" i="8" s="1"/>
  <c r="DA13" i="8" s="1"/>
  <c r="DB13" i="8" s="1"/>
  <c r="DC13" i="8" s="1"/>
  <c r="DD13" i="8" s="1"/>
  <c r="DE13" i="8" s="1"/>
  <c r="DF13" i="8" s="1"/>
  <c r="DG13" i="8" s="1"/>
  <c r="DH13" i="8" s="1"/>
  <c r="DI13" i="8" s="1"/>
  <c r="DJ13" i="8" s="1"/>
  <c r="DK13" i="8" s="1"/>
  <c r="DL13" i="8" s="1"/>
  <c r="DM13" i="8" s="1"/>
  <c r="DN13" i="8" s="1"/>
  <c r="DO13" i="8" s="1"/>
  <c r="DP13" i="8" s="1"/>
  <c r="DQ13" i="8" s="1"/>
  <c r="DR13" i="8" s="1"/>
  <c r="DS13" i="8" s="1"/>
  <c r="DT13" i="8" s="1"/>
  <c r="DU13" i="8" s="1"/>
  <c r="DV13" i="8" s="1"/>
  <c r="DW13" i="8" s="1"/>
  <c r="DX13" i="8" s="1"/>
  <c r="DY13" i="8" s="1"/>
  <c r="DZ13" i="8" s="1"/>
  <c r="EA13" i="8" s="1"/>
  <c r="EB13" i="8" s="1"/>
  <c r="EC13" i="8" s="1"/>
  <c r="ED13" i="8" s="1"/>
  <c r="EE13" i="8" s="1"/>
  <c r="EF13" i="8" s="1"/>
  <c r="EG13" i="8" s="1"/>
  <c r="EH13" i="8" s="1"/>
  <c r="EI13" i="8" s="1"/>
  <c r="EJ13" i="8" s="1"/>
  <c r="EK13" i="8" s="1"/>
  <c r="EL13" i="8" s="1"/>
  <c r="EM13" i="8" s="1"/>
  <c r="EN13" i="8" s="1"/>
  <c r="EO13" i="8" s="1"/>
  <c r="EP13" i="8" s="1"/>
  <c r="EQ13" i="8" s="1"/>
  <c r="ER13" i="8" s="1"/>
  <c r="ES13" i="8" s="1"/>
  <c r="ET13" i="8" s="1"/>
  <c r="EU13" i="8" s="1"/>
  <c r="EV13" i="8" s="1"/>
  <c r="EW13" i="8" s="1"/>
  <c r="EX13" i="8" s="1"/>
  <c r="EY13" i="8" s="1"/>
  <c r="EZ13" i="8" s="1"/>
  <c r="FA13" i="8" s="1"/>
  <c r="FB13" i="8" s="1"/>
  <c r="FC13" i="8" s="1"/>
  <c r="FD13" i="8" s="1"/>
  <c r="FE13" i="8" s="1"/>
  <c r="FF13" i="8" s="1"/>
  <c r="FG13" i="8" s="1"/>
  <c r="FH13" i="8" s="1"/>
  <c r="FI13" i="8" s="1"/>
  <c r="FJ13" i="8" s="1"/>
  <c r="FK13" i="8" s="1"/>
  <c r="FL13" i="8" s="1"/>
  <c r="FM13" i="8" s="1"/>
  <c r="FN13" i="8" s="1"/>
  <c r="FO13" i="8" s="1"/>
  <c r="FP13" i="8" s="1"/>
  <c r="FQ13" i="8" s="1"/>
  <c r="FR13" i="8" s="1"/>
  <c r="FS13" i="8" s="1"/>
  <c r="FT13" i="8" s="1"/>
  <c r="FU13" i="8" s="1"/>
  <c r="FV13" i="8" s="1"/>
  <c r="FW13" i="8" s="1"/>
  <c r="FX13" i="8" s="1"/>
  <c r="FY13" i="8" s="1"/>
  <c r="AM13" i="8"/>
  <c r="AN13" i="8" s="1"/>
  <c r="AO13" i="8" s="1"/>
  <c r="AP13" i="8" s="1"/>
  <c r="AQ13" i="8" s="1"/>
  <c r="AF13" i="8"/>
  <c r="AG13" i="8" s="1"/>
  <c r="AH13" i="8" s="1"/>
  <c r="AI13" i="8" s="1"/>
  <c r="AJ13" i="8" s="1"/>
  <c r="Y13" i="8"/>
  <c r="Z13" i="8" s="1"/>
  <c r="AA13" i="8" s="1"/>
  <c r="AB13" i="8" s="1"/>
  <c r="AC13" i="8" s="1"/>
  <c r="AD13" i="8" s="1"/>
  <c r="S13" i="8"/>
  <c r="T13" i="8" s="1"/>
  <c r="U13" i="8" s="1"/>
  <c r="V13" i="8" s="1"/>
  <c r="W13" i="8" s="1"/>
  <c r="R13" i="8"/>
  <c r="D13" i="8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AM12" i="8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BA12" i="8" s="1"/>
  <c r="BB12" i="8" s="1"/>
  <c r="BC12" i="8" s="1"/>
  <c r="BD12" i="8" s="1"/>
  <c r="BE12" i="8" s="1"/>
  <c r="BF12" i="8" s="1"/>
  <c r="BH12" i="8" s="1"/>
  <c r="BI12" i="8" s="1"/>
  <c r="BJ12" i="8" s="1"/>
  <c r="BK12" i="8" s="1"/>
  <c r="BL12" i="8" s="1"/>
  <c r="BM12" i="8" s="1"/>
  <c r="BN12" i="8" s="1"/>
  <c r="BO12" i="8" s="1"/>
  <c r="BP12" i="8" s="1"/>
  <c r="BQ12" i="8" s="1"/>
  <c r="BR12" i="8" s="1"/>
  <c r="BS12" i="8" s="1"/>
  <c r="BT12" i="8" s="1"/>
  <c r="BU12" i="8" s="1"/>
  <c r="BV12" i="8" s="1"/>
  <c r="BW12" i="8" s="1"/>
  <c r="BX12" i="8" s="1"/>
  <c r="BY12" i="8" s="1"/>
  <c r="BZ12" i="8" s="1"/>
  <c r="CA12" i="8" s="1"/>
  <c r="CB12" i="8" s="1"/>
  <c r="CC12" i="8" s="1"/>
  <c r="CD12" i="8" s="1"/>
  <c r="CE12" i="8" s="1"/>
  <c r="CF12" i="8" s="1"/>
  <c r="CG12" i="8" s="1"/>
  <c r="CH12" i="8" s="1"/>
  <c r="CI12" i="8" s="1"/>
  <c r="CJ12" i="8" s="1"/>
  <c r="CK12" i="8" s="1"/>
  <c r="CL12" i="8" s="1"/>
  <c r="CM12" i="8" s="1"/>
  <c r="CN12" i="8" s="1"/>
  <c r="CO12" i="8" s="1"/>
  <c r="CP12" i="8" s="1"/>
  <c r="CQ12" i="8" s="1"/>
  <c r="CR12" i="8" s="1"/>
  <c r="CS12" i="8" s="1"/>
  <c r="CT12" i="8" s="1"/>
  <c r="CU12" i="8" s="1"/>
  <c r="CV12" i="8" s="1"/>
  <c r="CW12" i="8" s="1"/>
  <c r="CX12" i="8" s="1"/>
  <c r="CY12" i="8" s="1"/>
  <c r="CZ12" i="8" s="1"/>
  <c r="DA12" i="8" s="1"/>
  <c r="DB12" i="8" s="1"/>
  <c r="DC12" i="8" s="1"/>
  <c r="DD12" i="8" s="1"/>
  <c r="DE12" i="8" s="1"/>
  <c r="DF12" i="8" s="1"/>
  <c r="DG12" i="8" s="1"/>
  <c r="DH12" i="8" s="1"/>
  <c r="DI12" i="8" s="1"/>
  <c r="DJ12" i="8" s="1"/>
  <c r="DK12" i="8" s="1"/>
  <c r="DL12" i="8" s="1"/>
  <c r="DM12" i="8" s="1"/>
  <c r="DN12" i="8" s="1"/>
  <c r="DO12" i="8" s="1"/>
  <c r="DP12" i="8" s="1"/>
  <c r="DQ12" i="8" s="1"/>
  <c r="DR12" i="8" s="1"/>
  <c r="DS12" i="8" s="1"/>
  <c r="DT12" i="8" s="1"/>
  <c r="DU12" i="8" s="1"/>
  <c r="DV12" i="8" s="1"/>
  <c r="DW12" i="8" s="1"/>
  <c r="DX12" i="8" s="1"/>
  <c r="DY12" i="8" s="1"/>
  <c r="DZ12" i="8" s="1"/>
  <c r="EA12" i="8" s="1"/>
  <c r="EB12" i="8" s="1"/>
  <c r="EC12" i="8" s="1"/>
  <c r="ED12" i="8" s="1"/>
  <c r="EE12" i="8" s="1"/>
  <c r="EF12" i="8" s="1"/>
  <c r="EG12" i="8" s="1"/>
  <c r="EH12" i="8" s="1"/>
  <c r="EI12" i="8" s="1"/>
  <c r="EJ12" i="8" s="1"/>
  <c r="EK12" i="8" s="1"/>
  <c r="EL12" i="8" s="1"/>
  <c r="EM12" i="8" s="1"/>
  <c r="EN12" i="8" s="1"/>
  <c r="EO12" i="8" s="1"/>
  <c r="EP12" i="8" s="1"/>
  <c r="EQ12" i="8" s="1"/>
  <c r="ER12" i="8" s="1"/>
  <c r="ES12" i="8" s="1"/>
  <c r="ET12" i="8" s="1"/>
  <c r="EU12" i="8" s="1"/>
  <c r="EV12" i="8" s="1"/>
  <c r="EW12" i="8" s="1"/>
  <c r="EX12" i="8" s="1"/>
  <c r="EY12" i="8" s="1"/>
  <c r="EZ12" i="8" s="1"/>
  <c r="FA12" i="8" s="1"/>
  <c r="FB12" i="8" s="1"/>
  <c r="FC12" i="8" s="1"/>
  <c r="FD12" i="8" s="1"/>
  <c r="FE12" i="8" s="1"/>
  <c r="FF12" i="8" s="1"/>
  <c r="FG12" i="8" s="1"/>
  <c r="FH12" i="8" s="1"/>
  <c r="FI12" i="8" s="1"/>
  <c r="FJ12" i="8" s="1"/>
  <c r="FK12" i="8" s="1"/>
  <c r="FL12" i="8" s="1"/>
  <c r="FM12" i="8" s="1"/>
  <c r="FN12" i="8" s="1"/>
  <c r="FO12" i="8" s="1"/>
  <c r="FP12" i="8" s="1"/>
  <c r="FQ12" i="8" s="1"/>
  <c r="FR12" i="8" s="1"/>
  <c r="FS12" i="8" s="1"/>
  <c r="FT12" i="8" s="1"/>
  <c r="FU12" i="8" s="1"/>
  <c r="FV12" i="8" s="1"/>
  <c r="FW12" i="8" s="1"/>
  <c r="FX12" i="8" s="1"/>
  <c r="FY12" i="8" s="1"/>
  <c r="AF12" i="8"/>
  <c r="AG12" i="8" s="1"/>
  <c r="AH12" i="8" s="1"/>
  <c r="AI12" i="8" s="1"/>
  <c r="AJ12" i="8" s="1"/>
  <c r="AK12" i="8" s="1"/>
  <c r="Y12" i="8"/>
  <c r="Z12" i="8" s="1"/>
  <c r="AA12" i="8" s="1"/>
  <c r="AB12" i="8" s="1"/>
  <c r="AC12" i="8" s="1"/>
  <c r="AD12" i="8" s="1"/>
  <c r="O12" i="8"/>
  <c r="N12" i="8" s="1"/>
  <c r="M12" i="8" s="1"/>
  <c r="L12" i="8" s="1"/>
  <c r="K12" i="8" s="1"/>
  <c r="J12" i="8" s="1"/>
  <c r="B9" i="8"/>
  <c r="AG6" i="8" s="1"/>
  <c r="AG8" i="8"/>
  <c r="V8" i="8"/>
  <c r="V9" i="8" s="1"/>
  <c r="H8" i="8"/>
  <c r="AG7" i="8"/>
  <c r="V7" i="8"/>
  <c r="H7" i="8"/>
  <c r="F7" i="8"/>
  <c r="X6" i="8"/>
  <c r="H6" i="8"/>
  <c r="BU14" i="2"/>
  <c r="BV14" i="2" s="1"/>
  <c r="BW14" i="2" s="1"/>
  <c r="BX14" i="2" s="1"/>
  <c r="BY14" i="2" s="1"/>
  <c r="BZ14" i="2" s="1"/>
  <c r="CA14" i="2" s="1"/>
  <c r="CB14" i="2" s="1"/>
  <c r="CC14" i="2" s="1"/>
  <c r="CD14" i="2" s="1"/>
  <c r="CE14" i="2" s="1"/>
  <c r="CF14" i="2" s="1"/>
  <c r="CG14" i="2" s="1"/>
  <c r="CH14" i="2" s="1"/>
  <c r="CI14" i="2" s="1"/>
  <c r="CJ14" i="2" s="1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DC14" i="2" s="1"/>
  <c r="DD14" i="2" s="1"/>
  <c r="DE14" i="2" s="1"/>
  <c r="DF14" i="2" s="1"/>
  <c r="DG14" i="2" s="1"/>
  <c r="DH14" i="2" s="1"/>
  <c r="DI14" i="2" s="1"/>
  <c r="DJ14" i="2" s="1"/>
  <c r="DK14" i="2" s="1"/>
  <c r="DL14" i="2" s="1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EP14" i="2" s="1"/>
  <c r="EQ14" i="2" s="1"/>
  <c r="ER14" i="2" s="1"/>
  <c r="ES14" i="2" s="1"/>
  <c r="ET14" i="2" s="1"/>
  <c r="EU14" i="2" s="1"/>
  <c r="EV14" i="2" s="1"/>
  <c r="EW14" i="2" s="1"/>
  <c r="EX14" i="2" s="1"/>
  <c r="EY14" i="2" s="1"/>
  <c r="EZ14" i="2" s="1"/>
  <c r="FA14" i="2" s="1"/>
  <c r="FB14" i="2" s="1"/>
  <c r="FC14" i="2" s="1"/>
  <c r="FD14" i="2" s="1"/>
  <c r="FE14" i="2" s="1"/>
  <c r="FF14" i="2" s="1"/>
  <c r="FG14" i="2" s="1"/>
  <c r="FH14" i="2" s="1"/>
  <c r="FI14" i="2" s="1"/>
  <c r="FJ14" i="2" s="1"/>
  <c r="FK14" i="2" s="1"/>
  <c r="FL14" i="2" s="1"/>
  <c r="FM14" i="2" s="1"/>
  <c r="FN14" i="2" s="1"/>
  <c r="FO14" i="2" s="1"/>
  <c r="FP14" i="2" s="1"/>
  <c r="FQ14" i="2" s="1"/>
  <c r="FR14" i="2" s="1"/>
  <c r="FS14" i="2" s="1"/>
  <c r="FT14" i="2" s="1"/>
  <c r="FU14" i="2" s="1"/>
  <c r="FV14" i="2" s="1"/>
  <c r="FW14" i="2" s="1"/>
  <c r="FX14" i="2" s="1"/>
  <c r="FY14" i="2" s="1"/>
  <c r="AL282" i="1"/>
  <c r="AE283" i="1"/>
  <c r="AB280" i="1"/>
  <c r="AA278" i="1"/>
  <c r="AJ277" i="1"/>
  <c r="AL247" i="1"/>
  <c r="AK247" i="1"/>
  <c r="AJ247" i="1"/>
  <c r="AF245" i="1"/>
  <c r="AE245" i="1"/>
  <c r="AA243" i="1"/>
  <c r="Z243" i="1"/>
  <c r="Y243" i="1"/>
  <c r="AJ242" i="1"/>
  <c r="AI242" i="1"/>
  <c r="AH242" i="1"/>
  <c r="AV241" i="1"/>
  <c r="AU241" i="1"/>
  <c r="AT241" i="1"/>
  <c r="AS241" i="1"/>
  <c r="AH144" i="1"/>
  <c r="AH143" i="1"/>
  <c r="AH141" i="1"/>
  <c r="AH139" i="1"/>
  <c r="AH138" i="1"/>
  <c r="AH137" i="1"/>
  <c r="AH125" i="1"/>
  <c r="AH124" i="1"/>
  <c r="AH122" i="1"/>
  <c r="AH120" i="1"/>
  <c r="AH119" i="1"/>
  <c r="AH118" i="1"/>
  <c r="AL79" i="1"/>
  <c r="AL78" i="1"/>
  <c r="AL84" i="1"/>
  <c r="AL82" i="1"/>
  <c r="AL81" i="1"/>
  <c r="AR68" i="1"/>
  <c r="AR67" i="1"/>
  <c r="AR73" i="1"/>
  <c r="AR71" i="1"/>
  <c r="AR70" i="1"/>
  <c r="AN57" i="1"/>
  <c r="AH123" i="1" s="1"/>
  <c r="AN56" i="1"/>
  <c r="AN62" i="1"/>
  <c r="AH142" i="1"/>
  <c r="AN60" i="1"/>
  <c r="AN59" i="1"/>
  <c r="AO32" i="1"/>
  <c r="AO40" i="1"/>
  <c r="AO38" i="1"/>
  <c r="AO37" i="1"/>
  <c r="AO35" i="1"/>
  <c r="AO34" i="1"/>
  <c r="AR12" i="1"/>
  <c r="AR10" i="1"/>
  <c r="AR9" i="1"/>
  <c r="AR7" i="1"/>
  <c r="AR6" i="1"/>
  <c r="AR4" i="1"/>
  <c r="AR51" i="1"/>
  <c r="AR49" i="1"/>
  <c r="AR48" i="1"/>
  <c r="AR46" i="1"/>
  <c r="AR45" i="1"/>
  <c r="AN9" i="10" l="1"/>
  <c r="H69" i="10"/>
  <c r="I70" i="10" s="1"/>
  <c r="Q48" i="10"/>
  <c r="G35" i="10"/>
  <c r="H97" i="10" s="1"/>
  <c r="E98" i="10"/>
  <c r="Q39" i="10"/>
  <c r="X70" i="10" s="1"/>
  <c r="O70" i="10"/>
  <c r="O63" i="10"/>
  <c r="O54" i="10"/>
  <c r="N48" i="10"/>
  <c r="N41" i="10"/>
  <c r="F43" i="10"/>
  <c r="G44" i="10" s="1"/>
  <c r="G42" i="10"/>
  <c r="G71" i="10"/>
  <c r="G34" i="10" s="1"/>
  <c r="H34" i="10"/>
  <c r="X72" i="10"/>
  <c r="X65" i="10"/>
  <c r="X56" i="10"/>
  <c r="E27" i="10"/>
  <c r="F28" i="10" s="1"/>
  <c r="F40" i="10"/>
  <c r="G41" i="10" s="1"/>
  <c r="E36" i="10"/>
  <c r="F37" i="10" s="1"/>
  <c r="F53" i="10"/>
  <c r="H57" i="10"/>
  <c r="O72" i="10"/>
  <c r="O65" i="10"/>
  <c r="O56" i="10"/>
  <c r="G37" i="10"/>
  <c r="F45" i="10"/>
  <c r="H31" i="10"/>
  <c r="I97" i="10"/>
  <c r="G28" i="10"/>
  <c r="G62" i="10"/>
  <c r="H63" i="10" s="1"/>
  <c r="P44" i="10"/>
  <c r="P37" i="10"/>
  <c r="F25" i="10"/>
  <c r="G24" i="10"/>
  <c r="F47" i="10"/>
  <c r="F51" i="10"/>
  <c r="G50" i="10"/>
  <c r="H98" i="10" s="1"/>
  <c r="F38" i="10"/>
  <c r="F55" i="10"/>
  <c r="G56" i="10" s="1"/>
  <c r="V72" i="10"/>
  <c r="V65" i="10"/>
  <c r="V56" i="10"/>
  <c r="H48" i="10"/>
  <c r="P72" i="10"/>
  <c r="P65" i="10"/>
  <c r="P56" i="10"/>
  <c r="I87" i="10"/>
  <c r="J23" i="10"/>
  <c r="F64" i="10"/>
  <c r="E29" i="10"/>
  <c r="O44" i="10"/>
  <c r="O37" i="10"/>
  <c r="W72" i="10"/>
  <c r="W65" i="10"/>
  <c r="W56" i="10"/>
  <c r="H65" i="10"/>
  <c r="V70" i="10"/>
  <c r="V63" i="10"/>
  <c r="V54" i="10"/>
  <c r="H67" i="10"/>
  <c r="I68" i="10" s="1"/>
  <c r="I66" i="10"/>
  <c r="H60" i="10"/>
  <c r="I61" i="10" s="1"/>
  <c r="I59" i="10"/>
  <c r="I32" i="10"/>
  <c r="J26" i="10" s="1"/>
  <c r="AI7" i="8"/>
  <c r="F6" i="8"/>
  <c r="Q6" i="8" s="1"/>
  <c r="G7" i="8"/>
  <c r="AK7" i="8" s="1"/>
  <c r="H87" i="8"/>
  <c r="Q8" i="8"/>
  <c r="G8" i="8"/>
  <c r="AK8" i="8" s="1"/>
  <c r="AH6" i="8"/>
  <c r="I32" i="8" s="1"/>
  <c r="AH8" i="8"/>
  <c r="I25" i="8" s="1"/>
  <c r="AI6" i="8"/>
  <c r="AH7" i="8"/>
  <c r="I23" i="8" s="1"/>
  <c r="V11" i="8"/>
  <c r="V10" i="8"/>
  <c r="AI8" i="8"/>
  <c r="E19" i="8"/>
  <c r="Q7" i="8"/>
  <c r="I98" i="8"/>
  <c r="I97" i="8"/>
  <c r="I96" i="8"/>
  <c r="I86" i="8"/>
  <c r="I87" i="8" s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G86" i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F86" i="1"/>
  <c r="AV276" i="1"/>
  <c r="AU276" i="1"/>
  <c r="AT276" i="1"/>
  <c r="AI277" i="1"/>
  <c r="AH277" i="1"/>
  <c r="Z278" i="1"/>
  <c r="AA280" i="1"/>
  <c r="AK282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AG144" i="1"/>
  <c r="AG143" i="1"/>
  <c r="AG140" i="1"/>
  <c r="AG139" i="1"/>
  <c r="AG138" i="1"/>
  <c r="AG137" i="1"/>
  <c r="AG125" i="1"/>
  <c r="AG124" i="1"/>
  <c r="AG122" i="1"/>
  <c r="AG120" i="1"/>
  <c r="AG119" i="1"/>
  <c r="AG118" i="1"/>
  <c r="M84" i="1"/>
  <c r="L84" i="1"/>
  <c r="K84" i="1"/>
  <c r="J84" i="1"/>
  <c r="I84" i="1"/>
  <c r="M82" i="1"/>
  <c r="L82" i="1"/>
  <c r="K82" i="1"/>
  <c r="J82" i="1"/>
  <c r="M81" i="1"/>
  <c r="L81" i="1"/>
  <c r="K81" i="1"/>
  <c r="J81" i="1"/>
  <c r="I81" i="1"/>
  <c r="T84" i="1"/>
  <c r="S84" i="1"/>
  <c r="R84" i="1"/>
  <c r="Q84" i="1"/>
  <c r="P84" i="1"/>
  <c r="O84" i="1"/>
  <c r="P144" i="1"/>
  <c r="O144" i="1"/>
  <c r="N144" i="1"/>
  <c r="L144" i="1"/>
  <c r="K144" i="1"/>
  <c r="T82" i="1"/>
  <c r="S82" i="1"/>
  <c r="R82" i="1"/>
  <c r="Q82" i="1"/>
  <c r="P82" i="1"/>
  <c r="O82" i="1"/>
  <c r="T81" i="1"/>
  <c r="S81" i="1"/>
  <c r="R81" i="1"/>
  <c r="Q81" i="1"/>
  <c r="P81" i="1"/>
  <c r="O81" i="1"/>
  <c r="N84" i="1"/>
  <c r="J144" i="1"/>
  <c r="N82" i="1"/>
  <c r="N81" i="1"/>
  <c r="M144" i="1"/>
  <c r="S79" i="1"/>
  <c r="O125" i="1" s="1"/>
  <c r="R79" i="1"/>
  <c r="Q79" i="1"/>
  <c r="M125" i="1" s="1"/>
  <c r="P79" i="1"/>
  <c r="O79" i="1"/>
  <c r="K125" i="1" s="1"/>
  <c r="N79" i="1"/>
  <c r="M79" i="1"/>
  <c r="I125" i="1" s="1"/>
  <c r="L79" i="1"/>
  <c r="H125" i="1" s="1"/>
  <c r="K79" i="1"/>
  <c r="G125" i="1" s="1"/>
  <c r="J79" i="1"/>
  <c r="I79" i="1"/>
  <c r="H79" i="1"/>
  <c r="G79" i="1"/>
  <c r="F79" i="1"/>
  <c r="E79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AK84" i="1"/>
  <c r="AK82" i="1"/>
  <c r="AK81" i="1"/>
  <c r="AK79" i="1"/>
  <c r="AK78" i="1"/>
  <c r="AQ73" i="1"/>
  <c r="AQ71" i="1"/>
  <c r="AQ70" i="1"/>
  <c r="AQ68" i="1"/>
  <c r="AQ67" i="1"/>
  <c r="AN54" i="1"/>
  <c r="AM54" i="1"/>
  <c r="AM62" i="1"/>
  <c r="AG142" i="1"/>
  <c r="AM60" i="1"/>
  <c r="AM59" i="1"/>
  <c r="AM57" i="1"/>
  <c r="AF281" i="1" s="1"/>
  <c r="AM56" i="1"/>
  <c r="AF246" i="1" s="1"/>
  <c r="AN40" i="1"/>
  <c r="AG141" i="1"/>
  <c r="AN38" i="1"/>
  <c r="AN37" i="1"/>
  <c r="AN35" i="1"/>
  <c r="AN34" i="1"/>
  <c r="AN32" i="1"/>
  <c r="BB23" i="1"/>
  <c r="BB21" i="1"/>
  <c r="BB20" i="1"/>
  <c r="BB18" i="1"/>
  <c r="AT279" i="1" s="1"/>
  <c r="BB17" i="1"/>
  <c r="AT244" i="1" s="1"/>
  <c r="BC15" i="1"/>
  <c r="BB15" i="1"/>
  <c r="AQ12" i="1"/>
  <c r="AQ10" i="1"/>
  <c r="AQ9" i="1"/>
  <c r="AQ7" i="1"/>
  <c r="AQ6" i="1"/>
  <c r="AQ46" i="1"/>
  <c r="AQ45" i="1"/>
  <c r="AQ51" i="1"/>
  <c r="AQ49" i="1"/>
  <c r="AQ48" i="1"/>
  <c r="AR43" i="1"/>
  <c r="AQ43" i="1"/>
  <c r="AJ282" i="1"/>
  <c r="AI282" i="1"/>
  <c r="Z280" i="1"/>
  <c r="Y280" i="1"/>
  <c r="Y278" i="1"/>
  <c r="X278" i="1"/>
  <c r="AG277" i="1"/>
  <c r="AF144" i="1"/>
  <c r="AE144" i="1"/>
  <c r="AD144" i="1"/>
  <c r="AC144" i="1"/>
  <c r="AB144" i="1"/>
  <c r="AA144" i="1"/>
  <c r="Z144" i="1"/>
  <c r="Y144" i="1"/>
  <c r="X144" i="1"/>
  <c r="W144" i="1"/>
  <c r="V144" i="1"/>
  <c r="AF125" i="1"/>
  <c r="AF124" i="1"/>
  <c r="AF122" i="1"/>
  <c r="AF120" i="1"/>
  <c r="AF119" i="1"/>
  <c r="AF118" i="1"/>
  <c r="AF143" i="1"/>
  <c r="AF142" i="1"/>
  <c r="AF141" i="1"/>
  <c r="AF140" i="1"/>
  <c r="AF139" i="1"/>
  <c r="AF138" i="1"/>
  <c r="AF137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N125" i="1"/>
  <c r="L125" i="1"/>
  <c r="J125" i="1"/>
  <c r="F125" i="1"/>
  <c r="U84" i="1"/>
  <c r="Q144" i="1"/>
  <c r="U82" i="1"/>
  <c r="U81" i="1"/>
  <c r="V84" i="1"/>
  <c r="R144" i="1"/>
  <c r="V82" i="1"/>
  <c r="V81" i="1"/>
  <c r="W84" i="1"/>
  <c r="S144" i="1"/>
  <c r="W82" i="1"/>
  <c r="W81" i="1"/>
  <c r="X84" i="1"/>
  <c r="T144" i="1"/>
  <c r="X82" i="1"/>
  <c r="X81" i="1"/>
  <c r="Y84" i="1"/>
  <c r="U144" i="1"/>
  <c r="Y82" i="1"/>
  <c r="Y81" i="1"/>
  <c r="Z84" i="1"/>
  <c r="Z82" i="1"/>
  <c r="Z81" i="1"/>
  <c r="AA84" i="1"/>
  <c r="AA82" i="1"/>
  <c r="AA81" i="1"/>
  <c r="AB84" i="1"/>
  <c r="AB82" i="1"/>
  <c r="AB81" i="1"/>
  <c r="AC84" i="1"/>
  <c r="AC82" i="1"/>
  <c r="AC81" i="1"/>
  <c r="T79" i="1"/>
  <c r="T78" i="1"/>
  <c r="U79" i="1"/>
  <c r="U78" i="1"/>
  <c r="V79" i="1"/>
  <c r="V78" i="1"/>
  <c r="V77" i="1"/>
  <c r="AJ84" i="1"/>
  <c r="AJ82" i="1"/>
  <c r="AJ81" i="1"/>
  <c r="AJ79" i="1"/>
  <c r="AJ78" i="1"/>
  <c r="W78" i="1"/>
  <c r="X78" i="1"/>
  <c r="Y78" i="1"/>
  <c r="Z78" i="1"/>
  <c r="AA78" i="1"/>
  <c r="AB78" i="1"/>
  <c r="W79" i="1"/>
  <c r="X79" i="1"/>
  <c r="Y79" i="1"/>
  <c r="Z79" i="1"/>
  <c r="AA79" i="1"/>
  <c r="AB79" i="1"/>
  <c r="AP73" i="1"/>
  <c r="AP71" i="1"/>
  <c r="AP70" i="1"/>
  <c r="AP68" i="1"/>
  <c r="AP67" i="1"/>
  <c r="AP65" i="1"/>
  <c r="AL62" i="1"/>
  <c r="AL60" i="1"/>
  <c r="AL59" i="1"/>
  <c r="AL57" i="1"/>
  <c r="AE281" i="1" s="1"/>
  <c r="AL56" i="1"/>
  <c r="AE246" i="1" s="1"/>
  <c r="AL54" i="1"/>
  <c r="AP43" i="1"/>
  <c r="AO43" i="1"/>
  <c r="AM32" i="1"/>
  <c r="AM40" i="1"/>
  <c r="AM38" i="1"/>
  <c r="AM37" i="1"/>
  <c r="AM35" i="1"/>
  <c r="AM34" i="1"/>
  <c r="BA15" i="1"/>
  <c r="BA23" i="1"/>
  <c r="BA21" i="1"/>
  <c r="BA20" i="1"/>
  <c r="BA18" i="1"/>
  <c r="AS279" i="1" s="1"/>
  <c r="BA17" i="1"/>
  <c r="AS244" i="1" s="1"/>
  <c r="AQ4" i="1"/>
  <c r="AP4" i="1"/>
  <c r="AP12" i="1"/>
  <c r="AP10" i="1"/>
  <c r="AP9" i="1"/>
  <c r="AP7" i="1"/>
  <c r="AP6" i="1"/>
  <c r="AP51" i="1"/>
  <c r="AP49" i="1"/>
  <c r="AP48" i="1"/>
  <c r="AP46" i="1"/>
  <c r="AP45" i="1"/>
  <c r="AI84" i="1"/>
  <c r="AI82" i="1"/>
  <c r="AI81" i="1"/>
  <c r="AH84" i="1"/>
  <c r="AH82" i="1"/>
  <c r="AH81" i="1"/>
  <c r="AG84" i="1"/>
  <c r="AG82" i="1"/>
  <c r="AG81" i="1"/>
  <c r="AF84" i="1"/>
  <c r="AF82" i="1"/>
  <c r="AF81" i="1"/>
  <c r="AE84" i="1"/>
  <c r="AE82" i="1"/>
  <c r="AE81" i="1"/>
  <c r="AD84" i="1"/>
  <c r="AD82" i="1"/>
  <c r="AD81" i="1"/>
  <c r="AI79" i="1"/>
  <c r="AI78" i="1"/>
  <c r="AH79" i="1"/>
  <c r="AH78" i="1"/>
  <c r="AG79" i="1"/>
  <c r="AG78" i="1"/>
  <c r="AF79" i="1"/>
  <c r="AF78" i="1"/>
  <c r="AE79" i="1"/>
  <c r="AE78" i="1"/>
  <c r="AD79" i="1"/>
  <c r="AD78" i="1"/>
  <c r="AC79" i="1"/>
  <c r="AC78" i="1"/>
  <c r="F76" i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E76" i="1"/>
  <c r="D65" i="1"/>
  <c r="AD245" i="1"/>
  <c r="AC245" i="1"/>
  <c r="AI247" i="1"/>
  <c r="AH247" i="1"/>
  <c r="AG247" i="1"/>
  <c r="AB245" i="1"/>
  <c r="AR241" i="1"/>
  <c r="AQ241" i="1"/>
  <c r="AP241" i="1"/>
  <c r="AG242" i="1"/>
  <c r="AF242" i="1"/>
  <c r="AE242" i="1"/>
  <c r="X243" i="1"/>
  <c r="W243" i="1"/>
  <c r="V243" i="1"/>
  <c r="U243" i="1"/>
  <c r="T243" i="1"/>
  <c r="S243" i="1"/>
  <c r="R243" i="1"/>
  <c r="AE143" i="1"/>
  <c r="AE142" i="1"/>
  <c r="AE141" i="1"/>
  <c r="AE140" i="1"/>
  <c r="AE139" i="1"/>
  <c r="AE138" i="1"/>
  <c r="AE137" i="1"/>
  <c r="AE124" i="1"/>
  <c r="AE122" i="1"/>
  <c r="AE120" i="1"/>
  <c r="AE119" i="1"/>
  <c r="AE118" i="1"/>
  <c r="AL32" i="1"/>
  <c r="AL35" i="1"/>
  <c r="AL34" i="1"/>
  <c r="AL40" i="1"/>
  <c r="AL38" i="1"/>
  <c r="AL37" i="1"/>
  <c r="AO73" i="1"/>
  <c r="AO71" i="1"/>
  <c r="AO70" i="1"/>
  <c r="AO68" i="1"/>
  <c r="AO67" i="1"/>
  <c r="AO65" i="1"/>
  <c r="AN65" i="1"/>
  <c r="AK62" i="1"/>
  <c r="AK60" i="1"/>
  <c r="AK59" i="1"/>
  <c r="AK57" i="1"/>
  <c r="AD281" i="1" s="1"/>
  <c r="AK56" i="1"/>
  <c r="AD246" i="1" s="1"/>
  <c r="AK54" i="1"/>
  <c r="AZ23" i="1"/>
  <c r="AZ21" i="1"/>
  <c r="AZ20" i="1"/>
  <c r="AZ18" i="1"/>
  <c r="AE121" i="1" s="1"/>
  <c r="AZ17" i="1"/>
  <c r="AR244" i="1" s="1"/>
  <c r="AZ15" i="1"/>
  <c r="AO12" i="1"/>
  <c r="AO10" i="1"/>
  <c r="AO9" i="1"/>
  <c r="AO7" i="1"/>
  <c r="AO6" i="1"/>
  <c r="AO4" i="1"/>
  <c r="AO51" i="1"/>
  <c r="AO49" i="1"/>
  <c r="AO48" i="1"/>
  <c r="AO46" i="1"/>
  <c r="AO45" i="1"/>
  <c r="AQ350" i="1"/>
  <c r="AP350" i="1"/>
  <c r="AQ308" i="1"/>
  <c r="AP308" i="1"/>
  <c r="AO308" i="1"/>
  <c r="AQ311" i="1"/>
  <c r="AP311" i="1"/>
  <c r="AO311" i="1"/>
  <c r="X312" i="1"/>
  <c r="W312" i="1"/>
  <c r="V312" i="1"/>
  <c r="AC313" i="1"/>
  <c r="AB313" i="1"/>
  <c r="AA313" i="1"/>
  <c r="Z313" i="1"/>
  <c r="AH314" i="1"/>
  <c r="AG314" i="1"/>
  <c r="AF314" i="1"/>
  <c r="AE314" i="1"/>
  <c r="W310" i="1"/>
  <c r="V310" i="1"/>
  <c r="U310" i="1"/>
  <c r="AE309" i="1"/>
  <c r="AD309" i="1"/>
  <c r="X280" i="1"/>
  <c r="AH282" i="1"/>
  <c r="AF277" i="1"/>
  <c r="W278" i="1"/>
  <c r="AS276" i="1"/>
  <c r="AR276" i="1"/>
  <c r="AQ276" i="1"/>
  <c r="AP276" i="1"/>
  <c r="AO276" i="1"/>
  <c r="AN276" i="1"/>
  <c r="AM276" i="1"/>
  <c r="AD143" i="1"/>
  <c r="AD142" i="1"/>
  <c r="AD141" i="1"/>
  <c r="AD140" i="1"/>
  <c r="AD139" i="1"/>
  <c r="AD138" i="1"/>
  <c r="AD137" i="1"/>
  <c r="AD124" i="1"/>
  <c r="AD122" i="1"/>
  <c r="AD120" i="1"/>
  <c r="AD119" i="1"/>
  <c r="AD118" i="1"/>
  <c r="AN73" i="1"/>
  <c r="AN71" i="1"/>
  <c r="AN70" i="1"/>
  <c r="AN68" i="1"/>
  <c r="AN67" i="1"/>
  <c r="AJ62" i="1"/>
  <c r="AJ60" i="1"/>
  <c r="AJ59" i="1"/>
  <c r="AJ57" i="1"/>
  <c r="AD123" i="1" s="1"/>
  <c r="AJ56" i="1"/>
  <c r="AC246" i="1" s="1"/>
  <c r="AK35" i="1"/>
  <c r="AK34" i="1"/>
  <c r="AK40" i="1"/>
  <c r="AK38" i="1"/>
  <c r="AK37" i="1"/>
  <c r="AY15" i="1"/>
  <c r="AY23" i="1"/>
  <c r="AY21" i="1"/>
  <c r="AY20" i="1"/>
  <c r="AY18" i="1"/>
  <c r="AQ279" i="1" s="1"/>
  <c r="AY17" i="1"/>
  <c r="AQ244" i="1" s="1"/>
  <c r="AN4" i="1"/>
  <c r="AN12" i="1"/>
  <c r="AN10" i="1"/>
  <c r="AN9" i="1"/>
  <c r="AN7" i="1"/>
  <c r="AN6" i="1"/>
  <c r="AN43" i="1"/>
  <c r="AN46" i="1"/>
  <c r="AN45" i="1"/>
  <c r="AN51" i="1"/>
  <c r="AN49" i="1"/>
  <c r="AN48" i="1"/>
  <c r="G69" i="10" l="1"/>
  <c r="H70" i="10" s="1"/>
  <c r="H33" i="10"/>
  <c r="X54" i="10"/>
  <c r="X63" i="10"/>
  <c r="F35" i="10"/>
  <c r="G97" i="10" s="1"/>
  <c r="P74" i="10"/>
  <c r="O74" i="10"/>
  <c r="G31" i="10"/>
  <c r="G39" i="10"/>
  <c r="N54" i="10" s="1"/>
  <c r="J87" i="10"/>
  <c r="K23" i="10"/>
  <c r="W68" i="10"/>
  <c r="W61" i="10"/>
  <c r="W52" i="10"/>
  <c r="D98" i="10"/>
  <c r="N68" i="10"/>
  <c r="N61" i="10"/>
  <c r="N52" i="10"/>
  <c r="M68" i="10"/>
  <c r="M61" i="10"/>
  <c r="M52" i="10"/>
  <c r="V68" i="10"/>
  <c r="V61" i="10"/>
  <c r="V52" i="10"/>
  <c r="E47" i="10"/>
  <c r="N46" i="10"/>
  <c r="N39" i="10"/>
  <c r="D36" i="10"/>
  <c r="E37" i="10" s="1"/>
  <c r="E43" i="10"/>
  <c r="F44" i="10" s="1"/>
  <c r="F42" i="10"/>
  <c r="Q44" i="10"/>
  <c r="Q37" i="10"/>
  <c r="G67" i="10"/>
  <c r="H68" i="10" s="1"/>
  <c r="H66" i="10"/>
  <c r="D29" i="10"/>
  <c r="E55" i="10"/>
  <c r="F56" i="10" s="1"/>
  <c r="G48" i="10"/>
  <c r="N72" i="10"/>
  <c r="N65" i="10"/>
  <c r="N56" i="10"/>
  <c r="U72" i="10"/>
  <c r="U65" i="10"/>
  <c r="U56" i="10"/>
  <c r="I74" i="10"/>
  <c r="E40" i="10"/>
  <c r="E51" i="10"/>
  <c r="F52" i="10" s="1"/>
  <c r="F50" i="10"/>
  <c r="I21" i="10"/>
  <c r="I84" i="10"/>
  <c r="I85" i="10" s="1"/>
  <c r="I73" i="10"/>
  <c r="B122" i="10" s="1"/>
  <c r="F30" i="10"/>
  <c r="G60" i="10"/>
  <c r="H61" i="10" s="1"/>
  <c r="H59" i="10"/>
  <c r="I99" i="10" s="1"/>
  <c r="H32" i="10"/>
  <c r="E64" i="10"/>
  <c r="F65" i="10" s="1"/>
  <c r="H96" i="10"/>
  <c r="E38" i="10"/>
  <c r="F39" i="10" s="1"/>
  <c r="E25" i="10"/>
  <c r="F24" i="10"/>
  <c r="G96" i="10" s="1"/>
  <c r="F62" i="10"/>
  <c r="E45" i="10"/>
  <c r="F46" i="10" s="1"/>
  <c r="E53" i="10"/>
  <c r="M46" i="10"/>
  <c r="M39" i="10"/>
  <c r="F71" i="10"/>
  <c r="G65" i="10"/>
  <c r="G52" i="10"/>
  <c r="G26" i="10"/>
  <c r="G46" i="10"/>
  <c r="G54" i="10"/>
  <c r="D27" i="10"/>
  <c r="E28" i="10" s="1"/>
  <c r="H72" i="10"/>
  <c r="AG121" i="1"/>
  <c r="AD121" i="1"/>
  <c r="AR279" i="1"/>
  <c r="AF121" i="1"/>
  <c r="I7" i="8"/>
  <c r="AM7" i="8" s="1"/>
  <c r="AC281" i="1"/>
  <c r="AE123" i="1"/>
  <c r="AF123" i="1"/>
  <c r="AG123" i="1"/>
  <c r="I39" i="8"/>
  <c r="H39" i="8" s="1"/>
  <c r="I40" i="8" s="1"/>
  <c r="I43" i="8"/>
  <c r="H43" i="8" s="1"/>
  <c r="I34" i="8"/>
  <c r="I36" i="8"/>
  <c r="H36" i="8" s="1"/>
  <c r="I37" i="8" s="1"/>
  <c r="I41" i="8"/>
  <c r="H41" i="8" s="1"/>
  <c r="R7" i="8"/>
  <c r="R8" i="8"/>
  <c r="G6" i="8"/>
  <c r="AK6" i="8" s="1"/>
  <c r="H32" i="8"/>
  <c r="I33" i="8" s="1"/>
  <c r="E82" i="8"/>
  <c r="F19" i="8"/>
  <c r="H23" i="8"/>
  <c r="I24" i="8" s="1"/>
  <c r="AJ6" i="8"/>
  <c r="AJ7" i="8"/>
  <c r="I49" i="8" s="1"/>
  <c r="AH9" i="8"/>
  <c r="I21" i="8"/>
  <c r="AJ8" i="8"/>
  <c r="I51" i="8" s="1"/>
  <c r="I6" i="8"/>
  <c r="AM6" i="8" s="1"/>
  <c r="I8" i="8"/>
  <c r="AM8" i="8" s="1"/>
  <c r="R6" i="8"/>
  <c r="H25" i="8"/>
  <c r="I26" i="8" s="1"/>
  <c r="AG282" i="1"/>
  <c r="W280" i="1"/>
  <c r="V278" i="1"/>
  <c r="AE277" i="1"/>
  <c r="AD277" i="1"/>
  <c r="AC277" i="1"/>
  <c r="AB277" i="1"/>
  <c r="AF247" i="1"/>
  <c r="AE247" i="1"/>
  <c r="Z246" i="1"/>
  <c r="AA245" i="1"/>
  <c r="Z245" i="1"/>
  <c r="AO241" i="1"/>
  <c r="AN241" i="1"/>
  <c r="Q243" i="1"/>
  <c r="P243" i="1"/>
  <c r="AD242" i="1"/>
  <c r="AC242" i="1"/>
  <c r="AC143" i="1"/>
  <c r="AC142" i="1"/>
  <c r="AC141" i="1"/>
  <c r="AC140" i="1"/>
  <c r="AC139" i="1"/>
  <c r="AC138" i="1"/>
  <c r="AC137" i="1"/>
  <c r="AC124" i="1"/>
  <c r="AC122" i="1"/>
  <c r="AC121" i="1"/>
  <c r="AC120" i="1"/>
  <c r="AC119" i="1"/>
  <c r="AC118" i="1"/>
  <c r="AM73" i="1"/>
  <c r="AM71" i="1"/>
  <c r="AM70" i="1"/>
  <c r="AM68" i="1"/>
  <c r="AM67" i="1"/>
  <c r="AM65" i="1"/>
  <c r="AG54" i="1"/>
  <c r="AH54" i="1" s="1"/>
  <c r="AI54" i="1" s="1"/>
  <c r="AJ54" i="1" s="1"/>
  <c r="AI62" i="1"/>
  <c r="AI60" i="1"/>
  <c r="AI59" i="1"/>
  <c r="AI57" i="1"/>
  <c r="AB281" i="1" s="1"/>
  <c r="AI56" i="1"/>
  <c r="AB246" i="1" s="1"/>
  <c r="AJ35" i="1"/>
  <c r="AJ34" i="1"/>
  <c r="AJ40" i="1"/>
  <c r="AJ38" i="1"/>
  <c r="AJ37" i="1"/>
  <c r="AX23" i="1"/>
  <c r="AX21" i="1"/>
  <c r="AX20" i="1"/>
  <c r="AX18" i="1"/>
  <c r="AP279" i="1" s="1"/>
  <c r="AX17" i="1"/>
  <c r="AP244" i="1" s="1"/>
  <c r="AM12" i="1"/>
  <c r="AM10" i="1"/>
  <c r="AM9" i="1"/>
  <c r="AM7" i="1"/>
  <c r="AM6" i="1"/>
  <c r="AM4" i="1"/>
  <c r="AM51" i="1"/>
  <c r="AM49" i="1"/>
  <c r="AM48" i="1"/>
  <c r="AM46" i="1"/>
  <c r="AM45" i="1"/>
  <c r="AM43" i="1"/>
  <c r="AL43" i="1"/>
  <c r="C101" i="6"/>
  <c r="K11" i="6"/>
  <c r="L11" i="6" s="1"/>
  <c r="M11" i="6" s="1"/>
  <c r="N11" i="6" s="1"/>
  <c r="O11" i="6" s="1"/>
  <c r="P11" i="6" s="1"/>
  <c r="Q11" i="6" s="1"/>
  <c r="B119" i="6"/>
  <c r="G114" i="6"/>
  <c r="H114" i="6" s="1"/>
  <c r="I114" i="6" s="1"/>
  <c r="J114" i="6" s="1"/>
  <c r="K114" i="6" s="1"/>
  <c r="L114" i="6" s="1"/>
  <c r="M114" i="6" s="1"/>
  <c r="C114" i="6"/>
  <c r="D114" i="6" s="1"/>
  <c r="E114" i="6" s="1"/>
  <c r="F114" i="6" s="1"/>
  <c r="G109" i="6"/>
  <c r="F109" i="6"/>
  <c r="E109" i="6"/>
  <c r="D109" i="6"/>
  <c r="C109" i="6"/>
  <c r="I87" i="6"/>
  <c r="B117" i="6" s="1"/>
  <c r="H85" i="6"/>
  <c r="H84" i="6"/>
  <c r="G84" i="6"/>
  <c r="F84" i="6"/>
  <c r="E84" i="6"/>
  <c r="D84" i="6"/>
  <c r="C84" i="6"/>
  <c r="C80" i="6"/>
  <c r="I68" i="6"/>
  <c r="D17" i="6"/>
  <c r="D80" i="6" s="1"/>
  <c r="AS12" i="6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D12" i="6" s="1"/>
  <c r="DE12" i="6" s="1"/>
  <c r="DF12" i="6" s="1"/>
  <c r="DG12" i="6" s="1"/>
  <c r="DH12" i="6" s="1"/>
  <c r="DI12" i="6" s="1"/>
  <c r="DJ12" i="6" s="1"/>
  <c r="DK12" i="6" s="1"/>
  <c r="DL12" i="6" s="1"/>
  <c r="DM12" i="6" s="1"/>
  <c r="DN12" i="6" s="1"/>
  <c r="DO12" i="6" s="1"/>
  <c r="DP12" i="6" s="1"/>
  <c r="DQ12" i="6" s="1"/>
  <c r="DR12" i="6" s="1"/>
  <c r="DS12" i="6" s="1"/>
  <c r="AM12" i="6"/>
  <c r="AN12" i="6" s="1"/>
  <c r="AO12" i="6" s="1"/>
  <c r="AP12" i="6" s="1"/>
  <c r="AQ12" i="6" s="1"/>
  <c r="AF12" i="6"/>
  <c r="AG12" i="6" s="1"/>
  <c r="AH12" i="6" s="1"/>
  <c r="AI12" i="6" s="1"/>
  <c r="AJ12" i="6" s="1"/>
  <c r="AK12" i="6" s="1"/>
  <c r="Y12" i="6"/>
  <c r="Z12" i="6" s="1"/>
  <c r="AA12" i="6" s="1"/>
  <c r="AB12" i="6" s="1"/>
  <c r="AC12" i="6" s="1"/>
  <c r="AD12" i="6" s="1"/>
  <c r="R12" i="6"/>
  <c r="S12" i="6" s="1"/>
  <c r="T12" i="6" s="1"/>
  <c r="U12" i="6" s="1"/>
  <c r="V12" i="6" s="1"/>
  <c r="W12" i="6" s="1"/>
  <c r="Q12" i="6"/>
  <c r="L12" i="6"/>
  <c r="M12" i="6" s="1"/>
  <c r="N12" i="6" s="1"/>
  <c r="O12" i="6" s="1"/>
  <c r="E12" i="6"/>
  <c r="F12" i="6" s="1"/>
  <c r="G12" i="6" s="1"/>
  <c r="H12" i="6" s="1"/>
  <c r="I12" i="6" s="1"/>
  <c r="J12" i="6" s="1"/>
  <c r="D12" i="6"/>
  <c r="AM11" i="6"/>
  <c r="AN11" i="6" s="1"/>
  <c r="AO11" i="6" s="1"/>
  <c r="AP11" i="6" s="1"/>
  <c r="AQ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DG11" i="6" s="1"/>
  <c r="DH11" i="6" s="1"/>
  <c r="DI11" i="6" s="1"/>
  <c r="DJ11" i="6" s="1"/>
  <c r="DK11" i="6" s="1"/>
  <c r="DL11" i="6" s="1"/>
  <c r="DM11" i="6" s="1"/>
  <c r="DN11" i="6" s="1"/>
  <c r="DO11" i="6" s="1"/>
  <c r="DP11" i="6" s="1"/>
  <c r="DQ11" i="6" s="1"/>
  <c r="DR11" i="6" s="1"/>
  <c r="DS11" i="6" s="1"/>
  <c r="AF11" i="6"/>
  <c r="AG11" i="6" s="1"/>
  <c r="AH11" i="6" s="1"/>
  <c r="AI11" i="6" s="1"/>
  <c r="AJ11" i="6" s="1"/>
  <c r="AK11" i="6" s="1"/>
  <c r="Y11" i="6"/>
  <c r="Z11" i="6" s="1"/>
  <c r="AA11" i="6" s="1"/>
  <c r="AB11" i="6" s="1"/>
  <c r="AC11" i="6" s="1"/>
  <c r="AD11" i="6" s="1"/>
  <c r="S11" i="6"/>
  <c r="T11" i="6" s="1"/>
  <c r="U11" i="6" s="1"/>
  <c r="V11" i="6" s="1"/>
  <c r="W11" i="6" s="1"/>
  <c r="B8" i="6"/>
  <c r="AG5" i="6" s="1"/>
  <c r="AG7" i="6"/>
  <c r="V7" i="6"/>
  <c r="V10" i="6" s="1"/>
  <c r="AG6" i="6"/>
  <c r="V6" i="6"/>
  <c r="F6" i="6"/>
  <c r="Q6" i="6" s="1"/>
  <c r="X5" i="6"/>
  <c r="C108" i="5"/>
  <c r="D108" i="5"/>
  <c r="E108" i="5"/>
  <c r="F108" i="5"/>
  <c r="G108" i="5"/>
  <c r="L11" i="5"/>
  <c r="M11" i="5" s="1"/>
  <c r="N11" i="5" s="1"/>
  <c r="O11" i="5" s="1"/>
  <c r="P11" i="5" s="1"/>
  <c r="Q11" i="5" s="1"/>
  <c r="B118" i="5"/>
  <c r="C113" i="5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I86" i="5"/>
  <c r="B116" i="5" s="1"/>
  <c r="H83" i="5"/>
  <c r="G83" i="5"/>
  <c r="F83" i="5"/>
  <c r="E83" i="5"/>
  <c r="D83" i="5"/>
  <c r="C83" i="5"/>
  <c r="C79" i="5"/>
  <c r="I67" i="5"/>
  <c r="D16" i="5"/>
  <c r="D79" i="5" s="1"/>
  <c r="AS12" i="5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BF12" i="5" s="1"/>
  <c r="BG12" i="5" s="1"/>
  <c r="BH12" i="5" s="1"/>
  <c r="BI12" i="5" s="1"/>
  <c r="BJ12" i="5" s="1"/>
  <c r="BK12" i="5" s="1"/>
  <c r="BL12" i="5" s="1"/>
  <c r="BM12" i="5" s="1"/>
  <c r="BN12" i="5" s="1"/>
  <c r="BO12" i="5" s="1"/>
  <c r="BP12" i="5" s="1"/>
  <c r="BQ12" i="5" s="1"/>
  <c r="BR12" i="5" s="1"/>
  <c r="BS12" i="5" s="1"/>
  <c r="BT12" i="5" s="1"/>
  <c r="BU12" i="5" s="1"/>
  <c r="BV12" i="5" s="1"/>
  <c r="BW12" i="5" s="1"/>
  <c r="BX12" i="5" s="1"/>
  <c r="BY12" i="5" s="1"/>
  <c r="BZ12" i="5" s="1"/>
  <c r="CA12" i="5" s="1"/>
  <c r="CB12" i="5" s="1"/>
  <c r="CC12" i="5" s="1"/>
  <c r="CD12" i="5" s="1"/>
  <c r="CE12" i="5" s="1"/>
  <c r="CF12" i="5" s="1"/>
  <c r="CG12" i="5" s="1"/>
  <c r="CH12" i="5" s="1"/>
  <c r="CI12" i="5" s="1"/>
  <c r="CJ12" i="5" s="1"/>
  <c r="CK12" i="5" s="1"/>
  <c r="CL12" i="5" s="1"/>
  <c r="CM12" i="5" s="1"/>
  <c r="CN12" i="5" s="1"/>
  <c r="CO12" i="5" s="1"/>
  <c r="CP12" i="5" s="1"/>
  <c r="CQ12" i="5" s="1"/>
  <c r="CR12" i="5" s="1"/>
  <c r="CS12" i="5" s="1"/>
  <c r="CT12" i="5" s="1"/>
  <c r="CU12" i="5" s="1"/>
  <c r="CV12" i="5" s="1"/>
  <c r="CW12" i="5" s="1"/>
  <c r="CX12" i="5" s="1"/>
  <c r="CY12" i="5" s="1"/>
  <c r="CZ12" i="5" s="1"/>
  <c r="DA12" i="5" s="1"/>
  <c r="DB12" i="5" s="1"/>
  <c r="DC12" i="5" s="1"/>
  <c r="DD12" i="5" s="1"/>
  <c r="DE12" i="5" s="1"/>
  <c r="DF12" i="5" s="1"/>
  <c r="DG12" i="5" s="1"/>
  <c r="DH12" i="5" s="1"/>
  <c r="DI12" i="5" s="1"/>
  <c r="DJ12" i="5" s="1"/>
  <c r="DK12" i="5" s="1"/>
  <c r="DL12" i="5" s="1"/>
  <c r="DM12" i="5" s="1"/>
  <c r="DN12" i="5" s="1"/>
  <c r="DO12" i="5" s="1"/>
  <c r="DP12" i="5" s="1"/>
  <c r="DQ12" i="5" s="1"/>
  <c r="DR12" i="5" s="1"/>
  <c r="DS12" i="5" s="1"/>
  <c r="AM12" i="5"/>
  <c r="AN12" i="5" s="1"/>
  <c r="AO12" i="5" s="1"/>
  <c r="AP12" i="5" s="1"/>
  <c r="AQ12" i="5" s="1"/>
  <c r="AF12" i="5"/>
  <c r="AG12" i="5" s="1"/>
  <c r="AH12" i="5" s="1"/>
  <c r="AI12" i="5" s="1"/>
  <c r="AJ12" i="5" s="1"/>
  <c r="Y12" i="5"/>
  <c r="Z12" i="5" s="1"/>
  <c r="AA12" i="5" s="1"/>
  <c r="AB12" i="5" s="1"/>
  <c r="AC12" i="5" s="1"/>
  <c r="AD12" i="5" s="1"/>
  <c r="R12" i="5"/>
  <c r="S12" i="5" s="1"/>
  <c r="T12" i="5" s="1"/>
  <c r="U12" i="5" s="1"/>
  <c r="V12" i="5" s="1"/>
  <c r="W12" i="5" s="1"/>
  <c r="Q12" i="5"/>
  <c r="D12" i="5"/>
  <c r="E12" i="5" s="1"/>
  <c r="F12" i="5" s="1"/>
  <c r="G12" i="5" s="1"/>
  <c r="H12" i="5" s="1"/>
  <c r="I12" i="5" s="1"/>
  <c r="J12" i="5" s="1"/>
  <c r="L12" i="5" s="1"/>
  <c r="M12" i="5" s="1"/>
  <c r="N12" i="5" s="1"/>
  <c r="O12" i="5" s="1"/>
  <c r="AM11" i="5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BL11" i="5" s="1"/>
  <c r="BM11" i="5" s="1"/>
  <c r="BN11" i="5" s="1"/>
  <c r="BO11" i="5" s="1"/>
  <c r="BP11" i="5" s="1"/>
  <c r="BQ11" i="5" s="1"/>
  <c r="BR11" i="5" s="1"/>
  <c r="BS11" i="5" s="1"/>
  <c r="BT11" i="5" s="1"/>
  <c r="BU11" i="5" s="1"/>
  <c r="BV11" i="5" s="1"/>
  <c r="BW11" i="5" s="1"/>
  <c r="BX11" i="5" s="1"/>
  <c r="BY11" i="5" s="1"/>
  <c r="BZ11" i="5" s="1"/>
  <c r="CA11" i="5" s="1"/>
  <c r="CB11" i="5" s="1"/>
  <c r="CC11" i="5" s="1"/>
  <c r="CD11" i="5" s="1"/>
  <c r="CE11" i="5" s="1"/>
  <c r="CF11" i="5" s="1"/>
  <c r="CG11" i="5" s="1"/>
  <c r="CH11" i="5" s="1"/>
  <c r="CI11" i="5" s="1"/>
  <c r="CJ11" i="5" s="1"/>
  <c r="CK11" i="5" s="1"/>
  <c r="CL11" i="5" s="1"/>
  <c r="CM11" i="5" s="1"/>
  <c r="CN11" i="5" s="1"/>
  <c r="CO11" i="5" s="1"/>
  <c r="CP11" i="5" s="1"/>
  <c r="CQ11" i="5" s="1"/>
  <c r="CR11" i="5" s="1"/>
  <c r="CS11" i="5" s="1"/>
  <c r="CT11" i="5" s="1"/>
  <c r="CU11" i="5" s="1"/>
  <c r="CV11" i="5" s="1"/>
  <c r="CW11" i="5" s="1"/>
  <c r="CX11" i="5" s="1"/>
  <c r="CY11" i="5" s="1"/>
  <c r="CZ11" i="5" s="1"/>
  <c r="DA11" i="5" s="1"/>
  <c r="DB11" i="5" s="1"/>
  <c r="DC11" i="5" s="1"/>
  <c r="DD11" i="5" s="1"/>
  <c r="DE11" i="5" s="1"/>
  <c r="DF11" i="5" s="1"/>
  <c r="DG11" i="5" s="1"/>
  <c r="DH11" i="5" s="1"/>
  <c r="DI11" i="5" s="1"/>
  <c r="DJ11" i="5" s="1"/>
  <c r="DK11" i="5" s="1"/>
  <c r="DL11" i="5" s="1"/>
  <c r="DM11" i="5" s="1"/>
  <c r="DN11" i="5" s="1"/>
  <c r="DO11" i="5" s="1"/>
  <c r="DP11" i="5" s="1"/>
  <c r="DQ11" i="5" s="1"/>
  <c r="DR11" i="5" s="1"/>
  <c r="DS11" i="5" s="1"/>
  <c r="AF11" i="5"/>
  <c r="AG11" i="5" s="1"/>
  <c r="AH11" i="5" s="1"/>
  <c r="AI11" i="5" s="1"/>
  <c r="AJ11" i="5" s="1"/>
  <c r="AK11" i="5" s="1"/>
  <c r="Y11" i="5"/>
  <c r="Z11" i="5" s="1"/>
  <c r="AA11" i="5" s="1"/>
  <c r="AB11" i="5" s="1"/>
  <c r="AC11" i="5" s="1"/>
  <c r="AD11" i="5" s="1"/>
  <c r="S11" i="5"/>
  <c r="T11" i="5" s="1"/>
  <c r="U11" i="5" s="1"/>
  <c r="V11" i="5" s="1"/>
  <c r="W11" i="5" s="1"/>
  <c r="B8" i="5"/>
  <c r="AG5" i="5" s="1"/>
  <c r="AG7" i="5"/>
  <c r="V7" i="5"/>
  <c r="AG6" i="5"/>
  <c r="V6" i="5"/>
  <c r="F6" i="5"/>
  <c r="Q6" i="5" s="1"/>
  <c r="X5" i="5"/>
  <c r="B141" i="2"/>
  <c r="AF282" i="1"/>
  <c r="V280" i="1"/>
  <c r="U278" i="1"/>
  <c r="AA277" i="1"/>
  <c r="AD247" i="1"/>
  <c r="Y246" i="1"/>
  <c r="Y245" i="1"/>
  <c r="O243" i="1"/>
  <c r="AB242" i="1"/>
  <c r="AB143" i="1"/>
  <c r="AB142" i="1"/>
  <c r="AB141" i="1"/>
  <c r="AB140" i="1"/>
  <c r="AB139" i="1"/>
  <c r="AB138" i="1"/>
  <c r="AB137" i="1"/>
  <c r="AB124" i="1"/>
  <c r="AB122" i="1"/>
  <c r="AB120" i="1"/>
  <c r="AB119" i="1"/>
  <c r="AB118" i="1"/>
  <c r="AL68" i="1"/>
  <c r="AL67" i="1"/>
  <c r="AL73" i="1"/>
  <c r="AL71" i="1"/>
  <c r="AL70" i="1"/>
  <c r="AH57" i="1"/>
  <c r="AB123" i="1" s="1"/>
  <c r="AH56" i="1"/>
  <c r="AA246" i="1" s="1"/>
  <c r="AH62" i="1"/>
  <c r="AH60" i="1"/>
  <c r="AH59" i="1"/>
  <c r="AI40" i="1"/>
  <c r="AI38" i="1"/>
  <c r="AI37" i="1"/>
  <c r="AI35" i="1"/>
  <c r="AI34" i="1"/>
  <c r="AW23" i="1"/>
  <c r="AW21" i="1"/>
  <c r="AW20" i="1"/>
  <c r="AW18" i="1"/>
  <c r="AO279" i="1" s="1"/>
  <c r="AW17" i="1"/>
  <c r="AO244" i="1" s="1"/>
  <c r="AL12" i="1"/>
  <c r="AL10" i="1"/>
  <c r="AL9" i="1"/>
  <c r="AL7" i="1"/>
  <c r="AL6" i="1"/>
  <c r="AL51" i="1"/>
  <c r="AL49" i="1"/>
  <c r="AL48" i="1"/>
  <c r="AL46" i="1"/>
  <c r="AL45" i="1"/>
  <c r="AG8" i="2"/>
  <c r="AG7" i="2"/>
  <c r="R13" i="2"/>
  <c r="Q13" i="2"/>
  <c r="C136" i="2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B116" i="2"/>
  <c r="C116" i="2"/>
  <c r="D116" i="2"/>
  <c r="E116" i="2"/>
  <c r="F116" i="2"/>
  <c r="G116" i="2"/>
  <c r="X6" i="2"/>
  <c r="C113" i="2"/>
  <c r="D113" i="2"/>
  <c r="E113" i="2"/>
  <c r="F113" i="2"/>
  <c r="G113" i="2"/>
  <c r="AN308" i="1"/>
  <c r="AN311" i="1"/>
  <c r="U312" i="1"/>
  <c r="T310" i="1"/>
  <c r="AC309" i="1"/>
  <c r="AO350" i="1"/>
  <c r="AN350" i="1"/>
  <c r="Z281" i="1"/>
  <c r="Y281" i="1"/>
  <c r="X281" i="1"/>
  <c r="W281" i="1"/>
  <c r="AE282" i="1"/>
  <c r="AD282" i="1"/>
  <c r="AC282" i="1"/>
  <c r="AB282" i="1"/>
  <c r="T278" i="1"/>
  <c r="S278" i="1"/>
  <c r="R278" i="1"/>
  <c r="Q278" i="1"/>
  <c r="U280" i="1"/>
  <c r="T280" i="1"/>
  <c r="S280" i="1"/>
  <c r="R280" i="1"/>
  <c r="Q280" i="1"/>
  <c r="P280" i="1"/>
  <c r="Z277" i="1"/>
  <c r="AC247" i="1"/>
  <c r="X246" i="1"/>
  <c r="X245" i="1"/>
  <c r="N243" i="1"/>
  <c r="AA242" i="1"/>
  <c r="AA143" i="1"/>
  <c r="AA142" i="1"/>
  <c r="AA141" i="1"/>
  <c r="AA140" i="1"/>
  <c r="AA139" i="1"/>
  <c r="AA138" i="1"/>
  <c r="AA137" i="1"/>
  <c r="AA124" i="1"/>
  <c r="AA123" i="1"/>
  <c r="AA122" i="1"/>
  <c r="AA120" i="1"/>
  <c r="AA119" i="1"/>
  <c r="AA118" i="1"/>
  <c r="AK73" i="1"/>
  <c r="AK71" i="1"/>
  <c r="AK70" i="1"/>
  <c r="AK68" i="1"/>
  <c r="AK67" i="1"/>
  <c r="AG62" i="1"/>
  <c r="AG60" i="1"/>
  <c r="AG59" i="1"/>
  <c r="AG57" i="1"/>
  <c r="AG56" i="1"/>
  <c r="AH35" i="1"/>
  <c r="AH34" i="1"/>
  <c r="AH40" i="1"/>
  <c r="AH38" i="1"/>
  <c r="AH37" i="1"/>
  <c r="AV23" i="1"/>
  <c r="AV21" i="1"/>
  <c r="AV20" i="1"/>
  <c r="AV18" i="1"/>
  <c r="AN279" i="1" s="1"/>
  <c r="AV17" i="1"/>
  <c r="AN244" i="1" s="1"/>
  <c r="AK7" i="1"/>
  <c r="AK6" i="1"/>
  <c r="AK12" i="1"/>
  <c r="AK10" i="1"/>
  <c r="AK9" i="1"/>
  <c r="AK51" i="1"/>
  <c r="AK49" i="1"/>
  <c r="AK48" i="1"/>
  <c r="AK46" i="1"/>
  <c r="AK45" i="1"/>
  <c r="AK43" i="1"/>
  <c r="C313" i="1"/>
  <c r="C311" i="1"/>
  <c r="F350" i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M308" i="1"/>
  <c r="AB309" i="1"/>
  <c r="Y313" i="1"/>
  <c r="AD314" i="1"/>
  <c r="AM311" i="1"/>
  <c r="Z143" i="1"/>
  <c r="Z142" i="1"/>
  <c r="Z140" i="1"/>
  <c r="Z138" i="1"/>
  <c r="Z137" i="1"/>
  <c r="Y143" i="1"/>
  <c r="Y142" i="1"/>
  <c r="Y141" i="1"/>
  <c r="Y140" i="1"/>
  <c r="Y139" i="1"/>
  <c r="Y138" i="1"/>
  <c r="Y137" i="1"/>
  <c r="Z124" i="1"/>
  <c r="Z123" i="1"/>
  <c r="Z122" i="1"/>
  <c r="Z120" i="1"/>
  <c r="Z119" i="1"/>
  <c r="Z118" i="1"/>
  <c r="AF115" i="1"/>
  <c r="AF113" i="1"/>
  <c r="AF112" i="1"/>
  <c r="AF111" i="1"/>
  <c r="AF109" i="1"/>
  <c r="AF108" i="1"/>
  <c r="AF107" i="1"/>
  <c r="AE115" i="1"/>
  <c r="AE113" i="1"/>
  <c r="AE112" i="1"/>
  <c r="AE111" i="1"/>
  <c r="AE109" i="1"/>
  <c r="AE108" i="1"/>
  <c r="AE107" i="1"/>
  <c r="AJ73" i="1"/>
  <c r="AJ71" i="1"/>
  <c r="AJ70" i="1"/>
  <c r="AJ68" i="1"/>
  <c r="AJ67" i="1"/>
  <c r="AF57" i="1"/>
  <c r="AF56" i="1"/>
  <c r="AF62" i="1"/>
  <c r="AF60" i="1"/>
  <c r="AF59" i="1"/>
  <c r="AJ43" i="1"/>
  <c r="AG40" i="1"/>
  <c r="T312" i="1" s="1"/>
  <c r="Z141" i="1"/>
  <c r="AG38" i="1"/>
  <c r="AG37" i="1"/>
  <c r="AG35" i="1"/>
  <c r="AG34" i="1"/>
  <c r="AU23" i="1"/>
  <c r="AU21" i="1"/>
  <c r="AU20" i="1"/>
  <c r="AU18" i="1"/>
  <c r="Z121" i="1" s="1"/>
  <c r="AU17" i="1"/>
  <c r="AF110" i="1" s="1"/>
  <c r="AJ12" i="1"/>
  <c r="AJ10" i="1"/>
  <c r="AJ9" i="1"/>
  <c r="AJ7" i="1"/>
  <c r="AJ6" i="1"/>
  <c r="AJ51" i="1"/>
  <c r="S310" i="1" s="1"/>
  <c r="Z139" i="1"/>
  <c r="AJ49" i="1"/>
  <c r="AJ48" i="1"/>
  <c r="AJ46" i="1"/>
  <c r="AJ45" i="1"/>
  <c r="AL311" i="1"/>
  <c r="AC314" i="1"/>
  <c r="X313" i="1"/>
  <c r="S312" i="1"/>
  <c r="R310" i="1"/>
  <c r="AA309" i="1"/>
  <c r="AE134" i="1"/>
  <c r="AE133" i="1"/>
  <c r="AE132" i="1"/>
  <c r="AE131" i="1"/>
  <c r="AE130" i="1"/>
  <c r="AE129" i="1"/>
  <c r="AE128" i="1"/>
  <c r="AD134" i="1"/>
  <c r="AD133" i="1"/>
  <c r="AD132" i="1"/>
  <c r="AD131" i="1"/>
  <c r="AD130" i="1"/>
  <c r="AD129" i="1"/>
  <c r="AD128" i="1"/>
  <c r="AC134" i="1"/>
  <c r="AC133" i="1"/>
  <c r="AC132" i="1"/>
  <c r="AC131" i="1"/>
  <c r="AC130" i="1"/>
  <c r="AC129" i="1"/>
  <c r="AC128" i="1"/>
  <c r="AB134" i="1"/>
  <c r="AB133" i="1"/>
  <c r="AB132" i="1"/>
  <c r="AB131" i="1"/>
  <c r="AB130" i="1"/>
  <c r="AB129" i="1"/>
  <c r="AB128" i="1"/>
  <c r="AA134" i="1"/>
  <c r="AA133" i="1"/>
  <c r="AA132" i="1"/>
  <c r="AA131" i="1"/>
  <c r="AA130" i="1"/>
  <c r="AA129" i="1"/>
  <c r="AA128" i="1"/>
  <c r="Z134" i="1"/>
  <c r="Z133" i="1"/>
  <c r="Z132" i="1"/>
  <c r="Z131" i="1"/>
  <c r="Z130" i="1"/>
  <c r="Z129" i="1"/>
  <c r="Z128" i="1"/>
  <c r="AI73" i="1"/>
  <c r="AI71" i="1"/>
  <c r="AI70" i="1"/>
  <c r="AI68" i="1"/>
  <c r="Y124" i="1" s="1"/>
  <c r="AI67" i="1"/>
  <c r="AE57" i="1"/>
  <c r="AE56" i="1"/>
  <c r="AE62" i="1"/>
  <c r="AE60" i="1"/>
  <c r="AE59" i="1"/>
  <c r="AF54" i="1"/>
  <c r="AE54" i="1"/>
  <c r="AF35" i="1"/>
  <c r="Y122" i="1" s="1"/>
  <c r="AF34" i="1"/>
  <c r="AF40" i="1"/>
  <c r="AF38" i="1"/>
  <c r="AF37" i="1"/>
  <c r="AT23" i="1"/>
  <c r="AT21" i="1"/>
  <c r="AT20" i="1"/>
  <c r="AT18" i="1"/>
  <c r="Y121" i="1" s="1"/>
  <c r="AT17" i="1"/>
  <c r="AE110" i="1" s="1"/>
  <c r="Y123" i="1"/>
  <c r="Y120" i="1"/>
  <c r="Y119" i="1"/>
  <c r="AI10" i="1"/>
  <c r="AH10" i="1"/>
  <c r="AG10" i="1"/>
  <c r="AF10" i="1"/>
  <c r="AE10" i="1"/>
  <c r="AI9" i="1"/>
  <c r="AH9" i="1"/>
  <c r="AG9" i="1"/>
  <c r="AF9" i="1"/>
  <c r="AE9" i="1"/>
  <c r="AI12" i="1"/>
  <c r="AH12" i="1"/>
  <c r="AG12" i="1"/>
  <c r="AF12" i="1"/>
  <c r="AE12" i="1"/>
  <c r="AI7" i="1"/>
  <c r="AI6" i="1"/>
  <c r="AI51" i="1"/>
  <c r="AI49" i="1"/>
  <c r="AI48" i="1"/>
  <c r="AI46" i="1"/>
  <c r="AI45" i="1"/>
  <c r="AI43" i="1"/>
  <c r="G33" i="10" l="1"/>
  <c r="F69" i="10"/>
  <c r="G70" i="10" s="1"/>
  <c r="V74" i="10"/>
  <c r="N63" i="10"/>
  <c r="W74" i="10"/>
  <c r="N70" i="10"/>
  <c r="E35" i="10"/>
  <c r="F97" i="10" s="1"/>
  <c r="M70" i="10"/>
  <c r="M63" i="10"/>
  <c r="M54" i="10"/>
  <c r="L46" i="10"/>
  <c r="L39" i="10"/>
  <c r="E71" i="10"/>
  <c r="F34" i="10"/>
  <c r="E62" i="10"/>
  <c r="F63" i="10" s="1"/>
  <c r="L68" i="10"/>
  <c r="L61" i="10"/>
  <c r="L52" i="10"/>
  <c r="C27" i="10"/>
  <c r="D28" i="10" s="1"/>
  <c r="G72" i="10"/>
  <c r="G63" i="10"/>
  <c r="D64" i="10"/>
  <c r="E65" i="10" s="1"/>
  <c r="D55" i="10"/>
  <c r="E56" i="10" s="1"/>
  <c r="X68" i="10"/>
  <c r="X61" i="10"/>
  <c r="X52" i="10"/>
  <c r="T70" i="10"/>
  <c r="T63" i="10"/>
  <c r="T54" i="10"/>
  <c r="C36" i="10"/>
  <c r="D37" i="10" s="1"/>
  <c r="C29" i="10"/>
  <c r="F31" i="10"/>
  <c r="U70" i="10"/>
  <c r="U63" i="10"/>
  <c r="U54" i="10"/>
  <c r="D53" i="10"/>
  <c r="E54" i="10" s="1"/>
  <c r="D25" i="10"/>
  <c r="E26" i="10" s="1"/>
  <c r="E24" i="10"/>
  <c r="F96" i="10" s="1"/>
  <c r="H74" i="10"/>
  <c r="D51" i="10"/>
  <c r="E52" i="10" s="1"/>
  <c r="E50" i="10"/>
  <c r="F98" i="10" s="1"/>
  <c r="G98" i="10"/>
  <c r="N37" i="10"/>
  <c r="N44" i="10"/>
  <c r="F54" i="10"/>
  <c r="F57" i="10" s="1"/>
  <c r="F26" i="10"/>
  <c r="M41" i="10"/>
  <c r="M48" i="10"/>
  <c r="D40" i="10"/>
  <c r="E30" i="10"/>
  <c r="D47" i="10"/>
  <c r="E48" i="10" s="1"/>
  <c r="K87" i="10"/>
  <c r="L23" i="10"/>
  <c r="G57" i="10"/>
  <c r="D45" i="10"/>
  <c r="F60" i="10"/>
  <c r="G61" i="10" s="1"/>
  <c r="G59" i="10"/>
  <c r="H99" i="10" s="1"/>
  <c r="G32" i="10"/>
  <c r="F41" i="10"/>
  <c r="F48" i="10"/>
  <c r="D38" i="10"/>
  <c r="E39" i="10" s="1"/>
  <c r="F67" i="10"/>
  <c r="G68" i="10" s="1"/>
  <c r="G66" i="10"/>
  <c r="D43" i="10"/>
  <c r="E42" i="10"/>
  <c r="AA121" i="1"/>
  <c r="AB121" i="1"/>
  <c r="AL279" i="1"/>
  <c r="AL244" i="1"/>
  <c r="AM279" i="1"/>
  <c r="AM244" i="1"/>
  <c r="H9" i="8"/>
  <c r="AA281" i="1"/>
  <c r="AC123" i="1"/>
  <c r="I31" i="8"/>
  <c r="H34" i="8"/>
  <c r="I35" i="8" s="1"/>
  <c r="I38" i="8"/>
  <c r="AN8" i="8"/>
  <c r="I66" i="8" s="1"/>
  <c r="H66" i="8" s="1"/>
  <c r="I67" i="8" s="1"/>
  <c r="P44" i="8"/>
  <c r="P37" i="8"/>
  <c r="AJ9" i="8"/>
  <c r="I47" i="8"/>
  <c r="F82" i="8"/>
  <c r="G19" i="8"/>
  <c r="P67" i="8"/>
  <c r="P60" i="8"/>
  <c r="P52" i="8"/>
  <c r="P63" i="8"/>
  <c r="P48" i="8"/>
  <c r="P56" i="8"/>
  <c r="G25" i="8"/>
  <c r="H26" i="8" s="1"/>
  <c r="G43" i="8"/>
  <c r="G41" i="8"/>
  <c r="H42" i="8" s="1"/>
  <c r="AL6" i="8"/>
  <c r="AL7" i="8"/>
  <c r="I57" i="8" s="1"/>
  <c r="I42" i="8"/>
  <c r="G32" i="8"/>
  <c r="H33" i="8" s="1"/>
  <c r="AN6" i="8"/>
  <c r="I44" i="8"/>
  <c r="H51" i="8"/>
  <c r="I52" i="8" s="1"/>
  <c r="G39" i="8"/>
  <c r="H40" i="8" s="1"/>
  <c r="H38" i="8"/>
  <c r="I20" i="8"/>
  <c r="H21" i="8"/>
  <c r="I22" i="8" s="1"/>
  <c r="P42" i="8"/>
  <c r="P35" i="8"/>
  <c r="P65" i="8"/>
  <c r="P58" i="8"/>
  <c r="P50" i="8"/>
  <c r="G23" i="8"/>
  <c r="H24" i="8" s="1"/>
  <c r="G36" i="8"/>
  <c r="H37" i="8" s="1"/>
  <c r="G34" i="8"/>
  <c r="H35" i="8" s="1"/>
  <c r="I9" i="8"/>
  <c r="AN7" i="8"/>
  <c r="I64" i="8" s="1"/>
  <c r="H49" i="8"/>
  <c r="AL8" i="8"/>
  <c r="I59" i="8" s="1"/>
  <c r="G9" i="8"/>
  <c r="V8" i="6"/>
  <c r="V9" i="6"/>
  <c r="AI7" i="6"/>
  <c r="AH7" i="6"/>
  <c r="I23" i="6" s="1"/>
  <c r="AH6" i="6"/>
  <c r="I21" i="6" s="1"/>
  <c r="F5" i="6"/>
  <c r="AH5" i="6"/>
  <c r="I37" i="6" s="1"/>
  <c r="G6" i="6"/>
  <c r="AK6" i="6" s="1"/>
  <c r="AI6" i="6"/>
  <c r="E17" i="6"/>
  <c r="I34" i="6"/>
  <c r="I32" i="6"/>
  <c r="I94" i="6"/>
  <c r="I96" i="6"/>
  <c r="I95" i="6"/>
  <c r="I84" i="6"/>
  <c r="G85" i="6"/>
  <c r="G84" i="5"/>
  <c r="AI7" i="5"/>
  <c r="AH7" i="5"/>
  <c r="I22" i="5" s="1"/>
  <c r="V9" i="5"/>
  <c r="AH6" i="5"/>
  <c r="I20" i="5" s="1"/>
  <c r="V10" i="5"/>
  <c r="F5" i="5"/>
  <c r="AI5" i="5" s="1"/>
  <c r="AH5" i="5"/>
  <c r="G6" i="5"/>
  <c r="AI6" i="5"/>
  <c r="V8" i="5"/>
  <c r="E16" i="5"/>
  <c r="I93" i="5"/>
  <c r="I95" i="5"/>
  <c r="I94" i="5"/>
  <c r="I83" i="5"/>
  <c r="I84" i="5" s="1"/>
  <c r="H84" i="5"/>
  <c r="Q310" i="1"/>
  <c r="R312" i="1"/>
  <c r="W313" i="1"/>
  <c r="AB314" i="1"/>
  <c r="AK311" i="1"/>
  <c r="AB247" i="1"/>
  <c r="W246" i="1"/>
  <c r="W245" i="1"/>
  <c r="M243" i="1"/>
  <c r="Z242" i="1"/>
  <c r="X143" i="1"/>
  <c r="X142" i="1"/>
  <c r="X141" i="1"/>
  <c r="X140" i="1"/>
  <c r="X139" i="1"/>
  <c r="X137" i="1"/>
  <c r="X124" i="1"/>
  <c r="X123" i="1"/>
  <c r="X122" i="1"/>
  <c r="X120" i="1"/>
  <c r="X119" i="1"/>
  <c r="AD115" i="1"/>
  <c r="AD113" i="1"/>
  <c r="AD112" i="1"/>
  <c r="AD111" i="1"/>
  <c r="AD109" i="1"/>
  <c r="AD108" i="1"/>
  <c r="AD107" i="1"/>
  <c r="AH73" i="1"/>
  <c r="AH71" i="1"/>
  <c r="AH70" i="1"/>
  <c r="AH68" i="1"/>
  <c r="AH67" i="1"/>
  <c r="AD62" i="1"/>
  <c r="AD60" i="1"/>
  <c r="AD59" i="1"/>
  <c r="AD57" i="1"/>
  <c r="AD56" i="1"/>
  <c r="AE40" i="1"/>
  <c r="AE38" i="1"/>
  <c r="AE37" i="1"/>
  <c r="AE35" i="1"/>
  <c r="AE34" i="1"/>
  <c r="AS23" i="1"/>
  <c r="AS21" i="1"/>
  <c r="AS20" i="1"/>
  <c r="AS18" i="1"/>
  <c r="AK279" i="1" s="1"/>
  <c r="AS17" i="1"/>
  <c r="AK244" i="1" s="1"/>
  <c r="Z309" i="1"/>
  <c r="X138" i="1"/>
  <c r="AH7" i="1"/>
  <c r="AH6" i="1"/>
  <c r="AH51" i="1"/>
  <c r="AH49" i="1"/>
  <c r="AH48" i="1"/>
  <c r="AH46" i="1"/>
  <c r="AH45" i="1"/>
  <c r="AH43" i="1"/>
  <c r="P310" i="1"/>
  <c r="Q312" i="1"/>
  <c r="V313" i="1"/>
  <c r="AA314" i="1"/>
  <c r="AL308" i="1"/>
  <c r="AK308" i="1"/>
  <c r="P278" i="1"/>
  <c r="O278" i="1"/>
  <c r="AL276" i="1"/>
  <c r="AK276" i="1"/>
  <c r="AJ276" i="1"/>
  <c r="V281" i="1"/>
  <c r="U281" i="1"/>
  <c r="T281" i="1"/>
  <c r="Z282" i="1"/>
  <c r="Y282" i="1"/>
  <c r="X282" i="1"/>
  <c r="AJ279" i="1"/>
  <c r="AI279" i="1"/>
  <c r="N278" i="1"/>
  <c r="Y277" i="1"/>
  <c r="V245" i="1"/>
  <c r="U245" i="1"/>
  <c r="T245" i="1"/>
  <c r="S245" i="1"/>
  <c r="V246" i="1"/>
  <c r="U246" i="1"/>
  <c r="T246" i="1"/>
  <c r="S246" i="1"/>
  <c r="AA247" i="1"/>
  <c r="Z247" i="1"/>
  <c r="Y247" i="1"/>
  <c r="X247" i="1"/>
  <c r="AI241" i="1"/>
  <c r="AJ241" i="1" s="1"/>
  <c r="AK241" i="1" s="1"/>
  <c r="AL241" i="1" s="1"/>
  <c r="AM241" i="1" s="1"/>
  <c r="AG244" i="1"/>
  <c r="AH241" i="1"/>
  <c r="AG241" i="1"/>
  <c r="Y242" i="1"/>
  <c r="X242" i="1"/>
  <c r="W242" i="1"/>
  <c r="V242" i="1"/>
  <c r="W143" i="1"/>
  <c r="W142" i="1"/>
  <c r="W141" i="1"/>
  <c r="W140" i="1"/>
  <c r="W139" i="1"/>
  <c r="W137" i="1"/>
  <c r="W123" i="1"/>
  <c r="W122" i="1"/>
  <c r="W121" i="1"/>
  <c r="W120" i="1"/>
  <c r="W119" i="1"/>
  <c r="AC115" i="1"/>
  <c r="AC113" i="1"/>
  <c r="AC112" i="1"/>
  <c r="AC111" i="1"/>
  <c r="AC109" i="1"/>
  <c r="AC108" i="1"/>
  <c r="AC107" i="1"/>
  <c r="AG73" i="1"/>
  <c r="AG71" i="1"/>
  <c r="AG70" i="1"/>
  <c r="AG68" i="1"/>
  <c r="W124" i="1" s="1"/>
  <c r="AG67" i="1"/>
  <c r="AI65" i="1"/>
  <c r="AJ65" i="1" s="1"/>
  <c r="AK65" i="1" s="1"/>
  <c r="AL65" i="1" s="1"/>
  <c r="AC62" i="1"/>
  <c r="AC60" i="1"/>
  <c r="AC59" i="1"/>
  <c r="AC57" i="1"/>
  <c r="AC56" i="1"/>
  <c r="AD54" i="1"/>
  <c r="AC54" i="1"/>
  <c r="AD38" i="1"/>
  <c r="AD37" i="1"/>
  <c r="AD40" i="1"/>
  <c r="AD35" i="1"/>
  <c r="AD34" i="1"/>
  <c r="AR18" i="1"/>
  <c r="AR17" i="1"/>
  <c r="AJ244" i="1" s="1"/>
  <c r="AR23" i="1"/>
  <c r="AR21" i="1"/>
  <c r="AR20" i="1"/>
  <c r="AG7" i="1"/>
  <c r="AG6" i="1"/>
  <c r="AG51" i="1"/>
  <c r="AG49" i="1"/>
  <c r="AG48" i="1"/>
  <c r="AG46" i="1"/>
  <c r="AG45" i="1"/>
  <c r="AG43" i="1"/>
  <c r="W138" i="1"/>
  <c r="U313" i="1"/>
  <c r="T313" i="1"/>
  <c r="S313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AB62" i="1"/>
  <c r="AA62" i="1"/>
  <c r="Z62" i="1"/>
  <c r="Y62" i="1"/>
  <c r="X62" i="1"/>
  <c r="W62" i="1"/>
  <c r="V62" i="1"/>
  <c r="O313" i="1" s="1"/>
  <c r="U62" i="1"/>
  <c r="N313" i="1" s="1"/>
  <c r="T62" i="1"/>
  <c r="S62" i="1"/>
  <c r="R62" i="1"/>
  <c r="Q62" i="1"/>
  <c r="P62" i="1"/>
  <c r="O62" i="1"/>
  <c r="N62" i="1"/>
  <c r="G313" i="1" s="1"/>
  <c r="M62" i="1"/>
  <c r="F313" i="1" s="1"/>
  <c r="L62" i="1"/>
  <c r="K62" i="1"/>
  <c r="J62" i="1"/>
  <c r="I62" i="1"/>
  <c r="H62" i="1"/>
  <c r="R313" i="1"/>
  <c r="Q313" i="1"/>
  <c r="P313" i="1"/>
  <c r="M313" i="1"/>
  <c r="L313" i="1"/>
  <c r="K313" i="1"/>
  <c r="J313" i="1"/>
  <c r="I313" i="1"/>
  <c r="H313" i="1"/>
  <c r="E313" i="1"/>
  <c r="D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X277" i="1"/>
  <c r="V143" i="1"/>
  <c r="U143" i="1"/>
  <c r="T143" i="1"/>
  <c r="V141" i="1"/>
  <c r="V122" i="1"/>
  <c r="V124" i="1"/>
  <c r="U124" i="1"/>
  <c r="T124" i="1"/>
  <c r="AB111" i="1"/>
  <c r="AB113" i="1"/>
  <c r="AA113" i="1"/>
  <c r="Z113" i="1"/>
  <c r="AF71" i="1"/>
  <c r="AE71" i="1"/>
  <c r="AD71" i="1"/>
  <c r="AF70" i="1"/>
  <c r="AE70" i="1"/>
  <c r="AD70" i="1"/>
  <c r="AF68" i="1"/>
  <c r="AE68" i="1"/>
  <c r="AD68" i="1"/>
  <c r="AF67" i="1"/>
  <c r="AE67" i="1"/>
  <c r="AD67" i="1"/>
  <c r="AH65" i="1"/>
  <c r="AG65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AC35" i="1"/>
  <c r="AC34" i="1"/>
  <c r="AC38" i="1"/>
  <c r="AC37" i="1"/>
  <c r="G308" i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F308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J12" i="1"/>
  <c r="K12" i="1"/>
  <c r="L12" i="1"/>
  <c r="M12" i="1"/>
  <c r="N12" i="1"/>
  <c r="O12" i="1"/>
  <c r="V142" i="1"/>
  <c r="V140" i="1"/>
  <c r="V139" i="1"/>
  <c r="V137" i="1"/>
  <c r="AB115" i="1"/>
  <c r="AB112" i="1"/>
  <c r="AB110" i="1"/>
  <c r="AB109" i="1"/>
  <c r="AB108" i="1"/>
  <c r="AB107" i="1"/>
  <c r="V123" i="1"/>
  <c r="V121" i="1"/>
  <c r="V120" i="1"/>
  <c r="V119" i="1"/>
  <c r="AF49" i="1"/>
  <c r="AF48" i="1"/>
  <c r="AF46" i="1"/>
  <c r="AF45" i="1"/>
  <c r="AF43" i="1"/>
  <c r="AF7" i="1"/>
  <c r="AF6" i="1"/>
  <c r="V138" i="1"/>
  <c r="AB54" i="1"/>
  <c r="AB57" i="1"/>
  <c r="AB56" i="1"/>
  <c r="AB60" i="1"/>
  <c r="AB59" i="1"/>
  <c r="AQ21" i="1"/>
  <c r="AQ20" i="1"/>
  <c r="AQ18" i="1"/>
  <c r="AQ17" i="1"/>
  <c r="AI244" i="1" s="1"/>
  <c r="U123" i="1"/>
  <c r="U122" i="1"/>
  <c r="U121" i="1"/>
  <c r="U120" i="1"/>
  <c r="U119" i="1"/>
  <c r="U139" i="1"/>
  <c r="AE46" i="1"/>
  <c r="AE45" i="1"/>
  <c r="AE49" i="1"/>
  <c r="AE48" i="1"/>
  <c r="AE43" i="1"/>
  <c r="D13" i="2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S13" i="2" s="1"/>
  <c r="T13" i="2" s="1"/>
  <c r="U13" i="2" s="1"/>
  <c r="V13" i="2" s="1"/>
  <c r="W13" i="2" s="1"/>
  <c r="Y13" i="2" s="1"/>
  <c r="I72" i="2"/>
  <c r="O12" i="2"/>
  <c r="N12" i="2" s="1"/>
  <c r="M12" i="2" s="1"/>
  <c r="L12" i="2" s="1"/>
  <c r="K12" i="2" s="1"/>
  <c r="S12" i="2"/>
  <c r="T12" i="2" s="1"/>
  <c r="U12" i="2" s="1"/>
  <c r="V12" i="2" s="1"/>
  <c r="W12" i="2" s="1"/>
  <c r="Y12" i="2" s="1"/>
  <c r="Z12" i="2" s="1"/>
  <c r="AA12" i="2" s="1"/>
  <c r="AB12" i="2" s="1"/>
  <c r="AC12" i="2" s="1"/>
  <c r="AD12" i="2" s="1"/>
  <c r="AF12" i="2" s="1"/>
  <c r="AG12" i="2" s="1"/>
  <c r="AH12" i="2" s="1"/>
  <c r="AI12" i="2" s="1"/>
  <c r="AJ12" i="2" s="1"/>
  <c r="V8" i="2"/>
  <c r="V7" i="2"/>
  <c r="O280" i="1"/>
  <c r="S281" i="1"/>
  <c r="W277" i="1"/>
  <c r="AH279" i="1"/>
  <c r="AI276" i="1"/>
  <c r="AH276" i="1"/>
  <c r="AA115" i="1"/>
  <c r="AA112" i="1"/>
  <c r="AA111" i="1"/>
  <c r="AA109" i="1"/>
  <c r="AA108" i="1"/>
  <c r="AA107" i="1"/>
  <c r="U142" i="1"/>
  <c r="T142" i="1"/>
  <c r="U141" i="1"/>
  <c r="T141" i="1"/>
  <c r="U140" i="1"/>
  <c r="T140" i="1"/>
  <c r="T139" i="1"/>
  <c r="T137" i="1"/>
  <c r="U137" i="1" s="1"/>
  <c r="AA60" i="1"/>
  <c r="AA59" i="1"/>
  <c r="AA57" i="1"/>
  <c r="AA56" i="1"/>
  <c r="AA54" i="1"/>
  <c r="AB38" i="1"/>
  <c r="AB37" i="1"/>
  <c r="AB35" i="1"/>
  <c r="AB34" i="1"/>
  <c r="AE32" i="1"/>
  <c r="AF32" i="1" s="1"/>
  <c r="AG32" i="1" s="1"/>
  <c r="AH32" i="1" s="1"/>
  <c r="AI32" i="1" s="1"/>
  <c r="AJ32" i="1" s="1"/>
  <c r="AK32" i="1" s="1"/>
  <c r="AP21" i="1"/>
  <c r="AP20" i="1"/>
  <c r="AP18" i="1"/>
  <c r="AP17" i="1"/>
  <c r="AH244" i="1" s="1"/>
  <c r="AE7" i="1"/>
  <c r="AE6" i="1"/>
  <c r="U138" i="1"/>
  <c r="AH4" i="1"/>
  <c r="AI4" i="1" s="1"/>
  <c r="AJ4" i="1" s="1"/>
  <c r="AK4" i="1" s="1"/>
  <c r="AL4" i="1" s="1"/>
  <c r="I88" i="2"/>
  <c r="H88" i="2"/>
  <c r="H89" i="2" s="1"/>
  <c r="G88" i="2"/>
  <c r="F88" i="2"/>
  <c r="E88" i="2"/>
  <c r="D88" i="2"/>
  <c r="C88" i="2"/>
  <c r="C84" i="2"/>
  <c r="F7" i="2"/>
  <c r="F8" i="2" s="1"/>
  <c r="B9" i="2"/>
  <c r="AG6" i="2" s="1"/>
  <c r="AH6" i="2" s="1"/>
  <c r="I22" i="2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D84" i="2" s="1"/>
  <c r="W282" i="1"/>
  <c r="AG276" i="1"/>
  <c r="AF276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AA276" i="1"/>
  <c r="AB276" i="1" s="1"/>
  <c r="AC276" i="1" s="1"/>
  <c r="AD276" i="1" s="1"/>
  <c r="AE276" i="1" s="1"/>
  <c r="Z276" i="1"/>
  <c r="Y276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N280" i="1"/>
  <c r="M280" i="1"/>
  <c r="L280" i="1"/>
  <c r="K280" i="1"/>
  <c r="J280" i="1"/>
  <c r="I280" i="1"/>
  <c r="H280" i="1"/>
  <c r="G280" i="1"/>
  <c r="F280" i="1"/>
  <c r="E280" i="1"/>
  <c r="D280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I68" i="1"/>
  <c r="C282" i="1" s="1"/>
  <c r="C281" i="1"/>
  <c r="C280" i="1"/>
  <c r="C279" i="1"/>
  <c r="M278" i="1"/>
  <c r="L278" i="1"/>
  <c r="K278" i="1"/>
  <c r="J278" i="1"/>
  <c r="I278" i="1"/>
  <c r="H278" i="1"/>
  <c r="G278" i="1"/>
  <c r="F278" i="1"/>
  <c r="E278" i="1"/>
  <c r="D278" i="1"/>
  <c r="C278" i="1"/>
  <c r="W276" i="1"/>
  <c r="X276" i="1" s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F276" i="1"/>
  <c r="AC68" i="1"/>
  <c r="S124" i="1" s="1"/>
  <c r="AB68" i="1"/>
  <c r="R124" i="1" s="1"/>
  <c r="AA68" i="1"/>
  <c r="Q124" i="1" s="1"/>
  <c r="Z68" i="1"/>
  <c r="P124" i="1" s="1"/>
  <c r="Y68" i="1"/>
  <c r="O124" i="1" s="1"/>
  <c r="X68" i="1"/>
  <c r="N124" i="1" s="1"/>
  <c r="W68" i="1"/>
  <c r="M124" i="1" s="1"/>
  <c r="V68" i="1"/>
  <c r="L124" i="1" s="1"/>
  <c r="U68" i="1"/>
  <c r="K124" i="1" s="1"/>
  <c r="T68" i="1"/>
  <c r="J124" i="1" s="1"/>
  <c r="S68" i="1"/>
  <c r="I124" i="1" s="1"/>
  <c r="R68" i="1"/>
  <c r="H124" i="1" s="1"/>
  <c r="Q68" i="1"/>
  <c r="G124" i="1" s="1"/>
  <c r="P68" i="1"/>
  <c r="F124" i="1" s="1"/>
  <c r="O68" i="1"/>
  <c r="N68" i="1"/>
  <c r="M68" i="1"/>
  <c r="L68" i="1"/>
  <c r="K68" i="1"/>
  <c r="J68" i="1"/>
  <c r="G118" i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5" i="1"/>
  <c r="Z60" i="1"/>
  <c r="Z59" i="1"/>
  <c r="Z56" i="1"/>
  <c r="Z112" i="1" s="1"/>
  <c r="Z57" i="1"/>
  <c r="T123" i="1" s="1"/>
  <c r="Y57" i="1"/>
  <c r="S123" i="1" s="1"/>
  <c r="X57" i="1"/>
  <c r="R123" i="1" s="1"/>
  <c r="W57" i="1"/>
  <c r="Q123" i="1" s="1"/>
  <c r="V57" i="1"/>
  <c r="P123" i="1" s="1"/>
  <c r="U57" i="1"/>
  <c r="O123" i="1" s="1"/>
  <c r="T57" i="1"/>
  <c r="N123" i="1" s="1"/>
  <c r="S57" i="1"/>
  <c r="M123" i="1" s="1"/>
  <c r="R57" i="1"/>
  <c r="L123" i="1" s="1"/>
  <c r="Q57" i="1"/>
  <c r="K123" i="1" s="1"/>
  <c r="P57" i="1"/>
  <c r="J123" i="1" s="1"/>
  <c r="O57" i="1"/>
  <c r="I123" i="1" s="1"/>
  <c r="N57" i="1"/>
  <c r="H123" i="1" s="1"/>
  <c r="M57" i="1"/>
  <c r="G123" i="1" s="1"/>
  <c r="L57" i="1"/>
  <c r="F123" i="1" s="1"/>
  <c r="K57" i="1"/>
  <c r="J57" i="1"/>
  <c r="AA35" i="1"/>
  <c r="T122" i="1" s="1"/>
  <c r="AA34" i="1"/>
  <c r="Z111" i="1" s="1"/>
  <c r="Z35" i="1"/>
  <c r="S122" i="1" s="1"/>
  <c r="Y35" i="1"/>
  <c r="R122" i="1" s="1"/>
  <c r="X35" i="1"/>
  <c r="Q122" i="1" s="1"/>
  <c r="W35" i="1"/>
  <c r="P122" i="1" s="1"/>
  <c r="V35" i="1"/>
  <c r="O122" i="1" s="1"/>
  <c r="U35" i="1"/>
  <c r="N122" i="1" s="1"/>
  <c r="T35" i="1"/>
  <c r="M122" i="1" s="1"/>
  <c r="S35" i="1"/>
  <c r="L122" i="1" s="1"/>
  <c r="R35" i="1"/>
  <c r="K122" i="1" s="1"/>
  <c r="Q35" i="1"/>
  <c r="J122" i="1" s="1"/>
  <c r="P35" i="1"/>
  <c r="I122" i="1" s="1"/>
  <c r="O35" i="1"/>
  <c r="H122" i="1" s="1"/>
  <c r="N35" i="1"/>
  <c r="G122" i="1" s="1"/>
  <c r="M35" i="1"/>
  <c r="F122" i="1" s="1"/>
  <c r="L35" i="1"/>
  <c r="K35" i="1"/>
  <c r="J35" i="1"/>
  <c r="I35" i="1"/>
  <c r="H35" i="1"/>
  <c r="AA38" i="1"/>
  <c r="AA37" i="1"/>
  <c r="AO21" i="1"/>
  <c r="AO20" i="1"/>
  <c r="AO18" i="1"/>
  <c r="T121" i="1" s="1"/>
  <c r="AO17" i="1"/>
  <c r="Z110" i="1" s="1"/>
  <c r="AN18" i="1"/>
  <c r="S121" i="1" s="1"/>
  <c r="AM18" i="1"/>
  <c r="R121" i="1" s="1"/>
  <c r="AL18" i="1"/>
  <c r="Q121" i="1" s="1"/>
  <c r="AK18" i="1"/>
  <c r="P121" i="1" s="1"/>
  <c r="AJ18" i="1"/>
  <c r="O121" i="1" s="1"/>
  <c r="AI18" i="1"/>
  <c r="N121" i="1" s="1"/>
  <c r="AH18" i="1"/>
  <c r="M121" i="1" s="1"/>
  <c r="AG18" i="1"/>
  <c r="L121" i="1" s="1"/>
  <c r="AF18" i="1"/>
  <c r="K121" i="1" s="1"/>
  <c r="AE18" i="1"/>
  <c r="J121" i="1" s="1"/>
  <c r="AD18" i="1"/>
  <c r="I121" i="1" s="1"/>
  <c r="AC18" i="1"/>
  <c r="H121" i="1" s="1"/>
  <c r="AB18" i="1"/>
  <c r="G121" i="1" s="1"/>
  <c r="AA18" i="1"/>
  <c r="F121" i="1" s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T138" i="1"/>
  <c r="AD10" i="1"/>
  <c r="AD9" i="1"/>
  <c r="AD7" i="1"/>
  <c r="T119" i="1" s="1"/>
  <c r="AD6" i="1"/>
  <c r="Z108" i="1" s="1"/>
  <c r="AD49" i="1"/>
  <c r="AD48" i="1"/>
  <c r="AD46" i="1"/>
  <c r="T120" i="1" s="1"/>
  <c r="AD45" i="1"/>
  <c r="AC46" i="1"/>
  <c r="S120" i="1" s="1"/>
  <c r="AB46" i="1"/>
  <c r="R120" i="1" s="1"/>
  <c r="AA46" i="1"/>
  <c r="Q120" i="1" s="1"/>
  <c r="Z46" i="1"/>
  <c r="P120" i="1" s="1"/>
  <c r="Y46" i="1"/>
  <c r="O120" i="1" s="1"/>
  <c r="X46" i="1"/>
  <c r="N120" i="1" s="1"/>
  <c r="W46" i="1"/>
  <c r="M120" i="1" s="1"/>
  <c r="V46" i="1"/>
  <c r="L120" i="1" s="1"/>
  <c r="U46" i="1"/>
  <c r="K120" i="1" s="1"/>
  <c r="T46" i="1"/>
  <c r="J120" i="1" s="1"/>
  <c r="S46" i="1"/>
  <c r="I120" i="1" s="1"/>
  <c r="R46" i="1"/>
  <c r="H120" i="1" s="1"/>
  <c r="Q46" i="1"/>
  <c r="G120" i="1" s="1"/>
  <c r="P46" i="1"/>
  <c r="F120" i="1" s="1"/>
  <c r="O46" i="1"/>
  <c r="N46" i="1"/>
  <c r="M46" i="1"/>
  <c r="L46" i="1"/>
  <c r="AC7" i="1"/>
  <c r="S119" i="1" s="1"/>
  <c r="AB7" i="1"/>
  <c r="R119" i="1" s="1"/>
  <c r="AA7" i="1"/>
  <c r="Q119" i="1" s="1"/>
  <c r="Z7" i="1"/>
  <c r="P119" i="1" s="1"/>
  <c r="Y7" i="1"/>
  <c r="O119" i="1" s="1"/>
  <c r="X7" i="1"/>
  <c r="N119" i="1" s="1"/>
  <c r="W7" i="1"/>
  <c r="M119" i="1" s="1"/>
  <c r="V7" i="1"/>
  <c r="L119" i="1" s="1"/>
  <c r="U7" i="1"/>
  <c r="K119" i="1" s="1"/>
  <c r="T7" i="1"/>
  <c r="J119" i="1" s="1"/>
  <c r="S7" i="1"/>
  <c r="I119" i="1" s="1"/>
  <c r="R7" i="1"/>
  <c r="H119" i="1" s="1"/>
  <c r="Q7" i="1"/>
  <c r="G119" i="1" s="1"/>
  <c r="P7" i="1"/>
  <c r="F119" i="1" s="1"/>
  <c r="O7" i="1"/>
  <c r="N7" i="1"/>
  <c r="M7" i="1"/>
  <c r="L7" i="1"/>
  <c r="K7" i="1"/>
  <c r="J7" i="1"/>
  <c r="I7" i="1"/>
  <c r="H7" i="1"/>
  <c r="G7" i="1"/>
  <c r="F7" i="1"/>
  <c r="E7" i="1"/>
  <c r="AE92" i="1"/>
  <c r="AD92" i="1"/>
  <c r="AC92" i="1"/>
  <c r="AB92" i="1"/>
  <c r="AA92" i="1"/>
  <c r="Z92" i="1"/>
  <c r="Y92" i="1"/>
  <c r="X92" i="1"/>
  <c r="W92" i="1"/>
  <c r="AE91" i="1"/>
  <c r="AD91" i="1"/>
  <c r="AC91" i="1"/>
  <c r="AB91" i="1"/>
  <c r="AA91" i="1"/>
  <c r="Z91" i="1"/>
  <c r="Y91" i="1"/>
  <c r="X91" i="1"/>
  <c r="W91" i="1"/>
  <c r="AE88" i="1"/>
  <c r="AD88" i="1"/>
  <c r="AC88" i="1"/>
  <c r="AB88" i="1"/>
  <c r="AA88" i="1"/>
  <c r="Z88" i="1"/>
  <c r="Y88" i="1"/>
  <c r="X88" i="1"/>
  <c r="W88" i="1"/>
  <c r="F241" i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K6" i="1"/>
  <c r="C242" i="1" s="1"/>
  <c r="K9" i="1"/>
  <c r="K10" i="1"/>
  <c r="S139" i="1"/>
  <c r="AC49" i="1"/>
  <c r="Y130" i="1" s="1"/>
  <c r="AC48" i="1"/>
  <c r="AC45" i="1"/>
  <c r="L243" i="1" s="1"/>
  <c r="E69" i="10" l="1"/>
  <c r="F70" i="10" s="1"/>
  <c r="F33" i="10"/>
  <c r="N74" i="10"/>
  <c r="E31" i="10"/>
  <c r="E57" i="10"/>
  <c r="L44" i="10"/>
  <c r="L37" i="10"/>
  <c r="K68" i="10"/>
  <c r="K61" i="10"/>
  <c r="K52" i="10"/>
  <c r="C37" i="10"/>
  <c r="E60" i="10"/>
  <c r="F59" i="10"/>
  <c r="G99" i="10" s="1"/>
  <c r="F32" i="10"/>
  <c r="C51" i="10"/>
  <c r="D50" i="10"/>
  <c r="D71" i="10"/>
  <c r="D34" i="10" s="1"/>
  <c r="L70" i="10"/>
  <c r="L63" i="10"/>
  <c r="L54" i="10"/>
  <c r="G74" i="10"/>
  <c r="C47" i="10"/>
  <c r="D48" i="10" s="1"/>
  <c r="C48" i="10" s="1"/>
  <c r="M44" i="10"/>
  <c r="M37" i="10"/>
  <c r="K46" i="10"/>
  <c r="K39" i="10"/>
  <c r="C28" i="10"/>
  <c r="F72" i="10"/>
  <c r="C43" i="10"/>
  <c r="D44" i="10" s="1"/>
  <c r="C44" i="10" s="1"/>
  <c r="D42" i="10"/>
  <c r="C38" i="10"/>
  <c r="D39" i="10" s="1"/>
  <c r="C45" i="10"/>
  <c r="D46" i="10" s="1"/>
  <c r="C46" i="10" s="1"/>
  <c r="L48" i="10"/>
  <c r="L41" i="10"/>
  <c r="C55" i="10"/>
  <c r="D56" i="10" s="1"/>
  <c r="C56" i="10" s="1"/>
  <c r="S70" i="10"/>
  <c r="S63" i="10"/>
  <c r="S54" i="10"/>
  <c r="E44" i="10"/>
  <c r="E46" i="10"/>
  <c r="C40" i="10"/>
  <c r="E41" i="10"/>
  <c r="U68" i="10"/>
  <c r="U61" i="10"/>
  <c r="U52" i="10"/>
  <c r="C64" i="10"/>
  <c r="D65" i="10" s="1"/>
  <c r="C65" i="10" s="1"/>
  <c r="E34" i="10"/>
  <c r="F66" i="10"/>
  <c r="E67" i="10"/>
  <c r="M72" i="10"/>
  <c r="M65" i="10"/>
  <c r="M56" i="10"/>
  <c r="L87" i="10"/>
  <c r="M23" i="10"/>
  <c r="D35" i="10"/>
  <c r="T72" i="10"/>
  <c r="T65" i="10"/>
  <c r="T56" i="10"/>
  <c r="C25" i="10"/>
  <c r="D26" i="10" s="1"/>
  <c r="D24" i="10"/>
  <c r="E96" i="10" s="1"/>
  <c r="D62" i="10"/>
  <c r="E33" i="10"/>
  <c r="D99" i="10"/>
  <c r="C53" i="10"/>
  <c r="D54" i="10" s="1"/>
  <c r="C54" i="10" s="1"/>
  <c r="D30" i="10"/>
  <c r="X74" i="10"/>
  <c r="AA110" i="1"/>
  <c r="AC110" i="1"/>
  <c r="X121" i="1"/>
  <c r="AD110" i="1"/>
  <c r="G89" i="2"/>
  <c r="I45" i="8"/>
  <c r="H31" i="8"/>
  <c r="I92" i="8" s="1"/>
  <c r="I29" i="8"/>
  <c r="J24" i="8" s="1"/>
  <c r="Q42" i="8" s="1"/>
  <c r="O44" i="8"/>
  <c r="O37" i="8"/>
  <c r="O65" i="8"/>
  <c r="O58" i="8"/>
  <c r="O50" i="8"/>
  <c r="B135" i="8"/>
  <c r="AN9" i="8"/>
  <c r="I62" i="8"/>
  <c r="H59" i="8"/>
  <c r="I60" i="8" s="1"/>
  <c r="I30" i="8"/>
  <c r="J26" i="8" s="1"/>
  <c r="F34" i="8"/>
  <c r="G35" i="8" s="1"/>
  <c r="P69" i="8"/>
  <c r="I46" i="8"/>
  <c r="H47" i="8"/>
  <c r="I48" i="8" s="1"/>
  <c r="F36" i="8"/>
  <c r="W65" i="8"/>
  <c r="W58" i="8"/>
  <c r="W50" i="8"/>
  <c r="F39" i="8"/>
  <c r="G40" i="8" s="1"/>
  <c r="G38" i="8"/>
  <c r="G31" i="8"/>
  <c r="F32" i="8"/>
  <c r="G49" i="8"/>
  <c r="H50" i="8" s="1"/>
  <c r="O67" i="8"/>
  <c r="O60" i="8"/>
  <c r="O52" i="8"/>
  <c r="O63" i="8"/>
  <c r="O56" i="8"/>
  <c r="O48" i="8"/>
  <c r="F41" i="8"/>
  <c r="G42" i="8" s="1"/>
  <c r="W67" i="8"/>
  <c r="W60" i="8"/>
  <c r="W52" i="8"/>
  <c r="O42" i="8"/>
  <c r="O35" i="8"/>
  <c r="F43" i="8"/>
  <c r="G44" i="8" s="1"/>
  <c r="I50" i="8"/>
  <c r="F23" i="8"/>
  <c r="G24" i="8" s="1"/>
  <c r="H20" i="8"/>
  <c r="I91" i="8" s="1"/>
  <c r="G21" i="8"/>
  <c r="H22" i="8" s="1"/>
  <c r="H57" i="8"/>
  <c r="I58" i="8" s="1"/>
  <c r="H44" i="8"/>
  <c r="G66" i="8"/>
  <c r="H67" i="8" s="1"/>
  <c r="H64" i="8"/>
  <c r="G51" i="8"/>
  <c r="H52" i="8" s="1"/>
  <c r="AL9" i="8"/>
  <c r="I55" i="8"/>
  <c r="P40" i="8"/>
  <c r="P33" i="8"/>
  <c r="F25" i="8"/>
  <c r="G26" i="8" s="1"/>
  <c r="G82" i="8"/>
  <c r="H19" i="8"/>
  <c r="I85" i="6"/>
  <c r="B107" i="6"/>
  <c r="I39" i="6"/>
  <c r="H39" i="6" s="1"/>
  <c r="I40" i="6" s="1"/>
  <c r="H34" i="6"/>
  <c r="E80" i="6"/>
  <c r="F17" i="6"/>
  <c r="H23" i="6"/>
  <c r="I24" i="6" s="1"/>
  <c r="H37" i="6"/>
  <c r="I19" i="6"/>
  <c r="AH8" i="6"/>
  <c r="Q7" i="6"/>
  <c r="G7" i="6"/>
  <c r="AK7" i="6" s="1"/>
  <c r="I30" i="6"/>
  <c r="Q5" i="6"/>
  <c r="G5" i="6"/>
  <c r="AK5" i="6" s="1"/>
  <c r="H21" i="6"/>
  <c r="I22" i="6" s="1"/>
  <c r="I41" i="6"/>
  <c r="I6" i="6"/>
  <c r="AM6" i="6" s="1"/>
  <c r="AI5" i="6"/>
  <c r="AJ5" i="6" s="1"/>
  <c r="H32" i="6"/>
  <c r="I33" i="6" s="1"/>
  <c r="AJ5" i="5"/>
  <c r="AJ7" i="5"/>
  <c r="I48" i="5" s="1"/>
  <c r="H20" i="5"/>
  <c r="I31" i="5"/>
  <c r="AJ6" i="5"/>
  <c r="I46" i="5" s="1"/>
  <c r="I33" i="5"/>
  <c r="H22" i="5"/>
  <c r="I23" i="5" s="1"/>
  <c r="AK6" i="5"/>
  <c r="E79" i="5"/>
  <c r="F16" i="5"/>
  <c r="I18" i="5"/>
  <c r="AH8" i="5"/>
  <c r="Q7" i="5"/>
  <c r="G7" i="5"/>
  <c r="AK7" i="5" s="1"/>
  <c r="I29" i="5"/>
  <c r="G5" i="5"/>
  <c r="AK5" i="5" s="1"/>
  <c r="Q5" i="5"/>
  <c r="I36" i="5"/>
  <c r="I6" i="5"/>
  <c r="AM6" i="5" s="1"/>
  <c r="I38" i="5"/>
  <c r="I40" i="5"/>
  <c r="Z13" i="2"/>
  <c r="AA13" i="2" s="1"/>
  <c r="AB13" i="2" s="1"/>
  <c r="AC13" i="2" s="1"/>
  <c r="AD13" i="2" s="1"/>
  <c r="AF13" i="2" s="1"/>
  <c r="AG13" i="2" s="1"/>
  <c r="AH13" i="2" s="1"/>
  <c r="AI13" i="2" s="1"/>
  <c r="AJ13" i="2" s="1"/>
  <c r="AM13" i="2" s="1"/>
  <c r="AN13" i="2" s="1"/>
  <c r="AO13" i="2" s="1"/>
  <c r="AP13" i="2" s="1"/>
  <c r="AQ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F6" i="2"/>
  <c r="I89" i="2"/>
  <c r="AH7" i="2"/>
  <c r="I24" i="2" s="1"/>
  <c r="H24" i="2" s="1"/>
  <c r="G24" i="2" s="1"/>
  <c r="F24" i="2" s="1"/>
  <c r="E24" i="2" s="1"/>
  <c r="D24" i="2" s="1"/>
  <c r="C24" i="2" s="1"/>
  <c r="AH8" i="2"/>
  <c r="I26" i="2" s="1"/>
  <c r="H26" i="2" s="1"/>
  <c r="G26" i="2" s="1"/>
  <c r="F26" i="2" s="1"/>
  <c r="E26" i="2" s="1"/>
  <c r="D26" i="2" s="1"/>
  <c r="C26" i="2" s="1"/>
  <c r="Q7" i="2"/>
  <c r="AI7" i="2"/>
  <c r="I40" i="2"/>
  <c r="I33" i="2"/>
  <c r="H33" i="2" s="1"/>
  <c r="G33" i="2" s="1"/>
  <c r="F33" i="2" s="1"/>
  <c r="E33" i="2" s="1"/>
  <c r="D33" i="2" s="1"/>
  <c r="C33" i="2" s="1"/>
  <c r="V9" i="2"/>
  <c r="AK12" i="2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I100" i="2"/>
  <c r="I98" i="2"/>
  <c r="I99" i="2"/>
  <c r="O84" i="2"/>
  <c r="H22" i="2"/>
  <c r="I23" i="2" s="1"/>
  <c r="P41" i="2" s="1"/>
  <c r="D84" i="2"/>
  <c r="L84" i="2"/>
  <c r="AA282" i="1"/>
  <c r="V11" i="2"/>
  <c r="V10" i="2"/>
  <c r="G7" i="2"/>
  <c r="T84" i="2"/>
  <c r="AB84" i="2"/>
  <c r="AJ84" i="2"/>
  <c r="AR84" i="2"/>
  <c r="E84" i="2"/>
  <c r="AZ84" i="2"/>
  <c r="G84" i="2"/>
  <c r="M84" i="2"/>
  <c r="U84" i="2"/>
  <c r="AC84" i="2"/>
  <c r="AK84" i="2"/>
  <c r="AS84" i="2"/>
  <c r="BA84" i="2"/>
  <c r="BE20" i="2"/>
  <c r="F84" i="2"/>
  <c r="N84" i="2"/>
  <c r="V84" i="2"/>
  <c r="AD84" i="2"/>
  <c r="AL84" i="2"/>
  <c r="AT84" i="2"/>
  <c r="BB84" i="2"/>
  <c r="W8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AE84" i="2"/>
  <c r="AM84" i="2"/>
  <c r="AU84" i="2"/>
  <c r="BC84" i="2"/>
  <c r="H84" i="2"/>
  <c r="P84" i="2"/>
  <c r="C104" i="2" s="1"/>
  <c r="X84" i="2"/>
  <c r="AF84" i="2"/>
  <c r="AN84" i="2"/>
  <c r="AV84" i="2"/>
  <c r="I84" i="2"/>
  <c r="Q84" i="2"/>
  <c r="Y84" i="2"/>
  <c r="AG84" i="2"/>
  <c r="AO84" i="2"/>
  <c r="AW84" i="2"/>
  <c r="J84" i="2"/>
  <c r="R84" i="2"/>
  <c r="Z84" i="2"/>
  <c r="AH84" i="2"/>
  <c r="AP84" i="2"/>
  <c r="AX84" i="2"/>
  <c r="K84" i="2"/>
  <c r="S84" i="2"/>
  <c r="AA84" i="2"/>
  <c r="AI84" i="2"/>
  <c r="AQ84" i="2"/>
  <c r="AY84" i="2"/>
  <c r="G8" i="2"/>
  <c r="Y135" i="1"/>
  <c r="Y115" i="1"/>
  <c r="S143" i="1"/>
  <c r="AC71" i="1"/>
  <c r="Y134" i="1" s="1"/>
  <c r="AC70" i="1"/>
  <c r="AC67" i="1"/>
  <c r="W247" i="1" s="1"/>
  <c r="S142" i="1"/>
  <c r="Y60" i="1"/>
  <c r="Y133" i="1" s="1"/>
  <c r="Y59" i="1"/>
  <c r="Y56" i="1"/>
  <c r="R246" i="1" s="1"/>
  <c r="S141" i="1"/>
  <c r="Z38" i="1"/>
  <c r="Y132" i="1" s="1"/>
  <c r="Z37" i="1"/>
  <c r="Z34" i="1"/>
  <c r="R245" i="1" s="1"/>
  <c r="S140" i="1"/>
  <c r="AN21" i="1"/>
  <c r="Y131" i="1" s="1"/>
  <c r="AN20" i="1"/>
  <c r="AN17" i="1"/>
  <c r="AF244" i="1" s="1"/>
  <c r="AC12" i="1"/>
  <c r="U309" i="1" s="1"/>
  <c r="S138" i="1"/>
  <c r="AC10" i="1"/>
  <c r="Y129" i="1" s="1"/>
  <c r="AC9" i="1"/>
  <c r="AC6" i="1"/>
  <c r="U242" i="1" s="1"/>
  <c r="X135" i="1"/>
  <c r="W135" i="1"/>
  <c r="X115" i="1"/>
  <c r="R143" i="1"/>
  <c r="AB71" i="1"/>
  <c r="X134" i="1" s="1"/>
  <c r="AB70" i="1"/>
  <c r="AB67" i="1"/>
  <c r="V247" i="1" s="1"/>
  <c r="R142" i="1"/>
  <c r="X60" i="1"/>
  <c r="X133" i="1" s="1"/>
  <c r="X59" i="1"/>
  <c r="X56" i="1"/>
  <c r="Q246" i="1" s="1"/>
  <c r="R141" i="1"/>
  <c r="Y38" i="1"/>
  <c r="X132" i="1" s="1"/>
  <c r="Y37" i="1"/>
  <c r="Y34" i="1"/>
  <c r="Q245" i="1" s="1"/>
  <c r="R140" i="1"/>
  <c r="AM21" i="1"/>
  <c r="X131" i="1" s="1"/>
  <c r="AM20" i="1"/>
  <c r="AM17" i="1"/>
  <c r="AB6" i="1"/>
  <c r="T242" i="1" s="1"/>
  <c r="R138" i="1"/>
  <c r="AB10" i="1"/>
  <c r="X129" i="1" s="1"/>
  <c r="AB9" i="1"/>
  <c r="R139" i="1"/>
  <c r="AB49" i="1"/>
  <c r="X130" i="1" s="1"/>
  <c r="AB48" i="1"/>
  <c r="AB45" i="1"/>
  <c r="W115" i="1"/>
  <c r="X34" i="1"/>
  <c r="P245" i="1" s="1"/>
  <c r="Q141" i="1"/>
  <c r="X38" i="1"/>
  <c r="W132" i="1" s="1"/>
  <c r="X37" i="1"/>
  <c r="Q143" i="1"/>
  <c r="AA71" i="1"/>
  <c r="W134" i="1" s="1"/>
  <c r="AA70" i="1"/>
  <c r="AA67" i="1"/>
  <c r="U247" i="1" s="1"/>
  <c r="Q142" i="1"/>
  <c r="W60" i="1"/>
  <c r="W133" i="1" s="1"/>
  <c r="W59" i="1"/>
  <c r="W56" i="1"/>
  <c r="P246" i="1" s="1"/>
  <c r="Q140" i="1"/>
  <c r="AL21" i="1"/>
  <c r="W131" i="1" s="1"/>
  <c r="AL20" i="1"/>
  <c r="AL17" i="1"/>
  <c r="AD244" i="1" s="1"/>
  <c r="AA12" i="1"/>
  <c r="Q138" i="1"/>
  <c r="AA10" i="1"/>
  <c r="W129" i="1" s="1"/>
  <c r="AA9" i="1"/>
  <c r="AA6" i="1"/>
  <c r="S242" i="1" s="1"/>
  <c r="Q139" i="1"/>
  <c r="AA49" i="1"/>
  <c r="W130" i="1" s="1"/>
  <c r="AA48" i="1"/>
  <c r="AA45" i="1"/>
  <c r="P139" i="1"/>
  <c r="Z49" i="1"/>
  <c r="V130" i="1" s="1"/>
  <c r="Z48" i="1"/>
  <c r="Z45" i="1"/>
  <c r="I243" i="1" s="1"/>
  <c r="W34" i="1"/>
  <c r="P141" i="1"/>
  <c r="W38" i="1"/>
  <c r="V132" i="1" s="1"/>
  <c r="W37" i="1"/>
  <c r="V135" i="1"/>
  <c r="V115" i="1"/>
  <c r="P143" i="1"/>
  <c r="Z71" i="1"/>
  <c r="V134" i="1" s="1"/>
  <c r="Z70" i="1"/>
  <c r="Z67" i="1"/>
  <c r="P142" i="1"/>
  <c r="V60" i="1"/>
  <c r="V133" i="1" s="1"/>
  <c r="V59" i="1"/>
  <c r="V56" i="1"/>
  <c r="O246" i="1" s="1"/>
  <c r="V34" i="1"/>
  <c r="N245" i="1" s="1"/>
  <c r="O141" i="1"/>
  <c r="V38" i="1"/>
  <c r="U132" i="1" s="1"/>
  <c r="V37" i="1"/>
  <c r="P140" i="1"/>
  <c r="AK21" i="1"/>
  <c r="V131" i="1" s="1"/>
  <c r="AK17" i="1"/>
  <c r="AC244" i="1" s="1"/>
  <c r="AK20" i="1"/>
  <c r="P138" i="1"/>
  <c r="Z10" i="1"/>
  <c r="V129" i="1" s="1"/>
  <c r="Z9" i="1"/>
  <c r="Z6" i="1"/>
  <c r="R242" i="1" s="1"/>
  <c r="U135" i="1"/>
  <c r="T135" i="1"/>
  <c r="S135" i="1"/>
  <c r="R135" i="1"/>
  <c r="Q135" i="1"/>
  <c r="U115" i="1"/>
  <c r="T115" i="1"/>
  <c r="O143" i="1"/>
  <c r="Y71" i="1"/>
  <c r="U134" i="1" s="1"/>
  <c r="Y70" i="1"/>
  <c r="Y67" i="1"/>
  <c r="S247" i="1" s="1"/>
  <c r="O142" i="1"/>
  <c r="N142" i="1"/>
  <c r="U60" i="1"/>
  <c r="U133" i="1" s="1"/>
  <c r="T60" i="1"/>
  <c r="T133" i="1" s="1"/>
  <c r="U59" i="1"/>
  <c r="T59" i="1"/>
  <c r="U56" i="1"/>
  <c r="N246" i="1" s="1"/>
  <c r="T56" i="1"/>
  <c r="M246" i="1" s="1"/>
  <c r="N141" i="1"/>
  <c r="U38" i="1"/>
  <c r="T132" i="1" s="1"/>
  <c r="U37" i="1"/>
  <c r="U34" i="1"/>
  <c r="O140" i="1"/>
  <c r="AJ21" i="1"/>
  <c r="U131" i="1" s="1"/>
  <c r="AJ20" i="1"/>
  <c r="AJ17" i="1"/>
  <c r="AB244" i="1" s="1"/>
  <c r="O138" i="1"/>
  <c r="Y10" i="1"/>
  <c r="U129" i="1" s="1"/>
  <c r="Y9" i="1"/>
  <c r="Y6" i="1"/>
  <c r="Q242" i="1" s="1"/>
  <c r="O139" i="1"/>
  <c r="N139" i="1"/>
  <c r="Y49" i="1"/>
  <c r="U130" i="1" s="1"/>
  <c r="X49" i="1"/>
  <c r="T130" i="1" s="1"/>
  <c r="Y48" i="1"/>
  <c r="X48" i="1"/>
  <c r="Y45" i="1"/>
  <c r="X45" i="1"/>
  <c r="G243" i="1" s="1"/>
  <c r="N143" i="1"/>
  <c r="X71" i="1"/>
  <c r="T134" i="1" s="1"/>
  <c r="X70" i="1"/>
  <c r="X67" i="1"/>
  <c r="N140" i="1"/>
  <c r="AI21" i="1"/>
  <c r="T131" i="1" s="1"/>
  <c r="AI20" i="1"/>
  <c r="AI17" i="1"/>
  <c r="AA244" i="1" s="1"/>
  <c r="N138" i="1"/>
  <c r="X10" i="1"/>
  <c r="T129" i="1" s="1"/>
  <c r="X9" i="1"/>
  <c r="X6" i="1"/>
  <c r="P242" i="1" s="1"/>
  <c r="S115" i="1"/>
  <c r="R115" i="1"/>
  <c r="M139" i="1"/>
  <c r="W49" i="1"/>
  <c r="S130" i="1" s="1"/>
  <c r="W48" i="1"/>
  <c r="W45" i="1"/>
  <c r="F243" i="1" s="1"/>
  <c r="W10" i="1"/>
  <c r="S129" i="1" s="1"/>
  <c r="W9" i="1"/>
  <c r="M138" i="1"/>
  <c r="W6" i="1"/>
  <c r="O242" i="1" s="1"/>
  <c r="G137" i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M143" i="1"/>
  <c r="L143" i="1"/>
  <c r="K143" i="1"/>
  <c r="J143" i="1"/>
  <c r="I143" i="1"/>
  <c r="H143" i="1"/>
  <c r="G143" i="1"/>
  <c r="F143" i="1"/>
  <c r="L139" i="1"/>
  <c r="K139" i="1"/>
  <c r="J139" i="1"/>
  <c r="I139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H140" i="1"/>
  <c r="G140" i="1"/>
  <c r="F140" i="1"/>
  <c r="L138" i="1"/>
  <c r="K138" i="1"/>
  <c r="J138" i="1"/>
  <c r="I138" i="1"/>
  <c r="H138" i="1"/>
  <c r="G138" i="1"/>
  <c r="W71" i="1"/>
  <c r="S134" i="1" s="1"/>
  <c r="W70" i="1"/>
  <c r="W67" i="1"/>
  <c r="Q247" i="1" s="1"/>
  <c r="S60" i="1"/>
  <c r="S133" i="1" s="1"/>
  <c r="S59" i="1"/>
  <c r="S56" i="1"/>
  <c r="L246" i="1" s="1"/>
  <c r="T38" i="1"/>
  <c r="S132" i="1" s="1"/>
  <c r="S38" i="1"/>
  <c r="R132" i="1" s="1"/>
  <c r="T37" i="1"/>
  <c r="S37" i="1"/>
  <c r="T34" i="1"/>
  <c r="L245" i="1" s="1"/>
  <c r="S34" i="1"/>
  <c r="K245" i="1" s="1"/>
  <c r="AH21" i="1"/>
  <c r="S131" i="1" s="1"/>
  <c r="AH20" i="1"/>
  <c r="AH17" i="1"/>
  <c r="Z244" i="1" s="1"/>
  <c r="V49" i="1"/>
  <c r="R130" i="1" s="1"/>
  <c r="V48" i="1"/>
  <c r="V45" i="1"/>
  <c r="E243" i="1" s="1"/>
  <c r="U45" i="1"/>
  <c r="D243" i="1" s="1"/>
  <c r="U49" i="1"/>
  <c r="Q130" i="1" s="1"/>
  <c r="U48" i="1"/>
  <c r="V67" i="1"/>
  <c r="P247" i="1" s="1"/>
  <c r="V71" i="1"/>
  <c r="R134" i="1" s="1"/>
  <c r="V70" i="1"/>
  <c r="R60" i="1"/>
  <c r="R133" i="1" s="1"/>
  <c r="R59" i="1"/>
  <c r="R56" i="1"/>
  <c r="K246" i="1" s="1"/>
  <c r="R34" i="1"/>
  <c r="R38" i="1"/>
  <c r="Q132" i="1" s="1"/>
  <c r="R37" i="1"/>
  <c r="V6" i="1"/>
  <c r="N242" i="1" s="1"/>
  <c r="V10" i="1"/>
  <c r="R129" i="1" s="1"/>
  <c r="V9" i="1"/>
  <c r="AG21" i="1"/>
  <c r="R131" i="1" s="1"/>
  <c r="AG20" i="1"/>
  <c r="AG17" i="1"/>
  <c r="Y244" i="1" s="1"/>
  <c r="Q115" i="1"/>
  <c r="V91" i="1"/>
  <c r="U91" i="1"/>
  <c r="V92" i="1"/>
  <c r="P135" i="1" s="1"/>
  <c r="U92" i="1"/>
  <c r="O135" i="1" s="1"/>
  <c r="V88" i="1"/>
  <c r="P115" i="1" s="1"/>
  <c r="U88" i="1"/>
  <c r="O115" i="1"/>
  <c r="U71" i="1"/>
  <c r="Q134" i="1" s="1"/>
  <c r="T71" i="1"/>
  <c r="P134" i="1" s="1"/>
  <c r="S71" i="1"/>
  <c r="O134" i="1" s="1"/>
  <c r="U70" i="1"/>
  <c r="T70" i="1"/>
  <c r="U67" i="1"/>
  <c r="T67" i="1"/>
  <c r="N247" i="1" s="1"/>
  <c r="Q60" i="1"/>
  <c r="Q133" i="1" s="1"/>
  <c r="Q59" i="1"/>
  <c r="Q56" i="1"/>
  <c r="J246" i="1" s="1"/>
  <c r="AF21" i="1"/>
  <c r="Q131" i="1" s="1"/>
  <c r="AF20" i="1"/>
  <c r="AF17" i="1"/>
  <c r="X244" i="1" s="1"/>
  <c r="P12" i="1"/>
  <c r="Q12" i="1"/>
  <c r="R12" i="1"/>
  <c r="S12" i="1"/>
  <c r="T12" i="1"/>
  <c r="U12" i="1"/>
  <c r="U10" i="1"/>
  <c r="Q129" i="1" s="1"/>
  <c r="U9" i="1"/>
  <c r="U6" i="1"/>
  <c r="M242" i="1" s="1"/>
  <c r="T49" i="1"/>
  <c r="P130" i="1" s="1"/>
  <c r="T48" i="1"/>
  <c r="T45" i="1"/>
  <c r="Q34" i="1"/>
  <c r="I245" i="1" s="1"/>
  <c r="Q38" i="1"/>
  <c r="P132" i="1" s="1"/>
  <c r="Q37" i="1"/>
  <c r="S70" i="1"/>
  <c r="S67" i="1"/>
  <c r="M247" i="1" s="1"/>
  <c r="O128" i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O107" i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J92" i="1"/>
  <c r="J88" i="1"/>
  <c r="I88" i="1"/>
  <c r="H88" i="1"/>
  <c r="G88" i="1"/>
  <c r="F88" i="1"/>
  <c r="E88" i="1"/>
  <c r="T92" i="1"/>
  <c r="N135" i="1" s="1"/>
  <c r="S92" i="1"/>
  <c r="M135" i="1" s="1"/>
  <c r="R92" i="1"/>
  <c r="L135" i="1" s="1"/>
  <c r="Q92" i="1"/>
  <c r="K135" i="1" s="1"/>
  <c r="P92" i="1"/>
  <c r="J135" i="1" s="1"/>
  <c r="O92" i="1"/>
  <c r="I135" i="1" s="1"/>
  <c r="N92" i="1"/>
  <c r="H135" i="1" s="1"/>
  <c r="M92" i="1"/>
  <c r="G135" i="1" s="1"/>
  <c r="L92" i="1"/>
  <c r="F135" i="1" s="1"/>
  <c r="K92" i="1"/>
  <c r="N91" i="1"/>
  <c r="M91" i="1"/>
  <c r="L91" i="1"/>
  <c r="K91" i="1"/>
  <c r="J91" i="1"/>
  <c r="O91" i="1"/>
  <c r="P91" i="1"/>
  <c r="Q91" i="1"/>
  <c r="R91" i="1"/>
  <c r="S91" i="1"/>
  <c r="T91" i="1"/>
  <c r="K88" i="1"/>
  <c r="L88" i="1"/>
  <c r="F115" i="1" s="1"/>
  <c r="M88" i="1"/>
  <c r="G115" i="1" s="1"/>
  <c r="N88" i="1"/>
  <c r="H115" i="1" s="1"/>
  <c r="O88" i="1"/>
  <c r="I115" i="1" s="1"/>
  <c r="P88" i="1"/>
  <c r="J115" i="1" s="1"/>
  <c r="P60" i="1"/>
  <c r="P133" i="1" s="1"/>
  <c r="P59" i="1"/>
  <c r="P56" i="1"/>
  <c r="I246" i="1" s="1"/>
  <c r="T10" i="1"/>
  <c r="P129" i="1" s="1"/>
  <c r="T9" i="1"/>
  <c r="T6" i="1"/>
  <c r="L242" i="1" s="1"/>
  <c r="AE21" i="1"/>
  <c r="P131" i="1"/>
  <c r="AE20" i="1"/>
  <c r="AE17" i="1"/>
  <c r="W244" i="1" s="1"/>
  <c r="Q88" i="1"/>
  <c r="K115" i="1" s="1"/>
  <c r="R88" i="1"/>
  <c r="L115" i="1" s="1"/>
  <c r="S88" i="1"/>
  <c r="M115" i="1" s="1"/>
  <c r="T88" i="1"/>
  <c r="N115" i="1" s="1"/>
  <c r="E86" i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S49" i="1"/>
  <c r="O130" i="1" s="1"/>
  <c r="S48" i="1"/>
  <c r="O45" i="1"/>
  <c r="M109" i="1" s="1"/>
  <c r="P45" i="1"/>
  <c r="N109" i="1" s="1"/>
  <c r="S45" i="1"/>
  <c r="Q109" i="1" s="1"/>
  <c r="O60" i="1"/>
  <c r="O133" i="1" s="1"/>
  <c r="O59" i="1"/>
  <c r="O56" i="1"/>
  <c r="H246" i="1" s="1"/>
  <c r="P38" i="1"/>
  <c r="O132" i="1" s="1"/>
  <c r="P37" i="1"/>
  <c r="P34" i="1"/>
  <c r="H245" i="1" s="1"/>
  <c r="AD21" i="1"/>
  <c r="O131" i="1" s="1"/>
  <c r="AD20" i="1"/>
  <c r="AD17" i="1"/>
  <c r="V244" i="1" s="1"/>
  <c r="S10" i="1"/>
  <c r="O129" i="1" s="1"/>
  <c r="S9" i="1"/>
  <c r="S6" i="1"/>
  <c r="K242" i="1" s="1"/>
  <c r="R49" i="1"/>
  <c r="N130" i="1" s="1"/>
  <c r="Q49" i="1"/>
  <c r="M130" i="1" s="1"/>
  <c r="R48" i="1"/>
  <c r="Q48" i="1"/>
  <c r="R45" i="1"/>
  <c r="P109" i="1" s="1"/>
  <c r="Q45" i="1"/>
  <c r="O109" i="1" s="1"/>
  <c r="M128" i="1"/>
  <c r="L128" i="1" s="1"/>
  <c r="K128" i="1" s="1"/>
  <c r="J128" i="1" s="1"/>
  <c r="I128" i="1" s="1"/>
  <c r="H128" i="1" s="1"/>
  <c r="G128" i="1" s="1"/>
  <c r="F128" i="1" s="1"/>
  <c r="M107" i="1"/>
  <c r="L107" i="1" s="1"/>
  <c r="K107" i="1" s="1"/>
  <c r="J107" i="1" s="1"/>
  <c r="I107" i="1" s="1"/>
  <c r="H107" i="1" s="1"/>
  <c r="G107" i="1" s="1"/>
  <c r="F107" i="1" s="1"/>
  <c r="V12" i="1"/>
  <c r="R71" i="1"/>
  <c r="N134" i="1" s="1"/>
  <c r="R67" i="1"/>
  <c r="L247" i="1" s="1"/>
  <c r="R70" i="1"/>
  <c r="N60" i="1"/>
  <c r="N133" i="1" s="1"/>
  <c r="N56" i="1"/>
  <c r="G246" i="1" s="1"/>
  <c r="N59" i="1"/>
  <c r="O38" i="1"/>
  <c r="N132" i="1" s="1"/>
  <c r="N38" i="1"/>
  <c r="M132" i="1" s="1"/>
  <c r="O37" i="1"/>
  <c r="N37" i="1"/>
  <c r="O34" i="1"/>
  <c r="N34" i="1"/>
  <c r="F245" i="1" s="1"/>
  <c r="AC21" i="1"/>
  <c r="N131" i="1" s="1"/>
  <c r="AC20" i="1"/>
  <c r="AC17" i="1"/>
  <c r="U244" i="1" s="1"/>
  <c r="R6" i="1"/>
  <c r="J242" i="1" s="1"/>
  <c r="R10" i="1"/>
  <c r="N129" i="1" s="1"/>
  <c r="R9" i="1"/>
  <c r="Q71" i="1"/>
  <c r="M134" i="1" s="1"/>
  <c r="Q70" i="1"/>
  <c r="Q67" i="1"/>
  <c r="K247" i="1" s="1"/>
  <c r="M60" i="1"/>
  <c r="M133" i="1" s="1"/>
  <c r="M59" i="1"/>
  <c r="M56" i="1"/>
  <c r="F246" i="1" s="1"/>
  <c r="Q6" i="1"/>
  <c r="I242" i="1" s="1"/>
  <c r="Q10" i="1"/>
  <c r="M129" i="1" s="1"/>
  <c r="Q9" i="1"/>
  <c r="AB17" i="1"/>
  <c r="T244" i="1" s="1"/>
  <c r="AB21" i="1"/>
  <c r="M131" i="1" s="1"/>
  <c r="AB20" i="1"/>
  <c r="F67" i="1"/>
  <c r="K71" i="1"/>
  <c r="G134" i="1" s="1"/>
  <c r="L71" i="1"/>
  <c r="H134" i="1" s="1"/>
  <c r="M71" i="1"/>
  <c r="I134" i="1" s="1"/>
  <c r="N71" i="1"/>
  <c r="J134" i="1" s="1"/>
  <c r="O71" i="1"/>
  <c r="K134" i="1" s="1"/>
  <c r="P71" i="1"/>
  <c r="L134" i="1" s="1"/>
  <c r="G67" i="1"/>
  <c r="H67" i="1"/>
  <c r="I67" i="1"/>
  <c r="C247" i="1" s="1"/>
  <c r="J67" i="1"/>
  <c r="D247" i="1" s="1"/>
  <c r="K67" i="1"/>
  <c r="E247" i="1" s="1"/>
  <c r="L67" i="1"/>
  <c r="F247" i="1" s="1"/>
  <c r="M67" i="1"/>
  <c r="N67" i="1"/>
  <c r="H247" i="1" s="1"/>
  <c r="O67" i="1"/>
  <c r="I247" i="1" s="1"/>
  <c r="P67" i="1"/>
  <c r="J247" i="1" s="1"/>
  <c r="J70" i="1"/>
  <c r="K70" i="1"/>
  <c r="L70" i="1"/>
  <c r="M70" i="1"/>
  <c r="N70" i="1"/>
  <c r="O70" i="1"/>
  <c r="P70" i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K65" i="1"/>
  <c r="J65" i="1" s="1"/>
  <c r="I65" i="1" s="1"/>
  <c r="H65" i="1" s="1"/>
  <c r="G65" i="1" s="1"/>
  <c r="F65" i="1" s="1"/>
  <c r="E65" i="1" s="1"/>
  <c r="L60" i="1"/>
  <c r="L133" i="1" s="1"/>
  <c r="L59" i="1"/>
  <c r="L56" i="1"/>
  <c r="E246" i="1" s="1"/>
  <c r="M38" i="1"/>
  <c r="L132" i="1" s="1"/>
  <c r="L38" i="1"/>
  <c r="K132" i="1" s="1"/>
  <c r="M37" i="1"/>
  <c r="L37" i="1"/>
  <c r="M34" i="1"/>
  <c r="E245" i="1" s="1"/>
  <c r="L34" i="1"/>
  <c r="D245" i="1" s="1"/>
  <c r="AA21" i="1"/>
  <c r="L131" i="1" s="1"/>
  <c r="AA20" i="1"/>
  <c r="AA17" i="1"/>
  <c r="S244" i="1" s="1"/>
  <c r="P10" i="1"/>
  <c r="L129" i="1" s="1"/>
  <c r="P9" i="1"/>
  <c r="P6" i="1"/>
  <c r="H242" i="1" s="1"/>
  <c r="P49" i="1"/>
  <c r="L130" i="1" s="1"/>
  <c r="P48" i="1"/>
  <c r="M21" i="1"/>
  <c r="N21" i="1"/>
  <c r="O21" i="1"/>
  <c r="W12" i="1"/>
  <c r="J38" i="1"/>
  <c r="I132" i="1" s="1"/>
  <c r="K38" i="1"/>
  <c r="J132" i="1" s="1"/>
  <c r="K60" i="1"/>
  <c r="K133" i="1" s="1"/>
  <c r="K56" i="1"/>
  <c r="D246" i="1" s="1"/>
  <c r="K59" i="1"/>
  <c r="O49" i="1"/>
  <c r="K130" i="1" s="1"/>
  <c r="O48" i="1"/>
  <c r="N48" i="1"/>
  <c r="O10" i="1"/>
  <c r="K129" i="1" s="1"/>
  <c r="Z17" i="1"/>
  <c r="Z20" i="1"/>
  <c r="Z21" i="1"/>
  <c r="K131" i="1" s="1"/>
  <c r="N49" i="1"/>
  <c r="J130" i="1" s="1"/>
  <c r="J59" i="1"/>
  <c r="J56" i="1"/>
  <c r="J54" i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K48" i="1"/>
  <c r="L48" i="1"/>
  <c r="M48" i="1"/>
  <c r="I45" i="1"/>
  <c r="J45" i="1"/>
  <c r="K45" i="1"/>
  <c r="I109" i="1" s="1"/>
  <c r="L45" i="1"/>
  <c r="J109" i="1" s="1"/>
  <c r="M45" i="1"/>
  <c r="K109" i="1" s="1"/>
  <c r="N45" i="1"/>
  <c r="L109" i="1" s="1"/>
  <c r="K34" i="1"/>
  <c r="C245" i="1" s="1"/>
  <c r="K37" i="1"/>
  <c r="N10" i="1"/>
  <c r="J129" i="1" s="1"/>
  <c r="Y21" i="1"/>
  <c r="J131" i="1" s="1"/>
  <c r="Y17" i="1"/>
  <c r="Q244" i="1" s="1"/>
  <c r="Y20" i="1"/>
  <c r="O9" i="1"/>
  <c r="O6" i="1"/>
  <c r="N9" i="1"/>
  <c r="N6" i="1"/>
  <c r="F242" i="1" s="1"/>
  <c r="M10" i="1"/>
  <c r="I129" i="1" s="1"/>
  <c r="X21" i="1"/>
  <c r="I131" i="1" s="1"/>
  <c r="G59" i="1"/>
  <c r="H59" i="1"/>
  <c r="I59" i="1"/>
  <c r="F56" i="1"/>
  <c r="G56" i="1"/>
  <c r="H56" i="1"/>
  <c r="H112" i="1" s="1"/>
  <c r="I56" i="1"/>
  <c r="I112" i="1"/>
  <c r="H54" i="1"/>
  <c r="G54" i="1" s="1"/>
  <c r="F54" i="1" s="1"/>
  <c r="E54" i="1" s="1"/>
  <c r="D54" i="1" s="1"/>
  <c r="M4" i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M43" i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J37" i="1"/>
  <c r="J34" i="1"/>
  <c r="I111" i="1" s="1"/>
  <c r="X20" i="1"/>
  <c r="X17" i="1"/>
  <c r="P244" i="1" s="1"/>
  <c r="M6" i="1"/>
  <c r="E242" i="1" s="1"/>
  <c r="M9" i="1"/>
  <c r="K43" i="1"/>
  <c r="J43" i="1" s="1"/>
  <c r="I43" i="1" s="1"/>
  <c r="H43" i="1" s="1"/>
  <c r="K29" i="1"/>
  <c r="J29" i="1"/>
  <c r="I29" i="1"/>
  <c r="H29" i="1"/>
  <c r="G29" i="1"/>
  <c r="G27" i="1"/>
  <c r="H27" i="1"/>
  <c r="I27" i="1"/>
  <c r="J27" i="1"/>
  <c r="K27" i="1"/>
  <c r="L25" i="1"/>
  <c r="L29" i="1" s="1"/>
  <c r="E25" i="1"/>
  <c r="F27" i="1" s="1"/>
  <c r="J10" i="1"/>
  <c r="F129" i="1" s="1"/>
  <c r="G129" i="1"/>
  <c r="L10" i="1"/>
  <c r="H129" i="1" s="1"/>
  <c r="P21" i="1"/>
  <c r="Q21" i="1"/>
  <c r="R21" i="1"/>
  <c r="S21" i="1"/>
  <c r="T21" i="1"/>
  <c r="U21" i="1"/>
  <c r="F131" i="1" s="1"/>
  <c r="V21" i="1"/>
  <c r="G131" i="1" s="1"/>
  <c r="W21" i="1"/>
  <c r="H131" i="1" s="1"/>
  <c r="E37" i="1"/>
  <c r="F37" i="1"/>
  <c r="G37" i="1"/>
  <c r="H37" i="1"/>
  <c r="I37" i="1"/>
  <c r="E34" i="1"/>
  <c r="F34" i="1"/>
  <c r="G34" i="1"/>
  <c r="H34" i="1"/>
  <c r="I34" i="1"/>
  <c r="J32" i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H32" i="1"/>
  <c r="G32" i="1" s="1"/>
  <c r="F32" i="1" s="1"/>
  <c r="E32" i="1" s="1"/>
  <c r="D32" i="1" s="1"/>
  <c r="V17" i="1"/>
  <c r="N244" i="1" s="1"/>
  <c r="U17" i="1"/>
  <c r="M244" i="1" s="1"/>
  <c r="T17" i="1"/>
  <c r="L244" i="1" s="1"/>
  <c r="S17" i="1"/>
  <c r="K244" i="1" s="1"/>
  <c r="R17" i="1"/>
  <c r="J244" i="1" s="1"/>
  <c r="Q17" i="1"/>
  <c r="I244" i="1" s="1"/>
  <c r="P17" i="1"/>
  <c r="H244" i="1" s="1"/>
  <c r="O17" i="1"/>
  <c r="G244" i="1" s="1"/>
  <c r="N17" i="1"/>
  <c r="F244" i="1" s="1"/>
  <c r="M17" i="1"/>
  <c r="E244" i="1" s="1"/>
  <c r="L17" i="1"/>
  <c r="D244" i="1" s="1"/>
  <c r="K17" i="1"/>
  <c r="C244" i="1" s="1"/>
  <c r="J17" i="1"/>
  <c r="I17" i="1"/>
  <c r="H17" i="1"/>
  <c r="W17" i="1"/>
  <c r="O244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M15" i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K15" i="1"/>
  <c r="J15" i="1" s="1"/>
  <c r="I15" i="1" s="1"/>
  <c r="H15" i="1" s="1"/>
  <c r="G15" i="1" s="1"/>
  <c r="F15" i="1" s="1"/>
  <c r="E6" i="1"/>
  <c r="F6" i="1"/>
  <c r="G6" i="1"/>
  <c r="H6" i="1"/>
  <c r="I6" i="1"/>
  <c r="J6" i="1"/>
  <c r="F108" i="1" s="1"/>
  <c r="G108" i="1"/>
  <c r="L6" i="1"/>
  <c r="D242" i="1" s="1"/>
  <c r="L9" i="1"/>
  <c r="J9" i="1"/>
  <c r="I9" i="1"/>
  <c r="H9" i="1"/>
  <c r="G9" i="1"/>
  <c r="F9" i="1"/>
  <c r="E9" i="1"/>
  <c r="K4" i="1"/>
  <c r="J4" i="1" s="1"/>
  <c r="I4" i="1" s="1"/>
  <c r="H4" i="1" s="1"/>
  <c r="G4" i="1" s="1"/>
  <c r="F4" i="1" s="1"/>
  <c r="E4" i="1" s="1"/>
  <c r="D4" i="1" s="1"/>
  <c r="X12" i="1"/>
  <c r="M29" i="1"/>
  <c r="Y12" i="1"/>
  <c r="Z12" i="1"/>
  <c r="AB12" i="1"/>
  <c r="T309" i="1" s="1"/>
  <c r="AD12" i="1"/>
  <c r="V309" i="1" s="1"/>
  <c r="W309" i="1"/>
  <c r="D69" i="10" l="1"/>
  <c r="E70" i="10" s="1"/>
  <c r="I37" i="2"/>
  <c r="H37" i="2" s="1"/>
  <c r="G37" i="2" s="1"/>
  <c r="F37" i="2" s="1"/>
  <c r="E37" i="2" s="1"/>
  <c r="D37" i="2" s="1"/>
  <c r="C37" i="2" s="1"/>
  <c r="M74" i="10"/>
  <c r="U74" i="10"/>
  <c r="E72" i="10"/>
  <c r="C50" i="10"/>
  <c r="K44" i="10"/>
  <c r="K37" i="10"/>
  <c r="C26" i="10"/>
  <c r="J79" i="10"/>
  <c r="K79" i="10" s="1"/>
  <c r="L79" i="10" s="1"/>
  <c r="M79" i="10" s="1"/>
  <c r="N79" i="10" s="1"/>
  <c r="O79" i="10" s="1"/>
  <c r="P79" i="10" s="1"/>
  <c r="D41" i="10"/>
  <c r="C42" i="10"/>
  <c r="K48" i="10"/>
  <c r="K41" i="10"/>
  <c r="C30" i="10"/>
  <c r="C62" i="10"/>
  <c r="C24" i="10"/>
  <c r="D96" i="10" s="1"/>
  <c r="S72" i="10"/>
  <c r="S65" i="10"/>
  <c r="S56" i="10"/>
  <c r="E63" i="10"/>
  <c r="D52" i="10"/>
  <c r="E66" i="10"/>
  <c r="D67" i="10"/>
  <c r="J46" i="10"/>
  <c r="J45" i="10" s="1"/>
  <c r="K45" i="10" s="1"/>
  <c r="L45" i="10" s="1"/>
  <c r="M45" i="10" s="1"/>
  <c r="N45" i="10" s="1"/>
  <c r="O45" i="10" s="1"/>
  <c r="P45" i="10" s="1"/>
  <c r="Q45" i="10" s="1"/>
  <c r="J39" i="10"/>
  <c r="J27" i="10"/>
  <c r="C35" i="10"/>
  <c r="F68" i="10"/>
  <c r="R70" i="10"/>
  <c r="R63" i="10"/>
  <c r="R54" i="10"/>
  <c r="D31" i="10"/>
  <c r="E97" i="10"/>
  <c r="L72" i="10"/>
  <c r="L65" i="10"/>
  <c r="L56" i="10"/>
  <c r="E59" i="10"/>
  <c r="D60" i="10"/>
  <c r="E32" i="10"/>
  <c r="S68" i="10"/>
  <c r="S61" i="10"/>
  <c r="S52" i="10"/>
  <c r="C69" i="10"/>
  <c r="D70" i="10" s="1"/>
  <c r="C70" i="10" s="1"/>
  <c r="M87" i="10"/>
  <c r="N23" i="10"/>
  <c r="K70" i="10"/>
  <c r="K63" i="10"/>
  <c r="K54" i="10"/>
  <c r="C39" i="10"/>
  <c r="T68" i="10"/>
  <c r="T61" i="10"/>
  <c r="T52" i="10"/>
  <c r="C71" i="10"/>
  <c r="C34" i="10" s="1"/>
  <c r="F61" i="10"/>
  <c r="J68" i="10"/>
  <c r="J61" i="10"/>
  <c r="J52" i="10"/>
  <c r="AH9" i="2"/>
  <c r="I35" i="2"/>
  <c r="H35" i="2" s="1"/>
  <c r="G35" i="2" s="1"/>
  <c r="F35" i="2" s="1"/>
  <c r="E35" i="2" s="1"/>
  <c r="D35" i="2" s="1"/>
  <c r="C35" i="2" s="1"/>
  <c r="H92" i="8"/>
  <c r="H29" i="8"/>
  <c r="O69" i="8"/>
  <c r="Q35" i="8"/>
  <c r="X58" i="8" s="1"/>
  <c r="W63" i="8"/>
  <c r="W56" i="8"/>
  <c r="W48" i="8"/>
  <c r="E43" i="8"/>
  <c r="F44" i="8" s="1"/>
  <c r="E41" i="8"/>
  <c r="F42" i="8" s="1"/>
  <c r="H46" i="8"/>
  <c r="E93" i="8" s="1"/>
  <c r="G47" i="8"/>
  <c r="H48" i="8" s="1"/>
  <c r="H53" i="8" s="1"/>
  <c r="E34" i="8"/>
  <c r="F35" i="8" s="1"/>
  <c r="I65" i="8"/>
  <c r="F21" i="8"/>
  <c r="G22" i="8" s="1"/>
  <c r="G20" i="8"/>
  <c r="H91" i="8" s="1"/>
  <c r="F49" i="8"/>
  <c r="G50" i="8" s="1"/>
  <c r="I53" i="8"/>
  <c r="N65" i="8"/>
  <c r="N58" i="8"/>
  <c r="N50" i="8"/>
  <c r="H55" i="8"/>
  <c r="I56" i="8" s="1"/>
  <c r="I54" i="8"/>
  <c r="F66" i="8"/>
  <c r="G67" i="8" s="1"/>
  <c r="O40" i="8"/>
  <c r="O33" i="8"/>
  <c r="I28" i="8"/>
  <c r="Q44" i="8"/>
  <c r="Q37" i="8"/>
  <c r="H82" i="8"/>
  <c r="I19" i="8"/>
  <c r="V65" i="8"/>
  <c r="V58" i="8"/>
  <c r="V50" i="8"/>
  <c r="F31" i="8"/>
  <c r="G92" i="8" s="1"/>
  <c r="E32" i="8"/>
  <c r="I27" i="8"/>
  <c r="N42" i="8"/>
  <c r="N35" i="8"/>
  <c r="G33" i="8"/>
  <c r="E36" i="8"/>
  <c r="F37" i="8" s="1"/>
  <c r="E25" i="8"/>
  <c r="F26" i="8" s="1"/>
  <c r="F51" i="8"/>
  <c r="G52" i="8" s="1"/>
  <c r="G57" i="8"/>
  <c r="E23" i="8"/>
  <c r="F24" i="8" s="1"/>
  <c r="G37" i="8"/>
  <c r="G59" i="8"/>
  <c r="H30" i="8"/>
  <c r="N44" i="8"/>
  <c r="N37" i="8"/>
  <c r="H62" i="8"/>
  <c r="I63" i="8" s="1"/>
  <c r="I61" i="8"/>
  <c r="V67" i="8"/>
  <c r="V60" i="8"/>
  <c r="V52" i="8"/>
  <c r="G64" i="8"/>
  <c r="F38" i="8"/>
  <c r="E39" i="8"/>
  <c r="F40" i="8" s="1"/>
  <c r="I36" i="6"/>
  <c r="AL7" i="6"/>
  <c r="I57" i="6" s="1"/>
  <c r="H57" i="6" s="1"/>
  <c r="I58" i="6" s="1"/>
  <c r="P63" i="6"/>
  <c r="P56" i="6"/>
  <c r="P48" i="6"/>
  <c r="P42" i="6"/>
  <c r="P35" i="6"/>
  <c r="H30" i="6"/>
  <c r="I29" i="6"/>
  <c r="H8" i="6"/>
  <c r="G32" i="6"/>
  <c r="H33" i="6" s="1"/>
  <c r="G37" i="6"/>
  <c r="AL6" i="6"/>
  <c r="I55" i="6" s="1"/>
  <c r="I45" i="6"/>
  <c r="G21" i="6"/>
  <c r="F80" i="6"/>
  <c r="G17" i="6"/>
  <c r="P40" i="6"/>
  <c r="P33" i="6"/>
  <c r="I7" i="6"/>
  <c r="AM7" i="6" s="1"/>
  <c r="I38" i="6"/>
  <c r="H41" i="6"/>
  <c r="I42" i="6" s="1"/>
  <c r="R7" i="6"/>
  <c r="AJ6" i="6"/>
  <c r="I47" i="6" s="1"/>
  <c r="AL5" i="6"/>
  <c r="AJ7" i="6"/>
  <c r="I49" i="6" s="1"/>
  <c r="G34" i="6"/>
  <c r="I5" i="6"/>
  <c r="G39" i="6"/>
  <c r="R5" i="6"/>
  <c r="R6" i="6"/>
  <c r="H19" i="6"/>
  <c r="I18" i="6"/>
  <c r="G23" i="6"/>
  <c r="H24" i="6" s="1"/>
  <c r="I35" i="6"/>
  <c r="I7" i="5"/>
  <c r="AM7" i="5" s="1"/>
  <c r="AJ8" i="5"/>
  <c r="I44" i="5"/>
  <c r="H44" i="5" s="1"/>
  <c r="I45" i="5" s="1"/>
  <c r="AL5" i="5"/>
  <c r="I52" i="5" s="1"/>
  <c r="H48" i="5"/>
  <c r="R5" i="5"/>
  <c r="R6" i="5"/>
  <c r="R7" i="5"/>
  <c r="G22" i="5"/>
  <c r="G20" i="5"/>
  <c r="P41" i="5"/>
  <c r="P34" i="5"/>
  <c r="H38" i="5"/>
  <c r="H18" i="5"/>
  <c r="I17" i="5"/>
  <c r="H33" i="5"/>
  <c r="I34" i="5" s="1"/>
  <c r="I5" i="5"/>
  <c r="F79" i="5"/>
  <c r="G16" i="5"/>
  <c r="I21" i="5"/>
  <c r="H46" i="5"/>
  <c r="H29" i="5"/>
  <c r="I28" i="5"/>
  <c r="H36" i="5"/>
  <c r="I37" i="5" s="1"/>
  <c r="I35" i="5"/>
  <c r="AL7" i="5"/>
  <c r="I56" i="5" s="1"/>
  <c r="AL6" i="5"/>
  <c r="I54" i="5" s="1"/>
  <c r="H31" i="5"/>
  <c r="I32" i="5" s="1"/>
  <c r="H40" i="5"/>
  <c r="I41" i="5" s="1"/>
  <c r="H8" i="5"/>
  <c r="E25" i="2"/>
  <c r="L43" i="2" s="1"/>
  <c r="D25" i="2"/>
  <c r="C25" i="2" s="1"/>
  <c r="G27" i="2"/>
  <c r="N38" i="2" s="1"/>
  <c r="F27" i="2"/>
  <c r="M38" i="2" s="1"/>
  <c r="T53" i="2" s="1"/>
  <c r="H27" i="2"/>
  <c r="O38" i="2" s="1"/>
  <c r="V53" i="2" s="1"/>
  <c r="I27" i="2"/>
  <c r="P45" i="2" s="1"/>
  <c r="E27" i="2"/>
  <c r="L38" i="2" s="1"/>
  <c r="S53" i="2" s="1"/>
  <c r="D27" i="2"/>
  <c r="C27" i="2" s="1"/>
  <c r="J38" i="2" s="1"/>
  <c r="H25" i="2"/>
  <c r="O36" i="2" s="1"/>
  <c r="V51" i="2" s="1"/>
  <c r="I25" i="2"/>
  <c r="P43" i="2" s="1"/>
  <c r="G25" i="2"/>
  <c r="N36" i="2" s="1"/>
  <c r="U51" i="2" s="1"/>
  <c r="F25" i="2"/>
  <c r="M43" i="2" s="1"/>
  <c r="I42" i="2"/>
  <c r="H42" i="2" s="1"/>
  <c r="I44" i="2"/>
  <c r="H44" i="2" s="1"/>
  <c r="I45" i="2" s="1"/>
  <c r="Q8" i="2"/>
  <c r="AI8" i="2"/>
  <c r="P34" i="2"/>
  <c r="AK8" i="2"/>
  <c r="I7" i="2"/>
  <c r="AM7" i="2" s="1"/>
  <c r="AK7" i="2"/>
  <c r="BJ12" i="2"/>
  <c r="BK12" i="2" s="1"/>
  <c r="BL12" i="2" s="1"/>
  <c r="BM12" i="2" s="1"/>
  <c r="BM13" i="2"/>
  <c r="I36" i="2"/>
  <c r="I38" i="2"/>
  <c r="D36" i="2"/>
  <c r="G36" i="2"/>
  <c r="F36" i="2"/>
  <c r="G22" i="2"/>
  <c r="H23" i="2" s="1"/>
  <c r="O34" i="2" s="1"/>
  <c r="D38" i="2"/>
  <c r="G34" i="2"/>
  <c r="E36" i="2"/>
  <c r="H36" i="2"/>
  <c r="H34" i="2"/>
  <c r="E34" i="2"/>
  <c r="I34" i="2"/>
  <c r="D34" i="2"/>
  <c r="F34" i="2"/>
  <c r="F38" i="2"/>
  <c r="N45" i="2"/>
  <c r="H38" i="2"/>
  <c r="H40" i="2"/>
  <c r="I41" i="2" s="1"/>
  <c r="E38" i="2"/>
  <c r="G38" i="2"/>
  <c r="N43" i="2"/>
  <c r="U53" i="2"/>
  <c r="BE84" i="2"/>
  <c r="BF20" i="2"/>
  <c r="I8" i="2"/>
  <c r="AM8" i="2" s="1"/>
  <c r="R112" i="1"/>
  <c r="R108" i="1"/>
  <c r="T109" i="1"/>
  <c r="M112" i="1"/>
  <c r="N113" i="1"/>
  <c r="L27" i="1"/>
  <c r="M27" i="1"/>
  <c r="K111" i="1"/>
  <c r="H113" i="1"/>
  <c r="V109" i="1"/>
  <c r="X113" i="1"/>
  <c r="R113" i="1"/>
  <c r="U109" i="1"/>
  <c r="U112" i="1"/>
  <c r="U113" i="1"/>
  <c r="U111" i="1"/>
  <c r="J111" i="1"/>
  <c r="O111" i="1"/>
  <c r="O112" i="1"/>
  <c r="S108" i="1"/>
  <c r="K243" i="1"/>
  <c r="Z109" i="1"/>
  <c r="X309" i="1"/>
  <c r="H110" i="1"/>
  <c r="P108" i="1"/>
  <c r="S109" i="1"/>
  <c r="Y113" i="1"/>
  <c r="M110" i="1"/>
  <c r="O110" i="1"/>
  <c r="Q110" i="1"/>
  <c r="R110" i="1"/>
  <c r="T110" i="1"/>
  <c r="I108" i="1"/>
  <c r="K112" i="1"/>
  <c r="L110" i="1"/>
  <c r="K113" i="1"/>
  <c r="P112" i="1"/>
  <c r="W108" i="1"/>
  <c r="W111" i="1"/>
  <c r="I110" i="1"/>
  <c r="N108" i="1"/>
  <c r="O113" i="1"/>
  <c r="S113" i="1"/>
  <c r="X112" i="1"/>
  <c r="Y112" i="1"/>
  <c r="H108" i="1"/>
  <c r="J110" i="1"/>
  <c r="L108" i="1"/>
  <c r="N110" i="1"/>
  <c r="T108" i="1"/>
  <c r="Y309" i="1"/>
  <c r="F29" i="1"/>
  <c r="M108" i="1"/>
  <c r="V108" i="1"/>
  <c r="V112" i="1"/>
  <c r="E27" i="1"/>
  <c r="F110" i="1"/>
  <c r="E29" i="1"/>
  <c r="L113" i="1"/>
  <c r="G113" i="1"/>
  <c r="P110" i="1"/>
  <c r="R111" i="1"/>
  <c r="R244" i="1"/>
  <c r="K110" i="1"/>
  <c r="G242" i="1"/>
  <c r="K108" i="1"/>
  <c r="T247" i="1"/>
  <c r="V113" i="1"/>
  <c r="J108" i="1"/>
  <c r="C246" i="1"/>
  <c r="J112" i="1"/>
  <c r="AE244" i="1"/>
  <c r="X110" i="1"/>
  <c r="N112" i="1"/>
  <c r="G245" i="1"/>
  <c r="N111" i="1"/>
  <c r="J245" i="1"/>
  <c r="Q111" i="1"/>
  <c r="R247" i="1"/>
  <c r="T113" i="1"/>
  <c r="O245" i="1"/>
  <c r="V111" i="1"/>
  <c r="C243" i="1"/>
  <c r="R109" i="1"/>
  <c r="H243" i="1"/>
  <c r="W109" i="1"/>
  <c r="M245" i="1"/>
  <c r="T111" i="1"/>
  <c r="G247" i="1"/>
  <c r="I113" i="1"/>
  <c r="O247" i="1"/>
  <c r="Q113" i="1"/>
  <c r="U108" i="1"/>
  <c r="G110" i="1"/>
  <c r="O108" i="1"/>
  <c r="Q108" i="1"/>
  <c r="S111" i="1"/>
  <c r="S112" i="1"/>
  <c r="U110" i="1"/>
  <c r="V110" i="1"/>
  <c r="W110" i="1"/>
  <c r="X108" i="1"/>
  <c r="L111" i="1"/>
  <c r="L112" i="1"/>
  <c r="J113" i="1"/>
  <c r="M113" i="1"/>
  <c r="M111" i="1"/>
  <c r="P111" i="1"/>
  <c r="Q112" i="1"/>
  <c r="S110" i="1"/>
  <c r="W112" i="1"/>
  <c r="X109" i="1"/>
  <c r="Y108" i="1"/>
  <c r="P113" i="1"/>
  <c r="T112" i="1"/>
  <c r="J243" i="1"/>
  <c r="Y109" i="1"/>
  <c r="W113" i="1"/>
  <c r="Y110" i="1"/>
  <c r="X111" i="1"/>
  <c r="Y111" i="1"/>
  <c r="D33" i="10" l="1"/>
  <c r="F74" i="10"/>
  <c r="C31" i="10"/>
  <c r="D97" i="10"/>
  <c r="T74" i="10"/>
  <c r="L74" i="10"/>
  <c r="J77" i="10"/>
  <c r="C67" i="10"/>
  <c r="C66" i="10" s="1"/>
  <c r="D66" i="10"/>
  <c r="J48" i="10"/>
  <c r="J47" i="10" s="1"/>
  <c r="K47" i="10" s="1"/>
  <c r="L47" i="10" s="1"/>
  <c r="M47" i="10" s="1"/>
  <c r="N47" i="10" s="1"/>
  <c r="O47" i="10" s="1"/>
  <c r="P47" i="10" s="1"/>
  <c r="Q47" i="10" s="1"/>
  <c r="J41" i="10"/>
  <c r="J29" i="10"/>
  <c r="E68" i="10"/>
  <c r="R72" i="10"/>
  <c r="R65" i="10"/>
  <c r="R56" i="10"/>
  <c r="J70" i="10"/>
  <c r="J69" i="10" s="1"/>
  <c r="K69" i="10" s="1"/>
  <c r="L69" i="10" s="1"/>
  <c r="M69" i="10" s="1"/>
  <c r="N69" i="10" s="1"/>
  <c r="O69" i="10" s="1"/>
  <c r="P69" i="10" s="1"/>
  <c r="J63" i="10"/>
  <c r="J54" i="10"/>
  <c r="J53" i="10" s="1"/>
  <c r="K53" i="10" s="1"/>
  <c r="L53" i="10" s="1"/>
  <c r="M53" i="10" s="1"/>
  <c r="N53" i="10" s="1"/>
  <c r="O53" i="10" s="1"/>
  <c r="P53" i="10" s="1"/>
  <c r="J38" i="10"/>
  <c r="K38" i="10" s="1"/>
  <c r="L38" i="10" s="1"/>
  <c r="M38" i="10" s="1"/>
  <c r="N38" i="10" s="1"/>
  <c r="O38" i="10" s="1"/>
  <c r="P38" i="10" s="1"/>
  <c r="Q38" i="10" s="1"/>
  <c r="J44" i="10"/>
  <c r="J43" i="10" s="1"/>
  <c r="J37" i="10"/>
  <c r="J25" i="10"/>
  <c r="S74" i="10"/>
  <c r="R68" i="10"/>
  <c r="R61" i="10"/>
  <c r="R52" i="10"/>
  <c r="D57" i="10"/>
  <c r="C52" i="10"/>
  <c r="D72" i="10"/>
  <c r="C72" i="10" s="1"/>
  <c r="K72" i="10"/>
  <c r="K65" i="10"/>
  <c r="K56" i="10"/>
  <c r="C41" i="10"/>
  <c r="N87" i="10"/>
  <c r="O23" i="10"/>
  <c r="D59" i="10"/>
  <c r="E99" i="10" s="1"/>
  <c r="C60" i="10"/>
  <c r="D61" i="10" s="1"/>
  <c r="D32" i="10"/>
  <c r="Q70" i="10"/>
  <c r="Q63" i="10"/>
  <c r="Q54" i="10"/>
  <c r="C33" i="10"/>
  <c r="E61" i="10"/>
  <c r="F99" i="10"/>
  <c r="D63" i="10"/>
  <c r="C63" i="10" s="1"/>
  <c r="K43" i="2"/>
  <c r="M60" i="2"/>
  <c r="N60" i="2"/>
  <c r="O60" i="2"/>
  <c r="I79" i="8"/>
  <c r="I80" i="8" s="1"/>
  <c r="I93" i="8"/>
  <c r="G29" i="8"/>
  <c r="X65" i="8"/>
  <c r="X50" i="8"/>
  <c r="W69" i="8"/>
  <c r="M44" i="8"/>
  <c r="M37" i="8"/>
  <c r="M42" i="8"/>
  <c r="M35" i="8"/>
  <c r="E38" i="8"/>
  <c r="D39" i="8"/>
  <c r="E40" i="8" s="1"/>
  <c r="U67" i="8"/>
  <c r="U60" i="8"/>
  <c r="U52" i="8"/>
  <c r="I68" i="8"/>
  <c r="V63" i="8"/>
  <c r="V56" i="8"/>
  <c r="V48" i="8"/>
  <c r="D41" i="8"/>
  <c r="E42" i="8" s="1"/>
  <c r="D23" i="8"/>
  <c r="E21" i="8"/>
  <c r="F22" i="8" s="1"/>
  <c r="F20" i="8"/>
  <c r="G91" i="8" s="1"/>
  <c r="G62" i="8"/>
  <c r="H61" i="8"/>
  <c r="D36" i="8"/>
  <c r="E37" i="8" s="1"/>
  <c r="I82" i="8"/>
  <c r="J19" i="8"/>
  <c r="E66" i="8"/>
  <c r="F67" i="8" s="1"/>
  <c r="D43" i="8"/>
  <c r="E44" i="8" s="1"/>
  <c r="F64" i="8"/>
  <c r="F59" i="8"/>
  <c r="G60" i="8" s="1"/>
  <c r="G30" i="8"/>
  <c r="F57" i="8"/>
  <c r="G58" i="8" s="1"/>
  <c r="M67" i="8"/>
  <c r="M60" i="8"/>
  <c r="M52" i="8"/>
  <c r="D32" i="8"/>
  <c r="E33" i="8" s="1"/>
  <c r="E31" i="8"/>
  <c r="F92" i="8" s="1"/>
  <c r="M65" i="8"/>
  <c r="M58" i="8"/>
  <c r="M50" i="8"/>
  <c r="H65" i="8"/>
  <c r="H60" i="8"/>
  <c r="H58" i="8"/>
  <c r="N63" i="8"/>
  <c r="N56" i="8"/>
  <c r="N48" i="8"/>
  <c r="X67" i="8"/>
  <c r="X60" i="8"/>
  <c r="X52" i="8"/>
  <c r="D34" i="8"/>
  <c r="E35" i="8" s="1"/>
  <c r="N67" i="8"/>
  <c r="N60" i="8"/>
  <c r="N52" i="8"/>
  <c r="U65" i="8"/>
  <c r="U58" i="8"/>
  <c r="U50" i="8"/>
  <c r="F33" i="8"/>
  <c r="G55" i="8"/>
  <c r="H56" i="8" s="1"/>
  <c r="H54" i="8"/>
  <c r="I94" i="8" s="1"/>
  <c r="H28" i="8"/>
  <c r="E49" i="8"/>
  <c r="F50" i="8" s="1"/>
  <c r="F47" i="8"/>
  <c r="G48" i="8" s="1"/>
  <c r="G53" i="8" s="1"/>
  <c r="G46" i="8"/>
  <c r="H93" i="8" s="1"/>
  <c r="E51" i="8"/>
  <c r="H27" i="8"/>
  <c r="D25" i="8"/>
  <c r="E26" i="8" s="1"/>
  <c r="J22" i="8"/>
  <c r="I69" i="8"/>
  <c r="N40" i="8"/>
  <c r="N33" i="8"/>
  <c r="I8" i="6"/>
  <c r="H36" i="6"/>
  <c r="G19" i="6"/>
  <c r="H20" i="6" s="1"/>
  <c r="H18" i="6"/>
  <c r="I89" i="6" s="1"/>
  <c r="F37" i="6"/>
  <c r="I43" i="6"/>
  <c r="I20" i="6"/>
  <c r="G30" i="6"/>
  <c r="H31" i="6" s="1"/>
  <c r="H29" i="6"/>
  <c r="I90" i="6" s="1"/>
  <c r="H49" i="6"/>
  <c r="I50" i="6" s="1"/>
  <c r="G57" i="6"/>
  <c r="F34" i="6"/>
  <c r="G35" i="6" s="1"/>
  <c r="P65" i="6"/>
  <c r="P58" i="6"/>
  <c r="P50" i="6"/>
  <c r="H35" i="6"/>
  <c r="F21" i="6"/>
  <c r="H38" i="6"/>
  <c r="F23" i="6"/>
  <c r="AL8" i="6"/>
  <c r="I53" i="6"/>
  <c r="W63" i="6"/>
  <c r="W56" i="6"/>
  <c r="W48" i="6"/>
  <c r="H22" i="6"/>
  <c r="I31" i="6"/>
  <c r="H47" i="6"/>
  <c r="I48" i="6" s="1"/>
  <c r="W65" i="6"/>
  <c r="W58" i="6"/>
  <c r="W50" i="6"/>
  <c r="O42" i="6"/>
  <c r="O35" i="6"/>
  <c r="F39" i="6"/>
  <c r="G40" i="6" s="1"/>
  <c r="H45" i="6"/>
  <c r="I46" i="6" s="1"/>
  <c r="I44" i="6"/>
  <c r="I25" i="6" s="1"/>
  <c r="H40" i="6"/>
  <c r="AJ8" i="6"/>
  <c r="O63" i="6"/>
  <c r="O56" i="6"/>
  <c r="O48" i="6"/>
  <c r="B115" i="6"/>
  <c r="G41" i="6"/>
  <c r="G36" i="6" s="1"/>
  <c r="G80" i="6"/>
  <c r="H17" i="6"/>
  <c r="H55" i="6"/>
  <c r="F32" i="6"/>
  <c r="G33" i="6" s="1"/>
  <c r="AM5" i="6"/>
  <c r="G8" i="6"/>
  <c r="I8" i="5"/>
  <c r="I43" i="5"/>
  <c r="I24" i="5" s="1"/>
  <c r="AL8" i="5"/>
  <c r="G46" i="5"/>
  <c r="H47" i="5" s="1"/>
  <c r="F22" i="5"/>
  <c r="P64" i="5"/>
  <c r="P57" i="5"/>
  <c r="P49" i="5"/>
  <c r="G38" i="5"/>
  <c r="H39" i="5" s="1"/>
  <c r="G31" i="5"/>
  <c r="H32" i="5" s="1"/>
  <c r="G36" i="5"/>
  <c r="H37" i="5" s="1"/>
  <c r="H35" i="5"/>
  <c r="I47" i="5"/>
  <c r="I50" i="5" s="1"/>
  <c r="G33" i="5"/>
  <c r="H34" i="5" s="1"/>
  <c r="H52" i="5"/>
  <c r="I51" i="5"/>
  <c r="P39" i="5"/>
  <c r="P32" i="5"/>
  <c r="I39" i="5"/>
  <c r="P62" i="5"/>
  <c r="P55" i="5"/>
  <c r="P47" i="5"/>
  <c r="I42" i="5"/>
  <c r="G79" i="5"/>
  <c r="H16" i="5"/>
  <c r="B114" i="5"/>
  <c r="W64" i="5"/>
  <c r="W57" i="5"/>
  <c r="W49" i="5"/>
  <c r="G48" i="5"/>
  <c r="H54" i="5"/>
  <c r="I55" i="5" s="1"/>
  <c r="G29" i="5"/>
  <c r="H28" i="5"/>
  <c r="G18" i="5"/>
  <c r="H17" i="5"/>
  <c r="G44" i="5"/>
  <c r="H45" i="5" s="1"/>
  <c r="H43" i="5"/>
  <c r="H56" i="5"/>
  <c r="AM5" i="5"/>
  <c r="G8" i="5"/>
  <c r="F20" i="5"/>
  <c r="H23" i="5"/>
  <c r="I49" i="5"/>
  <c r="G40" i="5"/>
  <c r="I30" i="5"/>
  <c r="I19" i="5"/>
  <c r="H21" i="5"/>
  <c r="O43" i="2"/>
  <c r="L36" i="2"/>
  <c r="S67" i="2" s="1"/>
  <c r="M45" i="2"/>
  <c r="P38" i="2"/>
  <c r="W69" i="2" s="1"/>
  <c r="K36" i="2"/>
  <c r="R60" i="2" s="1"/>
  <c r="O45" i="2"/>
  <c r="G44" i="2"/>
  <c r="H45" i="2" s="1"/>
  <c r="L45" i="2"/>
  <c r="P36" i="2"/>
  <c r="W60" i="2" s="1"/>
  <c r="L60" i="2"/>
  <c r="P60" i="2"/>
  <c r="U60" i="2"/>
  <c r="V60" i="2"/>
  <c r="N62" i="2"/>
  <c r="P62" i="2"/>
  <c r="L62" i="2"/>
  <c r="Q62" i="2"/>
  <c r="V62" i="2"/>
  <c r="O62" i="2"/>
  <c r="S62" i="2"/>
  <c r="T62" i="2"/>
  <c r="M62" i="2"/>
  <c r="U62" i="2"/>
  <c r="K45" i="2"/>
  <c r="M36" i="2"/>
  <c r="T60" i="2" s="1"/>
  <c r="Q53" i="2"/>
  <c r="J45" i="2"/>
  <c r="K38" i="2"/>
  <c r="R53" i="2" s="1"/>
  <c r="C36" i="2"/>
  <c r="J60" i="2" s="1"/>
  <c r="K60" i="2"/>
  <c r="C34" i="2"/>
  <c r="C38" i="2"/>
  <c r="J62" i="2" s="1"/>
  <c r="K62" i="2"/>
  <c r="W53" i="2"/>
  <c r="V67" i="2"/>
  <c r="H9" i="2"/>
  <c r="O67" i="2"/>
  <c r="P67" i="2"/>
  <c r="L67" i="2"/>
  <c r="M67" i="2"/>
  <c r="U67" i="2"/>
  <c r="N67" i="2"/>
  <c r="P51" i="2"/>
  <c r="P53" i="2"/>
  <c r="I9" i="2"/>
  <c r="BN13" i="2"/>
  <c r="BO13" i="2" s="1"/>
  <c r="BP13" i="2" s="1"/>
  <c r="BQ13" i="2" s="1"/>
  <c r="BR13" i="2" s="1"/>
  <c r="BN12" i="2"/>
  <c r="O41" i="2"/>
  <c r="F22" i="2"/>
  <c r="G23" i="2" s="1"/>
  <c r="N34" i="2" s="1"/>
  <c r="K67" i="2"/>
  <c r="P69" i="2"/>
  <c r="O69" i="2"/>
  <c r="N69" i="2"/>
  <c r="M69" i="2"/>
  <c r="L69" i="2"/>
  <c r="K69" i="2"/>
  <c r="U69" i="2"/>
  <c r="S69" i="2"/>
  <c r="Q69" i="2"/>
  <c r="V69" i="2"/>
  <c r="T69" i="2"/>
  <c r="G42" i="2"/>
  <c r="H43" i="2" s="1"/>
  <c r="R51" i="2"/>
  <c r="I43" i="2"/>
  <c r="G40" i="2"/>
  <c r="H41" i="2" s="1"/>
  <c r="J43" i="2"/>
  <c r="J36" i="2"/>
  <c r="O51" i="2"/>
  <c r="O53" i="2"/>
  <c r="BF84" i="2"/>
  <c r="BG20" i="2"/>
  <c r="E74" i="10" l="1"/>
  <c r="R74" i="10"/>
  <c r="J62" i="10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Q53" i="10"/>
  <c r="R53" i="10" s="1"/>
  <c r="S53" i="10" s="1"/>
  <c r="T53" i="10" s="1"/>
  <c r="U53" i="10" s="1"/>
  <c r="V53" i="10" s="1"/>
  <c r="W53" i="10" s="1"/>
  <c r="X53" i="10" s="1"/>
  <c r="Q69" i="10"/>
  <c r="R69" i="10" s="1"/>
  <c r="S69" i="10" s="1"/>
  <c r="T69" i="10" s="1"/>
  <c r="U69" i="10" s="1"/>
  <c r="V69" i="10" s="1"/>
  <c r="W69" i="10" s="1"/>
  <c r="X69" i="10" s="1"/>
  <c r="D68" i="10"/>
  <c r="C68" i="10" s="1"/>
  <c r="J67" i="10" s="1"/>
  <c r="K74" i="10"/>
  <c r="Q81" i="10"/>
  <c r="R81" i="10" s="1"/>
  <c r="J72" i="10"/>
  <c r="J71" i="10" s="1"/>
  <c r="K71" i="10" s="1"/>
  <c r="L71" i="10" s="1"/>
  <c r="M71" i="10" s="1"/>
  <c r="N71" i="10" s="1"/>
  <c r="O71" i="10" s="1"/>
  <c r="P71" i="10" s="1"/>
  <c r="J65" i="10"/>
  <c r="J56" i="10"/>
  <c r="J40" i="10"/>
  <c r="K40" i="10" s="1"/>
  <c r="L40" i="10" s="1"/>
  <c r="M40" i="10" s="1"/>
  <c r="N40" i="10" s="1"/>
  <c r="O40" i="10" s="1"/>
  <c r="P40" i="10" s="1"/>
  <c r="Q40" i="10" s="1"/>
  <c r="C59" i="10"/>
  <c r="C18" i="10" s="1"/>
  <c r="C32" i="10"/>
  <c r="R10" i="10" s="1"/>
  <c r="AE10" i="10" s="1"/>
  <c r="Q82" i="10"/>
  <c r="R82" i="10" s="1"/>
  <c r="S82" i="10" s="1"/>
  <c r="T82" i="10" s="1"/>
  <c r="U82" i="10" s="1"/>
  <c r="V82" i="10" s="1"/>
  <c r="W82" i="10" s="1"/>
  <c r="X82" i="10" s="1"/>
  <c r="Q72" i="10"/>
  <c r="Q65" i="10"/>
  <c r="Q56" i="10"/>
  <c r="C61" i="10"/>
  <c r="J24" i="10"/>
  <c r="O87" i="10"/>
  <c r="P23" i="10"/>
  <c r="J78" i="10"/>
  <c r="Q68" i="10"/>
  <c r="Q61" i="10"/>
  <c r="Q52" i="10"/>
  <c r="J36" i="10"/>
  <c r="C57" i="10"/>
  <c r="C58" i="10" s="1"/>
  <c r="D58" i="10" s="1"/>
  <c r="E58" i="10" s="1"/>
  <c r="F58" i="10" s="1"/>
  <c r="G58" i="10" s="1"/>
  <c r="H58" i="10" s="1"/>
  <c r="I58" i="10" s="1"/>
  <c r="J51" i="10"/>
  <c r="J42" i="10"/>
  <c r="K43" i="10"/>
  <c r="K77" i="10"/>
  <c r="S51" i="2"/>
  <c r="S60" i="2"/>
  <c r="W62" i="2"/>
  <c r="I90" i="5"/>
  <c r="N69" i="8"/>
  <c r="D93" i="8"/>
  <c r="V69" i="8"/>
  <c r="L63" i="8"/>
  <c r="L56" i="8"/>
  <c r="L48" i="8"/>
  <c r="E47" i="8"/>
  <c r="F46" i="8"/>
  <c r="G93" i="8" s="1"/>
  <c r="L65" i="8"/>
  <c r="L50" i="8"/>
  <c r="L58" i="8"/>
  <c r="U63" i="8"/>
  <c r="U56" i="8"/>
  <c r="U48" i="8"/>
  <c r="E59" i="8"/>
  <c r="F60" i="8" s="1"/>
  <c r="F30" i="8"/>
  <c r="J82" i="8"/>
  <c r="K19" i="8"/>
  <c r="M40" i="8"/>
  <c r="M33" i="8"/>
  <c r="C39" i="8"/>
  <c r="D40" i="8" s="1"/>
  <c r="C40" i="8" s="1"/>
  <c r="D38" i="8"/>
  <c r="D49" i="8"/>
  <c r="E50" i="8" s="1"/>
  <c r="C32" i="8"/>
  <c r="D33" i="8" s="1"/>
  <c r="D31" i="8"/>
  <c r="G28" i="8"/>
  <c r="E64" i="8"/>
  <c r="F65" i="8" s="1"/>
  <c r="L67" i="8"/>
  <c r="L60" i="8"/>
  <c r="L52" i="8"/>
  <c r="D21" i="8"/>
  <c r="E22" i="8" s="1"/>
  <c r="E20" i="8"/>
  <c r="F91" i="8" s="1"/>
  <c r="Q40" i="8"/>
  <c r="Q33" i="8"/>
  <c r="D51" i="8"/>
  <c r="E52" i="8" s="1"/>
  <c r="G65" i="8"/>
  <c r="C36" i="8"/>
  <c r="D37" i="8" s="1"/>
  <c r="C23" i="8"/>
  <c r="D24" i="8" s="1"/>
  <c r="T65" i="8"/>
  <c r="T50" i="8"/>
  <c r="T58" i="8"/>
  <c r="C25" i="8"/>
  <c r="F52" i="8"/>
  <c r="E24" i="8"/>
  <c r="L44" i="8"/>
  <c r="L37" i="8"/>
  <c r="G54" i="8"/>
  <c r="D94" i="8" s="1"/>
  <c r="F55" i="8"/>
  <c r="C43" i="8"/>
  <c r="D44" i="8" s="1"/>
  <c r="C44" i="8" s="1"/>
  <c r="F62" i="8"/>
  <c r="G63" i="8" s="1"/>
  <c r="G61" i="8"/>
  <c r="T67" i="8"/>
  <c r="T60" i="8"/>
  <c r="T52" i="8"/>
  <c r="G27" i="8"/>
  <c r="M63" i="8"/>
  <c r="M56" i="8"/>
  <c r="M48" i="8"/>
  <c r="C34" i="8"/>
  <c r="D35" i="8" s="1"/>
  <c r="E57" i="8"/>
  <c r="F58" i="8" s="1"/>
  <c r="F29" i="8"/>
  <c r="D66" i="8"/>
  <c r="E67" i="8" s="1"/>
  <c r="H63" i="8"/>
  <c r="H69" i="8" s="1"/>
  <c r="C41" i="8"/>
  <c r="D42" i="8" s="1"/>
  <c r="C42" i="8" s="1"/>
  <c r="I51" i="6"/>
  <c r="H42" i="6"/>
  <c r="O31" i="6"/>
  <c r="O38" i="6"/>
  <c r="G55" i="6"/>
  <c r="P61" i="6"/>
  <c r="P54" i="6"/>
  <c r="P46" i="6"/>
  <c r="E23" i="6"/>
  <c r="F24" i="6" s="1"/>
  <c r="O33" i="6"/>
  <c r="O40" i="6"/>
  <c r="G24" i="6"/>
  <c r="I56" i="6"/>
  <c r="G45" i="6"/>
  <c r="H46" i="6" s="1"/>
  <c r="H44" i="6"/>
  <c r="H25" i="6" s="1"/>
  <c r="N65" i="6"/>
  <c r="N58" i="6"/>
  <c r="N50" i="6"/>
  <c r="E37" i="6"/>
  <c r="F38" i="6" s="1"/>
  <c r="H80" i="6"/>
  <c r="I17" i="6"/>
  <c r="E34" i="6"/>
  <c r="F35" i="6" s="1"/>
  <c r="F30" i="6"/>
  <c r="G29" i="6"/>
  <c r="H90" i="6" s="1"/>
  <c r="G38" i="6"/>
  <c r="E21" i="6"/>
  <c r="F22" i="6" s="1"/>
  <c r="F57" i="6"/>
  <c r="G58" i="6" s="1"/>
  <c r="O61" i="6"/>
  <c r="O54" i="6"/>
  <c r="O46" i="6"/>
  <c r="AN5" i="6"/>
  <c r="AN6" i="6"/>
  <c r="I62" i="6" s="1"/>
  <c r="F41" i="6"/>
  <c r="E39" i="6"/>
  <c r="F40" i="6" s="1"/>
  <c r="G47" i="6"/>
  <c r="H53" i="6"/>
  <c r="I54" i="6" s="1"/>
  <c r="I52" i="6"/>
  <c r="G22" i="6"/>
  <c r="H58" i="6"/>
  <c r="P31" i="6"/>
  <c r="P38" i="6"/>
  <c r="E32" i="6"/>
  <c r="F33" i="6" s="1"/>
  <c r="O65" i="6"/>
  <c r="O58" i="6"/>
  <c r="O50" i="6"/>
  <c r="AN7" i="6"/>
  <c r="I64" i="6" s="1"/>
  <c r="N63" i="6"/>
  <c r="N56" i="6"/>
  <c r="N48" i="6"/>
  <c r="V65" i="6"/>
  <c r="V58" i="6"/>
  <c r="V50" i="6"/>
  <c r="G49" i="6"/>
  <c r="F19" i="6"/>
  <c r="G20" i="6" s="1"/>
  <c r="G18" i="6"/>
  <c r="H89" i="6" s="1"/>
  <c r="O64" i="5"/>
  <c r="O57" i="5"/>
  <c r="O49" i="5"/>
  <c r="I88" i="5"/>
  <c r="H41" i="5"/>
  <c r="G56" i="5"/>
  <c r="F18" i="5"/>
  <c r="G17" i="5"/>
  <c r="F48" i="5"/>
  <c r="G52" i="5"/>
  <c r="H51" i="5"/>
  <c r="I91" i="5" s="1"/>
  <c r="H19" i="5"/>
  <c r="H49" i="5"/>
  <c r="H79" i="5"/>
  <c r="I16" i="5"/>
  <c r="F36" i="5"/>
  <c r="G35" i="5"/>
  <c r="E22" i="5"/>
  <c r="AN5" i="5"/>
  <c r="AN7" i="5"/>
  <c r="I63" i="5" s="1"/>
  <c r="AN6" i="5"/>
  <c r="I61" i="5" s="1"/>
  <c r="O41" i="5"/>
  <c r="O34" i="5"/>
  <c r="I57" i="5"/>
  <c r="H24" i="5"/>
  <c r="F31" i="5"/>
  <c r="G23" i="5"/>
  <c r="E20" i="5"/>
  <c r="G28" i="5"/>
  <c r="F29" i="5"/>
  <c r="G30" i="5" s="1"/>
  <c r="W62" i="5"/>
  <c r="W55" i="5"/>
  <c r="W47" i="5"/>
  <c r="E90" i="5"/>
  <c r="O62" i="5"/>
  <c r="O55" i="5"/>
  <c r="O47" i="5"/>
  <c r="O39" i="5"/>
  <c r="O32" i="5"/>
  <c r="G21" i="5"/>
  <c r="F44" i="5"/>
  <c r="G43" i="5"/>
  <c r="H30" i="5"/>
  <c r="F38" i="5"/>
  <c r="P37" i="5"/>
  <c r="P30" i="5"/>
  <c r="H50" i="5"/>
  <c r="G54" i="5"/>
  <c r="H55" i="5" s="1"/>
  <c r="I89" i="5"/>
  <c r="F33" i="5"/>
  <c r="F46" i="5"/>
  <c r="G47" i="5" s="1"/>
  <c r="F40" i="5"/>
  <c r="P60" i="5"/>
  <c r="P53" i="5"/>
  <c r="P45" i="5"/>
  <c r="I53" i="5"/>
  <c r="F44" i="2"/>
  <c r="G45" i="2" s="1"/>
  <c r="R67" i="2"/>
  <c r="W67" i="2"/>
  <c r="J67" i="2"/>
  <c r="W51" i="2"/>
  <c r="T67" i="2"/>
  <c r="T51" i="2"/>
  <c r="R62" i="2"/>
  <c r="R69" i="2"/>
  <c r="J69" i="2"/>
  <c r="Q67" i="2"/>
  <c r="Q60" i="2"/>
  <c r="N41" i="2"/>
  <c r="BO12" i="2"/>
  <c r="BP12" i="2" s="1"/>
  <c r="BQ12" i="2" s="1"/>
  <c r="BR12" i="2" s="1"/>
  <c r="BS12" i="2" s="1"/>
  <c r="BT12" i="2" s="1"/>
  <c r="BV12" i="2" s="1"/>
  <c r="BW12" i="2" s="1"/>
  <c r="BX12" i="2" s="1"/>
  <c r="BY12" i="2" s="1"/>
  <c r="BZ12" i="2" s="1"/>
  <c r="BS13" i="2"/>
  <c r="BT13" i="2" s="1"/>
  <c r="BU13" i="2" s="1"/>
  <c r="BV13" i="2" s="1"/>
  <c r="BW13" i="2" s="1"/>
  <c r="BX13" i="2" s="1"/>
  <c r="BY13" i="2" s="1"/>
  <c r="BZ13" i="2" s="1"/>
  <c r="E22" i="2"/>
  <c r="D22" i="2" s="1"/>
  <c r="F42" i="2"/>
  <c r="G43" i="2" s="1"/>
  <c r="F40" i="2"/>
  <c r="G41" i="2" s="1"/>
  <c r="Q51" i="2"/>
  <c r="N53" i="2"/>
  <c r="N51" i="2"/>
  <c r="BG84" i="2"/>
  <c r="BH20" i="2"/>
  <c r="J76" i="10" l="1"/>
  <c r="J75" i="10" s="1"/>
  <c r="D74" i="10"/>
  <c r="D18" i="10" s="1"/>
  <c r="J33" i="10"/>
  <c r="Q71" i="10"/>
  <c r="R71" i="10" s="1"/>
  <c r="S71" i="10" s="1"/>
  <c r="T71" i="10" s="1"/>
  <c r="U71" i="10" s="1"/>
  <c r="V71" i="10" s="1"/>
  <c r="W71" i="10" s="1"/>
  <c r="X71" i="10" s="1"/>
  <c r="K78" i="10"/>
  <c r="K51" i="10"/>
  <c r="P87" i="10"/>
  <c r="C107" i="10" s="1"/>
  <c r="Q23" i="10"/>
  <c r="X10" i="10"/>
  <c r="AL10" i="10"/>
  <c r="K36" i="10"/>
  <c r="J35" i="10"/>
  <c r="K67" i="10"/>
  <c r="J66" i="10"/>
  <c r="C74" i="10"/>
  <c r="J60" i="10"/>
  <c r="S81" i="10"/>
  <c r="L77" i="10"/>
  <c r="J55" i="10"/>
  <c r="J50" i="10" s="1"/>
  <c r="Q79" i="10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Q74" i="10"/>
  <c r="Q83" i="10"/>
  <c r="R83" i="10" s="1"/>
  <c r="S83" i="10" s="1"/>
  <c r="T83" i="10" s="1"/>
  <c r="U83" i="10" s="1"/>
  <c r="V83" i="10" s="1"/>
  <c r="W83" i="10" s="1"/>
  <c r="X83" i="10" s="1"/>
  <c r="J64" i="10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J74" i="10"/>
  <c r="C88" i="10"/>
  <c r="J96" i="10"/>
  <c r="K42" i="10"/>
  <c r="L43" i="10"/>
  <c r="F28" i="8"/>
  <c r="G56" i="8"/>
  <c r="G69" i="8" s="1"/>
  <c r="E30" i="8"/>
  <c r="M69" i="8"/>
  <c r="E29" i="8"/>
  <c r="K67" i="8"/>
  <c r="K60" i="8"/>
  <c r="K52" i="8"/>
  <c r="C37" i="8"/>
  <c r="K65" i="8"/>
  <c r="K58" i="8"/>
  <c r="K50" i="8"/>
  <c r="C35" i="8"/>
  <c r="F61" i="8"/>
  <c r="E62" i="8"/>
  <c r="C21" i="8"/>
  <c r="D22" i="8" s="1"/>
  <c r="D20" i="8"/>
  <c r="E91" i="8" s="1"/>
  <c r="C38" i="8"/>
  <c r="D57" i="8"/>
  <c r="E58" i="8" s="1"/>
  <c r="L42" i="8"/>
  <c r="L35" i="8"/>
  <c r="C51" i="8"/>
  <c r="D52" i="8" s="1"/>
  <c r="C52" i="8" s="1"/>
  <c r="T63" i="8"/>
  <c r="T56" i="8"/>
  <c r="T48" i="8"/>
  <c r="U69" i="8"/>
  <c r="F27" i="8"/>
  <c r="K42" i="8"/>
  <c r="K35" i="8"/>
  <c r="C24" i="8"/>
  <c r="K63" i="8"/>
  <c r="K56" i="8"/>
  <c r="K48" i="8"/>
  <c r="C33" i="8"/>
  <c r="D47" i="8"/>
  <c r="E48" i="8" s="1"/>
  <c r="E53" i="8" s="1"/>
  <c r="E46" i="8"/>
  <c r="E27" i="8" s="1"/>
  <c r="X63" i="8"/>
  <c r="X56" i="8"/>
  <c r="X48" i="8"/>
  <c r="C31" i="8"/>
  <c r="D92" i="8" s="1"/>
  <c r="K82" i="8"/>
  <c r="L19" i="8"/>
  <c r="F48" i="8"/>
  <c r="F53" i="8" s="1"/>
  <c r="E55" i="8"/>
  <c r="F54" i="8"/>
  <c r="D26" i="8"/>
  <c r="D64" i="8"/>
  <c r="E65" i="8" s="1"/>
  <c r="C49" i="8"/>
  <c r="D50" i="8" s="1"/>
  <c r="C50" i="8" s="1"/>
  <c r="E92" i="8"/>
  <c r="L69" i="8"/>
  <c r="L40" i="8"/>
  <c r="L33" i="8"/>
  <c r="C66" i="8"/>
  <c r="D67" i="8" s="1"/>
  <c r="C67" i="8" s="1"/>
  <c r="S67" i="8"/>
  <c r="S60" i="8"/>
  <c r="S52" i="8"/>
  <c r="H94" i="8"/>
  <c r="D59" i="8"/>
  <c r="E60" i="8" s="1"/>
  <c r="CA12" i="2"/>
  <c r="CB12" i="2" s="1"/>
  <c r="CC12" i="2" s="1"/>
  <c r="CD12" i="2" s="1"/>
  <c r="CE12" i="2" s="1"/>
  <c r="CF12" i="2" s="1"/>
  <c r="CG12" i="2" s="1"/>
  <c r="CH12" i="2" s="1"/>
  <c r="CI12" i="2" s="1"/>
  <c r="CJ12" i="2" s="1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DC12" i="2" s="1"/>
  <c r="DD12" i="2" s="1"/>
  <c r="DE12" i="2" s="1"/>
  <c r="DF12" i="2" s="1"/>
  <c r="DG12" i="2" s="1"/>
  <c r="DH12" i="2" s="1"/>
  <c r="DI12" i="2" s="1"/>
  <c r="DJ12" i="2" s="1"/>
  <c r="DK12" i="2" s="1"/>
  <c r="DL12" i="2" s="1"/>
  <c r="DM12" i="2" s="1"/>
  <c r="DN12" i="2" s="1"/>
  <c r="DO12" i="2" s="1"/>
  <c r="DP12" i="2" s="1"/>
  <c r="DQ12" i="2" s="1"/>
  <c r="P67" i="6"/>
  <c r="M65" i="6"/>
  <c r="M58" i="6"/>
  <c r="M50" i="6"/>
  <c r="M42" i="6"/>
  <c r="M35" i="6"/>
  <c r="N31" i="6"/>
  <c r="N38" i="6"/>
  <c r="E30" i="6"/>
  <c r="F31" i="6" s="1"/>
  <c r="F29" i="6"/>
  <c r="G90" i="6" s="1"/>
  <c r="E41" i="6"/>
  <c r="E36" i="6" s="1"/>
  <c r="D32" i="6"/>
  <c r="G42" i="6"/>
  <c r="N42" i="6"/>
  <c r="N35" i="6"/>
  <c r="E57" i="6"/>
  <c r="M63" i="6"/>
  <c r="M56" i="6"/>
  <c r="M48" i="6"/>
  <c r="G53" i="6"/>
  <c r="H54" i="6" s="1"/>
  <c r="H52" i="6"/>
  <c r="I92" i="6" s="1"/>
  <c r="H62" i="6"/>
  <c r="I27" i="6"/>
  <c r="J22" i="6" s="1"/>
  <c r="D21" i="6"/>
  <c r="D34" i="6"/>
  <c r="W61" i="6"/>
  <c r="W54" i="6"/>
  <c r="W46" i="6"/>
  <c r="M40" i="6"/>
  <c r="M33" i="6"/>
  <c r="I80" i="6"/>
  <c r="J17" i="6"/>
  <c r="V63" i="6"/>
  <c r="V48" i="6"/>
  <c r="V56" i="6"/>
  <c r="F47" i="6"/>
  <c r="G48" i="6" s="1"/>
  <c r="H64" i="6"/>
  <c r="I28" i="6"/>
  <c r="J24" i="6" s="1"/>
  <c r="H48" i="6"/>
  <c r="H51" i="6" s="1"/>
  <c r="F36" i="6"/>
  <c r="E91" i="6"/>
  <c r="F55" i="6"/>
  <c r="G56" i="6" s="1"/>
  <c r="F49" i="6"/>
  <c r="G50" i="6" s="1"/>
  <c r="AN8" i="6"/>
  <c r="I60" i="6"/>
  <c r="H50" i="6"/>
  <c r="N33" i="6"/>
  <c r="N40" i="6"/>
  <c r="D39" i="6"/>
  <c r="E40" i="6" s="1"/>
  <c r="O67" i="6"/>
  <c r="D37" i="6"/>
  <c r="F45" i="6"/>
  <c r="G46" i="6" s="1"/>
  <c r="G44" i="6"/>
  <c r="I91" i="6"/>
  <c r="H56" i="6"/>
  <c r="E19" i="6"/>
  <c r="F20" i="6" s="1"/>
  <c r="F18" i="6"/>
  <c r="G89" i="6" s="1"/>
  <c r="G31" i="6"/>
  <c r="D23" i="6"/>
  <c r="E24" i="6" s="1"/>
  <c r="V61" i="6"/>
  <c r="V54" i="6"/>
  <c r="V46" i="6"/>
  <c r="P66" i="5"/>
  <c r="E33" i="5"/>
  <c r="F34" i="5" s="1"/>
  <c r="G24" i="5"/>
  <c r="E31" i="5"/>
  <c r="H63" i="5"/>
  <c r="I64" i="5" s="1"/>
  <c r="I27" i="5"/>
  <c r="J23" i="5" s="1"/>
  <c r="E48" i="5"/>
  <c r="F49" i="5" s="1"/>
  <c r="N60" i="5"/>
  <c r="N53" i="5"/>
  <c r="N45" i="5"/>
  <c r="G32" i="5"/>
  <c r="AN8" i="5"/>
  <c r="I59" i="5"/>
  <c r="I79" i="5"/>
  <c r="J16" i="5"/>
  <c r="G49" i="5"/>
  <c r="H90" i="5"/>
  <c r="D22" i="5"/>
  <c r="E23" i="5" s="1"/>
  <c r="O60" i="5"/>
  <c r="O53" i="5"/>
  <c r="O45" i="5"/>
  <c r="F54" i="5"/>
  <c r="G55" i="5" s="1"/>
  <c r="E44" i="5"/>
  <c r="F45" i="5" s="1"/>
  <c r="F43" i="5"/>
  <c r="G90" i="5" s="1"/>
  <c r="D90" i="5"/>
  <c r="H89" i="5"/>
  <c r="F23" i="5"/>
  <c r="H88" i="5"/>
  <c r="G45" i="5"/>
  <c r="G50" i="5" s="1"/>
  <c r="D20" i="5"/>
  <c r="O37" i="5"/>
  <c r="O30" i="5"/>
  <c r="F17" i="5"/>
  <c r="G88" i="5" s="1"/>
  <c r="E18" i="5"/>
  <c r="E40" i="5"/>
  <c r="W60" i="5"/>
  <c r="W53" i="5"/>
  <c r="W45" i="5"/>
  <c r="N39" i="5"/>
  <c r="N32" i="5"/>
  <c r="F21" i="5"/>
  <c r="V64" i="5"/>
  <c r="V57" i="5"/>
  <c r="V49" i="5"/>
  <c r="G19" i="5"/>
  <c r="E38" i="5"/>
  <c r="F39" i="5" s="1"/>
  <c r="G41" i="5"/>
  <c r="E46" i="5"/>
  <c r="F47" i="5" s="1"/>
  <c r="V62" i="5"/>
  <c r="V55" i="5"/>
  <c r="V47" i="5"/>
  <c r="E36" i="5"/>
  <c r="F37" i="5" s="1"/>
  <c r="F35" i="5"/>
  <c r="F52" i="5"/>
  <c r="G53" i="5" s="1"/>
  <c r="G51" i="5"/>
  <c r="H91" i="5" s="1"/>
  <c r="F56" i="5"/>
  <c r="G34" i="5"/>
  <c r="G39" i="5"/>
  <c r="E29" i="5"/>
  <c r="F28" i="5"/>
  <c r="N41" i="5"/>
  <c r="N34" i="5"/>
  <c r="H61" i="5"/>
  <c r="I62" i="5" s="1"/>
  <c r="I26" i="5"/>
  <c r="J21" i="5" s="1"/>
  <c r="G37" i="5"/>
  <c r="H53" i="5"/>
  <c r="H57" i="5"/>
  <c r="E44" i="2"/>
  <c r="F45" i="2" s="1"/>
  <c r="F23" i="2"/>
  <c r="M34" i="2" s="1"/>
  <c r="CA13" i="2"/>
  <c r="E42" i="2"/>
  <c r="F43" i="2" s="1"/>
  <c r="C22" i="2"/>
  <c r="D23" i="2" s="1"/>
  <c r="C23" i="2" s="1"/>
  <c r="E40" i="2"/>
  <c r="F41" i="2" s="1"/>
  <c r="E23" i="2"/>
  <c r="L41" i="2" s="1"/>
  <c r="M51" i="2"/>
  <c r="M53" i="2"/>
  <c r="BH84" i="2"/>
  <c r="BI20" i="2"/>
  <c r="J32" i="10" l="1"/>
  <c r="J20" i="10"/>
  <c r="J94" i="10" s="1"/>
  <c r="K76" i="10"/>
  <c r="K75" i="10" s="1"/>
  <c r="K103" i="10" s="1"/>
  <c r="Q80" i="10"/>
  <c r="J98" i="10"/>
  <c r="M77" i="10"/>
  <c r="K66" i="10"/>
  <c r="L67" i="10"/>
  <c r="L51" i="10"/>
  <c r="J97" i="10"/>
  <c r="J49" i="10"/>
  <c r="J31" i="10"/>
  <c r="D88" i="10"/>
  <c r="D89" i="10" s="1"/>
  <c r="E18" i="10"/>
  <c r="K55" i="10"/>
  <c r="J34" i="10"/>
  <c r="K30" i="10" s="1"/>
  <c r="J57" i="10"/>
  <c r="J58" i="10" s="1"/>
  <c r="L36" i="10"/>
  <c r="K35" i="10"/>
  <c r="S80" i="10"/>
  <c r="T81" i="10"/>
  <c r="K28" i="10"/>
  <c r="R80" i="10"/>
  <c r="L78" i="10"/>
  <c r="J91" i="10"/>
  <c r="J102" i="10"/>
  <c r="J59" i="10"/>
  <c r="K60" i="10"/>
  <c r="J103" i="10"/>
  <c r="M43" i="10"/>
  <c r="L42" i="10"/>
  <c r="J101" i="10"/>
  <c r="Q87" i="10"/>
  <c r="R23" i="10"/>
  <c r="D91" i="6"/>
  <c r="G25" i="6"/>
  <c r="F93" i="8"/>
  <c r="T69" i="8"/>
  <c r="J73" i="8"/>
  <c r="K44" i="8"/>
  <c r="K37" i="8"/>
  <c r="C26" i="8"/>
  <c r="J74" i="8"/>
  <c r="K74" i="8" s="1"/>
  <c r="L74" i="8" s="1"/>
  <c r="M74" i="8" s="1"/>
  <c r="N74" i="8" s="1"/>
  <c r="O74" i="8" s="1"/>
  <c r="P74" i="8" s="1"/>
  <c r="J65" i="8"/>
  <c r="J58" i="8"/>
  <c r="J50" i="8"/>
  <c r="J49" i="8" s="1"/>
  <c r="K49" i="8" s="1"/>
  <c r="L49" i="8" s="1"/>
  <c r="M49" i="8" s="1"/>
  <c r="N49" i="8" s="1"/>
  <c r="O49" i="8" s="1"/>
  <c r="P49" i="8" s="1"/>
  <c r="C59" i="8"/>
  <c r="C30" i="8" s="1"/>
  <c r="X69" i="8"/>
  <c r="K69" i="8"/>
  <c r="K33" i="8"/>
  <c r="K40" i="8"/>
  <c r="C22" i="8"/>
  <c r="S63" i="8"/>
  <c r="S56" i="8"/>
  <c r="S48" i="8"/>
  <c r="C64" i="8"/>
  <c r="D65" i="8" s="1"/>
  <c r="C65" i="8" s="1"/>
  <c r="D55" i="8"/>
  <c r="E56" i="8" s="1"/>
  <c r="E54" i="8"/>
  <c r="S65" i="8"/>
  <c r="S58" i="8"/>
  <c r="S50" i="8"/>
  <c r="E28" i="8"/>
  <c r="F56" i="8"/>
  <c r="J42" i="8"/>
  <c r="J41" i="8" s="1"/>
  <c r="K41" i="8" s="1"/>
  <c r="L41" i="8" s="1"/>
  <c r="M41" i="8" s="1"/>
  <c r="N41" i="8" s="1"/>
  <c r="O41" i="8" s="1"/>
  <c r="P41" i="8" s="1"/>
  <c r="Q41" i="8" s="1"/>
  <c r="J35" i="8"/>
  <c r="J34" i="8" s="1"/>
  <c r="K34" i="8" s="1"/>
  <c r="L34" i="8" s="1"/>
  <c r="M34" i="8" s="1"/>
  <c r="N34" i="8" s="1"/>
  <c r="O34" i="8" s="1"/>
  <c r="P34" i="8" s="1"/>
  <c r="Q34" i="8" s="1"/>
  <c r="J23" i="8"/>
  <c r="C20" i="8"/>
  <c r="D91" i="8" s="1"/>
  <c r="G94" i="8"/>
  <c r="D30" i="8"/>
  <c r="R65" i="8"/>
  <c r="R58" i="8"/>
  <c r="R50" i="8"/>
  <c r="E61" i="8"/>
  <c r="D62" i="8"/>
  <c r="J67" i="8"/>
  <c r="J66" i="8" s="1"/>
  <c r="K66" i="8" s="1"/>
  <c r="L66" i="8" s="1"/>
  <c r="M66" i="8" s="1"/>
  <c r="N66" i="8" s="1"/>
  <c r="O66" i="8" s="1"/>
  <c r="P66" i="8" s="1"/>
  <c r="J60" i="8"/>
  <c r="J52" i="8"/>
  <c r="J51" i="8" s="1"/>
  <c r="K51" i="8" s="1"/>
  <c r="L51" i="8" s="1"/>
  <c r="L82" i="8"/>
  <c r="M19" i="8"/>
  <c r="C47" i="8"/>
  <c r="C46" i="8" s="1"/>
  <c r="C27" i="8" s="1"/>
  <c r="D46" i="8"/>
  <c r="D27" i="8" s="1"/>
  <c r="C57" i="8"/>
  <c r="D58" i="8" s="1"/>
  <c r="C58" i="8" s="1"/>
  <c r="D29" i="8"/>
  <c r="F63" i="8"/>
  <c r="J63" i="8"/>
  <c r="J48" i="8"/>
  <c r="J56" i="8"/>
  <c r="V67" i="6"/>
  <c r="L42" i="6"/>
  <c r="L35" i="6"/>
  <c r="G51" i="6"/>
  <c r="M31" i="6"/>
  <c r="M38" i="6"/>
  <c r="D19" i="6"/>
  <c r="E18" i="6"/>
  <c r="F89" i="6" s="1"/>
  <c r="C39" i="6"/>
  <c r="D40" i="6" s="1"/>
  <c r="C40" i="6" s="1"/>
  <c r="E49" i="6"/>
  <c r="F50" i="6" s="1"/>
  <c r="C32" i="6"/>
  <c r="D33" i="6" s="1"/>
  <c r="U61" i="6"/>
  <c r="U54" i="6"/>
  <c r="U46" i="6"/>
  <c r="E45" i="6"/>
  <c r="F46" i="6" s="1"/>
  <c r="F44" i="6"/>
  <c r="F25" i="6" s="1"/>
  <c r="W67" i="6"/>
  <c r="Q40" i="6"/>
  <c r="Q33" i="6"/>
  <c r="E33" i="6"/>
  <c r="T65" i="6"/>
  <c r="T50" i="6"/>
  <c r="T58" i="6"/>
  <c r="Q42" i="6"/>
  <c r="Q35" i="6"/>
  <c r="G62" i="6"/>
  <c r="H27" i="6"/>
  <c r="D41" i="6"/>
  <c r="E42" i="6" s="1"/>
  <c r="C37" i="6"/>
  <c r="D38" i="6" s="1"/>
  <c r="C38" i="6" s="1"/>
  <c r="U63" i="6"/>
  <c r="U56" i="6"/>
  <c r="U48" i="6"/>
  <c r="E55" i="6"/>
  <c r="F56" i="6" s="1"/>
  <c r="D57" i="6"/>
  <c r="E58" i="6" s="1"/>
  <c r="F42" i="6"/>
  <c r="N61" i="6"/>
  <c r="N54" i="6"/>
  <c r="N46" i="6"/>
  <c r="E38" i="6"/>
  <c r="G64" i="6"/>
  <c r="H28" i="6"/>
  <c r="J80" i="6"/>
  <c r="K17" i="6"/>
  <c r="C34" i="6"/>
  <c r="D35" i="6" s="1"/>
  <c r="I63" i="6"/>
  <c r="F58" i="6"/>
  <c r="C23" i="6"/>
  <c r="H60" i="6"/>
  <c r="I59" i="6"/>
  <c r="I26" i="6"/>
  <c r="J20" i="6" s="1"/>
  <c r="H91" i="6"/>
  <c r="I65" i="6"/>
  <c r="E35" i="6"/>
  <c r="U65" i="6"/>
  <c r="U58" i="6"/>
  <c r="U50" i="6"/>
  <c r="D30" i="6"/>
  <c r="E31" i="6" s="1"/>
  <c r="E29" i="6"/>
  <c r="F90" i="6" s="1"/>
  <c r="T63" i="6"/>
  <c r="T56" i="6"/>
  <c r="T48" i="6"/>
  <c r="C21" i="6"/>
  <c r="M61" i="6"/>
  <c r="M54" i="6"/>
  <c r="M46" i="6"/>
  <c r="E47" i="6"/>
  <c r="F48" i="6" s="1"/>
  <c r="E22" i="6"/>
  <c r="F53" i="6"/>
  <c r="G54" i="6" s="1"/>
  <c r="G52" i="6"/>
  <c r="D92" i="6" s="1"/>
  <c r="O66" i="5"/>
  <c r="F24" i="5"/>
  <c r="D46" i="5"/>
  <c r="E47" i="5" s="1"/>
  <c r="V60" i="5"/>
  <c r="V53" i="5"/>
  <c r="V45" i="5"/>
  <c r="E54" i="5"/>
  <c r="N62" i="5"/>
  <c r="N55" i="5"/>
  <c r="N47" i="5"/>
  <c r="M41" i="5"/>
  <c r="M34" i="5"/>
  <c r="D40" i="5"/>
  <c r="E41" i="5" s="1"/>
  <c r="D31" i="5"/>
  <c r="Q39" i="5"/>
  <c r="Q32" i="5"/>
  <c r="M39" i="5"/>
  <c r="M32" i="5"/>
  <c r="F41" i="5"/>
  <c r="C20" i="5"/>
  <c r="D21" i="5" s="1"/>
  <c r="F32" i="5"/>
  <c r="D38" i="5"/>
  <c r="E39" i="5" s="1"/>
  <c r="U62" i="5"/>
  <c r="U55" i="5"/>
  <c r="U47" i="5"/>
  <c r="E21" i="5"/>
  <c r="J79" i="5"/>
  <c r="K16" i="5"/>
  <c r="D29" i="5"/>
  <c r="E30" i="5" s="1"/>
  <c r="E28" i="5"/>
  <c r="G61" i="5"/>
  <c r="H26" i="5"/>
  <c r="D36" i="5"/>
  <c r="E37" i="5" s="1"/>
  <c r="E35" i="5"/>
  <c r="N64" i="5"/>
  <c r="N57" i="5"/>
  <c r="N49" i="5"/>
  <c r="E56" i="5"/>
  <c r="F57" i="5" s="1"/>
  <c r="U64" i="5"/>
  <c r="U57" i="5"/>
  <c r="U49" i="5"/>
  <c r="G57" i="5"/>
  <c r="N37" i="5"/>
  <c r="N30" i="5"/>
  <c r="D18" i="5"/>
  <c r="E19" i="5" s="1"/>
  <c r="E17" i="5"/>
  <c r="F88" i="5" s="1"/>
  <c r="D44" i="5"/>
  <c r="E45" i="5" s="1"/>
  <c r="E43" i="5"/>
  <c r="F90" i="5" s="1"/>
  <c r="C22" i="5"/>
  <c r="D23" i="5" s="1"/>
  <c r="D48" i="5"/>
  <c r="E49" i="5" s="1"/>
  <c r="G89" i="5"/>
  <c r="F50" i="5"/>
  <c r="L41" i="5"/>
  <c r="L34" i="5"/>
  <c r="H59" i="5"/>
  <c r="I60" i="5" s="1"/>
  <c r="I66" i="5" s="1"/>
  <c r="I58" i="5"/>
  <c r="I25" i="5"/>
  <c r="J19" i="5" s="1"/>
  <c r="Q41" i="5"/>
  <c r="Q34" i="5"/>
  <c r="M64" i="5"/>
  <c r="M57" i="5"/>
  <c r="M49" i="5"/>
  <c r="F30" i="5"/>
  <c r="E52" i="5"/>
  <c r="F51" i="5"/>
  <c r="G91" i="5" s="1"/>
  <c r="D91" i="5"/>
  <c r="W66" i="5"/>
  <c r="F19" i="5"/>
  <c r="G63" i="5"/>
  <c r="H27" i="5"/>
  <c r="D33" i="5"/>
  <c r="E34" i="5" s="1"/>
  <c r="D44" i="2"/>
  <c r="E45" i="2" s="1"/>
  <c r="M41" i="2"/>
  <c r="DR12" i="2"/>
  <c r="DS12" i="2" s="1"/>
  <c r="DT12" i="2" s="1"/>
  <c r="CB13" i="2"/>
  <c r="BI84" i="2"/>
  <c r="BJ20" i="2"/>
  <c r="D42" i="2"/>
  <c r="L34" i="2"/>
  <c r="D40" i="2"/>
  <c r="E39" i="2"/>
  <c r="L51" i="2"/>
  <c r="L53" i="2"/>
  <c r="F39" i="2"/>
  <c r="K41" i="2"/>
  <c r="K34" i="2"/>
  <c r="K26" i="10" l="1"/>
  <c r="R44" i="10" s="1"/>
  <c r="J19" i="10"/>
  <c r="K20" i="10"/>
  <c r="K94" i="10" s="1"/>
  <c r="L76" i="10"/>
  <c r="M76" i="10" s="1"/>
  <c r="M78" i="10"/>
  <c r="R46" i="10"/>
  <c r="R39" i="10"/>
  <c r="K27" i="10"/>
  <c r="E88" i="10"/>
  <c r="E89" i="10" s="1"/>
  <c r="F18" i="10"/>
  <c r="L66" i="10"/>
  <c r="M67" i="10"/>
  <c r="N43" i="10"/>
  <c r="M42" i="10"/>
  <c r="T80" i="10"/>
  <c r="U81" i="10"/>
  <c r="N77" i="10"/>
  <c r="K59" i="10"/>
  <c r="L60" i="10"/>
  <c r="K97" i="10"/>
  <c r="K49" i="10"/>
  <c r="R87" i="10"/>
  <c r="S23" i="10"/>
  <c r="J99" i="10"/>
  <c r="J21" i="10"/>
  <c r="K91" i="10"/>
  <c r="K102" i="10"/>
  <c r="M36" i="10"/>
  <c r="L35" i="10"/>
  <c r="K101" i="10"/>
  <c r="J84" i="10"/>
  <c r="J85" i="10" s="1"/>
  <c r="J92" i="10"/>
  <c r="R48" i="10"/>
  <c r="R41" i="10"/>
  <c r="K29" i="10"/>
  <c r="M51" i="10"/>
  <c r="J73" i="10"/>
  <c r="L55" i="10"/>
  <c r="L50" i="10" s="1"/>
  <c r="K57" i="10"/>
  <c r="K50" i="10"/>
  <c r="C44" i="2"/>
  <c r="D45" i="2" s="1"/>
  <c r="C45" i="2" s="1"/>
  <c r="J44" i="2" s="1"/>
  <c r="K44" i="2" s="1"/>
  <c r="L44" i="2" s="1"/>
  <c r="M44" i="2" s="1"/>
  <c r="N44" i="2" s="1"/>
  <c r="O44" i="2" s="1"/>
  <c r="P44" i="2" s="1"/>
  <c r="J57" i="8"/>
  <c r="K57" i="8" s="1"/>
  <c r="L57" i="8" s="1"/>
  <c r="M57" i="8" s="1"/>
  <c r="N57" i="8" s="1"/>
  <c r="O57" i="8" s="1"/>
  <c r="P57" i="8" s="1"/>
  <c r="J53" i="8"/>
  <c r="J72" i="8"/>
  <c r="J64" i="8"/>
  <c r="K64" i="8" s="1"/>
  <c r="L64" i="8" s="1"/>
  <c r="M64" i="8" s="1"/>
  <c r="N64" i="8" s="1"/>
  <c r="O64" i="8" s="1"/>
  <c r="P64" i="8" s="1"/>
  <c r="M82" i="8"/>
  <c r="N19" i="8"/>
  <c r="S69" i="8"/>
  <c r="D60" i="8"/>
  <c r="C60" i="8" s="1"/>
  <c r="J59" i="8" s="1"/>
  <c r="K59" i="8" s="1"/>
  <c r="L59" i="8" s="1"/>
  <c r="M59" i="8" s="1"/>
  <c r="N59" i="8" s="1"/>
  <c r="O59" i="8" s="1"/>
  <c r="P59" i="8" s="1"/>
  <c r="K53" i="8"/>
  <c r="Q65" i="8"/>
  <c r="Q58" i="8"/>
  <c r="Q50" i="8"/>
  <c r="Q49" i="8" s="1"/>
  <c r="R49" i="8" s="1"/>
  <c r="S49" i="8" s="1"/>
  <c r="T49" i="8" s="1"/>
  <c r="U49" i="8" s="1"/>
  <c r="V49" i="8" s="1"/>
  <c r="W49" i="8" s="1"/>
  <c r="X49" i="8" s="1"/>
  <c r="J40" i="8"/>
  <c r="J39" i="8" s="1"/>
  <c r="J33" i="8"/>
  <c r="J21" i="8"/>
  <c r="J44" i="8"/>
  <c r="J43" i="8" s="1"/>
  <c r="K43" i="8" s="1"/>
  <c r="L43" i="8" s="1"/>
  <c r="M43" i="8" s="1"/>
  <c r="N43" i="8" s="1"/>
  <c r="O43" i="8" s="1"/>
  <c r="P43" i="8" s="1"/>
  <c r="Q43" i="8" s="1"/>
  <c r="J37" i="8"/>
  <c r="J25" i="8"/>
  <c r="F69" i="8"/>
  <c r="R67" i="8"/>
  <c r="R60" i="8"/>
  <c r="R52" i="8"/>
  <c r="C29" i="8"/>
  <c r="Q78" i="8"/>
  <c r="R78" i="8" s="1"/>
  <c r="S78" i="8" s="1"/>
  <c r="T78" i="8" s="1"/>
  <c r="U78" i="8" s="1"/>
  <c r="V78" i="8" s="1"/>
  <c r="W78" i="8" s="1"/>
  <c r="C55" i="8"/>
  <c r="C54" i="8" s="1"/>
  <c r="D54" i="8"/>
  <c r="E94" i="8" s="1"/>
  <c r="D28" i="8"/>
  <c r="R63" i="8"/>
  <c r="R48" i="8"/>
  <c r="R56" i="8"/>
  <c r="Q77" i="8"/>
  <c r="R77" i="8" s="1"/>
  <c r="S77" i="8" s="1"/>
  <c r="T77" i="8" s="1"/>
  <c r="U77" i="8" s="1"/>
  <c r="V77" i="8" s="1"/>
  <c r="W77" i="8" s="1"/>
  <c r="Q76" i="8"/>
  <c r="J69" i="8"/>
  <c r="J17" i="8" s="1"/>
  <c r="C62" i="8"/>
  <c r="C61" i="8" s="1"/>
  <c r="D61" i="8"/>
  <c r="M51" i="8"/>
  <c r="L53" i="8"/>
  <c r="D48" i="8"/>
  <c r="E63" i="8"/>
  <c r="E69" i="8" s="1"/>
  <c r="F94" i="8"/>
  <c r="Q74" i="8"/>
  <c r="R74" i="8" s="1"/>
  <c r="S74" i="8" s="1"/>
  <c r="T74" i="8" s="1"/>
  <c r="U74" i="8" s="1"/>
  <c r="V74" i="8" s="1"/>
  <c r="W74" i="8" s="1"/>
  <c r="K73" i="8"/>
  <c r="DU12" i="2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EP12" i="2" s="1"/>
  <c r="EQ12" i="2" s="1"/>
  <c r="ER12" i="2" s="1"/>
  <c r="ES12" i="2" s="1"/>
  <c r="ET12" i="2" s="1"/>
  <c r="EU12" i="2" s="1"/>
  <c r="EV12" i="2" s="1"/>
  <c r="EW12" i="2" s="1"/>
  <c r="EX12" i="2" s="1"/>
  <c r="EY12" i="2" s="1"/>
  <c r="EZ12" i="2" s="1"/>
  <c r="FA12" i="2" s="1"/>
  <c r="FB12" i="2" s="1"/>
  <c r="FC12" i="2" s="1"/>
  <c r="FD12" i="2" s="1"/>
  <c r="FE12" i="2" s="1"/>
  <c r="FF12" i="2" s="1"/>
  <c r="FG12" i="2" s="1"/>
  <c r="FH12" i="2" s="1"/>
  <c r="FI12" i="2" s="1"/>
  <c r="FJ12" i="2" s="1"/>
  <c r="FK12" i="2" s="1"/>
  <c r="FL12" i="2" s="1"/>
  <c r="FM12" i="2" s="1"/>
  <c r="FN12" i="2" s="1"/>
  <c r="FO12" i="2" s="1"/>
  <c r="FP12" i="2" s="1"/>
  <c r="FQ12" i="2" s="1"/>
  <c r="FR12" i="2" s="1"/>
  <c r="FS12" i="2" s="1"/>
  <c r="FT12" i="2" s="1"/>
  <c r="FU12" i="2" s="1"/>
  <c r="FV12" i="2" s="1"/>
  <c r="FW12" i="2" s="1"/>
  <c r="FX12" i="2" s="1"/>
  <c r="FY12" i="2" s="1"/>
  <c r="N67" i="6"/>
  <c r="X65" i="6"/>
  <c r="X58" i="6"/>
  <c r="X50" i="6"/>
  <c r="F64" i="6"/>
  <c r="G28" i="6"/>
  <c r="C57" i="6"/>
  <c r="D58" i="6" s="1"/>
  <c r="C58" i="6" s="1"/>
  <c r="C19" i="6"/>
  <c r="D18" i="6"/>
  <c r="E89" i="6" s="1"/>
  <c r="I66" i="6"/>
  <c r="I77" i="6"/>
  <c r="I78" i="6" s="1"/>
  <c r="S65" i="6"/>
  <c r="S58" i="6"/>
  <c r="S50" i="6"/>
  <c r="G60" i="6"/>
  <c r="H59" i="6"/>
  <c r="H26" i="6"/>
  <c r="E53" i="6"/>
  <c r="F54" i="6" s="1"/>
  <c r="F52" i="6"/>
  <c r="M67" i="6"/>
  <c r="I61" i="6"/>
  <c r="I67" i="6" s="1"/>
  <c r="H65" i="6"/>
  <c r="D45" i="6"/>
  <c r="E44" i="6"/>
  <c r="D49" i="6"/>
  <c r="E20" i="6"/>
  <c r="D55" i="6"/>
  <c r="E56" i="6" s="1"/>
  <c r="L40" i="6"/>
  <c r="L33" i="6"/>
  <c r="H92" i="6"/>
  <c r="L63" i="6"/>
  <c r="L56" i="6"/>
  <c r="L48" i="6"/>
  <c r="U67" i="6"/>
  <c r="T61" i="6"/>
  <c r="T54" i="6"/>
  <c r="T46" i="6"/>
  <c r="K65" i="6"/>
  <c r="K58" i="6"/>
  <c r="K50" i="6"/>
  <c r="C35" i="6"/>
  <c r="F62" i="6"/>
  <c r="G27" i="6"/>
  <c r="X63" i="6"/>
  <c r="X56" i="6"/>
  <c r="X48" i="6"/>
  <c r="L65" i="6"/>
  <c r="L58" i="6"/>
  <c r="L50" i="6"/>
  <c r="C41" i="6"/>
  <c r="D42" i="6" s="1"/>
  <c r="C42" i="6" s="1"/>
  <c r="D47" i="6"/>
  <c r="E48" i="6" s="1"/>
  <c r="D22" i="6"/>
  <c r="C30" i="6"/>
  <c r="C29" i="6" s="1"/>
  <c r="D29" i="6"/>
  <c r="E90" i="6" s="1"/>
  <c r="Q31" i="6"/>
  <c r="Q38" i="6"/>
  <c r="D24" i="6"/>
  <c r="K80" i="6"/>
  <c r="L17" i="6"/>
  <c r="H63" i="6"/>
  <c r="G91" i="6"/>
  <c r="L61" i="6"/>
  <c r="L54" i="6"/>
  <c r="L46" i="6"/>
  <c r="K63" i="6"/>
  <c r="K56" i="6"/>
  <c r="K48" i="6"/>
  <c r="C33" i="6"/>
  <c r="D36" i="6"/>
  <c r="F51" i="6"/>
  <c r="N66" i="5"/>
  <c r="K39" i="5"/>
  <c r="K32" i="5"/>
  <c r="C21" i="5"/>
  <c r="L64" i="5"/>
  <c r="L57" i="5"/>
  <c r="L49" i="5"/>
  <c r="D52" i="5"/>
  <c r="E51" i="5"/>
  <c r="F91" i="5" s="1"/>
  <c r="L37" i="5"/>
  <c r="L30" i="5"/>
  <c r="M62" i="5"/>
  <c r="M55" i="5"/>
  <c r="M47" i="5"/>
  <c r="X64" i="5"/>
  <c r="X57" i="5"/>
  <c r="X49" i="5"/>
  <c r="C18" i="5"/>
  <c r="D19" i="5" s="1"/>
  <c r="D17" i="5"/>
  <c r="D56" i="5"/>
  <c r="E57" i="5" s="1"/>
  <c r="F61" i="5"/>
  <c r="G26" i="5"/>
  <c r="L39" i="5"/>
  <c r="L32" i="5"/>
  <c r="E32" i="5"/>
  <c r="F53" i="5"/>
  <c r="U60" i="5"/>
  <c r="U53" i="5"/>
  <c r="U45" i="5"/>
  <c r="H62" i="5"/>
  <c r="K41" i="5"/>
  <c r="K34" i="5"/>
  <c r="C23" i="5"/>
  <c r="C46" i="5"/>
  <c r="D47" i="5" s="1"/>
  <c r="C47" i="5" s="1"/>
  <c r="Q37" i="5"/>
  <c r="Q30" i="5"/>
  <c r="D43" i="5"/>
  <c r="C44" i="5"/>
  <c r="L60" i="5"/>
  <c r="L53" i="5"/>
  <c r="L45" i="5"/>
  <c r="D54" i="5"/>
  <c r="E55" i="5" s="1"/>
  <c r="F63" i="5"/>
  <c r="G27" i="5"/>
  <c r="C31" i="5"/>
  <c r="D32" i="5" s="1"/>
  <c r="H64" i="5"/>
  <c r="E50" i="5"/>
  <c r="E24" i="5"/>
  <c r="T62" i="5"/>
  <c r="T55" i="5"/>
  <c r="T47" i="5"/>
  <c r="F55" i="5"/>
  <c r="F89" i="5"/>
  <c r="M60" i="5"/>
  <c r="M53" i="5"/>
  <c r="M45" i="5"/>
  <c r="I76" i="5"/>
  <c r="I77" i="5" s="1"/>
  <c r="I65" i="5"/>
  <c r="H58" i="5"/>
  <c r="G59" i="5"/>
  <c r="H25" i="5"/>
  <c r="C29" i="5"/>
  <c r="D28" i="5"/>
  <c r="E89" i="5" s="1"/>
  <c r="C38" i="5"/>
  <c r="D39" i="5" s="1"/>
  <c r="C39" i="5" s="1"/>
  <c r="C40" i="5"/>
  <c r="D41" i="5" s="1"/>
  <c r="C41" i="5" s="1"/>
  <c r="S64" i="5"/>
  <c r="S57" i="5"/>
  <c r="S49" i="5"/>
  <c r="M37" i="5"/>
  <c r="M30" i="5"/>
  <c r="C33" i="5"/>
  <c r="C48" i="5"/>
  <c r="D49" i="5" s="1"/>
  <c r="C49" i="5" s="1"/>
  <c r="C36" i="5"/>
  <c r="D35" i="5"/>
  <c r="K79" i="5"/>
  <c r="L16" i="5"/>
  <c r="X62" i="5"/>
  <c r="X55" i="5"/>
  <c r="X47" i="5"/>
  <c r="T64" i="5"/>
  <c r="T57" i="5"/>
  <c r="T49" i="5"/>
  <c r="V66" i="5"/>
  <c r="CC13" i="2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CO13" i="2" s="1"/>
  <c r="BJ84" i="2"/>
  <c r="BK20" i="2"/>
  <c r="C42" i="2"/>
  <c r="D43" i="2" s="1"/>
  <c r="C43" i="2" s="1"/>
  <c r="C40" i="2"/>
  <c r="D39" i="2"/>
  <c r="E41" i="2"/>
  <c r="E43" i="2"/>
  <c r="K51" i="2"/>
  <c r="K53" i="2"/>
  <c r="G39" i="2"/>
  <c r="J41" i="2"/>
  <c r="J34" i="2"/>
  <c r="K25" i="10" l="1"/>
  <c r="K24" i="10" s="1"/>
  <c r="R37" i="10"/>
  <c r="Y68" i="10" s="1"/>
  <c r="L20" i="10"/>
  <c r="K58" i="10"/>
  <c r="K19" i="10"/>
  <c r="L75" i="10"/>
  <c r="L91" i="10" s="1"/>
  <c r="M55" i="10"/>
  <c r="M50" i="10" s="1"/>
  <c r="L57" i="10"/>
  <c r="V81" i="10"/>
  <c r="U80" i="10"/>
  <c r="K33" i="10"/>
  <c r="L28" i="10" s="1"/>
  <c r="L27" i="10" s="1"/>
  <c r="K92" i="10"/>
  <c r="Y70" i="10"/>
  <c r="Y69" i="10" s="1"/>
  <c r="Y63" i="10"/>
  <c r="Y62" i="10" s="1"/>
  <c r="Y54" i="10"/>
  <c r="Y53" i="10" s="1"/>
  <c r="R38" i="10"/>
  <c r="L98" i="10"/>
  <c r="N76" i="10"/>
  <c r="M75" i="10"/>
  <c r="M103" i="10" s="1"/>
  <c r="R45" i="10"/>
  <c r="Y82" i="10"/>
  <c r="N51" i="10"/>
  <c r="O43" i="10"/>
  <c r="N42" i="10"/>
  <c r="N78" i="10"/>
  <c r="K34" i="10"/>
  <c r="L30" i="10" s="1"/>
  <c r="L29" i="10" s="1"/>
  <c r="S87" i="10"/>
  <c r="T23" i="10"/>
  <c r="L59" i="10"/>
  <c r="L73" i="10" s="1"/>
  <c r="M60" i="10"/>
  <c r="M66" i="10"/>
  <c r="N67" i="10"/>
  <c r="Y72" i="10"/>
  <c r="Y71" i="10" s="1"/>
  <c r="Y65" i="10"/>
  <c r="Y64" i="10" s="1"/>
  <c r="Y56" i="10"/>
  <c r="AF79" i="10" s="1"/>
  <c r="R40" i="10"/>
  <c r="K99" i="10"/>
  <c r="K21" i="10"/>
  <c r="K32" i="10"/>
  <c r="K98" i="10"/>
  <c r="K73" i="10"/>
  <c r="R47" i="10"/>
  <c r="Y83" i="10"/>
  <c r="L97" i="10"/>
  <c r="L49" i="10"/>
  <c r="L31" i="10"/>
  <c r="K31" i="10"/>
  <c r="O77" i="10"/>
  <c r="F88" i="10"/>
  <c r="F89" i="10" s="1"/>
  <c r="G18" i="10"/>
  <c r="L94" i="10"/>
  <c r="M20" i="10"/>
  <c r="M35" i="10"/>
  <c r="N36" i="10"/>
  <c r="F91" i="6"/>
  <c r="E25" i="6"/>
  <c r="Q57" i="8"/>
  <c r="R57" i="8" s="1"/>
  <c r="S57" i="8" s="1"/>
  <c r="T57" i="8" s="1"/>
  <c r="U57" i="8" s="1"/>
  <c r="V57" i="8" s="1"/>
  <c r="W57" i="8" s="1"/>
  <c r="X57" i="8" s="1"/>
  <c r="R69" i="8"/>
  <c r="X77" i="8"/>
  <c r="J29" i="8"/>
  <c r="D63" i="8"/>
  <c r="C63" i="8" s="1"/>
  <c r="J62" i="8" s="1"/>
  <c r="D53" i="8"/>
  <c r="C48" i="8"/>
  <c r="J89" i="8"/>
  <c r="K17" i="8"/>
  <c r="R76" i="8"/>
  <c r="Q75" i="8"/>
  <c r="D56" i="8"/>
  <c r="L73" i="8"/>
  <c r="Q67" i="8"/>
  <c r="Q66" i="8" s="1"/>
  <c r="R66" i="8" s="1"/>
  <c r="S66" i="8" s="1"/>
  <c r="T66" i="8" s="1"/>
  <c r="U66" i="8" s="1"/>
  <c r="V66" i="8" s="1"/>
  <c r="W66" i="8" s="1"/>
  <c r="X66" i="8" s="1"/>
  <c r="Q60" i="8"/>
  <c r="Q59" i="8" s="1"/>
  <c r="R59" i="8" s="1"/>
  <c r="S59" i="8" s="1"/>
  <c r="T59" i="8" s="1"/>
  <c r="U59" i="8" s="1"/>
  <c r="V59" i="8" s="1"/>
  <c r="W59" i="8" s="1"/>
  <c r="X59" i="8" s="1"/>
  <c r="Q52" i="8"/>
  <c r="X74" i="8" s="1"/>
  <c r="Y74" i="8" s="1"/>
  <c r="Z74" i="8" s="1"/>
  <c r="AA74" i="8" s="1"/>
  <c r="AB74" i="8" s="1"/>
  <c r="AC74" i="8" s="1"/>
  <c r="AD74" i="8" s="1"/>
  <c r="AE74" i="8" s="1"/>
  <c r="J36" i="8"/>
  <c r="K36" i="8" s="1"/>
  <c r="L36" i="8" s="1"/>
  <c r="M36" i="8" s="1"/>
  <c r="N36" i="8" s="1"/>
  <c r="O36" i="8" s="1"/>
  <c r="P36" i="8" s="1"/>
  <c r="Q36" i="8" s="1"/>
  <c r="N82" i="8"/>
  <c r="O19" i="8"/>
  <c r="N51" i="8"/>
  <c r="M53" i="8"/>
  <c r="C28" i="8"/>
  <c r="R10" i="8" s="1"/>
  <c r="J20" i="8"/>
  <c r="Q64" i="8"/>
  <c r="R64" i="8" s="1"/>
  <c r="S64" i="8" s="1"/>
  <c r="T64" i="8" s="1"/>
  <c r="U64" i="8" s="1"/>
  <c r="V64" i="8" s="1"/>
  <c r="W64" i="8" s="1"/>
  <c r="X64" i="8" s="1"/>
  <c r="Q63" i="8"/>
  <c r="Q56" i="8"/>
  <c r="Q48" i="8"/>
  <c r="J32" i="8"/>
  <c r="K72" i="8"/>
  <c r="C16" i="8"/>
  <c r="K39" i="8"/>
  <c r="J38" i="8"/>
  <c r="L67" i="6"/>
  <c r="T67" i="6"/>
  <c r="F60" i="6"/>
  <c r="G59" i="6"/>
  <c r="G26" i="6"/>
  <c r="E64" i="6"/>
  <c r="F65" i="6" s="1"/>
  <c r="F28" i="6"/>
  <c r="J63" i="6"/>
  <c r="J56" i="6"/>
  <c r="J48" i="6"/>
  <c r="D31" i="6"/>
  <c r="E62" i="6"/>
  <c r="F63" i="6" s="1"/>
  <c r="F27" i="6"/>
  <c r="L31" i="6"/>
  <c r="L38" i="6"/>
  <c r="H61" i="6"/>
  <c r="H67" i="6" s="1"/>
  <c r="C18" i="6"/>
  <c r="D89" i="6" s="1"/>
  <c r="G65" i="6"/>
  <c r="L80" i="6"/>
  <c r="M17" i="6"/>
  <c r="K40" i="6"/>
  <c r="K33" i="6"/>
  <c r="C22" i="6"/>
  <c r="G63" i="6"/>
  <c r="D20" i="6"/>
  <c r="J65" i="6"/>
  <c r="J58" i="6"/>
  <c r="J50" i="6"/>
  <c r="C49" i="6"/>
  <c r="D50" i="6" s="1"/>
  <c r="C50" i="6" s="1"/>
  <c r="G92" i="6"/>
  <c r="K42" i="6"/>
  <c r="K35" i="6"/>
  <c r="C24" i="6"/>
  <c r="S63" i="6"/>
  <c r="S56" i="6"/>
  <c r="S48" i="6"/>
  <c r="E50" i="6"/>
  <c r="D53" i="6"/>
  <c r="E52" i="6"/>
  <c r="F92" i="6" s="1"/>
  <c r="C36" i="6"/>
  <c r="C47" i="6"/>
  <c r="X61" i="6"/>
  <c r="X54" i="6"/>
  <c r="X46" i="6"/>
  <c r="C45" i="6"/>
  <c r="D46" i="6" s="1"/>
  <c r="D44" i="6"/>
  <c r="D25" i="6" s="1"/>
  <c r="D90" i="6"/>
  <c r="C55" i="6"/>
  <c r="D56" i="6" s="1"/>
  <c r="C56" i="6" s="1"/>
  <c r="E46" i="6"/>
  <c r="E51" i="6" s="1"/>
  <c r="C35" i="5"/>
  <c r="U66" i="5"/>
  <c r="M66" i="5"/>
  <c r="C28" i="5"/>
  <c r="D89" i="5" s="1"/>
  <c r="J71" i="5"/>
  <c r="K71" i="5" s="1"/>
  <c r="L71" i="5" s="1"/>
  <c r="M71" i="5" s="1"/>
  <c r="N71" i="5" s="1"/>
  <c r="O71" i="5" s="1"/>
  <c r="P71" i="5" s="1"/>
  <c r="C43" i="5"/>
  <c r="R64" i="5"/>
  <c r="R57" i="5"/>
  <c r="R49" i="5"/>
  <c r="S62" i="5"/>
  <c r="S55" i="5"/>
  <c r="S47" i="5"/>
  <c r="K37" i="5"/>
  <c r="K30" i="5"/>
  <c r="C19" i="5"/>
  <c r="E63" i="5"/>
  <c r="F27" i="5"/>
  <c r="S60" i="5"/>
  <c r="S53" i="5"/>
  <c r="S45" i="5"/>
  <c r="G64" i="5"/>
  <c r="D45" i="5"/>
  <c r="C17" i="5"/>
  <c r="D88" i="5" s="1"/>
  <c r="D34" i="5"/>
  <c r="G58" i="5"/>
  <c r="F59" i="5"/>
  <c r="G25" i="5"/>
  <c r="C54" i="5"/>
  <c r="D55" i="5" s="1"/>
  <c r="C55" i="5" s="1"/>
  <c r="X60" i="5"/>
  <c r="X53" i="5"/>
  <c r="X45" i="5"/>
  <c r="E61" i="5"/>
  <c r="F62" i="5" s="1"/>
  <c r="F26" i="5"/>
  <c r="G62" i="5"/>
  <c r="J39" i="5"/>
  <c r="J38" i="5" s="1"/>
  <c r="K38" i="5" s="1"/>
  <c r="L38" i="5" s="1"/>
  <c r="M38" i="5" s="1"/>
  <c r="N38" i="5" s="1"/>
  <c r="O38" i="5" s="1"/>
  <c r="P38" i="5" s="1"/>
  <c r="Q38" i="5" s="1"/>
  <c r="J32" i="5"/>
  <c r="J20" i="5"/>
  <c r="T60" i="5"/>
  <c r="T53" i="5"/>
  <c r="T45" i="5"/>
  <c r="H60" i="5"/>
  <c r="H66" i="5" s="1"/>
  <c r="K62" i="5"/>
  <c r="K55" i="5"/>
  <c r="K47" i="5"/>
  <c r="C32" i="5"/>
  <c r="D51" i="5"/>
  <c r="E91" i="5" s="1"/>
  <c r="C52" i="5"/>
  <c r="R62" i="5"/>
  <c r="R47" i="5"/>
  <c r="R55" i="5"/>
  <c r="D37" i="5"/>
  <c r="C37" i="5" s="1"/>
  <c r="C56" i="5"/>
  <c r="E53" i="5"/>
  <c r="D30" i="5"/>
  <c r="L79" i="5"/>
  <c r="M16" i="5"/>
  <c r="D24" i="5"/>
  <c r="E88" i="5"/>
  <c r="J34" i="5"/>
  <c r="J41" i="5"/>
  <c r="J40" i="5" s="1"/>
  <c r="K40" i="5" s="1"/>
  <c r="L40" i="5" s="1"/>
  <c r="M40" i="5" s="1"/>
  <c r="N40" i="5" s="1"/>
  <c r="O40" i="5" s="1"/>
  <c r="P40" i="5" s="1"/>
  <c r="Q40" i="5" s="1"/>
  <c r="J22" i="5"/>
  <c r="L62" i="5"/>
  <c r="L55" i="5"/>
  <c r="L47" i="5"/>
  <c r="CP13" i="2"/>
  <c r="BK84" i="2"/>
  <c r="BL20" i="2"/>
  <c r="C39" i="2"/>
  <c r="D41" i="2"/>
  <c r="C41" i="2" s="1"/>
  <c r="J40" i="2" s="1"/>
  <c r="K40" i="2" s="1"/>
  <c r="L40" i="2" s="1"/>
  <c r="M40" i="2" s="1"/>
  <c r="N40" i="2" s="1"/>
  <c r="O40" i="2" s="1"/>
  <c r="P40" i="2" s="1"/>
  <c r="J53" i="2"/>
  <c r="J51" i="2"/>
  <c r="H39" i="2"/>
  <c r="C21" i="2"/>
  <c r="Y52" i="10" l="1"/>
  <c r="Y61" i="10"/>
  <c r="Y74" i="10" s="1"/>
  <c r="L101" i="10"/>
  <c r="L102" i="10"/>
  <c r="L103" i="10"/>
  <c r="L58" i="10"/>
  <c r="L19" i="10"/>
  <c r="L33" i="10"/>
  <c r="M28" i="10" s="1"/>
  <c r="M27" i="10" s="1"/>
  <c r="L34" i="10"/>
  <c r="M30" i="10" s="1"/>
  <c r="M29" i="10" s="1"/>
  <c r="M94" i="10"/>
  <c r="N20" i="10"/>
  <c r="L26" i="10"/>
  <c r="M98" i="10"/>
  <c r="O51" i="10"/>
  <c r="S48" i="10"/>
  <c r="Z83" i="10" s="1"/>
  <c r="S41" i="10"/>
  <c r="S40" i="10" s="1"/>
  <c r="S46" i="10"/>
  <c r="S45" i="10" s="1"/>
  <c r="S39" i="10"/>
  <c r="S38" i="10" s="1"/>
  <c r="N66" i="10"/>
  <c r="O67" i="10"/>
  <c r="O78" i="10"/>
  <c r="G88" i="10"/>
  <c r="H18" i="10"/>
  <c r="M59" i="10"/>
  <c r="M73" i="10" s="1"/>
  <c r="N60" i="10"/>
  <c r="M91" i="10"/>
  <c r="M102" i="10"/>
  <c r="W81" i="10"/>
  <c r="V80" i="10"/>
  <c r="K96" i="10"/>
  <c r="K84" i="10"/>
  <c r="K85" i="10" s="1"/>
  <c r="N35" i="10"/>
  <c r="O36" i="10"/>
  <c r="L99" i="10"/>
  <c r="L21" i="10"/>
  <c r="O76" i="10"/>
  <c r="N75" i="10"/>
  <c r="N101" i="10" s="1"/>
  <c r="M97" i="10"/>
  <c r="M49" i="10"/>
  <c r="M31" i="10"/>
  <c r="P77" i="10"/>
  <c r="T87" i="10"/>
  <c r="U23" i="10"/>
  <c r="P43" i="10"/>
  <c r="O42" i="10"/>
  <c r="M101" i="10"/>
  <c r="L92" i="10"/>
  <c r="N55" i="10"/>
  <c r="M57" i="10"/>
  <c r="J71" i="8"/>
  <c r="K71" i="8" s="1"/>
  <c r="J30" i="8"/>
  <c r="K26" i="8" s="1"/>
  <c r="J91" i="8"/>
  <c r="X78" i="8"/>
  <c r="O51" i="8"/>
  <c r="N53" i="8"/>
  <c r="S76" i="8"/>
  <c r="R75" i="8"/>
  <c r="O82" i="8"/>
  <c r="P19" i="8"/>
  <c r="M73" i="8"/>
  <c r="K89" i="8"/>
  <c r="L17" i="8"/>
  <c r="K62" i="8"/>
  <c r="J61" i="8"/>
  <c r="K32" i="8"/>
  <c r="J31" i="8"/>
  <c r="Q69" i="8"/>
  <c r="C53" i="8"/>
  <c r="J47" i="8"/>
  <c r="K38" i="8"/>
  <c r="L39" i="8"/>
  <c r="AL10" i="8"/>
  <c r="X10" i="8"/>
  <c r="C83" i="8"/>
  <c r="L72" i="8"/>
  <c r="D69" i="8"/>
  <c r="D16" i="8" s="1"/>
  <c r="C56" i="8"/>
  <c r="X67" i="6"/>
  <c r="J55" i="6"/>
  <c r="K55" i="6" s="1"/>
  <c r="L55" i="6" s="1"/>
  <c r="M55" i="6" s="1"/>
  <c r="N55" i="6" s="1"/>
  <c r="O55" i="6" s="1"/>
  <c r="P55" i="6" s="1"/>
  <c r="C46" i="6"/>
  <c r="K31" i="6"/>
  <c r="K38" i="6"/>
  <c r="C20" i="6"/>
  <c r="D48" i="6"/>
  <c r="C48" i="6" s="1"/>
  <c r="J47" i="6" s="1"/>
  <c r="K47" i="6" s="1"/>
  <c r="L47" i="6" s="1"/>
  <c r="M47" i="6" s="1"/>
  <c r="N47" i="6" s="1"/>
  <c r="O47" i="6" s="1"/>
  <c r="P47" i="6" s="1"/>
  <c r="J72" i="6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J49" i="6"/>
  <c r="K49" i="6" s="1"/>
  <c r="L49" i="6" s="1"/>
  <c r="C44" i="6"/>
  <c r="C25" i="6" s="1"/>
  <c r="J40" i="6"/>
  <c r="J39" i="6" s="1"/>
  <c r="K39" i="6" s="1"/>
  <c r="L39" i="6" s="1"/>
  <c r="M39" i="6" s="1"/>
  <c r="N39" i="6" s="1"/>
  <c r="O39" i="6" s="1"/>
  <c r="P39" i="6" s="1"/>
  <c r="Q39" i="6" s="1"/>
  <c r="J33" i="6"/>
  <c r="J21" i="6"/>
  <c r="R63" i="6"/>
  <c r="R56" i="6"/>
  <c r="R48" i="6"/>
  <c r="E60" i="6"/>
  <c r="F61" i="6" s="1"/>
  <c r="F67" i="6" s="1"/>
  <c r="F59" i="6"/>
  <c r="F26" i="6"/>
  <c r="J42" i="6"/>
  <c r="J41" i="6" s="1"/>
  <c r="K41" i="6" s="1"/>
  <c r="L41" i="6" s="1"/>
  <c r="M41" i="6" s="1"/>
  <c r="N41" i="6" s="1"/>
  <c r="O41" i="6" s="1"/>
  <c r="P41" i="6" s="1"/>
  <c r="Q41" i="6" s="1"/>
  <c r="J35" i="6"/>
  <c r="J23" i="6"/>
  <c r="R65" i="6"/>
  <c r="R58" i="6"/>
  <c r="R50" i="6"/>
  <c r="S61" i="6"/>
  <c r="S54" i="6"/>
  <c r="S46" i="6"/>
  <c r="G61" i="6"/>
  <c r="G67" i="6" s="1"/>
  <c r="C53" i="6"/>
  <c r="C52" i="6" s="1"/>
  <c r="D52" i="6"/>
  <c r="E92" i="6" s="1"/>
  <c r="M80" i="6"/>
  <c r="N17" i="6"/>
  <c r="E54" i="6"/>
  <c r="D62" i="6"/>
  <c r="E63" i="6" s="1"/>
  <c r="E27" i="6"/>
  <c r="D64" i="6"/>
  <c r="E28" i="6"/>
  <c r="K61" i="6"/>
  <c r="K54" i="6"/>
  <c r="K46" i="6"/>
  <c r="C31" i="6"/>
  <c r="J57" i="6"/>
  <c r="K57" i="6" s="1"/>
  <c r="L57" i="6" s="1"/>
  <c r="M57" i="6" s="1"/>
  <c r="N57" i="6" s="1"/>
  <c r="O57" i="6" s="1"/>
  <c r="P57" i="6" s="1"/>
  <c r="C24" i="5"/>
  <c r="L66" i="5"/>
  <c r="S66" i="5"/>
  <c r="X66" i="5"/>
  <c r="J37" i="5"/>
  <c r="J36" i="5" s="1"/>
  <c r="J30" i="5"/>
  <c r="J18" i="5"/>
  <c r="E59" i="5"/>
  <c r="F60" i="5" s="1"/>
  <c r="F58" i="5"/>
  <c r="F25" i="5"/>
  <c r="R60" i="5"/>
  <c r="R53" i="5"/>
  <c r="R45" i="5"/>
  <c r="C51" i="5"/>
  <c r="G60" i="5"/>
  <c r="G66" i="5" s="1"/>
  <c r="Q64" i="5"/>
  <c r="Q57" i="5"/>
  <c r="Q49" i="5"/>
  <c r="Q62" i="5"/>
  <c r="Q55" i="5"/>
  <c r="Q47" i="5"/>
  <c r="D57" i="5"/>
  <c r="C57" i="5" s="1"/>
  <c r="K64" i="5"/>
  <c r="K57" i="5"/>
  <c r="K49" i="5"/>
  <c r="C34" i="5"/>
  <c r="M79" i="5"/>
  <c r="N16" i="5"/>
  <c r="D53" i="5"/>
  <c r="T66" i="5"/>
  <c r="D63" i="5"/>
  <c r="E27" i="5"/>
  <c r="K60" i="5"/>
  <c r="K53" i="5"/>
  <c r="K45" i="5"/>
  <c r="C30" i="5"/>
  <c r="J62" i="5"/>
  <c r="J55" i="5"/>
  <c r="J47" i="5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J31" i="5"/>
  <c r="K31" i="5" s="1"/>
  <c r="L31" i="5" s="1"/>
  <c r="M31" i="5" s="1"/>
  <c r="N31" i="5" s="1"/>
  <c r="O31" i="5" s="1"/>
  <c r="P31" i="5" s="1"/>
  <c r="Q31" i="5" s="1"/>
  <c r="D61" i="5"/>
  <c r="E62" i="5" s="1"/>
  <c r="E26" i="5"/>
  <c r="C45" i="5"/>
  <c r="D50" i="5"/>
  <c r="F64" i="5"/>
  <c r="CQ13" i="2"/>
  <c r="BL84" i="2"/>
  <c r="BM20" i="2"/>
  <c r="Q80" i="2"/>
  <c r="R80" i="2" s="1"/>
  <c r="S80" i="2" s="1"/>
  <c r="T80" i="2" s="1"/>
  <c r="U80" i="2" s="1"/>
  <c r="V80" i="2" s="1"/>
  <c r="W80" i="2" s="1"/>
  <c r="Q79" i="2"/>
  <c r="R79" i="2" s="1"/>
  <c r="S79" i="2" s="1"/>
  <c r="T79" i="2" s="1"/>
  <c r="U79" i="2" s="1"/>
  <c r="V79" i="2" s="1"/>
  <c r="W79" i="2" s="1"/>
  <c r="C32" i="2"/>
  <c r="J42" i="2"/>
  <c r="K42" i="2" s="1"/>
  <c r="L42" i="2" s="1"/>
  <c r="M42" i="2" s="1"/>
  <c r="N42" i="2" s="1"/>
  <c r="O42" i="2" s="1"/>
  <c r="P42" i="2" s="1"/>
  <c r="I39" i="2"/>
  <c r="D21" i="2"/>
  <c r="D93" i="2" s="1"/>
  <c r="M58" i="10" l="1"/>
  <c r="M19" i="10"/>
  <c r="S47" i="10"/>
  <c r="Z82" i="10"/>
  <c r="M34" i="10"/>
  <c r="N30" i="10" s="1"/>
  <c r="N29" i="10" s="1"/>
  <c r="M33" i="10"/>
  <c r="N28" i="10" s="1"/>
  <c r="N27" i="10" s="1"/>
  <c r="O55" i="10"/>
  <c r="O50" i="10" s="1"/>
  <c r="N57" i="10"/>
  <c r="Q77" i="10"/>
  <c r="H88" i="10"/>
  <c r="I18" i="10"/>
  <c r="J18" i="10" s="1"/>
  <c r="K18" i="10" s="1"/>
  <c r="L18" i="10" s="1"/>
  <c r="S44" i="10"/>
  <c r="S37" i="10"/>
  <c r="L25" i="10"/>
  <c r="W80" i="10"/>
  <c r="C145" i="10" s="1"/>
  <c r="X81" i="10"/>
  <c r="G89" i="10"/>
  <c r="J93" i="10"/>
  <c r="Z70" i="10"/>
  <c r="Z69" i="10" s="1"/>
  <c r="Z63" i="10"/>
  <c r="Z62" i="10" s="1"/>
  <c r="Z54" i="10"/>
  <c r="Z53" i="10" s="1"/>
  <c r="N50" i="10"/>
  <c r="N31" i="10" s="1"/>
  <c r="N94" i="10"/>
  <c r="O20" i="10"/>
  <c r="P51" i="10"/>
  <c r="P42" i="10"/>
  <c r="Q43" i="10"/>
  <c r="P36" i="10"/>
  <c r="O35" i="10"/>
  <c r="M92" i="10"/>
  <c r="P78" i="10"/>
  <c r="T41" i="10"/>
  <c r="T40" i="10" s="1"/>
  <c r="T48" i="10"/>
  <c r="AA83" i="10" s="1"/>
  <c r="U87" i="10"/>
  <c r="V23" i="10"/>
  <c r="N91" i="10"/>
  <c r="N102" i="10"/>
  <c r="N97" i="10"/>
  <c r="N49" i="10"/>
  <c r="O60" i="10"/>
  <c r="N59" i="10"/>
  <c r="N103" i="10"/>
  <c r="Z72" i="10"/>
  <c r="Z71" i="10" s="1"/>
  <c r="Z65" i="10"/>
  <c r="Z64" i="10" s="1"/>
  <c r="Z56" i="10"/>
  <c r="AG79" i="10" s="1"/>
  <c r="P76" i="10"/>
  <c r="O75" i="10"/>
  <c r="O103" i="10" s="1"/>
  <c r="M99" i="10"/>
  <c r="M21" i="10"/>
  <c r="P67" i="10"/>
  <c r="O66" i="10"/>
  <c r="T46" i="10"/>
  <c r="T45" i="10" s="1"/>
  <c r="T39" i="10"/>
  <c r="J70" i="8"/>
  <c r="J98" i="8" s="1"/>
  <c r="D83" i="8"/>
  <c r="D84" i="8" s="1"/>
  <c r="E16" i="8"/>
  <c r="J92" i="8"/>
  <c r="J45" i="8"/>
  <c r="K24" i="8"/>
  <c r="L89" i="8"/>
  <c r="M17" i="8"/>
  <c r="L32" i="8"/>
  <c r="K31" i="8"/>
  <c r="P51" i="8"/>
  <c r="O53" i="8"/>
  <c r="L38" i="8"/>
  <c r="M39" i="8"/>
  <c r="N73" i="8"/>
  <c r="M72" i="8"/>
  <c r="L71" i="8"/>
  <c r="K70" i="8"/>
  <c r="K96" i="8" s="1"/>
  <c r="K47" i="8"/>
  <c r="J46" i="8"/>
  <c r="J27" i="8" s="1"/>
  <c r="P82" i="8"/>
  <c r="C103" i="8" s="1"/>
  <c r="Q19" i="8"/>
  <c r="R44" i="8"/>
  <c r="R43" i="8" s="1"/>
  <c r="R37" i="8"/>
  <c r="K25" i="8"/>
  <c r="C69" i="8"/>
  <c r="J55" i="8"/>
  <c r="K61" i="8"/>
  <c r="L62" i="8"/>
  <c r="T76" i="8"/>
  <c r="S75" i="8"/>
  <c r="Q76" i="6"/>
  <c r="R76" i="6" s="1"/>
  <c r="S76" i="6" s="1"/>
  <c r="T76" i="6" s="1"/>
  <c r="U76" i="6" s="1"/>
  <c r="V76" i="6" s="1"/>
  <c r="W76" i="6" s="1"/>
  <c r="K51" i="6"/>
  <c r="S67" i="6"/>
  <c r="C64" i="6"/>
  <c r="C28" i="6" s="1"/>
  <c r="D28" i="6"/>
  <c r="Q63" i="6"/>
  <c r="Q56" i="6"/>
  <c r="Q55" i="6" s="1"/>
  <c r="R55" i="6" s="1"/>
  <c r="S55" i="6" s="1"/>
  <c r="T55" i="6" s="1"/>
  <c r="U55" i="6" s="1"/>
  <c r="V55" i="6" s="1"/>
  <c r="W55" i="6" s="1"/>
  <c r="X55" i="6" s="1"/>
  <c r="Q48" i="6"/>
  <c r="Q47" i="6" s="1"/>
  <c r="R47" i="6" s="1"/>
  <c r="S47" i="6" s="1"/>
  <c r="T47" i="6" s="1"/>
  <c r="U47" i="6" s="1"/>
  <c r="V47" i="6" s="1"/>
  <c r="W47" i="6" s="1"/>
  <c r="X47" i="6" s="1"/>
  <c r="J32" i="6"/>
  <c r="K32" i="6" s="1"/>
  <c r="L32" i="6" s="1"/>
  <c r="M32" i="6" s="1"/>
  <c r="N32" i="6" s="1"/>
  <c r="O32" i="6" s="1"/>
  <c r="P32" i="6" s="1"/>
  <c r="Q32" i="6" s="1"/>
  <c r="E65" i="6"/>
  <c r="N80" i="6"/>
  <c r="O17" i="6"/>
  <c r="J38" i="6"/>
  <c r="J37" i="6" s="1"/>
  <c r="J31" i="6"/>
  <c r="J30" i="6" s="1"/>
  <c r="J19" i="6"/>
  <c r="D60" i="6"/>
  <c r="E59" i="6"/>
  <c r="E26" i="6"/>
  <c r="R61" i="6"/>
  <c r="R54" i="6"/>
  <c r="R46" i="6"/>
  <c r="J61" i="6"/>
  <c r="J54" i="6"/>
  <c r="J46" i="6"/>
  <c r="J51" i="6" s="1"/>
  <c r="C62" i="6"/>
  <c r="C27" i="6" s="1"/>
  <c r="D27" i="6"/>
  <c r="D54" i="6"/>
  <c r="Q75" i="6"/>
  <c r="R75" i="6" s="1"/>
  <c r="S75" i="6" s="1"/>
  <c r="T75" i="6" s="1"/>
  <c r="U75" i="6" s="1"/>
  <c r="V75" i="6" s="1"/>
  <c r="W75" i="6" s="1"/>
  <c r="K67" i="6"/>
  <c r="Q65" i="6"/>
  <c r="Q58" i="6"/>
  <c r="Q50" i="6"/>
  <c r="X72" i="6" s="1"/>
  <c r="Y72" i="6" s="1"/>
  <c r="Z72" i="6" s="1"/>
  <c r="AA72" i="6" s="1"/>
  <c r="AB72" i="6" s="1"/>
  <c r="AC72" i="6" s="1"/>
  <c r="AD72" i="6" s="1"/>
  <c r="AE72" i="6" s="1"/>
  <c r="J34" i="6"/>
  <c r="K34" i="6" s="1"/>
  <c r="L34" i="6" s="1"/>
  <c r="M34" i="6" s="1"/>
  <c r="N34" i="6" s="1"/>
  <c r="O34" i="6" s="1"/>
  <c r="P34" i="6" s="1"/>
  <c r="Q34" i="6" s="1"/>
  <c r="M49" i="6"/>
  <c r="L51" i="6"/>
  <c r="C51" i="6"/>
  <c r="D51" i="6"/>
  <c r="Q74" i="5"/>
  <c r="R74" i="5" s="1"/>
  <c r="S74" i="5" s="1"/>
  <c r="T74" i="5" s="1"/>
  <c r="U74" i="5" s="1"/>
  <c r="V74" i="5" s="1"/>
  <c r="W74" i="5" s="1"/>
  <c r="X74" i="5" s="1"/>
  <c r="K66" i="5"/>
  <c r="K36" i="5"/>
  <c r="J35" i="5"/>
  <c r="J57" i="5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J64" i="5"/>
  <c r="J49" i="5"/>
  <c r="J33" i="5"/>
  <c r="C63" i="5"/>
  <c r="C27" i="5" s="1"/>
  <c r="D27" i="5"/>
  <c r="J54" i="5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C61" i="5"/>
  <c r="C26" i="5" s="1"/>
  <c r="D26" i="5"/>
  <c r="F66" i="5"/>
  <c r="C53" i="5"/>
  <c r="D59" i="5"/>
  <c r="E60" i="5" s="1"/>
  <c r="E58" i="5"/>
  <c r="E25" i="5"/>
  <c r="C50" i="5"/>
  <c r="J60" i="5"/>
  <c r="J53" i="5"/>
  <c r="J45" i="5"/>
  <c r="J29" i="5"/>
  <c r="N79" i="5"/>
  <c r="O16" i="5"/>
  <c r="J17" i="5"/>
  <c r="E64" i="5"/>
  <c r="R66" i="5"/>
  <c r="Q60" i="5"/>
  <c r="Q53" i="5"/>
  <c r="Q45" i="5"/>
  <c r="CR13" i="2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DC13" i="2" s="1"/>
  <c r="DD13" i="2" s="1"/>
  <c r="BM84" i="2"/>
  <c r="BN20" i="2"/>
  <c r="D32" i="2"/>
  <c r="D94" i="2" s="1"/>
  <c r="J39" i="2"/>
  <c r="K39" i="2"/>
  <c r="M39" i="2"/>
  <c r="E21" i="2"/>
  <c r="E93" i="2" s="1"/>
  <c r="L39" i="2"/>
  <c r="N58" i="10" l="1"/>
  <c r="N19" i="10"/>
  <c r="M18" i="10"/>
  <c r="T47" i="10"/>
  <c r="O101" i="10"/>
  <c r="N33" i="10"/>
  <c r="O28" i="10" s="1"/>
  <c r="N34" i="10"/>
  <c r="O30" i="10" s="1"/>
  <c r="O29" i="10" s="1"/>
  <c r="AA70" i="10"/>
  <c r="AA69" i="10" s="1"/>
  <c r="AA63" i="10"/>
  <c r="AA62" i="10" s="1"/>
  <c r="AA54" i="10"/>
  <c r="AA53" i="10" s="1"/>
  <c r="AA82" i="10"/>
  <c r="Z68" i="10"/>
  <c r="Z61" i="10"/>
  <c r="Z52" i="10"/>
  <c r="Q78" i="10"/>
  <c r="P55" i="10"/>
  <c r="O57" i="10"/>
  <c r="O98" i="10"/>
  <c r="T38" i="10"/>
  <c r="Q67" i="10"/>
  <c r="P66" i="10"/>
  <c r="N92" i="10"/>
  <c r="Q51" i="10"/>
  <c r="I88" i="10"/>
  <c r="U46" i="10"/>
  <c r="U45" i="10" s="1"/>
  <c r="U39" i="10"/>
  <c r="V87" i="10"/>
  <c r="W23" i="10"/>
  <c r="H89" i="10"/>
  <c r="K93" i="10"/>
  <c r="N99" i="10"/>
  <c r="N21" i="10"/>
  <c r="O97" i="10"/>
  <c r="O49" i="10"/>
  <c r="O31" i="10"/>
  <c r="O94" i="10"/>
  <c r="P20" i="10"/>
  <c r="X80" i="10"/>
  <c r="Y81" i="10"/>
  <c r="R77" i="10"/>
  <c r="U41" i="10"/>
  <c r="U48" i="10"/>
  <c r="O91" i="10"/>
  <c r="O102" i="10"/>
  <c r="P60" i="10"/>
  <c r="O59" i="10"/>
  <c r="P35" i="10"/>
  <c r="Q36" i="10"/>
  <c r="Q76" i="10"/>
  <c r="P75" i="10"/>
  <c r="P101" i="10" s="1"/>
  <c r="AA72" i="10"/>
  <c r="AA71" i="10" s="1"/>
  <c r="AA65" i="10"/>
  <c r="AA64" i="10" s="1"/>
  <c r="AA56" i="10"/>
  <c r="AH79" i="10" s="1"/>
  <c r="Q42" i="10"/>
  <c r="R43" i="10"/>
  <c r="N98" i="10"/>
  <c r="N73" i="10"/>
  <c r="L24" i="10"/>
  <c r="L32" i="10"/>
  <c r="M26" i="10" s="1"/>
  <c r="J97" i="8"/>
  <c r="J86" i="8"/>
  <c r="J87" i="8" s="1"/>
  <c r="J96" i="8"/>
  <c r="K86" i="8"/>
  <c r="K98" i="8"/>
  <c r="K97" i="8"/>
  <c r="M89" i="8"/>
  <c r="N17" i="8"/>
  <c r="U76" i="8"/>
  <c r="T75" i="8"/>
  <c r="M71" i="8"/>
  <c r="L70" i="8"/>
  <c r="Q82" i="8"/>
  <c r="R19" i="8"/>
  <c r="M38" i="8"/>
  <c r="N39" i="8"/>
  <c r="R42" i="8"/>
  <c r="R35" i="8"/>
  <c r="K23" i="8"/>
  <c r="N72" i="8"/>
  <c r="J54" i="8"/>
  <c r="K55" i="8"/>
  <c r="J28" i="8"/>
  <c r="K22" i="8" s="1"/>
  <c r="J93" i="8"/>
  <c r="O73" i="8"/>
  <c r="Q51" i="8"/>
  <c r="P53" i="8"/>
  <c r="L61" i="8"/>
  <c r="M62" i="8"/>
  <c r="K30" i="8"/>
  <c r="L26" i="8" s="1"/>
  <c r="L25" i="8" s="1"/>
  <c r="L47" i="8"/>
  <c r="K46" i="8"/>
  <c r="K27" i="8" s="1"/>
  <c r="K92" i="8"/>
  <c r="K45" i="8"/>
  <c r="E83" i="8"/>
  <c r="E84" i="8" s="1"/>
  <c r="F16" i="8"/>
  <c r="Y60" i="8"/>
  <c r="Y59" i="8" s="1"/>
  <c r="Y67" i="8"/>
  <c r="Y66" i="8" s="1"/>
  <c r="Y52" i="8"/>
  <c r="AF74" i="8" s="1"/>
  <c r="R36" i="8"/>
  <c r="Y78" i="8"/>
  <c r="L31" i="8"/>
  <c r="M32" i="8"/>
  <c r="X75" i="6"/>
  <c r="J45" i="6"/>
  <c r="K45" i="6" s="1"/>
  <c r="X76" i="6"/>
  <c r="R67" i="6"/>
  <c r="D63" i="6"/>
  <c r="C63" i="6" s="1"/>
  <c r="J62" i="6" s="1"/>
  <c r="C60" i="6"/>
  <c r="D61" i="6" s="1"/>
  <c r="C61" i="6" s="1"/>
  <c r="D59" i="6"/>
  <c r="D26" i="6"/>
  <c r="C54" i="6"/>
  <c r="Q57" i="6"/>
  <c r="R57" i="6" s="1"/>
  <c r="S57" i="6" s="1"/>
  <c r="T57" i="6" s="1"/>
  <c r="U57" i="6" s="1"/>
  <c r="V57" i="6" s="1"/>
  <c r="W57" i="6" s="1"/>
  <c r="X57" i="6" s="1"/>
  <c r="J18" i="6"/>
  <c r="Q61" i="6"/>
  <c r="Q54" i="6"/>
  <c r="Q46" i="6"/>
  <c r="K37" i="6"/>
  <c r="J36" i="6"/>
  <c r="Q74" i="6"/>
  <c r="J67" i="6"/>
  <c r="J15" i="6" s="1"/>
  <c r="N49" i="6"/>
  <c r="M51" i="6"/>
  <c r="O80" i="6"/>
  <c r="P17" i="6"/>
  <c r="J29" i="6"/>
  <c r="K30" i="6"/>
  <c r="E61" i="6"/>
  <c r="E67" i="6" s="1"/>
  <c r="D65" i="6"/>
  <c r="C65" i="6" s="1"/>
  <c r="D64" i="5"/>
  <c r="C64" i="5" s="1"/>
  <c r="J70" i="5" s="1"/>
  <c r="D62" i="5"/>
  <c r="C62" i="5" s="1"/>
  <c r="J61" i="5" s="1"/>
  <c r="O79" i="5"/>
  <c r="P16" i="5"/>
  <c r="E66" i="5"/>
  <c r="C59" i="5"/>
  <c r="D58" i="5"/>
  <c r="D25" i="5"/>
  <c r="K33" i="5"/>
  <c r="L33" i="5" s="1"/>
  <c r="M33" i="5" s="1"/>
  <c r="N33" i="5" s="1"/>
  <c r="O33" i="5" s="1"/>
  <c r="P33" i="5" s="1"/>
  <c r="Q33" i="5" s="1"/>
  <c r="J48" i="5"/>
  <c r="K48" i="5" s="1"/>
  <c r="Q71" i="5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J52" i="5"/>
  <c r="Q73" i="5"/>
  <c r="J66" i="5"/>
  <c r="J15" i="5" s="1"/>
  <c r="J88" i="5"/>
  <c r="J44" i="5"/>
  <c r="Q75" i="5"/>
  <c r="R75" i="5" s="1"/>
  <c r="S75" i="5" s="1"/>
  <c r="T75" i="5" s="1"/>
  <c r="U75" i="5" s="1"/>
  <c r="V75" i="5" s="1"/>
  <c r="W75" i="5" s="1"/>
  <c r="X75" i="5" s="1"/>
  <c r="K29" i="5"/>
  <c r="J28" i="5"/>
  <c r="Q66" i="5"/>
  <c r="L36" i="5"/>
  <c r="K35" i="5"/>
  <c r="DE13" i="2"/>
  <c r="BN84" i="2"/>
  <c r="BO20" i="2"/>
  <c r="E32" i="2"/>
  <c r="F21" i="2"/>
  <c r="F93" i="2" s="1"/>
  <c r="N18" i="10" l="1"/>
  <c r="O58" i="10"/>
  <c r="O19" i="10"/>
  <c r="U47" i="10"/>
  <c r="Z74" i="10"/>
  <c r="O34" i="10"/>
  <c r="P30" i="10" s="1"/>
  <c r="P29" i="10" s="1"/>
  <c r="R76" i="10"/>
  <c r="Q75" i="10"/>
  <c r="Q103" i="10" s="1"/>
  <c r="W87" i="10"/>
  <c r="D107" i="10" s="1"/>
  <c r="E107" i="10" s="1"/>
  <c r="F107" i="10" s="1"/>
  <c r="G107" i="10" s="1"/>
  <c r="H107" i="10" s="1"/>
  <c r="I107" i="10" s="1"/>
  <c r="J107" i="10" s="1"/>
  <c r="K107" i="10" s="1"/>
  <c r="L107" i="10" s="1"/>
  <c r="M107" i="10" s="1"/>
  <c r="N107" i="10" s="1"/>
  <c r="X23" i="10"/>
  <c r="AB72" i="10"/>
  <c r="AB71" i="10" s="1"/>
  <c r="AB65" i="10"/>
  <c r="AB64" i="10" s="1"/>
  <c r="AB56" i="10"/>
  <c r="AI79" i="10" s="1"/>
  <c r="S77" i="10"/>
  <c r="AB70" i="10"/>
  <c r="AB69" i="10" s="1"/>
  <c r="AB63" i="10"/>
  <c r="AB62" i="10" s="1"/>
  <c r="AB54" i="10"/>
  <c r="AB53" i="10" s="1"/>
  <c r="V48" i="10"/>
  <c r="V41" i="10"/>
  <c r="P97" i="10"/>
  <c r="P49" i="10"/>
  <c r="C121" i="10" s="1"/>
  <c r="Q55" i="10"/>
  <c r="Q50" i="10" s="1"/>
  <c r="P57" i="10"/>
  <c r="AB83" i="10"/>
  <c r="O99" i="10"/>
  <c r="O21" i="10"/>
  <c r="Y80" i="10"/>
  <c r="Z81" i="10"/>
  <c r="J88" i="10"/>
  <c r="J90" i="10"/>
  <c r="R67" i="10"/>
  <c r="Q66" i="10"/>
  <c r="V46" i="10"/>
  <c r="V45" i="10" s="1"/>
  <c r="V39" i="10"/>
  <c r="T44" i="10"/>
  <c r="T37" i="10"/>
  <c r="Q60" i="10"/>
  <c r="P59" i="10"/>
  <c r="B142" i="10"/>
  <c r="I89" i="10"/>
  <c r="L93" i="10"/>
  <c r="U38" i="10"/>
  <c r="AB82" i="10"/>
  <c r="O27" i="10"/>
  <c r="R42" i="10"/>
  <c r="S43" i="10"/>
  <c r="L96" i="10"/>
  <c r="L84" i="10"/>
  <c r="L85" i="10" s="1"/>
  <c r="P94" i="10"/>
  <c r="C113" i="10" s="1"/>
  <c r="Q20" i="10"/>
  <c r="R51" i="10"/>
  <c r="R78" i="10"/>
  <c r="R36" i="10"/>
  <c r="Q35" i="10"/>
  <c r="M25" i="10"/>
  <c r="P91" i="10"/>
  <c r="P102" i="10"/>
  <c r="O92" i="10"/>
  <c r="U40" i="10"/>
  <c r="P50" i="10"/>
  <c r="P31" i="10" s="1"/>
  <c r="O73" i="10"/>
  <c r="P103" i="10"/>
  <c r="L30" i="8"/>
  <c r="M26" i="8" s="1"/>
  <c r="M25" i="8" s="1"/>
  <c r="L92" i="8"/>
  <c r="L45" i="8"/>
  <c r="L55" i="8"/>
  <c r="K54" i="8"/>
  <c r="K94" i="8" s="1"/>
  <c r="J94" i="8"/>
  <c r="J79" i="8"/>
  <c r="J80" i="8" s="1"/>
  <c r="R82" i="8"/>
  <c r="S19" i="8"/>
  <c r="V76" i="8"/>
  <c r="U75" i="8"/>
  <c r="R51" i="8"/>
  <c r="Q53" i="8"/>
  <c r="O72" i="8"/>
  <c r="N89" i="8"/>
  <c r="O17" i="8"/>
  <c r="K93" i="8"/>
  <c r="P73" i="8"/>
  <c r="M47" i="8"/>
  <c r="L46" i="8"/>
  <c r="K29" i="8"/>
  <c r="L24" i="8" s="1"/>
  <c r="L23" i="8" s="1"/>
  <c r="J68" i="8"/>
  <c r="Y65" i="8"/>
  <c r="Y64" i="8" s="1"/>
  <c r="Y58" i="8"/>
  <c r="Y57" i="8" s="1"/>
  <c r="Y50" i="8"/>
  <c r="Y49" i="8" s="1"/>
  <c r="R34" i="8"/>
  <c r="L86" i="8"/>
  <c r="L98" i="8"/>
  <c r="L97" i="8"/>
  <c r="F83" i="8"/>
  <c r="F84" i="8" s="1"/>
  <c r="G16" i="8"/>
  <c r="S44" i="8"/>
  <c r="S43" i="8" s="1"/>
  <c r="S37" i="8"/>
  <c r="S36" i="8" s="1"/>
  <c r="R41" i="8"/>
  <c r="Y77" i="8"/>
  <c r="M70" i="8"/>
  <c r="M96" i="8" s="1"/>
  <c r="N71" i="8"/>
  <c r="K87" i="8"/>
  <c r="M31" i="8"/>
  <c r="N32" i="8"/>
  <c r="M61" i="8"/>
  <c r="N62" i="8"/>
  <c r="R40" i="8"/>
  <c r="R33" i="8"/>
  <c r="K21" i="8"/>
  <c r="N38" i="8"/>
  <c r="O39" i="8"/>
  <c r="L96" i="8"/>
  <c r="J44" i="6"/>
  <c r="J70" i="6"/>
  <c r="K70" i="6" s="1"/>
  <c r="K36" i="6"/>
  <c r="L37" i="6"/>
  <c r="K62" i="6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W62" i="6" s="1"/>
  <c r="X62" i="6" s="1"/>
  <c r="P80" i="6"/>
  <c r="Q17" i="6"/>
  <c r="J89" i="6"/>
  <c r="J71" i="6"/>
  <c r="J64" i="6"/>
  <c r="O49" i="6"/>
  <c r="N51" i="6"/>
  <c r="C59" i="6"/>
  <c r="C14" i="6" s="1"/>
  <c r="C26" i="6"/>
  <c r="J69" i="6"/>
  <c r="J60" i="6"/>
  <c r="J87" i="6"/>
  <c r="K15" i="6"/>
  <c r="Q67" i="6"/>
  <c r="C67" i="6"/>
  <c r="J53" i="6"/>
  <c r="L30" i="6"/>
  <c r="K29" i="6"/>
  <c r="Q73" i="6"/>
  <c r="R74" i="6"/>
  <c r="D67" i="6"/>
  <c r="L45" i="6"/>
  <c r="K44" i="6"/>
  <c r="K25" i="6" s="1"/>
  <c r="J90" i="6"/>
  <c r="J43" i="6"/>
  <c r="J69" i="5"/>
  <c r="J26" i="5" s="1"/>
  <c r="K21" i="5" s="1"/>
  <c r="J63" i="5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C58" i="5"/>
  <c r="C14" i="5" s="1"/>
  <c r="C25" i="5"/>
  <c r="L48" i="5"/>
  <c r="K50" i="5"/>
  <c r="J50" i="5"/>
  <c r="J89" i="5"/>
  <c r="J42" i="5"/>
  <c r="K70" i="5"/>
  <c r="J86" i="5"/>
  <c r="K15" i="5"/>
  <c r="P79" i="5"/>
  <c r="C100" i="5" s="1"/>
  <c r="Q16" i="5"/>
  <c r="J43" i="5"/>
  <c r="K44" i="5"/>
  <c r="J51" i="5"/>
  <c r="J91" i="5" s="1"/>
  <c r="K52" i="5"/>
  <c r="M36" i="5"/>
  <c r="L35" i="5"/>
  <c r="R73" i="5"/>
  <c r="Q72" i="5"/>
  <c r="L29" i="5"/>
  <c r="K28" i="5"/>
  <c r="K61" i="5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D60" i="5"/>
  <c r="DF13" i="2"/>
  <c r="BO84" i="2"/>
  <c r="BP20" i="2"/>
  <c r="E94" i="2"/>
  <c r="F32" i="2"/>
  <c r="G21" i="2"/>
  <c r="G93" i="2" s="1"/>
  <c r="O39" i="2"/>
  <c r="N39" i="2"/>
  <c r="O18" i="10" l="1"/>
  <c r="P58" i="10"/>
  <c r="P19" i="10"/>
  <c r="V38" i="10"/>
  <c r="V47" i="10"/>
  <c r="AC82" i="10"/>
  <c r="AC83" i="10"/>
  <c r="V40" i="10"/>
  <c r="P34" i="10"/>
  <c r="Q30" i="10" s="1"/>
  <c r="S78" i="10"/>
  <c r="S42" i="10"/>
  <c r="T43" i="10"/>
  <c r="P99" i="10"/>
  <c r="P21" i="10"/>
  <c r="R60" i="10"/>
  <c r="Q59" i="10"/>
  <c r="Q73" i="10" s="1"/>
  <c r="S67" i="10"/>
  <c r="R66" i="10"/>
  <c r="S51" i="10"/>
  <c r="O33" i="10"/>
  <c r="P28" i="10" s="1"/>
  <c r="P27" i="10" s="1"/>
  <c r="AA68" i="10"/>
  <c r="AA61" i="10"/>
  <c r="AA52" i="10"/>
  <c r="K90" i="10"/>
  <c r="K88" i="10"/>
  <c r="W48" i="10"/>
  <c r="W41" i="10"/>
  <c r="Q98" i="10"/>
  <c r="R55" i="10"/>
  <c r="R50" i="10" s="1"/>
  <c r="Q57" i="10"/>
  <c r="X87" i="10"/>
  <c r="Y23" i="10"/>
  <c r="C114" i="10"/>
  <c r="B144" i="10" s="1"/>
  <c r="P92" i="10"/>
  <c r="Q94" i="10"/>
  <c r="R20" i="10"/>
  <c r="AC70" i="10"/>
  <c r="AC69" i="10" s="1"/>
  <c r="AC63" i="10"/>
  <c r="AC62" i="10" s="1"/>
  <c r="AC54" i="10"/>
  <c r="AC53" i="10" s="1"/>
  <c r="J89" i="10"/>
  <c r="M93" i="10"/>
  <c r="M24" i="10"/>
  <c r="M32" i="10"/>
  <c r="N26" i="10" s="1"/>
  <c r="Z80" i="10"/>
  <c r="AA81" i="10"/>
  <c r="T77" i="10"/>
  <c r="Q91" i="10"/>
  <c r="Q102" i="10"/>
  <c r="Q97" i="10"/>
  <c r="Q49" i="10"/>
  <c r="Q31" i="10"/>
  <c r="S76" i="10"/>
  <c r="R75" i="10"/>
  <c r="P98" i="10"/>
  <c r="P73" i="10"/>
  <c r="C122" i="10" s="1"/>
  <c r="S36" i="10"/>
  <c r="R35" i="10"/>
  <c r="AC72" i="10"/>
  <c r="AC71" i="10" s="1"/>
  <c r="AC65" i="10"/>
  <c r="AC64" i="10" s="1"/>
  <c r="AC56" i="10"/>
  <c r="AJ79" i="10" s="1"/>
  <c r="Q101" i="10"/>
  <c r="J91" i="6"/>
  <c r="J25" i="6"/>
  <c r="K68" i="8"/>
  <c r="Z78" i="8"/>
  <c r="L29" i="8"/>
  <c r="M24" i="8" s="1"/>
  <c r="M23" i="8" s="1"/>
  <c r="M86" i="8"/>
  <c r="M98" i="8"/>
  <c r="M97" i="8"/>
  <c r="S51" i="8"/>
  <c r="R53" i="8"/>
  <c r="G83" i="8"/>
  <c r="H16" i="8"/>
  <c r="N61" i="8"/>
  <c r="O62" i="8"/>
  <c r="S42" i="8"/>
  <c r="S41" i="8" s="1"/>
  <c r="S35" i="8"/>
  <c r="S34" i="8" s="1"/>
  <c r="L54" i="8"/>
  <c r="L94" i="8" s="1"/>
  <c r="M55" i="8"/>
  <c r="L87" i="8"/>
  <c r="N31" i="8"/>
  <c r="O32" i="8"/>
  <c r="L93" i="8"/>
  <c r="O89" i="8"/>
  <c r="P17" i="8"/>
  <c r="W76" i="8"/>
  <c r="V75" i="8"/>
  <c r="L27" i="8"/>
  <c r="P39" i="8"/>
  <c r="O38" i="8"/>
  <c r="M92" i="8"/>
  <c r="M45" i="8"/>
  <c r="Z67" i="8"/>
  <c r="Z66" i="8" s="1"/>
  <c r="Z60" i="8"/>
  <c r="Z59" i="8" s="1"/>
  <c r="Z52" i="8"/>
  <c r="AG74" i="8" s="1"/>
  <c r="N47" i="8"/>
  <c r="M46" i="8"/>
  <c r="M27" i="8" s="1"/>
  <c r="S82" i="8"/>
  <c r="T19" i="8"/>
  <c r="P72" i="8"/>
  <c r="M30" i="8"/>
  <c r="N26" i="8" s="1"/>
  <c r="N25" i="8" s="1"/>
  <c r="K20" i="8"/>
  <c r="K28" i="8"/>
  <c r="L22" i="8" s="1"/>
  <c r="L21" i="8" s="1"/>
  <c r="Q73" i="8"/>
  <c r="Y63" i="8"/>
  <c r="Y56" i="8"/>
  <c r="Y48" i="8"/>
  <c r="N70" i="8"/>
  <c r="O71" i="8"/>
  <c r="T44" i="8"/>
  <c r="T37" i="8"/>
  <c r="J27" i="6"/>
  <c r="K22" i="6" s="1"/>
  <c r="K21" i="6" s="1"/>
  <c r="K53" i="6"/>
  <c r="J52" i="6"/>
  <c r="J26" i="6"/>
  <c r="C81" i="6"/>
  <c r="D14" i="6"/>
  <c r="Q80" i="6"/>
  <c r="R17" i="6"/>
  <c r="L70" i="6"/>
  <c r="R73" i="6"/>
  <c r="S74" i="6"/>
  <c r="K87" i="6"/>
  <c r="L15" i="6"/>
  <c r="P49" i="6"/>
  <c r="O51" i="6"/>
  <c r="K90" i="6"/>
  <c r="K43" i="6"/>
  <c r="K64" i="6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J28" i="6"/>
  <c r="K24" i="6" s="1"/>
  <c r="M30" i="6"/>
  <c r="L29" i="6"/>
  <c r="K71" i="6"/>
  <c r="K91" i="6"/>
  <c r="K60" i="6"/>
  <c r="J59" i="6"/>
  <c r="L36" i="6"/>
  <c r="M37" i="6"/>
  <c r="M45" i="6"/>
  <c r="L44" i="6"/>
  <c r="K69" i="6"/>
  <c r="J68" i="6"/>
  <c r="J94" i="6" s="1"/>
  <c r="K69" i="5"/>
  <c r="L69" i="5" s="1"/>
  <c r="J27" i="5"/>
  <c r="K23" i="5" s="1"/>
  <c r="R41" i="5" s="1"/>
  <c r="L52" i="5"/>
  <c r="K51" i="5"/>
  <c r="K91" i="5" s="1"/>
  <c r="R39" i="5"/>
  <c r="R32" i="5"/>
  <c r="K20" i="5"/>
  <c r="K86" i="5"/>
  <c r="L15" i="5"/>
  <c r="K89" i="5"/>
  <c r="K42" i="5"/>
  <c r="L44" i="5"/>
  <c r="K43" i="5"/>
  <c r="J90" i="5"/>
  <c r="L70" i="5"/>
  <c r="M48" i="5"/>
  <c r="L50" i="5"/>
  <c r="N36" i="5"/>
  <c r="M35" i="5"/>
  <c r="C60" i="5"/>
  <c r="D66" i="5"/>
  <c r="D14" i="5" s="1"/>
  <c r="S73" i="5"/>
  <c r="R72" i="5"/>
  <c r="Q79" i="5"/>
  <c r="R16" i="5"/>
  <c r="J24" i="5"/>
  <c r="C80" i="5"/>
  <c r="M29" i="5"/>
  <c r="L28" i="5"/>
  <c r="DG13" i="2"/>
  <c r="BP84" i="2"/>
  <c r="BQ20" i="2"/>
  <c r="F94" i="2"/>
  <c r="G32" i="2"/>
  <c r="P39" i="2"/>
  <c r="H21" i="2"/>
  <c r="H93" i="2" s="1"/>
  <c r="P18" i="10" l="1"/>
  <c r="Q58" i="10"/>
  <c r="Q19" i="10"/>
  <c r="W47" i="10"/>
  <c r="AD83" i="10"/>
  <c r="AA74" i="10"/>
  <c r="P33" i="10"/>
  <c r="Q28" i="10" s="1"/>
  <c r="Q27" i="10" s="1"/>
  <c r="R98" i="10"/>
  <c r="R97" i="10"/>
  <c r="R49" i="10"/>
  <c r="R31" i="10"/>
  <c r="L90" i="10"/>
  <c r="L88" i="10"/>
  <c r="T51" i="10"/>
  <c r="X48" i="10"/>
  <c r="X41" i="10"/>
  <c r="T36" i="10"/>
  <c r="S35" i="10"/>
  <c r="U44" i="10"/>
  <c r="U43" i="10" s="1"/>
  <c r="U37" i="10"/>
  <c r="K89" i="10"/>
  <c r="N93" i="10"/>
  <c r="R94" i="10"/>
  <c r="S20" i="10"/>
  <c r="N25" i="10"/>
  <c r="M96" i="10"/>
  <c r="M84" i="10"/>
  <c r="M85" i="10" s="1"/>
  <c r="S55" i="10"/>
  <c r="S50" i="10" s="1"/>
  <c r="R57" i="10"/>
  <c r="R91" i="10"/>
  <c r="R102" i="10"/>
  <c r="Q92" i="10"/>
  <c r="T78" i="10"/>
  <c r="S75" i="10"/>
  <c r="S101" i="10" s="1"/>
  <c r="T76" i="10"/>
  <c r="U77" i="10"/>
  <c r="S66" i="10"/>
  <c r="T67" i="10"/>
  <c r="R103" i="10"/>
  <c r="R101" i="10"/>
  <c r="AD72" i="10"/>
  <c r="AD71" i="10" s="1"/>
  <c r="AD65" i="10"/>
  <c r="AD64" i="10" s="1"/>
  <c r="AD56" i="10"/>
  <c r="AK79" i="10" s="1"/>
  <c r="F115" i="10" s="1"/>
  <c r="Q99" i="10"/>
  <c r="Q21" i="10"/>
  <c r="W40" i="10"/>
  <c r="T42" i="10"/>
  <c r="AA80" i="10"/>
  <c r="Y87" i="10"/>
  <c r="Z23" i="10"/>
  <c r="W46" i="10"/>
  <c r="W39" i="10"/>
  <c r="R59" i="10"/>
  <c r="R73" i="10" s="1"/>
  <c r="S60" i="10"/>
  <c r="Q29" i="10"/>
  <c r="L25" i="6"/>
  <c r="Y69" i="8"/>
  <c r="L68" i="8"/>
  <c r="Z77" i="8"/>
  <c r="AA78" i="8"/>
  <c r="L20" i="8"/>
  <c r="L28" i="8"/>
  <c r="M22" i="8" s="1"/>
  <c r="N30" i="8"/>
  <c r="O26" i="8" s="1"/>
  <c r="O25" i="8" s="1"/>
  <c r="AA67" i="8"/>
  <c r="AA66" i="8" s="1"/>
  <c r="AA60" i="8"/>
  <c r="AA59" i="8" s="1"/>
  <c r="AA52" i="8"/>
  <c r="AH74" i="8" s="1"/>
  <c r="R73" i="8"/>
  <c r="Z65" i="8"/>
  <c r="Z64" i="8" s="1"/>
  <c r="Z58" i="8"/>
  <c r="Z57" i="8" s="1"/>
  <c r="Z50" i="8"/>
  <c r="Z49" i="8" s="1"/>
  <c r="T51" i="8"/>
  <c r="S53" i="8"/>
  <c r="T43" i="8"/>
  <c r="T36" i="8"/>
  <c r="N86" i="8"/>
  <c r="N98" i="8"/>
  <c r="N97" i="8"/>
  <c r="K91" i="8"/>
  <c r="K79" i="8"/>
  <c r="K80" i="8" s="1"/>
  <c r="T82" i="8"/>
  <c r="U19" i="8"/>
  <c r="X76" i="8"/>
  <c r="W75" i="8"/>
  <c r="N92" i="8"/>
  <c r="N45" i="8"/>
  <c r="P62" i="8"/>
  <c r="O61" i="8"/>
  <c r="O70" i="8"/>
  <c r="P71" i="8"/>
  <c r="O31" i="8"/>
  <c r="P32" i="8"/>
  <c r="N96" i="8"/>
  <c r="P89" i="8"/>
  <c r="C108" i="8" s="1"/>
  <c r="Q17" i="8"/>
  <c r="M87" i="8"/>
  <c r="S33" i="8"/>
  <c r="S40" i="8"/>
  <c r="M93" i="8"/>
  <c r="H83" i="8"/>
  <c r="I16" i="8"/>
  <c r="M54" i="8"/>
  <c r="M94" i="8" s="1"/>
  <c r="N55" i="8"/>
  <c r="M29" i="8"/>
  <c r="N24" i="8" s="1"/>
  <c r="N23" i="8" s="1"/>
  <c r="U44" i="8"/>
  <c r="U37" i="8"/>
  <c r="N46" i="8"/>
  <c r="O47" i="8"/>
  <c r="G84" i="8"/>
  <c r="J88" i="8"/>
  <c r="Q72" i="8"/>
  <c r="Q39" i="8"/>
  <c r="P38" i="8"/>
  <c r="T42" i="8"/>
  <c r="T41" i="8" s="1"/>
  <c r="T35" i="8"/>
  <c r="K20" i="6"/>
  <c r="K19" i="6" s="1"/>
  <c r="R33" i="6"/>
  <c r="Y56" i="6" s="1"/>
  <c r="Y55" i="6" s="1"/>
  <c r="R40" i="6"/>
  <c r="R39" i="6" s="1"/>
  <c r="R42" i="6"/>
  <c r="R35" i="6"/>
  <c r="K23" i="6"/>
  <c r="R80" i="6"/>
  <c r="S17" i="6"/>
  <c r="L69" i="6"/>
  <c r="K68" i="6"/>
  <c r="K96" i="6" s="1"/>
  <c r="Q49" i="6"/>
  <c r="P51" i="6"/>
  <c r="J84" i="6"/>
  <c r="J95" i="6"/>
  <c r="L87" i="6"/>
  <c r="M15" i="6"/>
  <c r="D81" i="6"/>
  <c r="D82" i="6" s="1"/>
  <c r="E14" i="6"/>
  <c r="L91" i="6"/>
  <c r="L71" i="6"/>
  <c r="J96" i="6"/>
  <c r="S73" i="6"/>
  <c r="T74" i="6"/>
  <c r="L60" i="6"/>
  <c r="K59" i="6"/>
  <c r="N45" i="6"/>
  <c r="M44" i="6"/>
  <c r="N37" i="6"/>
  <c r="M36" i="6"/>
  <c r="L90" i="6"/>
  <c r="L43" i="6"/>
  <c r="K27" i="6"/>
  <c r="L22" i="6" s="1"/>
  <c r="L21" i="6" s="1"/>
  <c r="J92" i="6"/>
  <c r="J77" i="6"/>
  <c r="J78" i="6" s="1"/>
  <c r="J66" i="6"/>
  <c r="N30" i="6"/>
  <c r="M29" i="6"/>
  <c r="M70" i="6"/>
  <c r="L53" i="6"/>
  <c r="K52" i="6"/>
  <c r="K22" i="5"/>
  <c r="K27" i="5" s="1"/>
  <c r="L23" i="5" s="1"/>
  <c r="L22" i="5" s="1"/>
  <c r="R34" i="5"/>
  <c r="Y64" i="5" s="1"/>
  <c r="Y63" i="5" s="1"/>
  <c r="D80" i="5"/>
  <c r="D81" i="5" s="1"/>
  <c r="E14" i="5"/>
  <c r="K26" i="5"/>
  <c r="L21" i="5" s="1"/>
  <c r="L20" i="5" s="1"/>
  <c r="L89" i="5"/>
  <c r="L42" i="5"/>
  <c r="K90" i="5"/>
  <c r="Y62" i="5"/>
  <c r="Y61" i="5" s="1"/>
  <c r="Y55" i="5"/>
  <c r="Y54" i="5" s="1"/>
  <c r="Y47" i="5"/>
  <c r="Y46" i="5" s="1"/>
  <c r="R31" i="5"/>
  <c r="M69" i="5"/>
  <c r="M44" i="5"/>
  <c r="L43" i="5"/>
  <c r="R38" i="5"/>
  <c r="Y74" i="5"/>
  <c r="L86" i="5"/>
  <c r="M15" i="5"/>
  <c r="R79" i="5"/>
  <c r="S16" i="5"/>
  <c r="N48" i="5"/>
  <c r="M50" i="5"/>
  <c r="K24" i="5"/>
  <c r="J68" i="5"/>
  <c r="J59" i="5"/>
  <c r="C66" i="5"/>
  <c r="O36" i="5"/>
  <c r="N35" i="5"/>
  <c r="M28" i="5"/>
  <c r="N29" i="5"/>
  <c r="R40" i="5"/>
  <c r="Y75" i="5"/>
  <c r="S72" i="5"/>
  <c r="T73" i="5"/>
  <c r="M70" i="5"/>
  <c r="M52" i="5"/>
  <c r="L51" i="5"/>
  <c r="L91" i="5" s="1"/>
  <c r="DH13" i="2"/>
  <c r="BQ84" i="2"/>
  <c r="BR20" i="2"/>
  <c r="G94" i="2"/>
  <c r="H32" i="2"/>
  <c r="I21" i="2"/>
  <c r="B137" i="2" s="1"/>
  <c r="Q18" i="10" l="1"/>
  <c r="M25" i="6"/>
  <c r="R58" i="10"/>
  <c r="R19" i="10"/>
  <c r="AE83" i="10"/>
  <c r="X40" i="10"/>
  <c r="X47" i="10"/>
  <c r="S103" i="10"/>
  <c r="AB81" i="10"/>
  <c r="AB80" i="10" s="1"/>
  <c r="U42" i="10"/>
  <c r="Q33" i="10"/>
  <c r="R28" i="10" s="1"/>
  <c r="T66" i="10"/>
  <c r="U67" i="10"/>
  <c r="AB68" i="10"/>
  <c r="AB61" i="10"/>
  <c r="AB52" i="10"/>
  <c r="M90" i="10"/>
  <c r="M88" i="10"/>
  <c r="U78" i="10"/>
  <c r="V77" i="10"/>
  <c r="L89" i="10"/>
  <c r="O93" i="10"/>
  <c r="Q34" i="10"/>
  <c r="R30" i="10" s="1"/>
  <c r="R29" i="10" s="1"/>
  <c r="S97" i="10"/>
  <c r="S49" i="10"/>
  <c r="S31" i="10"/>
  <c r="S59" i="10"/>
  <c r="S73" i="10" s="1"/>
  <c r="T60" i="10"/>
  <c r="U76" i="10"/>
  <c r="T75" i="10"/>
  <c r="N24" i="10"/>
  <c r="N32" i="10"/>
  <c r="O26" i="10" s="1"/>
  <c r="U36" i="10"/>
  <c r="T35" i="10"/>
  <c r="Z87" i="10"/>
  <c r="AA23" i="10"/>
  <c r="R99" i="10"/>
  <c r="R21" i="10"/>
  <c r="S91" i="10"/>
  <c r="S102" i="10"/>
  <c r="R92" i="10"/>
  <c r="S94" i="10"/>
  <c r="T20" i="10"/>
  <c r="AE72" i="10"/>
  <c r="AE71" i="10" s="1"/>
  <c r="AE65" i="10"/>
  <c r="AE64" i="10" s="1"/>
  <c r="AE56" i="10"/>
  <c r="AL79" i="10" s="1"/>
  <c r="S98" i="10"/>
  <c r="AD70" i="10"/>
  <c r="AD69" i="10" s="1"/>
  <c r="AD63" i="10"/>
  <c r="AD62" i="10" s="1"/>
  <c r="AD54" i="10"/>
  <c r="AD53" i="10" s="1"/>
  <c r="W38" i="10"/>
  <c r="W45" i="10"/>
  <c r="AD82" i="10"/>
  <c r="T55" i="10"/>
  <c r="S57" i="10"/>
  <c r="U51" i="10"/>
  <c r="X46" i="10"/>
  <c r="X39" i="10"/>
  <c r="AB78" i="8"/>
  <c r="O30" i="8"/>
  <c r="P26" i="8" s="1"/>
  <c r="P25" i="8" s="1"/>
  <c r="N29" i="8"/>
  <c r="O24" i="8" s="1"/>
  <c r="O23" i="8" s="1"/>
  <c r="O86" i="8"/>
  <c r="O98" i="8"/>
  <c r="O97" i="8"/>
  <c r="Y76" i="8"/>
  <c r="X75" i="8"/>
  <c r="O46" i="8"/>
  <c r="P47" i="8"/>
  <c r="I83" i="8"/>
  <c r="B107" i="8" s="1"/>
  <c r="J16" i="8"/>
  <c r="O96" i="8"/>
  <c r="U82" i="8"/>
  <c r="V19" i="8"/>
  <c r="U36" i="8"/>
  <c r="AA65" i="8"/>
  <c r="AA64" i="8" s="1"/>
  <c r="AA58" i="8"/>
  <c r="AA57" i="8" s="1"/>
  <c r="AA50" i="8"/>
  <c r="AA49" i="8" s="1"/>
  <c r="N93" i="8"/>
  <c r="H84" i="8"/>
  <c r="K88" i="8"/>
  <c r="Q89" i="8"/>
  <c r="R17" i="8"/>
  <c r="U43" i="8"/>
  <c r="T34" i="8"/>
  <c r="M68" i="8"/>
  <c r="Q62" i="8"/>
  <c r="P61" i="8"/>
  <c r="AA77" i="8"/>
  <c r="V44" i="8"/>
  <c r="V37" i="8"/>
  <c r="R39" i="8"/>
  <c r="Q38" i="8"/>
  <c r="N27" i="8"/>
  <c r="U51" i="8"/>
  <c r="T53" i="8"/>
  <c r="R72" i="8"/>
  <c r="Q32" i="8"/>
  <c r="P31" i="8"/>
  <c r="S73" i="8"/>
  <c r="T40" i="8"/>
  <c r="T33" i="8"/>
  <c r="U42" i="8"/>
  <c r="U41" i="8" s="1"/>
  <c r="U35" i="8"/>
  <c r="O92" i="8"/>
  <c r="O45" i="8"/>
  <c r="L91" i="8"/>
  <c r="L79" i="8"/>
  <c r="L80" i="8" s="1"/>
  <c r="AB67" i="8"/>
  <c r="AB66" i="8" s="1"/>
  <c r="AB60" i="8"/>
  <c r="AB59" i="8" s="1"/>
  <c r="AB52" i="8"/>
  <c r="AI74" i="8" s="1"/>
  <c r="O55" i="8"/>
  <c r="N54" i="8"/>
  <c r="N94" i="8" s="1"/>
  <c r="Z63" i="8"/>
  <c r="Z48" i="8"/>
  <c r="Z56" i="8"/>
  <c r="P70" i="8"/>
  <c r="P96" i="8" s="1"/>
  <c r="Q71" i="8"/>
  <c r="N87" i="8"/>
  <c r="M21" i="8"/>
  <c r="R31" i="6"/>
  <c r="Y61" i="6" s="1"/>
  <c r="R38" i="6"/>
  <c r="Y63" i="6"/>
  <c r="Y62" i="6" s="1"/>
  <c r="R32" i="6"/>
  <c r="Y48" i="6"/>
  <c r="Y47" i="6" s="1"/>
  <c r="Y75" i="6"/>
  <c r="K94" i="6"/>
  <c r="L27" i="6"/>
  <c r="M22" i="6" s="1"/>
  <c r="M21" i="6" s="1"/>
  <c r="M91" i="6"/>
  <c r="M87" i="6"/>
  <c r="N15" i="6"/>
  <c r="R41" i="6"/>
  <c r="Y76" i="6"/>
  <c r="N44" i="6"/>
  <c r="O45" i="6"/>
  <c r="S80" i="6"/>
  <c r="T17" i="6"/>
  <c r="U74" i="6"/>
  <c r="T73" i="6"/>
  <c r="S40" i="6"/>
  <c r="S39" i="6" s="1"/>
  <c r="S33" i="6"/>
  <c r="M71" i="6"/>
  <c r="O37" i="6"/>
  <c r="N36" i="6"/>
  <c r="M60" i="6"/>
  <c r="L59" i="6"/>
  <c r="J85" i="6"/>
  <c r="K92" i="6"/>
  <c r="K66" i="6"/>
  <c r="M90" i="6"/>
  <c r="M43" i="6"/>
  <c r="K18" i="6"/>
  <c r="K26" i="6"/>
  <c r="L20" i="6" s="1"/>
  <c r="Y65" i="6"/>
  <c r="Y64" i="6" s="1"/>
  <c r="Y58" i="6"/>
  <c r="Y57" i="6" s="1"/>
  <c r="Y50" i="6"/>
  <c r="AF72" i="6" s="1"/>
  <c r="R34" i="6"/>
  <c r="M53" i="6"/>
  <c r="L52" i="6"/>
  <c r="O30" i="6"/>
  <c r="N29" i="6"/>
  <c r="R49" i="6"/>
  <c r="Q51" i="6"/>
  <c r="N70" i="6"/>
  <c r="E81" i="6"/>
  <c r="E82" i="6" s="1"/>
  <c r="F14" i="6"/>
  <c r="K84" i="6"/>
  <c r="K95" i="6"/>
  <c r="K28" i="6"/>
  <c r="L24" i="6" s="1"/>
  <c r="L23" i="6" s="1"/>
  <c r="M69" i="6"/>
  <c r="L68" i="6"/>
  <c r="L96" i="6" s="1"/>
  <c r="R33" i="5"/>
  <c r="Y49" i="5"/>
  <c r="AF71" i="5" s="1"/>
  <c r="Y57" i="5"/>
  <c r="Y56" i="5" s="1"/>
  <c r="L27" i="5"/>
  <c r="M23" i="5" s="1"/>
  <c r="M22" i="5" s="1"/>
  <c r="L26" i="5"/>
  <c r="M21" i="5" s="1"/>
  <c r="M20" i="5" s="1"/>
  <c r="M86" i="5"/>
  <c r="N15" i="5"/>
  <c r="S39" i="5"/>
  <c r="Z74" i="5" s="1"/>
  <c r="S32" i="5"/>
  <c r="S31" i="5" s="1"/>
  <c r="N28" i="5"/>
  <c r="O29" i="5"/>
  <c r="M89" i="5"/>
  <c r="M42" i="5"/>
  <c r="O48" i="5"/>
  <c r="N50" i="5"/>
  <c r="N70" i="5"/>
  <c r="L90" i="5"/>
  <c r="S41" i="5"/>
  <c r="S40" i="5" s="1"/>
  <c r="S34" i="5"/>
  <c r="S79" i="5"/>
  <c r="T16" i="5"/>
  <c r="N69" i="5"/>
  <c r="L24" i="5"/>
  <c r="N52" i="5"/>
  <c r="M51" i="5"/>
  <c r="M91" i="5" s="1"/>
  <c r="P36" i="5"/>
  <c r="O35" i="5"/>
  <c r="N44" i="5"/>
  <c r="M43" i="5"/>
  <c r="M24" i="5" s="1"/>
  <c r="U73" i="5"/>
  <c r="T72" i="5"/>
  <c r="K59" i="5"/>
  <c r="J58" i="5"/>
  <c r="J25" i="5"/>
  <c r="K19" i="5" s="1"/>
  <c r="E80" i="5"/>
  <c r="E81" i="5" s="1"/>
  <c r="F14" i="5"/>
  <c r="K68" i="5"/>
  <c r="J67" i="5"/>
  <c r="J93" i="5" s="1"/>
  <c r="DI13" i="2"/>
  <c r="BS20" i="2"/>
  <c r="BR84" i="2"/>
  <c r="I93" i="2"/>
  <c r="H94" i="2"/>
  <c r="J37" i="2"/>
  <c r="J33" i="2"/>
  <c r="K33" i="2" s="1"/>
  <c r="I32" i="2"/>
  <c r="I46" i="2" s="1"/>
  <c r="B117" i="2" s="1"/>
  <c r="J35" i="2"/>
  <c r="K35" i="2" s="1"/>
  <c r="L35" i="2" s="1"/>
  <c r="M35" i="2" s="1"/>
  <c r="N35" i="2" s="1"/>
  <c r="O35" i="2" s="1"/>
  <c r="P35" i="2" s="1"/>
  <c r="R18" i="10" l="1"/>
  <c r="S58" i="10"/>
  <c r="S19" i="10"/>
  <c r="AE82" i="10"/>
  <c r="X45" i="10"/>
  <c r="AB74" i="10"/>
  <c r="R34" i="10"/>
  <c r="S30" i="10" s="1"/>
  <c r="S29" i="10" s="1"/>
  <c r="U55" i="10"/>
  <c r="T57" i="10"/>
  <c r="U35" i="10"/>
  <c r="S99" i="10"/>
  <c r="S21" i="10"/>
  <c r="M89" i="10"/>
  <c r="P93" i="10"/>
  <c r="Y46" i="10"/>
  <c r="Y39" i="10"/>
  <c r="V37" i="10"/>
  <c r="V36" i="10" s="1"/>
  <c r="V44" i="10"/>
  <c r="W77" i="10"/>
  <c r="S92" i="10"/>
  <c r="N96" i="10"/>
  <c r="N84" i="10"/>
  <c r="N85" i="10" s="1"/>
  <c r="AE70" i="10"/>
  <c r="AE69" i="10" s="1"/>
  <c r="AE63" i="10"/>
  <c r="AE62" i="10" s="1"/>
  <c r="AE54" i="10"/>
  <c r="AE53" i="10" s="1"/>
  <c r="O25" i="10"/>
  <c r="X38" i="10"/>
  <c r="T91" i="10"/>
  <c r="T102" i="10"/>
  <c r="T50" i="10"/>
  <c r="T31" i="10" s="1"/>
  <c r="T94" i="10"/>
  <c r="U20" i="10"/>
  <c r="AA87" i="10"/>
  <c r="AB23" i="10"/>
  <c r="V76" i="10"/>
  <c r="U75" i="10"/>
  <c r="U101" i="10" s="1"/>
  <c r="Y48" i="10"/>
  <c r="Y41" i="10"/>
  <c r="V78" i="10"/>
  <c r="U66" i="10"/>
  <c r="V67" i="10"/>
  <c r="V51" i="10"/>
  <c r="T101" i="10"/>
  <c r="T103" i="10"/>
  <c r="T97" i="10"/>
  <c r="T49" i="10"/>
  <c r="T59" i="10"/>
  <c r="U60" i="10"/>
  <c r="N90" i="10"/>
  <c r="N88" i="10"/>
  <c r="R27" i="10"/>
  <c r="N25" i="6"/>
  <c r="C57" i="7"/>
  <c r="C121" i="7"/>
  <c r="AC78" i="8"/>
  <c r="N68" i="8"/>
  <c r="V36" i="8"/>
  <c r="Z69" i="8"/>
  <c r="AB77" i="8"/>
  <c r="O29" i="8"/>
  <c r="P24" i="8" s="1"/>
  <c r="P23" i="8" s="1"/>
  <c r="P30" i="8"/>
  <c r="Q26" i="8" s="1"/>
  <c r="Q25" i="8" s="1"/>
  <c r="Q70" i="8"/>
  <c r="R71" i="8"/>
  <c r="AB65" i="8"/>
  <c r="AB64" i="8" s="1"/>
  <c r="AB58" i="8"/>
  <c r="AB57" i="8" s="1"/>
  <c r="AB50" i="8"/>
  <c r="AB49" i="8" s="1"/>
  <c r="S72" i="8"/>
  <c r="AC67" i="8"/>
  <c r="AC66" i="8" s="1"/>
  <c r="AC60" i="8"/>
  <c r="AC59" i="8" s="1"/>
  <c r="AC52" i="8"/>
  <c r="AJ74" i="8" s="1"/>
  <c r="R89" i="8"/>
  <c r="S17" i="8"/>
  <c r="P46" i="8"/>
  <c r="Q47" i="8"/>
  <c r="O87" i="8"/>
  <c r="P86" i="8"/>
  <c r="P98" i="8"/>
  <c r="P97" i="8"/>
  <c r="O93" i="8"/>
  <c r="V42" i="8"/>
  <c r="V41" i="8" s="1"/>
  <c r="V35" i="8"/>
  <c r="V82" i="8"/>
  <c r="W19" i="8"/>
  <c r="T73" i="8"/>
  <c r="V51" i="8"/>
  <c r="U53" i="8"/>
  <c r="R62" i="8"/>
  <c r="Q61" i="8"/>
  <c r="W44" i="8"/>
  <c r="W37" i="8"/>
  <c r="AA63" i="8"/>
  <c r="AA56" i="8"/>
  <c r="AA48" i="8"/>
  <c r="O27" i="8"/>
  <c r="Z76" i="8"/>
  <c r="Y75" i="8"/>
  <c r="M20" i="8"/>
  <c r="M28" i="8"/>
  <c r="N22" i="8" s="1"/>
  <c r="P92" i="8"/>
  <c r="P45" i="8"/>
  <c r="U34" i="8"/>
  <c r="J85" i="8"/>
  <c r="J83" i="8"/>
  <c r="K16" i="8"/>
  <c r="O54" i="8"/>
  <c r="O94" i="8" s="1"/>
  <c r="P55" i="8"/>
  <c r="R32" i="8"/>
  <c r="Q31" i="8"/>
  <c r="S39" i="8"/>
  <c r="R38" i="8"/>
  <c r="V43" i="8"/>
  <c r="B136" i="8"/>
  <c r="I84" i="8"/>
  <c r="L88" i="8"/>
  <c r="Y46" i="6"/>
  <c r="Y54" i="6"/>
  <c r="Y67" i="6" s="1"/>
  <c r="Z75" i="6"/>
  <c r="L28" i="6"/>
  <c r="M24" i="6" s="1"/>
  <c r="M23" i="6" s="1"/>
  <c r="M27" i="6"/>
  <c r="N22" i="6" s="1"/>
  <c r="N21" i="6" s="1"/>
  <c r="V74" i="6"/>
  <c r="U73" i="6"/>
  <c r="N87" i="6"/>
  <c r="O15" i="6"/>
  <c r="P37" i="6"/>
  <c r="O36" i="6"/>
  <c r="T80" i="6"/>
  <c r="U17" i="6"/>
  <c r="M68" i="6"/>
  <c r="M96" i="6" s="1"/>
  <c r="N69" i="6"/>
  <c r="O70" i="6"/>
  <c r="N90" i="6"/>
  <c r="N43" i="6"/>
  <c r="N71" i="6"/>
  <c r="K85" i="6"/>
  <c r="L94" i="6"/>
  <c r="P30" i="6"/>
  <c r="O29" i="6"/>
  <c r="S31" i="6"/>
  <c r="S38" i="6"/>
  <c r="O44" i="6"/>
  <c r="P45" i="6"/>
  <c r="F81" i="6"/>
  <c r="F82" i="6" s="1"/>
  <c r="G14" i="6"/>
  <c r="L92" i="6"/>
  <c r="L66" i="6"/>
  <c r="K89" i="6"/>
  <c r="K77" i="6"/>
  <c r="K78" i="6" s="1"/>
  <c r="Z63" i="6"/>
  <c r="Z62" i="6" s="1"/>
  <c r="Z56" i="6"/>
  <c r="Z55" i="6" s="1"/>
  <c r="Z48" i="6"/>
  <c r="Z47" i="6" s="1"/>
  <c r="N91" i="6"/>
  <c r="S32" i="6"/>
  <c r="S42" i="6"/>
  <c r="S41" i="6" s="1"/>
  <c r="S35" i="6"/>
  <c r="S34" i="6" s="1"/>
  <c r="N53" i="6"/>
  <c r="M52" i="6"/>
  <c r="L19" i="6"/>
  <c r="L84" i="6"/>
  <c r="L95" i="6"/>
  <c r="S49" i="6"/>
  <c r="R51" i="6"/>
  <c r="M59" i="6"/>
  <c r="N60" i="6"/>
  <c r="T40" i="6"/>
  <c r="T33" i="6"/>
  <c r="S38" i="5"/>
  <c r="Z75" i="5"/>
  <c r="M27" i="5"/>
  <c r="N23" i="5" s="1"/>
  <c r="N22" i="5" s="1"/>
  <c r="R37" i="5"/>
  <c r="R30" i="5"/>
  <c r="K18" i="5"/>
  <c r="P35" i="5"/>
  <c r="Q36" i="5"/>
  <c r="O70" i="5"/>
  <c r="Z64" i="5"/>
  <c r="Z63" i="5" s="1"/>
  <c r="Z57" i="5"/>
  <c r="Z56" i="5" s="1"/>
  <c r="Z49" i="5"/>
  <c r="AG71" i="5" s="1"/>
  <c r="P48" i="5"/>
  <c r="O50" i="5"/>
  <c r="J76" i="5"/>
  <c r="J77" i="5" s="1"/>
  <c r="J65" i="5"/>
  <c r="L59" i="5"/>
  <c r="K58" i="5"/>
  <c r="K65" i="5" s="1"/>
  <c r="O52" i="5"/>
  <c r="N51" i="5"/>
  <c r="N91" i="5" s="1"/>
  <c r="N86" i="5"/>
  <c r="O15" i="5"/>
  <c r="T79" i="5"/>
  <c r="U16" i="5"/>
  <c r="J83" i="5"/>
  <c r="J95" i="5"/>
  <c r="J94" i="5"/>
  <c r="S33" i="5"/>
  <c r="P29" i="5"/>
  <c r="O28" i="5"/>
  <c r="M26" i="5"/>
  <c r="N21" i="5" s="1"/>
  <c r="N20" i="5" s="1"/>
  <c r="V73" i="5"/>
  <c r="U72" i="5"/>
  <c r="O69" i="5"/>
  <c r="Z62" i="5"/>
  <c r="Z61" i="5" s="1"/>
  <c r="Z55" i="5"/>
  <c r="Z54" i="5" s="1"/>
  <c r="Z47" i="5"/>
  <c r="Z46" i="5" s="1"/>
  <c r="T39" i="5"/>
  <c r="AA74" i="5" s="1"/>
  <c r="T32" i="5"/>
  <c r="L68" i="5"/>
  <c r="K67" i="5"/>
  <c r="N89" i="5"/>
  <c r="N42" i="5"/>
  <c r="M90" i="5"/>
  <c r="F80" i="5"/>
  <c r="F81" i="5" s="1"/>
  <c r="G14" i="5"/>
  <c r="O44" i="5"/>
  <c r="N43" i="5"/>
  <c r="N24" i="5" s="1"/>
  <c r="T41" i="5"/>
  <c r="T40" i="5" s="1"/>
  <c r="T34" i="5"/>
  <c r="DJ13" i="2"/>
  <c r="BS84" i="2"/>
  <c r="BT20" i="2"/>
  <c r="I94" i="2"/>
  <c r="L33" i="2"/>
  <c r="J32" i="2"/>
  <c r="J46" i="2" s="1"/>
  <c r="K37" i="2"/>
  <c r="L37" i="2" s="1"/>
  <c r="M37" i="2" s="1"/>
  <c r="N37" i="2" s="1"/>
  <c r="O37" i="2" s="1"/>
  <c r="P37" i="2" s="1"/>
  <c r="S18" i="10" l="1"/>
  <c r="T58" i="10"/>
  <c r="T19" i="10"/>
  <c r="AF82" i="10"/>
  <c r="Y45" i="10"/>
  <c r="U103" i="10"/>
  <c r="Y38" i="10"/>
  <c r="V35" i="10"/>
  <c r="S34" i="10"/>
  <c r="T30" i="10" s="1"/>
  <c r="T29" i="10" s="1"/>
  <c r="N89" i="10"/>
  <c r="Q93" i="10"/>
  <c r="R33" i="10"/>
  <c r="S28" i="10" s="1"/>
  <c r="AB87" i="10"/>
  <c r="AC23" i="10"/>
  <c r="AF70" i="10"/>
  <c r="AF69" i="10" s="1"/>
  <c r="AF63" i="10"/>
  <c r="AF62" i="10" s="1"/>
  <c r="AF54" i="10"/>
  <c r="AF53" i="10" s="1"/>
  <c r="O90" i="10"/>
  <c r="O88" i="10"/>
  <c r="W78" i="10"/>
  <c r="O24" i="10"/>
  <c r="O32" i="10"/>
  <c r="P26" i="10" s="1"/>
  <c r="V55" i="10"/>
  <c r="V50" i="10" s="1"/>
  <c r="U57" i="10"/>
  <c r="AF72" i="10"/>
  <c r="AF71" i="10" s="1"/>
  <c r="AF65" i="10"/>
  <c r="AF64" i="10" s="1"/>
  <c r="AF56" i="10"/>
  <c r="AM79" i="10" s="1"/>
  <c r="Y40" i="10"/>
  <c r="U59" i="10"/>
  <c r="V60" i="10"/>
  <c r="Y47" i="10"/>
  <c r="AF83" i="10"/>
  <c r="X77" i="10"/>
  <c r="U94" i="10"/>
  <c r="V20" i="10"/>
  <c r="T99" i="10"/>
  <c r="T21" i="10"/>
  <c r="U50" i="10"/>
  <c r="U91" i="10"/>
  <c r="U102" i="10"/>
  <c r="T98" i="10"/>
  <c r="T73" i="10"/>
  <c r="W51" i="10"/>
  <c r="W76" i="10"/>
  <c r="V75" i="10"/>
  <c r="V43" i="10"/>
  <c r="AC81" i="10"/>
  <c r="V66" i="10"/>
  <c r="W67" i="10"/>
  <c r="T92" i="10"/>
  <c r="AC68" i="10"/>
  <c r="AC61" i="10"/>
  <c r="AC52" i="10"/>
  <c r="U97" i="10"/>
  <c r="U49" i="10"/>
  <c r="Z48" i="10"/>
  <c r="Z41" i="10"/>
  <c r="O25" i="6"/>
  <c r="V34" i="8"/>
  <c r="AC77" i="8"/>
  <c r="O68" i="8"/>
  <c r="AD78" i="8"/>
  <c r="W43" i="8"/>
  <c r="Q30" i="8"/>
  <c r="R26" i="8" s="1"/>
  <c r="R25" i="8" s="1"/>
  <c r="P29" i="8"/>
  <c r="Q24" i="8" s="1"/>
  <c r="Q23" i="8" s="1"/>
  <c r="U40" i="8"/>
  <c r="U33" i="8"/>
  <c r="AA69" i="8"/>
  <c r="U73" i="8"/>
  <c r="T72" i="8"/>
  <c r="Q46" i="8"/>
  <c r="Q27" i="8" s="1"/>
  <c r="R47" i="8"/>
  <c r="X44" i="8"/>
  <c r="X37" i="8"/>
  <c r="S38" i="8"/>
  <c r="T39" i="8"/>
  <c r="J84" i="8"/>
  <c r="M88" i="8"/>
  <c r="N21" i="8"/>
  <c r="AD67" i="8"/>
  <c r="AD66" i="8" s="1"/>
  <c r="AD60" i="8"/>
  <c r="AD59" i="8" s="1"/>
  <c r="AD52" i="8"/>
  <c r="AK74" i="8" s="1"/>
  <c r="W82" i="8"/>
  <c r="D103" i="8" s="1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X19" i="8"/>
  <c r="P93" i="8"/>
  <c r="Q92" i="8"/>
  <c r="Q45" i="8"/>
  <c r="S89" i="8"/>
  <c r="T17" i="8"/>
  <c r="AA76" i="8"/>
  <c r="Z75" i="8"/>
  <c r="AC65" i="8"/>
  <c r="AC64" i="8" s="1"/>
  <c r="AC58" i="8"/>
  <c r="AC57" i="8" s="1"/>
  <c r="AC50" i="8"/>
  <c r="AC49" i="8" s="1"/>
  <c r="W42" i="8"/>
  <c r="W41" i="8" s="1"/>
  <c r="W35" i="8"/>
  <c r="K85" i="8"/>
  <c r="K83" i="8"/>
  <c r="L16" i="8"/>
  <c r="P54" i="8"/>
  <c r="P94" i="8" s="1"/>
  <c r="Q55" i="8"/>
  <c r="P27" i="8"/>
  <c r="S62" i="8"/>
  <c r="R61" i="8"/>
  <c r="S71" i="8"/>
  <c r="R70" i="8"/>
  <c r="C109" i="8"/>
  <c r="P87" i="8"/>
  <c r="Q86" i="8"/>
  <c r="Q98" i="8"/>
  <c r="Q97" i="8"/>
  <c r="M91" i="8"/>
  <c r="M79" i="8"/>
  <c r="M80" i="8" s="1"/>
  <c r="S32" i="8"/>
  <c r="R31" i="8"/>
  <c r="W51" i="8"/>
  <c r="V53" i="8"/>
  <c r="W36" i="8"/>
  <c r="Q96" i="8"/>
  <c r="AA75" i="6"/>
  <c r="Z76" i="6"/>
  <c r="M94" i="6"/>
  <c r="N27" i="6"/>
  <c r="O22" i="6" s="1"/>
  <c r="O21" i="6" s="1"/>
  <c r="M28" i="6"/>
  <c r="N24" i="6" s="1"/>
  <c r="T39" i="6"/>
  <c r="O90" i="6"/>
  <c r="O43" i="6"/>
  <c r="U80" i="6"/>
  <c r="V17" i="6"/>
  <c r="G81" i="6"/>
  <c r="H14" i="6"/>
  <c r="Q30" i="6"/>
  <c r="P29" i="6"/>
  <c r="W74" i="6"/>
  <c r="V73" i="6"/>
  <c r="L85" i="6"/>
  <c r="M92" i="6"/>
  <c r="M66" i="6"/>
  <c r="N59" i="6"/>
  <c r="O60" i="6"/>
  <c r="O53" i="6"/>
  <c r="N52" i="6"/>
  <c r="P70" i="6"/>
  <c r="Q37" i="6"/>
  <c r="P36" i="6"/>
  <c r="Q45" i="6"/>
  <c r="P44" i="6"/>
  <c r="U40" i="6"/>
  <c r="U33" i="6"/>
  <c r="T49" i="6"/>
  <c r="S51" i="6"/>
  <c r="O91" i="6"/>
  <c r="O71" i="6"/>
  <c r="N68" i="6"/>
  <c r="N94" i="6" s="1"/>
  <c r="O69" i="6"/>
  <c r="Z61" i="6"/>
  <c r="Z54" i="6"/>
  <c r="Z46" i="6"/>
  <c r="L18" i="6"/>
  <c r="L26" i="6"/>
  <c r="M20" i="6" s="1"/>
  <c r="Z65" i="6"/>
  <c r="Z64" i="6" s="1"/>
  <c r="Z58" i="6"/>
  <c r="Z57" i="6" s="1"/>
  <c r="Z50" i="6"/>
  <c r="AG72" i="6" s="1"/>
  <c r="AA63" i="6"/>
  <c r="AA62" i="6" s="1"/>
  <c r="AA56" i="6"/>
  <c r="AA55" i="6" s="1"/>
  <c r="AA48" i="6"/>
  <c r="AA47" i="6" s="1"/>
  <c r="T32" i="6"/>
  <c r="M84" i="6"/>
  <c r="M95" i="6"/>
  <c r="O87" i="6"/>
  <c r="P15" i="6"/>
  <c r="T42" i="6"/>
  <c r="T35" i="6"/>
  <c r="T38" i="5"/>
  <c r="N26" i="5"/>
  <c r="O21" i="5" s="1"/>
  <c r="O20" i="5" s="1"/>
  <c r="K83" i="5"/>
  <c r="K94" i="5"/>
  <c r="K95" i="5"/>
  <c r="O86" i="5"/>
  <c r="P15" i="5"/>
  <c r="Q35" i="5"/>
  <c r="R36" i="5"/>
  <c r="M68" i="5"/>
  <c r="L67" i="5"/>
  <c r="T33" i="5"/>
  <c r="K93" i="5"/>
  <c r="Q48" i="5"/>
  <c r="P50" i="5"/>
  <c r="K17" i="5"/>
  <c r="K25" i="5"/>
  <c r="L19" i="5" s="1"/>
  <c r="G80" i="5"/>
  <c r="G81" i="5" s="1"/>
  <c r="H14" i="5"/>
  <c r="W73" i="5"/>
  <c r="V72" i="5"/>
  <c r="Y60" i="5"/>
  <c r="Y53" i="5"/>
  <c r="Y45" i="5"/>
  <c r="Q29" i="5"/>
  <c r="P28" i="5"/>
  <c r="AA55" i="5"/>
  <c r="AA54" i="5" s="1"/>
  <c r="AA62" i="5"/>
  <c r="AA61" i="5" s="1"/>
  <c r="AA47" i="5"/>
  <c r="AA46" i="5" s="1"/>
  <c r="AA64" i="5"/>
  <c r="AA63" i="5" s="1"/>
  <c r="AA57" i="5"/>
  <c r="AA56" i="5" s="1"/>
  <c r="AA49" i="5"/>
  <c r="AH71" i="5" s="1"/>
  <c r="J84" i="5"/>
  <c r="P52" i="5"/>
  <c r="O51" i="5"/>
  <c r="O91" i="5" s="1"/>
  <c r="P44" i="5"/>
  <c r="O43" i="5"/>
  <c r="O24" i="5" s="1"/>
  <c r="U39" i="5"/>
  <c r="AB74" i="5" s="1"/>
  <c r="U32" i="5"/>
  <c r="T31" i="5"/>
  <c r="N27" i="5"/>
  <c r="O23" i="5" s="1"/>
  <c r="O22" i="5" s="1"/>
  <c r="P69" i="5"/>
  <c r="N90" i="5"/>
  <c r="AA75" i="5"/>
  <c r="U79" i="5"/>
  <c r="V16" i="5"/>
  <c r="M59" i="5"/>
  <c r="L58" i="5"/>
  <c r="L65" i="5" s="1"/>
  <c r="P70" i="5"/>
  <c r="U41" i="5"/>
  <c r="U40" i="5" s="1"/>
  <c r="U34" i="5"/>
  <c r="O89" i="5"/>
  <c r="O42" i="5"/>
  <c r="DK13" i="2"/>
  <c r="BU20" i="2"/>
  <c r="BT84" i="2"/>
  <c r="J94" i="2"/>
  <c r="K32" i="2"/>
  <c r="K46" i="2" s="1"/>
  <c r="M33" i="2"/>
  <c r="L32" i="2"/>
  <c r="L46" i="2" s="1"/>
  <c r="T18" i="10" l="1"/>
  <c r="P25" i="6"/>
  <c r="U58" i="10"/>
  <c r="U19" i="10"/>
  <c r="AC74" i="10"/>
  <c r="AG83" i="10"/>
  <c r="T34" i="10"/>
  <c r="U30" i="10" s="1"/>
  <c r="U29" i="10" s="1"/>
  <c r="V98" i="10"/>
  <c r="U99" i="10"/>
  <c r="U21" i="10"/>
  <c r="W44" i="10"/>
  <c r="W43" i="10" s="1"/>
  <c r="W37" i="10"/>
  <c r="Z46" i="10"/>
  <c r="Z39" i="10"/>
  <c r="AC80" i="10"/>
  <c r="Y77" i="10"/>
  <c r="Z40" i="10"/>
  <c r="O96" i="10"/>
  <c r="O84" i="10"/>
  <c r="O85" i="10" s="1"/>
  <c r="V42" i="10"/>
  <c r="V49" i="10" s="1"/>
  <c r="P25" i="10"/>
  <c r="V91" i="10"/>
  <c r="V102" i="10"/>
  <c r="U92" i="10"/>
  <c r="X78" i="10"/>
  <c r="AG72" i="10"/>
  <c r="AG71" i="10" s="1"/>
  <c r="AG65" i="10"/>
  <c r="AG64" i="10" s="1"/>
  <c r="AG56" i="10"/>
  <c r="AN79" i="10" s="1"/>
  <c r="X76" i="10"/>
  <c r="W75" i="10"/>
  <c r="W103" i="10" s="1"/>
  <c r="U98" i="10"/>
  <c r="U73" i="10"/>
  <c r="V103" i="10"/>
  <c r="AA48" i="10"/>
  <c r="AA41" i="10"/>
  <c r="V101" i="10"/>
  <c r="Z47" i="10"/>
  <c r="AC87" i="10"/>
  <c r="AD23" i="10"/>
  <c r="U31" i="10"/>
  <c r="X67" i="10"/>
  <c r="W66" i="10"/>
  <c r="P90" i="10"/>
  <c r="P88" i="10"/>
  <c r="X51" i="10"/>
  <c r="V94" i="10"/>
  <c r="W20" i="10"/>
  <c r="W60" i="10"/>
  <c r="V59" i="10"/>
  <c r="W55" i="10"/>
  <c r="V57" i="10"/>
  <c r="O89" i="10"/>
  <c r="R93" i="10"/>
  <c r="S27" i="10"/>
  <c r="V97" i="10"/>
  <c r="B138" i="8"/>
  <c r="D129" i="7"/>
  <c r="D66" i="7"/>
  <c r="X36" i="8"/>
  <c r="W34" i="8"/>
  <c r="AD77" i="8"/>
  <c r="X43" i="8"/>
  <c r="Q29" i="8"/>
  <c r="R24" i="8" s="1"/>
  <c r="R23" i="8" s="1"/>
  <c r="R30" i="8"/>
  <c r="S26" i="8" s="1"/>
  <c r="S25" i="8" s="1"/>
  <c r="S61" i="8"/>
  <c r="T62" i="8"/>
  <c r="T89" i="8"/>
  <c r="U17" i="8"/>
  <c r="R92" i="8"/>
  <c r="R45" i="8"/>
  <c r="X82" i="8"/>
  <c r="Y19" i="8"/>
  <c r="T38" i="8"/>
  <c r="U39" i="8"/>
  <c r="X42" i="8"/>
  <c r="X41" i="8" s="1"/>
  <c r="X35" i="8"/>
  <c r="V73" i="8"/>
  <c r="AE78" i="8"/>
  <c r="AE67" i="8"/>
  <c r="AE66" i="8" s="1"/>
  <c r="AE60" i="8"/>
  <c r="AE59" i="8" s="1"/>
  <c r="AE52" i="8"/>
  <c r="AL74" i="8" s="1"/>
  <c r="L85" i="8"/>
  <c r="L83" i="8"/>
  <c r="M16" i="8"/>
  <c r="Y44" i="8"/>
  <c r="Y37" i="8"/>
  <c r="R55" i="8"/>
  <c r="Q54" i="8"/>
  <c r="Q94" i="8" s="1"/>
  <c r="T71" i="8"/>
  <c r="S70" i="8"/>
  <c r="K84" i="8"/>
  <c r="N88" i="8"/>
  <c r="AB76" i="8"/>
  <c r="AA75" i="8"/>
  <c r="S47" i="8"/>
  <c r="R46" i="8"/>
  <c r="AB63" i="8"/>
  <c r="AB56" i="8"/>
  <c r="AB48" i="8"/>
  <c r="R86" i="8"/>
  <c r="R98" i="8"/>
  <c r="R97" i="8"/>
  <c r="R96" i="8"/>
  <c r="N20" i="8"/>
  <c r="N28" i="8"/>
  <c r="O22" i="8" s="1"/>
  <c r="Q93" i="8"/>
  <c r="T32" i="8"/>
  <c r="S31" i="8"/>
  <c r="X51" i="8"/>
  <c r="W53" i="8"/>
  <c r="Q87" i="8"/>
  <c r="AD65" i="8"/>
  <c r="AD64" i="8" s="1"/>
  <c r="AD58" i="8"/>
  <c r="AD57" i="8" s="1"/>
  <c r="AD50" i="8"/>
  <c r="AD49" i="8" s="1"/>
  <c r="P68" i="8"/>
  <c r="U72" i="8"/>
  <c r="AA76" i="6"/>
  <c r="AB75" i="6"/>
  <c r="T41" i="6"/>
  <c r="O27" i="6"/>
  <c r="P22" i="6" s="1"/>
  <c r="N84" i="6"/>
  <c r="N95" i="6"/>
  <c r="AB63" i="6"/>
  <c r="AB62" i="6" s="1"/>
  <c r="AB56" i="6"/>
  <c r="AB55" i="6" s="1"/>
  <c r="AB48" i="6"/>
  <c r="AB47" i="6" s="1"/>
  <c r="T31" i="6"/>
  <c r="T38" i="6"/>
  <c r="U42" i="6"/>
  <c r="U35" i="6"/>
  <c r="O68" i="6"/>
  <c r="O96" i="6" s="1"/>
  <c r="P69" i="6"/>
  <c r="G82" i="6"/>
  <c r="J86" i="6"/>
  <c r="M85" i="6"/>
  <c r="U32" i="6"/>
  <c r="L89" i="6"/>
  <c r="L77" i="6"/>
  <c r="L78" i="6" s="1"/>
  <c r="P71" i="6"/>
  <c r="P91" i="6"/>
  <c r="P53" i="6"/>
  <c r="O52" i="6"/>
  <c r="N23" i="6"/>
  <c r="N92" i="6"/>
  <c r="N66" i="6"/>
  <c r="M19" i="6"/>
  <c r="N96" i="6"/>
  <c r="R45" i="6"/>
  <c r="Q44" i="6"/>
  <c r="P60" i="6"/>
  <c r="O59" i="6"/>
  <c r="X74" i="6"/>
  <c r="W73" i="6"/>
  <c r="C119" i="6" s="1"/>
  <c r="U49" i="6"/>
  <c r="T51" i="6"/>
  <c r="P90" i="6"/>
  <c r="P43" i="6"/>
  <c r="V33" i="6"/>
  <c r="V40" i="6"/>
  <c r="V80" i="6"/>
  <c r="W17" i="6"/>
  <c r="Z67" i="6"/>
  <c r="R37" i="6"/>
  <c r="Q36" i="6"/>
  <c r="R30" i="6"/>
  <c r="Q29" i="6"/>
  <c r="AA65" i="6"/>
  <c r="AA64" i="6" s="1"/>
  <c r="AA58" i="6"/>
  <c r="AA57" i="6" s="1"/>
  <c r="AA50" i="6"/>
  <c r="AH72" i="6" s="1"/>
  <c r="P87" i="6"/>
  <c r="C106" i="6" s="1"/>
  <c r="Q15" i="6"/>
  <c r="Q70" i="6"/>
  <c r="H81" i="6"/>
  <c r="I14" i="6"/>
  <c r="U39" i="6"/>
  <c r="V39" i="6" s="1"/>
  <c r="T34" i="6"/>
  <c r="J85" i="5"/>
  <c r="Y66" i="5"/>
  <c r="U38" i="5"/>
  <c r="U31" i="5"/>
  <c r="O26" i="5"/>
  <c r="P21" i="5" s="1"/>
  <c r="P20" i="5" s="1"/>
  <c r="O27" i="5"/>
  <c r="P23" i="5" s="1"/>
  <c r="P22" i="5" s="1"/>
  <c r="H80" i="5"/>
  <c r="H81" i="5" s="1"/>
  <c r="I14" i="5"/>
  <c r="AB55" i="5"/>
  <c r="AB54" i="5" s="1"/>
  <c r="AB62" i="5"/>
  <c r="AB61" i="5" s="1"/>
  <c r="AB47" i="5"/>
  <c r="AB46" i="5" s="1"/>
  <c r="R29" i="5"/>
  <c r="Q28" i="5"/>
  <c r="U33" i="5"/>
  <c r="Q70" i="5"/>
  <c r="S37" i="5"/>
  <c r="S36" i="5" s="1"/>
  <c r="S30" i="5"/>
  <c r="L83" i="5"/>
  <c r="L94" i="5"/>
  <c r="L95" i="5"/>
  <c r="O90" i="5"/>
  <c r="K88" i="5"/>
  <c r="K76" i="5"/>
  <c r="K77" i="5" s="1"/>
  <c r="K84" i="5"/>
  <c r="V79" i="5"/>
  <c r="W16" i="5"/>
  <c r="Q44" i="5"/>
  <c r="P43" i="5"/>
  <c r="L18" i="5"/>
  <c r="L93" i="5"/>
  <c r="X73" i="5"/>
  <c r="W72" i="5"/>
  <c r="C118" i="5" s="1"/>
  <c r="N59" i="5"/>
  <c r="M58" i="5"/>
  <c r="M65" i="5" s="1"/>
  <c r="N68" i="5"/>
  <c r="M67" i="5"/>
  <c r="M93" i="5" s="1"/>
  <c r="R35" i="5"/>
  <c r="Q52" i="5"/>
  <c r="P51" i="5"/>
  <c r="P91" i="5" s="1"/>
  <c r="P86" i="5"/>
  <c r="C105" i="5" s="1"/>
  <c r="Q15" i="5"/>
  <c r="P89" i="5"/>
  <c r="P42" i="5"/>
  <c r="Q69" i="5"/>
  <c r="AB64" i="5"/>
  <c r="AB63" i="5" s="1"/>
  <c r="AB57" i="5"/>
  <c r="AB56" i="5" s="1"/>
  <c r="AB49" i="5"/>
  <c r="AI71" i="5" s="1"/>
  <c r="AB75" i="5"/>
  <c r="V41" i="5"/>
  <c r="V40" i="5" s="1"/>
  <c r="V34" i="5"/>
  <c r="R48" i="5"/>
  <c r="Q50" i="5"/>
  <c r="V39" i="5"/>
  <c r="V32" i="5"/>
  <c r="DL13" i="2"/>
  <c r="BU84" i="2"/>
  <c r="BV20" i="2"/>
  <c r="K94" i="2"/>
  <c r="L94" i="2"/>
  <c r="N33" i="2"/>
  <c r="M32" i="2"/>
  <c r="M46" i="2" s="1"/>
  <c r="U18" i="10" l="1"/>
  <c r="V58" i="10"/>
  <c r="V19" i="10"/>
  <c r="AA47" i="10"/>
  <c r="V31" i="10"/>
  <c r="AH83" i="10"/>
  <c r="AD81" i="10"/>
  <c r="AD80" i="10" s="1"/>
  <c r="D145" i="10" s="1"/>
  <c r="U34" i="10"/>
  <c r="V30" i="10" s="1"/>
  <c r="Q90" i="10"/>
  <c r="Q88" i="10"/>
  <c r="Y78" i="10"/>
  <c r="X55" i="10"/>
  <c r="X50" i="10" s="1"/>
  <c r="W57" i="10"/>
  <c r="C112" i="10"/>
  <c r="C142" i="10" s="1"/>
  <c r="P89" i="10"/>
  <c r="S93" i="10"/>
  <c r="V99" i="10"/>
  <c r="V21" i="10"/>
  <c r="W91" i="10"/>
  <c r="W102" i="10"/>
  <c r="W42" i="10"/>
  <c r="V73" i="10"/>
  <c r="X60" i="10"/>
  <c r="W59" i="10"/>
  <c r="AH72" i="10"/>
  <c r="AH71" i="10" s="1"/>
  <c r="AH65" i="10"/>
  <c r="AH64" i="10" s="1"/>
  <c r="AH56" i="10"/>
  <c r="AO79" i="10" s="1"/>
  <c r="Y76" i="10"/>
  <c r="X75" i="10"/>
  <c r="X103" i="10" s="1"/>
  <c r="AG70" i="10"/>
  <c r="AG69" i="10" s="1"/>
  <c r="AG63" i="10"/>
  <c r="AG62" i="10" s="1"/>
  <c r="AG54" i="10"/>
  <c r="AG53" i="10" s="1"/>
  <c r="Z38" i="10"/>
  <c r="W94" i="10"/>
  <c r="D113" i="10" s="1"/>
  <c r="C143" i="10" s="1"/>
  <c r="X20" i="10"/>
  <c r="Y67" i="10"/>
  <c r="X66" i="10"/>
  <c r="W101" i="10"/>
  <c r="AG82" i="10"/>
  <c r="Z45" i="10"/>
  <c r="S33" i="10"/>
  <c r="T28" i="10" s="1"/>
  <c r="T27" i="10" s="1"/>
  <c r="AA40" i="10"/>
  <c r="AD68" i="10"/>
  <c r="AD61" i="10"/>
  <c r="AD52" i="10"/>
  <c r="W36" i="10"/>
  <c r="AB41" i="10"/>
  <c r="AB48" i="10"/>
  <c r="W50" i="10"/>
  <c r="AD87" i="10"/>
  <c r="AE23" i="10"/>
  <c r="V92" i="10"/>
  <c r="Z77" i="10"/>
  <c r="Y51" i="10"/>
  <c r="P24" i="10"/>
  <c r="P32" i="10"/>
  <c r="Q26" i="10" s="1"/>
  <c r="K85" i="5"/>
  <c r="V38" i="5"/>
  <c r="Y36" i="8"/>
  <c r="AB69" i="8"/>
  <c r="Y43" i="8"/>
  <c r="S30" i="8"/>
  <c r="T26" i="8" s="1"/>
  <c r="R29" i="8"/>
  <c r="S24" i="8" s="1"/>
  <c r="S23" i="8" s="1"/>
  <c r="S92" i="8"/>
  <c r="S45" i="8"/>
  <c r="T47" i="8"/>
  <c r="S46" i="8"/>
  <c r="S27" i="8" s="1"/>
  <c r="AE65" i="8"/>
  <c r="AE64" i="8" s="1"/>
  <c r="AE58" i="8"/>
  <c r="AE57" i="8" s="1"/>
  <c r="AE50" i="8"/>
  <c r="AE49" i="8" s="1"/>
  <c r="Y42" i="8"/>
  <c r="Y41" i="8" s="1"/>
  <c r="Y35" i="8"/>
  <c r="Q68" i="8"/>
  <c r="AB75" i="8"/>
  <c r="S55" i="8"/>
  <c r="R54" i="8"/>
  <c r="R94" i="8" s="1"/>
  <c r="AE77" i="8"/>
  <c r="U89" i="8"/>
  <c r="V17" i="8"/>
  <c r="R87" i="8"/>
  <c r="AF67" i="8"/>
  <c r="AF66" i="8" s="1"/>
  <c r="AF60" i="8"/>
  <c r="AF59" i="8" s="1"/>
  <c r="AF52" i="8"/>
  <c r="AM74" i="8" s="1"/>
  <c r="U38" i="8"/>
  <c r="V40" i="8"/>
  <c r="AC76" i="8" s="1"/>
  <c r="V33" i="8"/>
  <c r="AF78" i="8"/>
  <c r="T61" i="8"/>
  <c r="U62" i="8"/>
  <c r="O21" i="8"/>
  <c r="S86" i="8"/>
  <c r="S98" i="8"/>
  <c r="S97" i="8"/>
  <c r="M85" i="8"/>
  <c r="M83" i="8"/>
  <c r="N16" i="8"/>
  <c r="W73" i="8"/>
  <c r="Y82" i="8"/>
  <c r="Z19" i="8"/>
  <c r="T31" i="8"/>
  <c r="U32" i="8"/>
  <c r="V72" i="8"/>
  <c r="N91" i="8"/>
  <c r="N79" i="8"/>
  <c r="N80" i="8" s="1"/>
  <c r="U71" i="8"/>
  <c r="T70" i="8"/>
  <c r="L84" i="8"/>
  <c r="O88" i="8"/>
  <c r="Y51" i="8"/>
  <c r="X53" i="8"/>
  <c r="X34" i="8"/>
  <c r="R93" i="8"/>
  <c r="S96" i="8"/>
  <c r="R27" i="8"/>
  <c r="Z44" i="8"/>
  <c r="Z37" i="8"/>
  <c r="Q25" i="6"/>
  <c r="U34" i="6"/>
  <c r="AC75" i="6"/>
  <c r="AB76" i="6"/>
  <c r="I81" i="6"/>
  <c r="B105" i="6" s="1"/>
  <c r="J14" i="6"/>
  <c r="W80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X17" i="6"/>
  <c r="AA61" i="6"/>
  <c r="AA54" i="6"/>
  <c r="AA46" i="6"/>
  <c r="W33" i="6"/>
  <c r="W40" i="6"/>
  <c r="W39" i="6" s="1"/>
  <c r="P52" i="6"/>
  <c r="Q53" i="6"/>
  <c r="H82" i="6"/>
  <c r="K86" i="6"/>
  <c r="U41" i="6"/>
  <c r="Q71" i="6"/>
  <c r="P21" i="6"/>
  <c r="V49" i="6"/>
  <c r="U51" i="6"/>
  <c r="R70" i="6"/>
  <c r="Q90" i="6"/>
  <c r="Q43" i="6"/>
  <c r="AC63" i="6"/>
  <c r="AC62" i="6" s="1"/>
  <c r="AC56" i="6"/>
  <c r="AC55" i="6" s="1"/>
  <c r="AC48" i="6"/>
  <c r="AC47" i="6" s="1"/>
  <c r="X73" i="6"/>
  <c r="Y74" i="6"/>
  <c r="Q69" i="6"/>
  <c r="P68" i="6"/>
  <c r="P94" i="6" s="1"/>
  <c r="S45" i="6"/>
  <c r="R44" i="6"/>
  <c r="R29" i="6"/>
  <c r="S30" i="6"/>
  <c r="O84" i="6"/>
  <c r="O95" i="6"/>
  <c r="N85" i="6"/>
  <c r="M18" i="6"/>
  <c r="M26" i="6"/>
  <c r="N20" i="6" s="1"/>
  <c r="Q87" i="6"/>
  <c r="R15" i="6"/>
  <c r="Q60" i="6"/>
  <c r="P59" i="6"/>
  <c r="N28" i="6"/>
  <c r="O24" i="6" s="1"/>
  <c r="O94" i="6"/>
  <c r="S37" i="6"/>
  <c r="R36" i="6"/>
  <c r="Q91" i="6"/>
  <c r="O92" i="6"/>
  <c r="O66" i="6"/>
  <c r="V32" i="6"/>
  <c r="AB65" i="6"/>
  <c r="AB64" i="6" s="1"/>
  <c r="AB58" i="6"/>
  <c r="AB57" i="6" s="1"/>
  <c r="AB50" i="6"/>
  <c r="AI72" i="6" s="1"/>
  <c r="V31" i="5"/>
  <c r="S35" i="5"/>
  <c r="P27" i="5"/>
  <c r="Q23" i="5" s="1"/>
  <c r="Q22" i="5" s="1"/>
  <c r="P26" i="5"/>
  <c r="Q21" i="5" s="1"/>
  <c r="Q20" i="5" s="1"/>
  <c r="AC75" i="5"/>
  <c r="S29" i="5"/>
  <c r="R28" i="5"/>
  <c r="Q86" i="5"/>
  <c r="R15" i="5"/>
  <c r="O68" i="5"/>
  <c r="N67" i="5"/>
  <c r="L17" i="5"/>
  <c r="L25" i="5"/>
  <c r="M19" i="5" s="1"/>
  <c r="M18" i="5" s="1"/>
  <c r="L84" i="5"/>
  <c r="P90" i="5"/>
  <c r="AC74" i="5"/>
  <c r="Q89" i="5"/>
  <c r="Q42" i="5"/>
  <c r="M83" i="5"/>
  <c r="M94" i="5"/>
  <c r="M95" i="5"/>
  <c r="Z60" i="5"/>
  <c r="Z53" i="5"/>
  <c r="Z45" i="5"/>
  <c r="R69" i="5"/>
  <c r="Q51" i="5"/>
  <c r="Q91" i="5" s="1"/>
  <c r="R52" i="5"/>
  <c r="O59" i="5"/>
  <c r="N58" i="5"/>
  <c r="N65" i="5" s="1"/>
  <c r="W79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X16" i="5"/>
  <c r="R70" i="5"/>
  <c r="I80" i="5"/>
  <c r="J14" i="5"/>
  <c r="Y73" i="5"/>
  <c r="X72" i="5"/>
  <c r="AC62" i="5"/>
  <c r="AC61" i="5" s="1"/>
  <c r="AC55" i="5"/>
  <c r="AC54" i="5" s="1"/>
  <c r="AC47" i="5"/>
  <c r="AC46" i="5" s="1"/>
  <c r="S48" i="5"/>
  <c r="R50" i="5"/>
  <c r="W41" i="5"/>
  <c r="W40" i="5" s="1"/>
  <c r="W34" i="5"/>
  <c r="R44" i="5"/>
  <c r="Q43" i="5"/>
  <c r="AC64" i="5"/>
  <c r="AC63" i="5" s="1"/>
  <c r="AC57" i="5"/>
  <c r="AC56" i="5" s="1"/>
  <c r="AC49" i="5"/>
  <c r="AJ71" i="5" s="1"/>
  <c r="P24" i="5"/>
  <c r="V33" i="5"/>
  <c r="W39" i="5"/>
  <c r="W32" i="5"/>
  <c r="DM13" i="2"/>
  <c r="BW20" i="2"/>
  <c r="BV84" i="2"/>
  <c r="M94" i="2"/>
  <c r="O33" i="2"/>
  <c r="N32" i="2"/>
  <c r="N94" i="2" s="1"/>
  <c r="W38" i="5" l="1"/>
  <c r="V18" i="10"/>
  <c r="W58" i="10"/>
  <c r="W19" i="10"/>
  <c r="X101" i="10"/>
  <c r="AD74" i="10"/>
  <c r="AI83" i="10"/>
  <c r="T33" i="10"/>
  <c r="U28" i="10" s="1"/>
  <c r="U27" i="10" s="1"/>
  <c r="Z51" i="10"/>
  <c r="AB40" i="10"/>
  <c r="X94" i="10"/>
  <c r="Y20" i="10"/>
  <c r="AB47" i="10"/>
  <c r="X98" i="10"/>
  <c r="W98" i="10"/>
  <c r="W73" i="10"/>
  <c r="D122" i="10" s="1"/>
  <c r="R88" i="10"/>
  <c r="R90" i="10"/>
  <c r="AA77" i="10"/>
  <c r="AA46" i="10"/>
  <c r="AA45" i="10" s="1"/>
  <c r="AA39" i="10"/>
  <c r="AA38" i="10" s="1"/>
  <c r="Q89" i="10"/>
  <c r="T93" i="10"/>
  <c r="W35" i="10"/>
  <c r="W99" i="10"/>
  <c r="W21" i="10"/>
  <c r="AC41" i="10"/>
  <c r="AC48" i="10"/>
  <c r="X44" i="10"/>
  <c r="X37" i="10"/>
  <c r="Y60" i="10"/>
  <c r="X59" i="10"/>
  <c r="X73" i="10" s="1"/>
  <c r="Y55" i="10"/>
  <c r="Y50" i="10" s="1"/>
  <c r="X57" i="10"/>
  <c r="V29" i="10"/>
  <c r="AI72" i="10"/>
  <c r="AI71" i="10" s="1"/>
  <c r="AI65" i="10"/>
  <c r="AI64" i="10" s="1"/>
  <c r="AI56" i="10"/>
  <c r="AP79" i="10" s="1"/>
  <c r="D114" i="10"/>
  <c r="C144" i="10" s="1"/>
  <c r="W92" i="10"/>
  <c r="Q25" i="10"/>
  <c r="X91" i="10"/>
  <c r="X102" i="10"/>
  <c r="C141" i="10"/>
  <c r="P96" i="10"/>
  <c r="P84" i="10"/>
  <c r="P85" i="10" s="1"/>
  <c r="AE87" i="10"/>
  <c r="AF23" i="10"/>
  <c r="Z67" i="10"/>
  <c r="Y66" i="10"/>
  <c r="Z76" i="10"/>
  <c r="Y75" i="10"/>
  <c r="Y103" i="10" s="1"/>
  <c r="Z78" i="10"/>
  <c r="C120" i="7"/>
  <c r="C56" i="7"/>
  <c r="Z43" i="8"/>
  <c r="R68" i="8"/>
  <c r="AF77" i="8"/>
  <c r="Y34" i="8"/>
  <c r="S29" i="8"/>
  <c r="T24" i="8" s="1"/>
  <c r="AC75" i="8"/>
  <c r="T86" i="8"/>
  <c r="T98" i="8"/>
  <c r="T97" i="8"/>
  <c r="T92" i="8"/>
  <c r="T45" i="8"/>
  <c r="AC63" i="8"/>
  <c r="AC56" i="8"/>
  <c r="AC48" i="8"/>
  <c r="U47" i="8"/>
  <c r="T46" i="8"/>
  <c r="T27" i="8" s="1"/>
  <c r="AA44" i="8"/>
  <c r="AA37" i="8"/>
  <c r="U70" i="8"/>
  <c r="U96" i="8" s="1"/>
  <c r="V71" i="8"/>
  <c r="Z82" i="8"/>
  <c r="AA19" i="8"/>
  <c r="V89" i="8"/>
  <c r="W17" i="8"/>
  <c r="AF65" i="8"/>
  <c r="AF64" i="8" s="1"/>
  <c r="AF58" i="8"/>
  <c r="AF57" i="8" s="1"/>
  <c r="AF50" i="8"/>
  <c r="AF49" i="8" s="1"/>
  <c r="T96" i="8"/>
  <c r="S87" i="8"/>
  <c r="V39" i="8"/>
  <c r="X73" i="8"/>
  <c r="O20" i="8"/>
  <c r="O28" i="8"/>
  <c r="P22" i="8" s="1"/>
  <c r="U61" i="8"/>
  <c r="V62" i="8"/>
  <c r="AG67" i="8"/>
  <c r="AG66" i="8" s="1"/>
  <c r="AG60" i="8"/>
  <c r="AG59" i="8" s="1"/>
  <c r="AG52" i="8"/>
  <c r="AN74" i="8" s="1"/>
  <c r="Z51" i="8"/>
  <c r="Y53" i="8"/>
  <c r="W72" i="8"/>
  <c r="N85" i="8"/>
  <c r="N83" i="8"/>
  <c r="O16" i="8"/>
  <c r="T55" i="8"/>
  <c r="S54" i="8"/>
  <c r="S94" i="8" s="1"/>
  <c r="Z42" i="8"/>
  <c r="Z41" i="8" s="1"/>
  <c r="Z35" i="8"/>
  <c r="M84" i="8"/>
  <c r="P88" i="8"/>
  <c r="AG78" i="8"/>
  <c r="Z36" i="8"/>
  <c r="U31" i="8"/>
  <c r="V32" i="8"/>
  <c r="S93" i="8"/>
  <c r="T25" i="8"/>
  <c r="R25" i="6"/>
  <c r="W32" i="6"/>
  <c r="P96" i="6"/>
  <c r="AA67" i="6"/>
  <c r="R60" i="6"/>
  <c r="Q59" i="6"/>
  <c r="R71" i="6"/>
  <c r="AD63" i="6"/>
  <c r="AD62" i="6" s="1"/>
  <c r="AD56" i="6"/>
  <c r="AD55" i="6" s="1"/>
  <c r="AD48" i="6"/>
  <c r="AD47" i="6" s="1"/>
  <c r="R87" i="6"/>
  <c r="S15" i="6"/>
  <c r="O85" i="6"/>
  <c r="Y73" i="6"/>
  <c r="Z74" i="6"/>
  <c r="S70" i="6"/>
  <c r="S36" i="6"/>
  <c r="T37" i="6"/>
  <c r="T30" i="6"/>
  <c r="S29" i="6"/>
  <c r="AD75" i="6"/>
  <c r="B116" i="6"/>
  <c r="I82" i="6"/>
  <c r="L86" i="6"/>
  <c r="U31" i="6"/>
  <c r="U38" i="6"/>
  <c r="R90" i="6"/>
  <c r="R43" i="6"/>
  <c r="M89" i="6"/>
  <c r="M77" i="6"/>
  <c r="M78" i="6" s="1"/>
  <c r="R91" i="6"/>
  <c r="W49" i="6"/>
  <c r="V51" i="6"/>
  <c r="X80" i="6"/>
  <c r="Y17" i="6"/>
  <c r="R69" i="6"/>
  <c r="Q68" i="6"/>
  <c r="Q94" i="6" s="1"/>
  <c r="V42" i="6"/>
  <c r="AC76" i="6" s="1"/>
  <c r="V35" i="6"/>
  <c r="N19" i="6"/>
  <c r="T45" i="6"/>
  <c r="S44" i="6"/>
  <c r="Q52" i="6"/>
  <c r="R53" i="6"/>
  <c r="O23" i="6"/>
  <c r="P84" i="6"/>
  <c r="C107" i="6" s="1"/>
  <c r="P95" i="6"/>
  <c r="P27" i="6"/>
  <c r="Q22" i="6" s="1"/>
  <c r="P92" i="6"/>
  <c r="P66" i="6"/>
  <c r="J83" i="6"/>
  <c r="J81" i="6"/>
  <c r="K14" i="6"/>
  <c r="Z66" i="5"/>
  <c r="Q26" i="5"/>
  <c r="R21" i="5" s="1"/>
  <c r="Q90" i="5"/>
  <c r="X79" i="5"/>
  <c r="Y16" i="5"/>
  <c r="L88" i="5"/>
  <c r="L76" i="5"/>
  <c r="L77" i="5" s="1"/>
  <c r="AD75" i="5"/>
  <c r="AD74" i="5"/>
  <c r="N83" i="5"/>
  <c r="N95" i="5"/>
  <c r="N94" i="5"/>
  <c r="O67" i="5"/>
  <c r="P68" i="5"/>
  <c r="AD62" i="5"/>
  <c r="AD61" i="5" s="1"/>
  <c r="AD55" i="5"/>
  <c r="AD54" i="5" s="1"/>
  <c r="AD47" i="5"/>
  <c r="AD46" i="5" s="1"/>
  <c r="AD64" i="5"/>
  <c r="AD63" i="5" s="1"/>
  <c r="AD57" i="5"/>
  <c r="AD56" i="5" s="1"/>
  <c r="AD49" i="5"/>
  <c r="AK71" i="5" s="1"/>
  <c r="Z73" i="5"/>
  <c r="Y72" i="5"/>
  <c r="P59" i="5"/>
  <c r="O58" i="5"/>
  <c r="O65" i="5" s="1"/>
  <c r="N93" i="5"/>
  <c r="X39" i="5"/>
  <c r="X38" i="5" s="1"/>
  <c r="X32" i="5"/>
  <c r="S28" i="5"/>
  <c r="W33" i="5"/>
  <c r="J82" i="5"/>
  <c r="J80" i="5"/>
  <c r="J81" i="5" s="1"/>
  <c r="K14" i="5"/>
  <c r="R51" i="5"/>
  <c r="R91" i="5" s="1"/>
  <c r="S52" i="5"/>
  <c r="R86" i="5"/>
  <c r="S15" i="5"/>
  <c r="Q27" i="5"/>
  <c r="R23" i="5" s="1"/>
  <c r="M17" i="5"/>
  <c r="M25" i="5"/>
  <c r="N19" i="5" s="1"/>
  <c r="S44" i="5"/>
  <c r="R43" i="5"/>
  <c r="T48" i="5"/>
  <c r="S50" i="5"/>
  <c r="B115" i="5"/>
  <c r="I81" i="5"/>
  <c r="M84" i="5"/>
  <c r="L85" i="5"/>
  <c r="X41" i="5"/>
  <c r="X40" i="5" s="1"/>
  <c r="X34" i="5"/>
  <c r="S70" i="5"/>
  <c r="S69" i="5"/>
  <c r="Q24" i="5"/>
  <c r="T37" i="5"/>
  <c r="T36" i="5" s="1"/>
  <c r="T30" i="5"/>
  <c r="R89" i="5"/>
  <c r="R42" i="5"/>
  <c r="W31" i="5"/>
  <c r="DN13" i="2"/>
  <c r="BW84" i="2"/>
  <c r="BX20" i="2"/>
  <c r="N46" i="2"/>
  <c r="P33" i="2"/>
  <c r="O32" i="2"/>
  <c r="O94" i="2" s="1"/>
  <c r="W18" i="10" l="1"/>
  <c r="X58" i="10"/>
  <c r="X19" i="10"/>
  <c r="Y101" i="10"/>
  <c r="AJ83" i="10"/>
  <c r="AH82" i="10"/>
  <c r="Y98" i="10"/>
  <c r="U33" i="10"/>
  <c r="V28" i="10" s="1"/>
  <c r="AA76" i="10"/>
  <c r="Z75" i="10"/>
  <c r="Z103" i="10" s="1"/>
  <c r="AB77" i="10"/>
  <c r="AE68" i="10"/>
  <c r="AE61" i="10"/>
  <c r="AE52" i="10"/>
  <c r="W97" i="10"/>
  <c r="W49" i="10"/>
  <c r="D121" i="10" s="1"/>
  <c r="W31" i="10"/>
  <c r="X92" i="10"/>
  <c r="V34" i="10"/>
  <c r="W30" i="10" s="1"/>
  <c r="W29" i="10" s="1"/>
  <c r="AE81" i="10"/>
  <c r="X43" i="10"/>
  <c r="X36" i="10"/>
  <c r="S90" i="10"/>
  <c r="S88" i="10"/>
  <c r="AA67" i="10"/>
  <c r="Z66" i="10"/>
  <c r="Q24" i="10"/>
  <c r="Q32" i="10"/>
  <c r="R26" i="10" s="1"/>
  <c r="AC47" i="10"/>
  <c r="AF87" i="10"/>
  <c r="AG23" i="10"/>
  <c r="Z55" i="10"/>
  <c r="Z50" i="10" s="1"/>
  <c r="Y57" i="10"/>
  <c r="AJ72" i="10"/>
  <c r="AJ71" i="10" s="1"/>
  <c r="AJ65" i="10"/>
  <c r="AJ64" i="10" s="1"/>
  <c r="AJ56" i="10"/>
  <c r="AQ79" i="10" s="1"/>
  <c r="R89" i="10"/>
  <c r="U93" i="10"/>
  <c r="Y94" i="10"/>
  <c r="Z20" i="10"/>
  <c r="AA78" i="10"/>
  <c r="X99" i="10"/>
  <c r="X21" i="10"/>
  <c r="Z60" i="10"/>
  <c r="Y59" i="10"/>
  <c r="AH70" i="10"/>
  <c r="AH69" i="10" s="1"/>
  <c r="AH63" i="10"/>
  <c r="AH62" i="10" s="1"/>
  <c r="AH54" i="10"/>
  <c r="AH53" i="10" s="1"/>
  <c r="AC40" i="10"/>
  <c r="Y91" i="10"/>
  <c r="Y102" i="10"/>
  <c r="AA51" i="10"/>
  <c r="AB46" i="10"/>
  <c r="AB39" i="10"/>
  <c r="AB38" i="10" s="1"/>
  <c r="D65" i="7"/>
  <c r="D128" i="7"/>
  <c r="AA43" i="8"/>
  <c r="S68" i="8"/>
  <c r="Z34" i="8"/>
  <c r="AA36" i="8"/>
  <c r="AC69" i="8"/>
  <c r="AG77" i="8"/>
  <c r="V61" i="8"/>
  <c r="W62" i="8"/>
  <c r="W89" i="8"/>
  <c r="D108" i="8" s="1"/>
  <c r="C137" i="8" s="1"/>
  <c r="X17" i="8"/>
  <c r="AA42" i="8"/>
  <c r="AA41" i="8" s="1"/>
  <c r="AA35" i="8"/>
  <c r="T30" i="8"/>
  <c r="U26" i="8" s="1"/>
  <c r="U25" i="8" s="1"/>
  <c r="X72" i="8"/>
  <c r="V38" i="8"/>
  <c r="T93" i="8"/>
  <c r="AA82" i="8"/>
  <c r="AB19" i="8"/>
  <c r="V47" i="8"/>
  <c r="U46" i="8"/>
  <c r="U27" i="8" s="1"/>
  <c r="W40" i="8"/>
  <c r="AD76" i="8" s="1"/>
  <c r="W33" i="8"/>
  <c r="W32" i="8" s="1"/>
  <c r="T87" i="8"/>
  <c r="V31" i="8"/>
  <c r="AA51" i="8"/>
  <c r="Z53" i="8"/>
  <c r="P21" i="8"/>
  <c r="V70" i="8"/>
  <c r="V96" i="8" s="1"/>
  <c r="W71" i="8"/>
  <c r="AG65" i="8"/>
  <c r="AG64" i="8" s="1"/>
  <c r="AG58" i="8"/>
  <c r="AG57" i="8" s="1"/>
  <c r="AG50" i="8"/>
  <c r="AG49" i="8" s="1"/>
  <c r="U92" i="8"/>
  <c r="U45" i="8"/>
  <c r="U55" i="8"/>
  <c r="T54" i="8"/>
  <c r="T94" i="8" s="1"/>
  <c r="O91" i="8"/>
  <c r="O79" i="8"/>
  <c r="O80" i="8" s="1"/>
  <c r="U86" i="8"/>
  <c r="U98" i="8"/>
  <c r="U97" i="8"/>
  <c r="O83" i="8"/>
  <c r="O85" i="8"/>
  <c r="P16" i="8"/>
  <c r="Y73" i="8"/>
  <c r="AH78" i="8"/>
  <c r="N84" i="8"/>
  <c r="Q88" i="8"/>
  <c r="AH67" i="8"/>
  <c r="AH66" i="8" s="1"/>
  <c r="AH60" i="8"/>
  <c r="AH59" i="8" s="1"/>
  <c r="AH52" i="8"/>
  <c r="AO74" i="8" s="1"/>
  <c r="T23" i="8"/>
  <c r="S25" i="6"/>
  <c r="V41" i="6"/>
  <c r="S69" i="6"/>
  <c r="R68" i="6"/>
  <c r="R96" i="6" s="1"/>
  <c r="Q92" i="6"/>
  <c r="Q66" i="6"/>
  <c r="S87" i="6"/>
  <c r="T15" i="6"/>
  <c r="S60" i="6"/>
  <c r="R59" i="6"/>
  <c r="S91" i="6"/>
  <c r="Y80" i="6"/>
  <c r="Z17" i="6"/>
  <c r="S53" i="6"/>
  <c r="R52" i="6"/>
  <c r="X40" i="6"/>
  <c r="X39" i="6" s="1"/>
  <c r="X33" i="6"/>
  <c r="U45" i="6"/>
  <c r="T44" i="6"/>
  <c r="T70" i="6"/>
  <c r="Q21" i="6"/>
  <c r="N18" i="6"/>
  <c r="N26" i="6"/>
  <c r="O20" i="6" s="1"/>
  <c r="T36" i="6"/>
  <c r="U37" i="6"/>
  <c r="AC65" i="6"/>
  <c r="AC64" i="6" s="1"/>
  <c r="AC58" i="6"/>
  <c r="AC57" i="6" s="1"/>
  <c r="AC50" i="6"/>
  <c r="AJ72" i="6" s="1"/>
  <c r="V34" i="6"/>
  <c r="X49" i="6"/>
  <c r="W51" i="6"/>
  <c r="Z73" i="6"/>
  <c r="AA74" i="6"/>
  <c r="K83" i="6"/>
  <c r="K81" i="6"/>
  <c r="L14" i="6"/>
  <c r="B118" i="6"/>
  <c r="P85" i="6"/>
  <c r="S90" i="6"/>
  <c r="S43" i="6"/>
  <c r="S71" i="6"/>
  <c r="AB61" i="6"/>
  <c r="AB54" i="6"/>
  <c r="AB46" i="6"/>
  <c r="J82" i="6"/>
  <c r="M86" i="6"/>
  <c r="O28" i="6"/>
  <c r="P24" i="6" s="1"/>
  <c r="Q84" i="6"/>
  <c r="Q95" i="6"/>
  <c r="U30" i="6"/>
  <c r="T29" i="6"/>
  <c r="Q96" i="6"/>
  <c r="X31" i="5"/>
  <c r="AE75" i="5"/>
  <c r="M85" i="5"/>
  <c r="Y41" i="5"/>
  <c r="Y40" i="5" s="1"/>
  <c r="Y34" i="5"/>
  <c r="X33" i="5"/>
  <c r="P67" i="5"/>
  <c r="Q68" i="5"/>
  <c r="AA60" i="5"/>
  <c r="AA53" i="5"/>
  <c r="AA45" i="5"/>
  <c r="U48" i="5"/>
  <c r="T50" i="5"/>
  <c r="S86" i="5"/>
  <c r="T15" i="5"/>
  <c r="S89" i="5"/>
  <c r="S42" i="5"/>
  <c r="AA73" i="5"/>
  <c r="Z72" i="5"/>
  <c r="O83" i="5"/>
  <c r="O94" i="5"/>
  <c r="O95" i="5"/>
  <c r="R22" i="5"/>
  <c r="AE64" i="5"/>
  <c r="AE63" i="5" s="1"/>
  <c r="AE57" i="5"/>
  <c r="AE56" i="5" s="1"/>
  <c r="AE49" i="5"/>
  <c r="AL71" i="5" s="1"/>
  <c r="T35" i="5"/>
  <c r="R90" i="5"/>
  <c r="T29" i="5"/>
  <c r="O93" i="5"/>
  <c r="T44" i="5"/>
  <c r="S43" i="5"/>
  <c r="S24" i="5" s="1"/>
  <c r="T52" i="5"/>
  <c r="S51" i="5"/>
  <c r="S91" i="5" s="1"/>
  <c r="AE62" i="5"/>
  <c r="AE61" i="5" s="1"/>
  <c r="AE55" i="5"/>
  <c r="AE54" i="5" s="1"/>
  <c r="AE47" i="5"/>
  <c r="AE46" i="5" s="1"/>
  <c r="Y79" i="5"/>
  <c r="Z16" i="5"/>
  <c r="U37" i="5"/>
  <c r="U36" i="5" s="1"/>
  <c r="U30" i="5"/>
  <c r="N18" i="5"/>
  <c r="N84" i="5"/>
  <c r="Y39" i="5"/>
  <c r="Y38" i="5" s="1"/>
  <c r="Y32" i="5"/>
  <c r="T69" i="5"/>
  <c r="K82" i="5"/>
  <c r="K80" i="5"/>
  <c r="K81" i="5" s="1"/>
  <c r="L14" i="5"/>
  <c r="R24" i="5"/>
  <c r="T70" i="5"/>
  <c r="M88" i="5"/>
  <c r="M76" i="5"/>
  <c r="M77" i="5" s="1"/>
  <c r="AE74" i="5"/>
  <c r="R20" i="5"/>
  <c r="Q59" i="5"/>
  <c r="P58" i="5"/>
  <c r="P65" i="5" s="1"/>
  <c r="DO13" i="2"/>
  <c r="BX84" i="2"/>
  <c r="BY20" i="2"/>
  <c r="O46" i="2"/>
  <c r="P32" i="2"/>
  <c r="P94" i="2" s="1"/>
  <c r="X18" i="10" l="1"/>
  <c r="Y58" i="10"/>
  <c r="Y19" i="10"/>
  <c r="AI82" i="10"/>
  <c r="AB45" i="10"/>
  <c r="AB51" i="10"/>
  <c r="Y99" i="10"/>
  <c r="Y21" i="10"/>
  <c r="AG87" i="10"/>
  <c r="AH23" i="10"/>
  <c r="W34" i="10"/>
  <c r="X30" i="10" s="1"/>
  <c r="X29" i="10" s="1"/>
  <c r="AC46" i="10"/>
  <c r="AJ82" i="10" s="1"/>
  <c r="AC39" i="10"/>
  <c r="Z98" i="10"/>
  <c r="Z59" i="10"/>
  <c r="AA60" i="10"/>
  <c r="T90" i="10"/>
  <c r="T88" i="10"/>
  <c r="AC77" i="10"/>
  <c r="S89" i="10"/>
  <c r="V93" i="10"/>
  <c r="Y92" i="10"/>
  <c r="Y44" i="10"/>
  <c r="Y43" i="10" s="1"/>
  <c r="Y37" i="10"/>
  <c r="Y36" i="10" s="1"/>
  <c r="Q96" i="10"/>
  <c r="Q84" i="10"/>
  <c r="Q85" i="10" s="1"/>
  <c r="X35" i="10"/>
  <c r="Z91" i="10"/>
  <c r="Z102" i="10"/>
  <c r="AB78" i="10"/>
  <c r="R25" i="10"/>
  <c r="X42" i="10"/>
  <c r="AA75" i="10"/>
  <c r="AA101" i="10" s="1"/>
  <c r="AB76" i="10"/>
  <c r="Y73" i="10"/>
  <c r="AI70" i="10"/>
  <c r="AI69" i="10" s="1"/>
  <c r="AI63" i="10"/>
  <c r="AI62" i="10" s="1"/>
  <c r="AI54" i="10"/>
  <c r="AI53" i="10" s="1"/>
  <c r="AE80" i="10"/>
  <c r="Z101" i="10"/>
  <c r="Z94" i="10"/>
  <c r="AA20" i="10"/>
  <c r="AA55" i="10"/>
  <c r="Z57" i="10"/>
  <c r="AA66" i="10"/>
  <c r="AB67" i="10"/>
  <c r="AD48" i="10"/>
  <c r="AK83" i="10" s="1"/>
  <c r="AD41" i="10"/>
  <c r="AE74" i="10"/>
  <c r="V27" i="10"/>
  <c r="AH77" i="8"/>
  <c r="W39" i="8"/>
  <c r="W38" i="8" s="1"/>
  <c r="O84" i="8"/>
  <c r="R88" i="8"/>
  <c r="W70" i="8"/>
  <c r="W96" i="8" s="1"/>
  <c r="X71" i="8"/>
  <c r="AB82" i="8"/>
  <c r="AC19" i="8"/>
  <c r="Y72" i="8"/>
  <c r="X62" i="8"/>
  <c r="W61" i="8"/>
  <c r="U54" i="8"/>
  <c r="U94" i="8" s="1"/>
  <c r="V55" i="8"/>
  <c r="V86" i="8"/>
  <c r="V98" i="8"/>
  <c r="V97" i="8"/>
  <c r="U30" i="8"/>
  <c r="V26" i="8" s="1"/>
  <c r="V25" i="8" s="1"/>
  <c r="P20" i="8"/>
  <c r="P28" i="8"/>
  <c r="Q22" i="8" s="1"/>
  <c r="Q21" i="8" s="1"/>
  <c r="AB44" i="8"/>
  <c r="AB43" i="8" s="1"/>
  <c r="AB37" i="8"/>
  <c r="Z73" i="8"/>
  <c r="AD63" i="8"/>
  <c r="AD56" i="8"/>
  <c r="AD48" i="8"/>
  <c r="T68" i="8"/>
  <c r="AH65" i="8"/>
  <c r="AH64" i="8" s="1"/>
  <c r="AH58" i="8"/>
  <c r="AH57" i="8" s="1"/>
  <c r="AH50" i="8"/>
  <c r="AH49" i="8" s="1"/>
  <c r="AA34" i="8"/>
  <c r="T29" i="8"/>
  <c r="U24" i="8" s="1"/>
  <c r="U23" i="8" s="1"/>
  <c r="U87" i="8"/>
  <c r="AB51" i="8"/>
  <c r="AA53" i="8"/>
  <c r="AD75" i="8"/>
  <c r="U93" i="8"/>
  <c r="U68" i="8"/>
  <c r="X89" i="8"/>
  <c r="Y17" i="8"/>
  <c r="P83" i="8"/>
  <c r="P85" i="8"/>
  <c r="Q16" i="8"/>
  <c r="W31" i="8"/>
  <c r="V92" i="8"/>
  <c r="V45" i="8"/>
  <c r="V46" i="8"/>
  <c r="V27" i="8" s="1"/>
  <c r="W47" i="8"/>
  <c r="T25" i="6"/>
  <c r="AE75" i="6"/>
  <c r="AB67" i="6"/>
  <c r="T90" i="6"/>
  <c r="T43" i="6"/>
  <c r="U36" i="6"/>
  <c r="Z80" i="6"/>
  <c r="AA17" i="6"/>
  <c r="AA73" i="6"/>
  <c r="AB74" i="6"/>
  <c r="U29" i="6"/>
  <c r="T91" i="6"/>
  <c r="R84" i="6"/>
  <c r="R95" i="6"/>
  <c r="U70" i="6"/>
  <c r="T71" i="6"/>
  <c r="Y49" i="6"/>
  <c r="X51" i="6"/>
  <c r="V31" i="6"/>
  <c r="V38" i="6"/>
  <c r="V37" i="6" s="1"/>
  <c r="V45" i="6"/>
  <c r="U44" i="6"/>
  <c r="T69" i="6"/>
  <c r="S68" i="6"/>
  <c r="W42" i="6"/>
  <c r="W35" i="6"/>
  <c r="L83" i="6"/>
  <c r="L81" i="6"/>
  <c r="M14" i="6"/>
  <c r="O19" i="6"/>
  <c r="AE63" i="6"/>
  <c r="AE62" i="6" s="1"/>
  <c r="AE56" i="6"/>
  <c r="AE55" i="6" s="1"/>
  <c r="AE48" i="6"/>
  <c r="AE47" i="6" s="1"/>
  <c r="X32" i="6"/>
  <c r="R94" i="6"/>
  <c r="T53" i="6"/>
  <c r="S52" i="6"/>
  <c r="Q85" i="6"/>
  <c r="P23" i="6"/>
  <c r="K82" i="6"/>
  <c r="N86" i="6"/>
  <c r="N89" i="6"/>
  <c r="N77" i="6"/>
  <c r="N78" i="6" s="1"/>
  <c r="T60" i="6"/>
  <c r="S59" i="6"/>
  <c r="Q27" i="6"/>
  <c r="R22" i="6" s="1"/>
  <c r="R21" i="6" s="1"/>
  <c r="R92" i="6"/>
  <c r="R66" i="6"/>
  <c r="T87" i="6"/>
  <c r="U15" i="6"/>
  <c r="AF75" i="5"/>
  <c r="Y33" i="5"/>
  <c r="U35" i="5"/>
  <c r="U69" i="5"/>
  <c r="V48" i="5"/>
  <c r="U50" i="5"/>
  <c r="U44" i="5"/>
  <c r="T43" i="5"/>
  <c r="AA72" i="5"/>
  <c r="AB73" i="5"/>
  <c r="AF64" i="5"/>
  <c r="AF63" i="5" s="1"/>
  <c r="AF57" i="5"/>
  <c r="AF56" i="5" s="1"/>
  <c r="AF49" i="5"/>
  <c r="AM71" i="5" s="1"/>
  <c r="U70" i="5"/>
  <c r="AF62" i="5"/>
  <c r="AF61" i="5" s="1"/>
  <c r="AF55" i="5"/>
  <c r="AF54" i="5" s="1"/>
  <c r="AF47" i="5"/>
  <c r="AF46" i="5" s="1"/>
  <c r="AA66" i="5"/>
  <c r="R27" i="5"/>
  <c r="S23" i="5" s="1"/>
  <c r="S22" i="5" s="1"/>
  <c r="S90" i="5"/>
  <c r="L82" i="5"/>
  <c r="L80" i="5"/>
  <c r="L81" i="5" s="1"/>
  <c r="M14" i="5"/>
  <c r="Z79" i="5"/>
  <c r="AA16" i="5"/>
  <c r="R26" i="5"/>
  <c r="S21" i="5" s="1"/>
  <c r="S20" i="5" s="1"/>
  <c r="N85" i="5"/>
  <c r="T86" i="5"/>
  <c r="U15" i="5"/>
  <c r="Q67" i="5"/>
  <c r="Q93" i="5" s="1"/>
  <c r="R68" i="5"/>
  <c r="R59" i="5"/>
  <c r="Q58" i="5"/>
  <c r="Q65" i="5" s="1"/>
  <c r="AF74" i="5"/>
  <c r="N17" i="5"/>
  <c r="N25" i="5"/>
  <c r="O19" i="5" s="1"/>
  <c r="P83" i="5"/>
  <c r="C106" i="5" s="1"/>
  <c r="P94" i="5"/>
  <c r="P95" i="5"/>
  <c r="U29" i="5"/>
  <c r="T28" i="5"/>
  <c r="Y31" i="5"/>
  <c r="AB60" i="5"/>
  <c r="AB53" i="5"/>
  <c r="AB45" i="5"/>
  <c r="U52" i="5"/>
  <c r="T51" i="5"/>
  <c r="T91" i="5" s="1"/>
  <c r="O84" i="5"/>
  <c r="P93" i="5"/>
  <c r="DP13" i="2"/>
  <c r="DQ13" i="2" s="1"/>
  <c r="BY84" i="2"/>
  <c r="BZ20" i="2"/>
  <c r="P46" i="2"/>
  <c r="C117" i="2" s="1"/>
  <c r="Y18" i="10" l="1"/>
  <c r="Z58" i="10"/>
  <c r="Z19" i="10"/>
  <c r="AF81" i="10"/>
  <c r="AF80" i="10" s="1"/>
  <c r="X34" i="10"/>
  <c r="Y30" i="10" s="1"/>
  <c r="Y29" i="10" s="1"/>
  <c r="Y42" i="10"/>
  <c r="Z92" i="10"/>
  <c r="AJ70" i="10"/>
  <c r="AJ69" i="10" s="1"/>
  <c r="AJ63" i="10"/>
  <c r="AJ62" i="10" s="1"/>
  <c r="AJ54" i="10"/>
  <c r="AJ53" i="10" s="1"/>
  <c r="AD77" i="10"/>
  <c r="AB55" i="10"/>
  <c r="AB50" i="10" s="1"/>
  <c r="AA57" i="10"/>
  <c r="Y35" i="10"/>
  <c r="U90" i="10"/>
  <c r="U88" i="10"/>
  <c r="AC51" i="10"/>
  <c r="AA91" i="10"/>
  <c r="AA102" i="10"/>
  <c r="V33" i="10"/>
  <c r="W28" i="10" s="1"/>
  <c r="AA94" i="10"/>
  <c r="AB20" i="10"/>
  <c r="X97" i="10"/>
  <c r="X49" i="10"/>
  <c r="X31" i="10"/>
  <c r="T89" i="10"/>
  <c r="W93" i="10"/>
  <c r="AA50" i="10"/>
  <c r="AE48" i="10"/>
  <c r="AL83" i="10" s="1"/>
  <c r="AE41" i="10"/>
  <c r="AK72" i="10"/>
  <c r="AK71" i="10" s="1"/>
  <c r="AK65" i="10"/>
  <c r="AK64" i="10" s="1"/>
  <c r="AK56" i="10"/>
  <c r="AR79" i="10" s="1"/>
  <c r="AC78" i="10"/>
  <c r="AA59" i="10"/>
  <c r="AB60" i="10"/>
  <c r="AC45" i="10"/>
  <c r="R24" i="10"/>
  <c r="R32" i="10"/>
  <c r="S26" i="10" s="1"/>
  <c r="AA103" i="10"/>
  <c r="AD40" i="10"/>
  <c r="AD47" i="10"/>
  <c r="Z99" i="10"/>
  <c r="Z21" i="10"/>
  <c r="AH87" i="10"/>
  <c r="AI23" i="10"/>
  <c r="AB66" i="10"/>
  <c r="AC67" i="10"/>
  <c r="AC76" i="10"/>
  <c r="AB75" i="10"/>
  <c r="AB103" i="10" s="1"/>
  <c r="AF68" i="10"/>
  <c r="AF61" i="10"/>
  <c r="AF52" i="10"/>
  <c r="AC38" i="10"/>
  <c r="Z73" i="10"/>
  <c r="C127" i="7"/>
  <c r="C64" i="7"/>
  <c r="O85" i="5"/>
  <c r="AI78" i="8"/>
  <c r="U29" i="8"/>
  <c r="V24" i="8" s="1"/>
  <c r="V23" i="8" s="1"/>
  <c r="V30" i="8"/>
  <c r="W26" i="8" s="1"/>
  <c r="W25" i="8" s="1"/>
  <c r="X70" i="8"/>
  <c r="Y71" i="8"/>
  <c r="C107" i="8"/>
  <c r="P84" i="8"/>
  <c r="S88" i="8"/>
  <c r="W86" i="8"/>
  <c r="W98" i="8"/>
  <c r="W97" i="8"/>
  <c r="AC44" i="8"/>
  <c r="AC37" i="8"/>
  <c r="AC51" i="8"/>
  <c r="AB53" i="8"/>
  <c r="Y89" i="8"/>
  <c r="Z17" i="8"/>
  <c r="Y62" i="8"/>
  <c r="X61" i="8"/>
  <c r="AI67" i="8"/>
  <c r="AI66" i="8" s="1"/>
  <c r="AI60" i="8"/>
  <c r="AI59" i="8" s="1"/>
  <c r="AI52" i="8"/>
  <c r="AP74" i="8" s="1"/>
  <c r="AB36" i="8"/>
  <c r="Z72" i="8"/>
  <c r="AD69" i="8"/>
  <c r="X40" i="8"/>
  <c r="X33" i="8"/>
  <c r="W46" i="8"/>
  <c r="X47" i="8"/>
  <c r="W92" i="8"/>
  <c r="W45" i="8"/>
  <c r="Q20" i="8"/>
  <c r="Q28" i="8"/>
  <c r="R22" i="8" s="1"/>
  <c r="AC82" i="8"/>
  <c r="AD19" i="8"/>
  <c r="AB42" i="8"/>
  <c r="AB35" i="8"/>
  <c r="AB34" i="8" s="1"/>
  <c r="V87" i="8"/>
  <c r="V93" i="8"/>
  <c r="Q85" i="8"/>
  <c r="Q83" i="8"/>
  <c r="R16" i="8"/>
  <c r="AA73" i="8"/>
  <c r="C135" i="8"/>
  <c r="P91" i="8"/>
  <c r="P79" i="8"/>
  <c r="P80" i="8" s="1"/>
  <c r="W55" i="8"/>
  <c r="V54" i="8"/>
  <c r="V94" i="8" s="1"/>
  <c r="U25" i="6"/>
  <c r="R27" i="6"/>
  <c r="S22" i="6" s="1"/>
  <c r="AD65" i="6"/>
  <c r="AD64" i="6" s="1"/>
  <c r="AD58" i="6"/>
  <c r="AD57" i="6" s="1"/>
  <c r="AD50" i="6"/>
  <c r="AK72" i="6" s="1"/>
  <c r="AC61" i="6"/>
  <c r="AC54" i="6"/>
  <c r="AC46" i="6"/>
  <c r="R85" i="6"/>
  <c r="AA80" i="6"/>
  <c r="AB17" i="6"/>
  <c r="U87" i="6"/>
  <c r="V15" i="6"/>
  <c r="P28" i="6"/>
  <c r="Q24" i="6" s="1"/>
  <c r="Q23" i="6" s="1"/>
  <c r="W41" i="6"/>
  <c r="AD76" i="6"/>
  <c r="U60" i="6"/>
  <c r="T59" i="6"/>
  <c r="S84" i="6"/>
  <c r="S95" i="6"/>
  <c r="Z49" i="6"/>
  <c r="Y51" i="6"/>
  <c r="O18" i="6"/>
  <c r="O26" i="6"/>
  <c r="P20" i="6" s="1"/>
  <c r="V36" i="6"/>
  <c r="U69" i="6"/>
  <c r="T68" i="6"/>
  <c r="T94" i="6" s="1"/>
  <c r="S92" i="6"/>
  <c r="S66" i="6"/>
  <c r="W34" i="6"/>
  <c r="S94" i="6"/>
  <c r="S96" i="6"/>
  <c r="U90" i="6"/>
  <c r="U43" i="6"/>
  <c r="U71" i="6"/>
  <c r="U53" i="6"/>
  <c r="T52" i="6"/>
  <c r="M83" i="6"/>
  <c r="M81" i="6"/>
  <c r="N14" i="6"/>
  <c r="U91" i="6"/>
  <c r="V70" i="6"/>
  <c r="V30" i="6"/>
  <c r="AC74" i="6"/>
  <c r="AB73" i="6"/>
  <c r="Y40" i="6"/>
  <c r="Y33" i="6"/>
  <c r="Y32" i="6" s="1"/>
  <c r="L82" i="6"/>
  <c r="O86" i="6"/>
  <c r="V44" i="6"/>
  <c r="W45" i="6"/>
  <c r="AB66" i="5"/>
  <c r="S27" i="5"/>
  <c r="T23" i="5" s="1"/>
  <c r="T22" i="5" s="1"/>
  <c r="S26" i="5"/>
  <c r="T21" i="5" s="1"/>
  <c r="T20" i="5" s="1"/>
  <c r="Z39" i="5"/>
  <c r="Z38" i="5" s="1"/>
  <c r="Z32" i="5"/>
  <c r="V70" i="5"/>
  <c r="T90" i="5"/>
  <c r="S68" i="5"/>
  <c r="R67" i="5"/>
  <c r="R93" i="5" s="1"/>
  <c r="AA79" i="5"/>
  <c r="AB16" i="5"/>
  <c r="V44" i="5"/>
  <c r="U43" i="5"/>
  <c r="Z34" i="5"/>
  <c r="Z41" i="5"/>
  <c r="S59" i="5"/>
  <c r="R58" i="5"/>
  <c r="R65" i="5" s="1"/>
  <c r="V37" i="5"/>
  <c r="V36" i="5" s="1"/>
  <c r="V30" i="5"/>
  <c r="V29" i="5" s="1"/>
  <c r="M82" i="5"/>
  <c r="M80" i="5"/>
  <c r="M81" i="5" s="1"/>
  <c r="N14" i="5"/>
  <c r="B117" i="5"/>
  <c r="P84" i="5"/>
  <c r="N88" i="5"/>
  <c r="N76" i="5"/>
  <c r="N77" i="5" s="1"/>
  <c r="W48" i="5"/>
  <c r="V50" i="5"/>
  <c r="V52" i="5"/>
  <c r="U51" i="5"/>
  <c r="U91" i="5" s="1"/>
  <c r="Q83" i="5"/>
  <c r="Q95" i="5"/>
  <c r="Q94" i="5"/>
  <c r="U86" i="5"/>
  <c r="V15" i="5"/>
  <c r="T89" i="5"/>
  <c r="T42" i="5"/>
  <c r="T24" i="5"/>
  <c r="O18" i="5"/>
  <c r="V69" i="5"/>
  <c r="U28" i="5"/>
  <c r="AB72" i="5"/>
  <c r="DR13" i="2"/>
  <c r="CA20" i="2"/>
  <c r="BZ84" i="2"/>
  <c r="Z18" i="10" l="1"/>
  <c r="AE47" i="10"/>
  <c r="AA58" i="10"/>
  <c r="AA19" i="10"/>
  <c r="AB101" i="10"/>
  <c r="AE40" i="10"/>
  <c r="Y34" i="10"/>
  <c r="Z30" i="10" s="1"/>
  <c r="Z29" i="10" s="1"/>
  <c r="AD76" i="10"/>
  <c r="AC75" i="10"/>
  <c r="AC103" i="10" s="1"/>
  <c r="AB59" i="10"/>
  <c r="AC60" i="10"/>
  <c r="AB98" i="10"/>
  <c r="AC55" i="10"/>
  <c r="AB57" i="10"/>
  <c r="AA99" i="10"/>
  <c r="AA21" i="10"/>
  <c r="AD51" i="10"/>
  <c r="AE77" i="10"/>
  <c r="AC66" i="10"/>
  <c r="AD67" i="10"/>
  <c r="AD78" i="10"/>
  <c r="AL72" i="10"/>
  <c r="AL71" i="10" s="1"/>
  <c r="AL65" i="10"/>
  <c r="AL64" i="10" s="1"/>
  <c r="AL56" i="10"/>
  <c r="AS79" i="10" s="1"/>
  <c r="AB94" i="10"/>
  <c r="AC20" i="10"/>
  <c r="V90" i="10"/>
  <c r="V88" i="10"/>
  <c r="U89" i="10"/>
  <c r="X93" i="10"/>
  <c r="Z44" i="10"/>
  <c r="Z37" i="10"/>
  <c r="AA98" i="10"/>
  <c r="AA73" i="10"/>
  <c r="AD46" i="10"/>
  <c r="AK82" i="10" s="1"/>
  <c r="AD39" i="10"/>
  <c r="AI87" i="10"/>
  <c r="AJ23" i="10"/>
  <c r="AF74" i="10"/>
  <c r="R96" i="10"/>
  <c r="R84" i="10"/>
  <c r="R85" i="10" s="1"/>
  <c r="G115" i="10"/>
  <c r="W27" i="10"/>
  <c r="Y97" i="10"/>
  <c r="Y49" i="10"/>
  <c r="Y31" i="10"/>
  <c r="S25" i="10"/>
  <c r="AF48" i="10"/>
  <c r="AM83" i="10" s="1"/>
  <c r="AF41" i="10"/>
  <c r="AB91" i="10"/>
  <c r="AB102" i="10"/>
  <c r="AA92" i="10"/>
  <c r="C136" i="8"/>
  <c r="D57" i="7"/>
  <c r="D121" i="7"/>
  <c r="AJ78" i="8"/>
  <c r="AC36" i="8"/>
  <c r="W30" i="8"/>
  <c r="X26" i="8" s="1"/>
  <c r="X25" i="8" s="1"/>
  <c r="AI65" i="8"/>
  <c r="AI64" i="8" s="1"/>
  <c r="AI58" i="8"/>
  <c r="AI57" i="8" s="1"/>
  <c r="AI50" i="8"/>
  <c r="AI49" i="8" s="1"/>
  <c r="AC43" i="8"/>
  <c r="R85" i="8"/>
  <c r="R83" i="8"/>
  <c r="S16" i="8"/>
  <c r="AI77" i="8"/>
  <c r="AB41" i="8"/>
  <c r="Z89" i="8"/>
  <c r="AA17" i="8"/>
  <c r="D109" i="8"/>
  <c r="W87" i="8"/>
  <c r="W54" i="8"/>
  <c r="W94" i="8" s="1"/>
  <c r="X55" i="8"/>
  <c r="AD82" i="8"/>
  <c r="AE19" i="8"/>
  <c r="W93" i="8"/>
  <c r="Q84" i="8"/>
  <c r="T88" i="8"/>
  <c r="V68" i="8"/>
  <c r="Y40" i="8"/>
  <c r="Y33" i="8"/>
  <c r="AE63" i="8"/>
  <c r="AE56" i="8"/>
  <c r="AE48" i="8"/>
  <c r="X32" i="8"/>
  <c r="AD51" i="8"/>
  <c r="AC53" i="8"/>
  <c r="X46" i="8"/>
  <c r="Y47" i="8"/>
  <c r="R21" i="8"/>
  <c r="AE76" i="8"/>
  <c r="X39" i="8"/>
  <c r="AJ67" i="8"/>
  <c r="AJ66" i="8" s="1"/>
  <c r="AJ60" i="8"/>
  <c r="AJ59" i="8" s="1"/>
  <c r="AJ52" i="8"/>
  <c r="AQ74" i="8" s="1"/>
  <c r="Y70" i="8"/>
  <c r="Y96" i="8" s="1"/>
  <c r="Z71" i="8"/>
  <c r="AD44" i="8"/>
  <c r="AD37" i="8"/>
  <c r="AB73" i="8"/>
  <c r="V29" i="8"/>
  <c r="W24" i="8" s="1"/>
  <c r="W23" i="8" s="1"/>
  <c r="Q91" i="8"/>
  <c r="Q79" i="8"/>
  <c r="Q80" i="8" s="1"/>
  <c r="X86" i="8"/>
  <c r="X98" i="8"/>
  <c r="X97" i="8"/>
  <c r="W27" i="8"/>
  <c r="AA72" i="8"/>
  <c r="Z62" i="8"/>
  <c r="Y61" i="8"/>
  <c r="X96" i="8"/>
  <c r="AC42" i="8"/>
  <c r="AC35" i="8"/>
  <c r="T96" i="6"/>
  <c r="V29" i="6"/>
  <c r="V25" i="6" s="1"/>
  <c r="AC73" i="6"/>
  <c r="S85" i="6"/>
  <c r="Q28" i="6"/>
  <c r="R24" i="6" s="1"/>
  <c r="AC67" i="6"/>
  <c r="W44" i="6"/>
  <c r="X45" i="6"/>
  <c r="V91" i="6"/>
  <c r="W70" i="6"/>
  <c r="V53" i="6"/>
  <c r="U52" i="6"/>
  <c r="W31" i="6"/>
  <c r="W30" i="6" s="1"/>
  <c r="W38" i="6"/>
  <c r="W37" i="6" s="1"/>
  <c r="T92" i="6"/>
  <c r="T66" i="6"/>
  <c r="V87" i="6"/>
  <c r="W15" i="6"/>
  <c r="U59" i="6"/>
  <c r="V60" i="6"/>
  <c r="P19" i="6"/>
  <c r="V71" i="6"/>
  <c r="O89" i="6"/>
  <c r="O77" i="6"/>
  <c r="O78" i="6" s="1"/>
  <c r="AB80" i="6"/>
  <c r="AC17" i="6"/>
  <c r="AF63" i="6"/>
  <c r="AF62" i="6" s="1"/>
  <c r="AF56" i="6"/>
  <c r="AF55" i="6" s="1"/>
  <c r="AF48" i="6"/>
  <c r="AF47" i="6" s="1"/>
  <c r="T84" i="6"/>
  <c r="T95" i="6"/>
  <c r="AF75" i="6"/>
  <c r="Y39" i="6"/>
  <c r="U68" i="6"/>
  <c r="U94" i="6" s="1"/>
  <c r="V69" i="6"/>
  <c r="Z40" i="6"/>
  <c r="Z33" i="6"/>
  <c r="N81" i="6"/>
  <c r="N83" i="6"/>
  <c r="O14" i="6"/>
  <c r="AA49" i="6"/>
  <c r="Z51" i="6"/>
  <c r="M82" i="6"/>
  <c r="P86" i="6"/>
  <c r="X42" i="6"/>
  <c r="X41" i="6" s="1"/>
  <c r="X35" i="6"/>
  <c r="S21" i="6"/>
  <c r="AG74" i="5"/>
  <c r="T26" i="5"/>
  <c r="U21" i="5" s="1"/>
  <c r="U20" i="5" s="1"/>
  <c r="T27" i="5"/>
  <c r="U23" i="5" s="1"/>
  <c r="U22" i="5" s="1"/>
  <c r="W52" i="5"/>
  <c r="V51" i="5"/>
  <c r="V91" i="5" s="1"/>
  <c r="V28" i="5"/>
  <c r="V86" i="5"/>
  <c r="W15" i="5"/>
  <c r="N82" i="5"/>
  <c r="N80" i="5"/>
  <c r="N81" i="5" s="1"/>
  <c r="O14" i="5"/>
  <c r="AG75" i="5"/>
  <c r="Z40" i="5"/>
  <c r="T68" i="5"/>
  <c r="S67" i="5"/>
  <c r="S93" i="5" s="1"/>
  <c r="U89" i="5"/>
  <c r="U42" i="5"/>
  <c r="U24" i="5"/>
  <c r="X48" i="5"/>
  <c r="W50" i="5"/>
  <c r="AG64" i="5"/>
  <c r="AG63" i="5" s="1"/>
  <c r="AG57" i="5"/>
  <c r="AG56" i="5" s="1"/>
  <c r="AG49" i="5"/>
  <c r="AN71" i="5" s="1"/>
  <c r="Z33" i="5"/>
  <c r="W69" i="5"/>
  <c r="U90" i="5"/>
  <c r="AA39" i="5"/>
  <c r="AA38" i="5" s="1"/>
  <c r="AA32" i="5"/>
  <c r="AC60" i="5"/>
  <c r="AC53" i="5"/>
  <c r="AC45" i="5"/>
  <c r="W44" i="5"/>
  <c r="V43" i="5"/>
  <c r="AG62" i="5"/>
  <c r="AG61" i="5" s="1"/>
  <c r="AG55" i="5"/>
  <c r="AG54" i="5" s="1"/>
  <c r="AG47" i="5"/>
  <c r="AG46" i="5" s="1"/>
  <c r="Z31" i="5"/>
  <c r="V35" i="5"/>
  <c r="P85" i="5"/>
  <c r="W70" i="5"/>
  <c r="O17" i="5"/>
  <c r="O25" i="5"/>
  <c r="P19" i="5" s="1"/>
  <c r="AB79" i="5"/>
  <c r="AC16" i="5"/>
  <c r="Q84" i="5"/>
  <c r="AC73" i="5"/>
  <c r="T59" i="5"/>
  <c r="S58" i="5"/>
  <c r="S65" i="5" s="1"/>
  <c r="R83" i="5"/>
  <c r="R95" i="5"/>
  <c r="R94" i="5"/>
  <c r="AA41" i="5"/>
  <c r="AA34" i="5"/>
  <c r="DS13" i="2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EP13" i="2" s="1"/>
  <c r="EQ13" i="2" s="1"/>
  <c r="ER13" i="2" s="1"/>
  <c r="ES13" i="2" s="1"/>
  <c r="ET13" i="2" s="1"/>
  <c r="CB20" i="2"/>
  <c r="CA84" i="2"/>
  <c r="AA18" i="10" l="1"/>
  <c r="AB58" i="10"/>
  <c r="AB19" i="10"/>
  <c r="AF40" i="10"/>
  <c r="AD45" i="10"/>
  <c r="AF47" i="10"/>
  <c r="Z34" i="10"/>
  <c r="V89" i="10"/>
  <c r="Y93" i="10"/>
  <c r="AB99" i="10"/>
  <c r="AB21" i="10"/>
  <c r="AJ87" i="10"/>
  <c r="AK23" i="10"/>
  <c r="AG68" i="10"/>
  <c r="AG61" i="10"/>
  <c r="AG52" i="10"/>
  <c r="Z36" i="10"/>
  <c r="AD66" i="10"/>
  <c r="AE67" i="10"/>
  <c r="AB92" i="10"/>
  <c r="Z43" i="10"/>
  <c r="AG81" i="10"/>
  <c r="AC94" i="10"/>
  <c r="AD20" i="10"/>
  <c r="AC91" i="10"/>
  <c r="AC102" i="10"/>
  <c r="W33" i="10"/>
  <c r="X28" i="10" s="1"/>
  <c r="X27" i="10" s="1"/>
  <c r="AF77" i="10"/>
  <c r="AE76" i="10"/>
  <c r="AD75" i="10"/>
  <c r="AD101" i="10" s="1"/>
  <c r="AM72" i="10"/>
  <c r="AM71" i="10" s="1"/>
  <c r="AM65" i="10"/>
  <c r="AM64" i="10" s="1"/>
  <c r="AM56" i="10"/>
  <c r="AT79" i="10" s="1"/>
  <c r="AK70" i="10"/>
  <c r="AK69" i="10" s="1"/>
  <c r="AK63" i="10"/>
  <c r="AK62" i="10" s="1"/>
  <c r="AK54" i="10"/>
  <c r="AK53" i="10" s="1"/>
  <c r="AD55" i="10"/>
  <c r="AD50" i="10" s="1"/>
  <c r="AC57" i="10"/>
  <c r="AC101" i="10"/>
  <c r="AC50" i="10"/>
  <c r="AB73" i="10"/>
  <c r="AD38" i="10"/>
  <c r="AE51" i="10"/>
  <c r="AG48" i="10"/>
  <c r="AN83" i="10" s="1"/>
  <c r="AG41" i="10"/>
  <c r="S24" i="10"/>
  <c r="S32" i="10"/>
  <c r="T26" i="10" s="1"/>
  <c r="T25" i="10" s="1"/>
  <c r="W90" i="10"/>
  <c r="W88" i="10"/>
  <c r="AE78" i="10"/>
  <c r="AC59" i="10"/>
  <c r="AD60" i="10"/>
  <c r="C138" i="8"/>
  <c r="E129" i="7"/>
  <c r="E66" i="7"/>
  <c r="AK78" i="8"/>
  <c r="AD36" i="8"/>
  <c r="AD43" i="8"/>
  <c r="W29" i="8"/>
  <c r="X24" i="8" s="1"/>
  <c r="X23" i="8" s="1"/>
  <c r="X30" i="8"/>
  <c r="Y26" i="8" s="1"/>
  <c r="Y25" i="8" s="1"/>
  <c r="AB72" i="8"/>
  <c r="Y46" i="8"/>
  <c r="Z47" i="8"/>
  <c r="AD42" i="8"/>
  <c r="AD35" i="8"/>
  <c r="X93" i="8"/>
  <c r="AF63" i="8"/>
  <c r="AF56" i="8"/>
  <c r="AF48" i="8"/>
  <c r="AE82" i="8"/>
  <c r="AF19" i="8"/>
  <c r="AA89" i="8"/>
  <c r="AB17" i="8"/>
  <c r="AC73" i="8"/>
  <c r="AJ65" i="8"/>
  <c r="AJ64" i="8" s="1"/>
  <c r="AJ50" i="8"/>
  <c r="AJ49" i="8" s="1"/>
  <c r="AJ58" i="8"/>
  <c r="AJ57" i="8" s="1"/>
  <c r="AE51" i="8"/>
  <c r="AF51" i="8" s="1"/>
  <c r="AG51" i="8" s="1"/>
  <c r="AH51" i="8" s="1"/>
  <c r="AI51" i="8" s="1"/>
  <c r="AJ51" i="8" s="1"/>
  <c r="AD53" i="8"/>
  <c r="AC41" i="8"/>
  <c r="AK67" i="8"/>
  <c r="AK66" i="8" s="1"/>
  <c r="AK60" i="8"/>
  <c r="AK59" i="8" s="1"/>
  <c r="AK52" i="8"/>
  <c r="AR74" i="8" s="1"/>
  <c r="X54" i="8"/>
  <c r="X94" i="8" s="1"/>
  <c r="Y55" i="8"/>
  <c r="AJ77" i="8"/>
  <c r="AC34" i="8"/>
  <c r="X87" i="8"/>
  <c r="Y39" i="8"/>
  <c r="X38" i="8"/>
  <c r="Y32" i="8"/>
  <c r="X31" i="8"/>
  <c r="S85" i="8"/>
  <c r="S83" i="8"/>
  <c r="T16" i="8"/>
  <c r="AE75" i="8"/>
  <c r="AF76" i="8"/>
  <c r="AE44" i="8"/>
  <c r="AE37" i="8"/>
  <c r="AA71" i="8"/>
  <c r="Z70" i="8"/>
  <c r="Z96" i="8" s="1"/>
  <c r="R84" i="8"/>
  <c r="U88" i="8"/>
  <c r="AA62" i="8"/>
  <c r="Z61" i="8"/>
  <c r="Y86" i="8"/>
  <c r="Y98" i="8"/>
  <c r="Y97" i="8"/>
  <c r="R20" i="8"/>
  <c r="R28" i="8"/>
  <c r="S22" i="8" s="1"/>
  <c r="AE69" i="8"/>
  <c r="W68" i="8"/>
  <c r="EU13" i="2"/>
  <c r="AE76" i="6"/>
  <c r="Z39" i="6"/>
  <c r="AG75" i="6"/>
  <c r="X70" i="6"/>
  <c r="Y42" i="6"/>
  <c r="Y35" i="6"/>
  <c r="AB49" i="6"/>
  <c r="AA51" i="6"/>
  <c r="S27" i="6"/>
  <c r="T22" i="6" s="1"/>
  <c r="T21" i="6" s="1"/>
  <c r="AC80" i="6"/>
  <c r="AD17" i="6"/>
  <c r="P18" i="6"/>
  <c r="P26" i="6"/>
  <c r="Q20" i="6" s="1"/>
  <c r="V59" i="6"/>
  <c r="W60" i="6"/>
  <c r="W36" i="6"/>
  <c r="N82" i="6"/>
  <c r="Q86" i="6"/>
  <c r="AD61" i="6"/>
  <c r="AD54" i="6"/>
  <c r="AD46" i="6"/>
  <c r="Y45" i="6"/>
  <c r="X44" i="6"/>
  <c r="AD74" i="6"/>
  <c r="U84" i="6"/>
  <c r="U95" i="6"/>
  <c r="O81" i="6"/>
  <c r="O83" i="6"/>
  <c r="P14" i="6"/>
  <c r="AE65" i="6"/>
  <c r="AE64" i="6" s="1"/>
  <c r="AE58" i="6"/>
  <c r="AE57" i="6" s="1"/>
  <c r="AE50" i="6"/>
  <c r="AL72" i="6" s="1"/>
  <c r="AG63" i="6"/>
  <c r="AG62" i="6" s="1"/>
  <c r="AG56" i="6"/>
  <c r="AG55" i="6" s="1"/>
  <c r="AG48" i="6"/>
  <c r="AG47" i="6" s="1"/>
  <c r="W87" i="6"/>
  <c r="D106" i="6" s="1"/>
  <c r="C117" i="6" s="1"/>
  <c r="X15" i="6"/>
  <c r="X34" i="6"/>
  <c r="Y34" i="6" s="1"/>
  <c r="W91" i="6"/>
  <c r="Z32" i="6"/>
  <c r="T85" i="6"/>
  <c r="W71" i="6"/>
  <c r="U92" i="6"/>
  <c r="U66" i="6"/>
  <c r="V90" i="6"/>
  <c r="V43" i="6"/>
  <c r="V68" i="6"/>
  <c r="V94" i="6" s="1"/>
  <c r="W69" i="6"/>
  <c r="U96" i="6"/>
  <c r="W53" i="6"/>
  <c r="V52" i="6"/>
  <c r="R23" i="6"/>
  <c r="W29" i="6"/>
  <c r="AC66" i="5"/>
  <c r="Q85" i="5"/>
  <c r="AA31" i="5"/>
  <c r="AA33" i="5"/>
  <c r="U26" i="5"/>
  <c r="V21" i="5" s="1"/>
  <c r="V20" i="5" s="1"/>
  <c r="X70" i="5"/>
  <c r="AH64" i="5"/>
  <c r="AH63" i="5" s="1"/>
  <c r="AH57" i="5"/>
  <c r="AH56" i="5" s="1"/>
  <c r="AH49" i="5"/>
  <c r="AO71" i="5" s="1"/>
  <c r="AH74" i="5"/>
  <c r="V90" i="5"/>
  <c r="Y48" i="5"/>
  <c r="X50" i="5"/>
  <c r="AA40" i="5"/>
  <c r="V89" i="5"/>
  <c r="V42" i="5"/>
  <c r="V24" i="5"/>
  <c r="AC79" i="5"/>
  <c r="AD16" i="5"/>
  <c r="X44" i="5"/>
  <c r="W43" i="5"/>
  <c r="X69" i="5"/>
  <c r="AH75" i="5"/>
  <c r="AC72" i="5"/>
  <c r="O82" i="5"/>
  <c r="O80" i="5"/>
  <c r="O81" i="5" s="1"/>
  <c r="P14" i="5"/>
  <c r="X52" i="5"/>
  <c r="W51" i="5"/>
  <c r="W91" i="5" s="1"/>
  <c r="R84" i="5"/>
  <c r="U27" i="5"/>
  <c r="V23" i="5" s="1"/>
  <c r="V22" i="5" s="1"/>
  <c r="S83" i="5"/>
  <c r="S95" i="5"/>
  <c r="S94" i="5"/>
  <c r="AB41" i="5"/>
  <c r="AB34" i="5"/>
  <c r="W37" i="5"/>
  <c r="W36" i="5" s="1"/>
  <c r="W30" i="5"/>
  <c r="O88" i="5"/>
  <c r="O76" i="5"/>
  <c r="O77" i="5" s="1"/>
  <c r="U59" i="5"/>
  <c r="T58" i="5"/>
  <c r="T65" i="5" s="1"/>
  <c r="P18" i="5"/>
  <c r="AH62" i="5"/>
  <c r="AH61" i="5" s="1"/>
  <c r="AH55" i="5"/>
  <c r="AH54" i="5" s="1"/>
  <c r="AH47" i="5"/>
  <c r="AH46" i="5" s="1"/>
  <c r="U68" i="5"/>
  <c r="T67" i="5"/>
  <c r="T93" i="5" s="1"/>
  <c r="W86" i="5"/>
  <c r="X15" i="5"/>
  <c r="AB39" i="5"/>
  <c r="AB38" i="5" s="1"/>
  <c r="AB32" i="5"/>
  <c r="CC20" i="2"/>
  <c r="CB84" i="2"/>
  <c r="AB18" i="10" l="1"/>
  <c r="AC58" i="10"/>
  <c r="AC19" i="10"/>
  <c r="AG74" i="10"/>
  <c r="AD103" i="10"/>
  <c r="X33" i="10"/>
  <c r="Y28" i="10" s="1"/>
  <c r="Y27" i="10" s="1"/>
  <c r="AC99" i="10"/>
  <c r="AC21" i="10"/>
  <c r="S96" i="10"/>
  <c r="S84" i="10"/>
  <c r="S85" i="10" s="1"/>
  <c r="AG77" i="10"/>
  <c r="Z35" i="10"/>
  <c r="AE60" i="10"/>
  <c r="AD59" i="10"/>
  <c r="AD73" i="10" s="1"/>
  <c r="E122" i="10" s="1"/>
  <c r="AF78" i="10"/>
  <c r="AC98" i="10"/>
  <c r="AC73" i="10"/>
  <c r="AG80" i="10"/>
  <c r="Z42" i="10"/>
  <c r="T24" i="10"/>
  <c r="T32" i="10"/>
  <c r="U26" i="10" s="1"/>
  <c r="X90" i="10"/>
  <c r="X88" i="10"/>
  <c r="AN72" i="10"/>
  <c r="AN71" i="10" s="1"/>
  <c r="AN65" i="10"/>
  <c r="AN64" i="10" s="1"/>
  <c r="AN56" i="10"/>
  <c r="AU79" i="10" s="1"/>
  <c r="D112" i="10"/>
  <c r="D142" i="10" s="1"/>
  <c r="W89" i="10"/>
  <c r="Z93" i="10"/>
  <c r="AD98" i="10"/>
  <c r="AE46" i="10"/>
  <c r="AE39" i="10"/>
  <c r="AE38" i="10" s="1"/>
  <c r="AK87" i="10"/>
  <c r="AL23" i="10"/>
  <c r="AA30" i="10"/>
  <c r="AF51" i="10"/>
  <c r="AE55" i="10"/>
  <c r="AD57" i="10"/>
  <c r="AD91" i="10"/>
  <c r="AD102" i="10"/>
  <c r="AG47" i="10"/>
  <c r="AG40" i="10"/>
  <c r="AD94" i="10"/>
  <c r="E113" i="10" s="1"/>
  <c r="D143" i="10" s="1"/>
  <c r="AE20" i="10"/>
  <c r="AA44" i="10"/>
  <c r="AA43" i="10" s="1"/>
  <c r="AA37" i="10"/>
  <c r="AA36" i="10" s="1"/>
  <c r="AE75" i="10"/>
  <c r="AF76" i="10"/>
  <c r="AC92" i="10"/>
  <c r="AF67" i="10"/>
  <c r="AE66" i="10"/>
  <c r="AB31" i="5"/>
  <c r="AL78" i="8"/>
  <c r="AD34" i="8"/>
  <c r="Y30" i="8"/>
  <c r="Z26" i="8" s="1"/>
  <c r="Z25" i="8" s="1"/>
  <c r="X92" i="8"/>
  <c r="X45" i="8"/>
  <c r="X27" i="8"/>
  <c r="Z55" i="8"/>
  <c r="Y54" i="8"/>
  <c r="Y94" i="8" s="1"/>
  <c r="AK51" i="8"/>
  <c r="AB89" i="8"/>
  <c r="AC17" i="8"/>
  <c r="AA61" i="8"/>
  <c r="AB62" i="8"/>
  <c r="AL67" i="8"/>
  <c r="AL60" i="8"/>
  <c r="AL59" i="8" s="1"/>
  <c r="AL52" i="8"/>
  <c r="AS74" i="8" s="1"/>
  <c r="Y31" i="8"/>
  <c r="AK65" i="8"/>
  <c r="AK64" i="8" s="1"/>
  <c r="AK58" i="8"/>
  <c r="AK57" i="8" s="1"/>
  <c r="AK50" i="8"/>
  <c r="AK49" i="8" s="1"/>
  <c r="AF44" i="8"/>
  <c r="AF37" i="8"/>
  <c r="Z40" i="8"/>
  <c r="Z39" i="8" s="1"/>
  <c r="Z33" i="8"/>
  <c r="AF82" i="8"/>
  <c r="AG19" i="8"/>
  <c r="X29" i="8"/>
  <c r="Y24" i="8" s="1"/>
  <c r="Y23" i="8" s="1"/>
  <c r="Y38" i="8"/>
  <c r="AE43" i="8"/>
  <c r="AE42" i="8"/>
  <c r="AE35" i="8"/>
  <c r="R91" i="8"/>
  <c r="R79" i="8"/>
  <c r="R80" i="8" s="1"/>
  <c r="S21" i="8"/>
  <c r="AF53" i="8"/>
  <c r="AA47" i="8"/>
  <c r="Z46" i="8"/>
  <c r="AF75" i="8"/>
  <c r="AE53" i="8"/>
  <c r="T85" i="8"/>
  <c r="T83" i="8"/>
  <c r="U16" i="8"/>
  <c r="AD73" i="8"/>
  <c r="AF69" i="8"/>
  <c r="Y93" i="8"/>
  <c r="AE36" i="8"/>
  <c r="AC72" i="8"/>
  <c r="Z86" i="8"/>
  <c r="Z98" i="8"/>
  <c r="Z97" i="8"/>
  <c r="S84" i="8"/>
  <c r="V88" i="8"/>
  <c r="AD41" i="8"/>
  <c r="AL66" i="8"/>
  <c r="Y87" i="8"/>
  <c r="AB71" i="8"/>
  <c r="AA70" i="8"/>
  <c r="AA96" i="8" s="1"/>
  <c r="AK77" i="8"/>
  <c r="X68" i="8"/>
  <c r="EV13" i="2"/>
  <c r="W25" i="6"/>
  <c r="AF76" i="6"/>
  <c r="T27" i="6"/>
  <c r="U22" i="6" s="1"/>
  <c r="U21" i="6" s="1"/>
  <c r="V92" i="6"/>
  <c r="V66" i="6"/>
  <c r="U85" i="6"/>
  <c r="X31" i="6"/>
  <c r="X38" i="6"/>
  <c r="X37" i="6" s="1"/>
  <c r="X53" i="6"/>
  <c r="W52" i="6"/>
  <c r="AD73" i="6"/>
  <c r="D119" i="6" s="1"/>
  <c r="Q19" i="6"/>
  <c r="C115" i="6"/>
  <c r="P89" i="6"/>
  <c r="P77" i="6"/>
  <c r="P78" i="6" s="1"/>
  <c r="AC49" i="6"/>
  <c r="AB51" i="6"/>
  <c r="Z45" i="6"/>
  <c r="Y44" i="6"/>
  <c r="AD80" i="6"/>
  <c r="AE17" i="6"/>
  <c r="AF65" i="6"/>
  <c r="AF64" i="6" s="1"/>
  <c r="AF58" i="6"/>
  <c r="AF57" i="6" s="1"/>
  <c r="AF50" i="6"/>
  <c r="AM72" i="6" s="1"/>
  <c r="W68" i="6"/>
  <c r="W96" i="6" s="1"/>
  <c r="X69" i="6"/>
  <c r="X71" i="6"/>
  <c r="X87" i="6"/>
  <c r="Y15" i="6"/>
  <c r="P83" i="6"/>
  <c r="P81" i="6"/>
  <c r="Q14" i="6"/>
  <c r="X91" i="6"/>
  <c r="W90" i="6"/>
  <c r="W43" i="6"/>
  <c r="V84" i="6"/>
  <c r="V95" i="6"/>
  <c r="V96" i="6"/>
  <c r="AD67" i="6"/>
  <c r="X60" i="6"/>
  <c r="W59" i="6"/>
  <c r="Y70" i="6"/>
  <c r="AA40" i="6"/>
  <c r="AA33" i="6"/>
  <c r="O82" i="6"/>
  <c r="R86" i="6"/>
  <c r="R28" i="6"/>
  <c r="S24" i="6" s="1"/>
  <c r="S23" i="6" s="1"/>
  <c r="Y41" i="6"/>
  <c r="D105" i="5"/>
  <c r="C116" i="5" s="1"/>
  <c r="AI75" i="5"/>
  <c r="AB33" i="5"/>
  <c r="V27" i="5"/>
  <c r="W23" i="5" s="1"/>
  <c r="W22" i="5" s="1"/>
  <c r="V26" i="5"/>
  <c r="W21" i="5" s="1"/>
  <c r="Y52" i="5"/>
  <c r="X51" i="5"/>
  <c r="X91" i="5" s="1"/>
  <c r="Y69" i="5"/>
  <c r="X86" i="5"/>
  <c r="Y15" i="5"/>
  <c r="AD60" i="5"/>
  <c r="AD53" i="5"/>
  <c r="AD45" i="5"/>
  <c r="W29" i="5"/>
  <c r="P80" i="5"/>
  <c r="C104" i="5" s="1"/>
  <c r="P82" i="5"/>
  <c r="Q14" i="5"/>
  <c r="S84" i="5"/>
  <c r="W35" i="5"/>
  <c r="W90" i="5"/>
  <c r="AB40" i="5"/>
  <c r="AC41" i="5"/>
  <c r="AC34" i="5"/>
  <c r="Y44" i="5"/>
  <c r="X43" i="5"/>
  <c r="Y70" i="5"/>
  <c r="P17" i="5"/>
  <c r="P25" i="5"/>
  <c r="Q19" i="5" s="1"/>
  <c r="Q18" i="5" s="1"/>
  <c r="AD79" i="5"/>
  <c r="AE16" i="5"/>
  <c r="Z48" i="5"/>
  <c r="Y50" i="5"/>
  <c r="V59" i="5"/>
  <c r="U58" i="5"/>
  <c r="U65" i="5" s="1"/>
  <c r="AI74" i="5"/>
  <c r="T83" i="5"/>
  <c r="T94" i="5"/>
  <c r="T95" i="5"/>
  <c r="AI64" i="5"/>
  <c r="AI63" i="5" s="1"/>
  <c r="AI57" i="5"/>
  <c r="AI56" i="5" s="1"/>
  <c r="AI49" i="5"/>
  <c r="AP71" i="5" s="1"/>
  <c r="V68" i="5"/>
  <c r="U67" i="5"/>
  <c r="U93" i="5" s="1"/>
  <c r="AI55" i="5"/>
  <c r="AI54" i="5" s="1"/>
  <c r="AI62" i="5"/>
  <c r="AI61" i="5" s="1"/>
  <c r="AI47" i="5"/>
  <c r="AI46" i="5" s="1"/>
  <c r="R85" i="5"/>
  <c r="AD73" i="5"/>
  <c r="AC39" i="5"/>
  <c r="AC38" i="5" s="1"/>
  <c r="AC32" i="5"/>
  <c r="AC31" i="5" s="1"/>
  <c r="CC84" i="2"/>
  <c r="CD20" i="2"/>
  <c r="AC18" i="10" l="1"/>
  <c r="AD58" i="10"/>
  <c r="AD19" i="10"/>
  <c r="AA35" i="10"/>
  <c r="AA42" i="10"/>
  <c r="Y33" i="10"/>
  <c r="Z28" i="10" s="1"/>
  <c r="Z27" i="10" s="1"/>
  <c r="AF75" i="10"/>
  <c r="AF103" i="10" s="1"/>
  <c r="AG76" i="10"/>
  <c r="AG51" i="10"/>
  <c r="Y90" i="10"/>
  <c r="Y88" i="10"/>
  <c r="AD99" i="10"/>
  <c r="AD21" i="10"/>
  <c r="AE91" i="10"/>
  <c r="AE102" i="10"/>
  <c r="X89" i="10"/>
  <c r="AA93" i="10"/>
  <c r="AH81" i="10"/>
  <c r="AF60" i="10"/>
  <c r="AE59" i="10"/>
  <c r="AE101" i="10"/>
  <c r="Z97" i="10"/>
  <c r="Z49" i="10"/>
  <c r="Z31" i="10"/>
  <c r="AH48" i="10"/>
  <c r="AO83" i="10" s="1"/>
  <c r="AH41" i="10"/>
  <c r="AH40" i="10" s="1"/>
  <c r="AA29" i="10"/>
  <c r="AB44" i="10"/>
  <c r="AB43" i="10" s="1"/>
  <c r="AB37" i="10"/>
  <c r="E114" i="10"/>
  <c r="D144" i="10" s="1"/>
  <c r="AD92" i="10"/>
  <c r="AL87" i="10"/>
  <c r="AM23" i="10"/>
  <c r="T96" i="10"/>
  <c r="T84" i="10"/>
  <c r="T85" i="10" s="1"/>
  <c r="AH77" i="10"/>
  <c r="AG67" i="10"/>
  <c r="AF66" i="10"/>
  <c r="AH68" i="10"/>
  <c r="AH61" i="10"/>
  <c r="AH52" i="10"/>
  <c r="U25" i="10"/>
  <c r="AF55" i="10"/>
  <c r="AE57" i="10"/>
  <c r="AL70" i="10"/>
  <c r="AL69" i="10" s="1"/>
  <c r="AL63" i="10"/>
  <c r="AL62" i="10" s="1"/>
  <c r="AL54" i="10"/>
  <c r="AL53" i="10" s="1"/>
  <c r="AG78" i="10"/>
  <c r="AF39" i="10"/>
  <c r="AF38" i="10" s="1"/>
  <c r="AF46" i="10"/>
  <c r="AE94" i="10"/>
  <c r="AF20" i="10"/>
  <c r="AE50" i="10"/>
  <c r="AL82" i="10"/>
  <c r="AE45" i="10"/>
  <c r="AE103" i="10"/>
  <c r="C119" i="7"/>
  <c r="C55" i="7"/>
  <c r="AM78" i="8"/>
  <c r="AF43" i="8"/>
  <c r="AE34" i="8"/>
  <c r="AG76" i="8"/>
  <c r="AG75" i="8" s="1"/>
  <c r="Y68" i="8"/>
  <c r="AE41" i="8"/>
  <c r="AF36" i="8"/>
  <c r="AL51" i="8"/>
  <c r="Z38" i="8"/>
  <c r="Z30" i="8"/>
  <c r="AA86" i="8"/>
  <c r="AA98" i="8"/>
  <c r="AA97" i="8"/>
  <c r="AG82" i="8"/>
  <c r="AH19" i="8"/>
  <c r="AC89" i="8"/>
  <c r="AD17" i="8"/>
  <c r="AC71" i="8"/>
  <c r="AB70" i="8"/>
  <c r="AL65" i="8"/>
  <c r="AL64" i="8" s="1"/>
  <c r="AL58" i="8"/>
  <c r="AL57" i="8" s="1"/>
  <c r="AL50" i="8"/>
  <c r="AL49" i="8" s="1"/>
  <c r="Y92" i="8"/>
  <c r="Y45" i="8"/>
  <c r="Y27" i="8"/>
  <c r="AG63" i="8"/>
  <c r="AG56" i="8"/>
  <c r="AG48" i="8"/>
  <c r="AG53" i="8" s="1"/>
  <c r="Z32" i="8"/>
  <c r="Z87" i="8"/>
  <c r="AE73" i="8"/>
  <c r="Z93" i="8"/>
  <c r="AD72" i="8"/>
  <c r="AB47" i="8"/>
  <c r="AA46" i="8"/>
  <c r="AM67" i="8"/>
  <c r="AM66" i="8" s="1"/>
  <c r="AM60" i="8"/>
  <c r="AM59" i="8" s="1"/>
  <c r="AM52" i="8"/>
  <c r="AT74" i="8" s="1"/>
  <c r="Z54" i="8"/>
  <c r="Z94" i="8" s="1"/>
  <c r="AA55" i="8"/>
  <c r="U85" i="8"/>
  <c r="U83" i="8"/>
  <c r="V16" i="8"/>
  <c r="AG44" i="8"/>
  <c r="AG37" i="8"/>
  <c r="T84" i="8"/>
  <c r="W88" i="8"/>
  <c r="Y29" i="8"/>
  <c r="Z24" i="8" s="1"/>
  <c r="Z23" i="8" s="1"/>
  <c r="AB61" i="8"/>
  <c r="AC62" i="8"/>
  <c r="S20" i="8"/>
  <c r="S28" i="8"/>
  <c r="T22" i="8" s="1"/>
  <c r="T21" i="8" s="1"/>
  <c r="AL77" i="8"/>
  <c r="AF42" i="8"/>
  <c r="AF35" i="8"/>
  <c r="EW13" i="2"/>
  <c r="W94" i="6"/>
  <c r="S28" i="6"/>
  <c r="T24" i="6" s="1"/>
  <c r="T23" i="6" s="1"/>
  <c r="U27" i="6"/>
  <c r="V22" i="6" s="1"/>
  <c r="V21" i="6" s="1"/>
  <c r="AD49" i="6"/>
  <c r="AC51" i="6"/>
  <c r="Z42" i="6"/>
  <c r="AG76" i="6" s="1"/>
  <c r="Z35" i="6"/>
  <c r="Y60" i="6"/>
  <c r="X59" i="6"/>
  <c r="Y71" i="6"/>
  <c r="AE80" i="6"/>
  <c r="AF17" i="6"/>
  <c r="W92" i="6"/>
  <c r="W66" i="6"/>
  <c r="X52" i="6"/>
  <c r="Y53" i="6"/>
  <c r="X36" i="6"/>
  <c r="Y69" i="6"/>
  <c r="X68" i="6"/>
  <c r="X96" i="6" s="1"/>
  <c r="Y91" i="6"/>
  <c r="AH63" i="6"/>
  <c r="AH62" i="6" s="1"/>
  <c r="AH56" i="6"/>
  <c r="AH55" i="6" s="1"/>
  <c r="AH48" i="6"/>
  <c r="AH47" i="6" s="1"/>
  <c r="Q83" i="6"/>
  <c r="Q81" i="6"/>
  <c r="R14" i="6"/>
  <c r="W84" i="6"/>
  <c r="W95" i="6"/>
  <c r="AA45" i="6"/>
  <c r="Z44" i="6"/>
  <c r="AE61" i="6"/>
  <c r="AE54" i="6"/>
  <c r="AE46" i="6"/>
  <c r="X30" i="6"/>
  <c r="AH75" i="6"/>
  <c r="AA39" i="6"/>
  <c r="V85" i="6"/>
  <c r="C105" i="6"/>
  <c r="P82" i="6"/>
  <c r="S86" i="6"/>
  <c r="Q18" i="6"/>
  <c r="Q26" i="6"/>
  <c r="R20" i="6" s="1"/>
  <c r="AB40" i="6"/>
  <c r="AB33" i="6"/>
  <c r="Z70" i="6"/>
  <c r="Y87" i="6"/>
  <c r="Z15" i="6"/>
  <c r="AE74" i="6"/>
  <c r="AA32" i="6"/>
  <c r="AC33" i="5"/>
  <c r="AD66" i="5"/>
  <c r="AJ75" i="5"/>
  <c r="AC40" i="5"/>
  <c r="W27" i="5"/>
  <c r="X23" i="5" s="1"/>
  <c r="X22" i="5" s="1"/>
  <c r="AD39" i="5"/>
  <c r="AD38" i="5" s="1"/>
  <c r="AD32" i="5"/>
  <c r="W59" i="5"/>
  <c r="V58" i="5"/>
  <c r="V65" i="5" s="1"/>
  <c r="Z70" i="5"/>
  <c r="C115" i="5"/>
  <c r="P81" i="5"/>
  <c r="Z69" i="5"/>
  <c r="W28" i="5"/>
  <c r="AD72" i="5"/>
  <c r="D118" i="5" s="1"/>
  <c r="C114" i="5"/>
  <c r="P88" i="5"/>
  <c r="P76" i="5"/>
  <c r="P77" i="5" s="1"/>
  <c r="AA48" i="5"/>
  <c r="Z50" i="5"/>
  <c r="AE79" i="5"/>
  <c r="AF16" i="5"/>
  <c r="Z44" i="5"/>
  <c r="Y43" i="5"/>
  <c r="W68" i="5"/>
  <c r="V67" i="5"/>
  <c r="X90" i="5"/>
  <c r="Y51" i="5"/>
  <c r="Y91" i="5" s="1"/>
  <c r="Z52" i="5"/>
  <c r="AJ64" i="5"/>
  <c r="AJ63" i="5" s="1"/>
  <c r="AJ57" i="5"/>
  <c r="AJ56" i="5" s="1"/>
  <c r="AJ49" i="5"/>
  <c r="AQ71" i="5" s="1"/>
  <c r="AJ74" i="5"/>
  <c r="Q17" i="5"/>
  <c r="Q25" i="5"/>
  <c r="R19" i="5" s="1"/>
  <c r="R18" i="5" s="1"/>
  <c r="AJ55" i="5"/>
  <c r="AJ54" i="5" s="1"/>
  <c r="AJ62" i="5"/>
  <c r="AJ61" i="5" s="1"/>
  <c r="AJ47" i="5"/>
  <c r="AJ46" i="5" s="1"/>
  <c r="U83" i="5"/>
  <c r="U95" i="5"/>
  <c r="U94" i="5"/>
  <c r="T84" i="5"/>
  <c r="X37" i="5"/>
  <c r="X36" i="5" s="1"/>
  <c r="X30" i="5"/>
  <c r="X29" i="5" s="1"/>
  <c r="S85" i="5"/>
  <c r="Y86" i="5"/>
  <c r="Z15" i="5"/>
  <c r="AD41" i="5"/>
  <c r="AD34" i="5"/>
  <c r="Q80" i="5"/>
  <c r="Q81" i="5" s="1"/>
  <c r="Q82" i="5"/>
  <c r="R14" i="5"/>
  <c r="W20" i="5"/>
  <c r="CE20" i="2"/>
  <c r="CD84" i="2"/>
  <c r="Z41" i="6" l="1"/>
  <c r="AD18" i="10"/>
  <c r="AE58" i="10"/>
  <c r="AE19" i="10"/>
  <c r="AH47" i="10"/>
  <c r="AH74" i="10"/>
  <c r="AB42" i="10"/>
  <c r="Z33" i="10"/>
  <c r="AA28" i="10" s="1"/>
  <c r="AA27" i="10" s="1"/>
  <c r="AI77" i="10"/>
  <c r="Z90" i="10"/>
  <c r="Z88" i="10"/>
  <c r="AG55" i="10"/>
  <c r="AG50" i="10" s="1"/>
  <c r="AF57" i="10"/>
  <c r="Y89" i="10"/>
  <c r="AB93" i="10"/>
  <c r="AG46" i="10"/>
  <c r="AG39" i="10"/>
  <c r="AG38" i="10" s="1"/>
  <c r="AM70" i="10"/>
  <c r="AM69" i="10" s="1"/>
  <c r="AM63" i="10"/>
  <c r="AM62" i="10" s="1"/>
  <c r="AM54" i="10"/>
  <c r="AM53" i="10" s="1"/>
  <c r="U24" i="10"/>
  <c r="U32" i="10"/>
  <c r="V26" i="10" s="1"/>
  <c r="AI68" i="10"/>
  <c r="AI61" i="10"/>
  <c r="AI52" i="10"/>
  <c r="AH78" i="10"/>
  <c r="AH51" i="10"/>
  <c r="AF45" i="10"/>
  <c r="AM87" i="10"/>
  <c r="AN23" i="10"/>
  <c r="AA34" i="10"/>
  <c r="AB30" i="10" s="1"/>
  <c r="AB29" i="10" s="1"/>
  <c r="AF50" i="10"/>
  <c r="AM82" i="10"/>
  <c r="AO72" i="10"/>
  <c r="AO71" i="10" s="1"/>
  <c r="AO65" i="10"/>
  <c r="AO64" i="10" s="1"/>
  <c r="AO56" i="10"/>
  <c r="AV79" i="10" s="1"/>
  <c r="AE99" i="10"/>
  <c r="AE21" i="10"/>
  <c r="AE92" i="10"/>
  <c r="AH76" i="10"/>
  <c r="AG75" i="10"/>
  <c r="AA97" i="10"/>
  <c r="AA49" i="10"/>
  <c r="AA31" i="10"/>
  <c r="AE98" i="10"/>
  <c r="AE73" i="10"/>
  <c r="AG60" i="10"/>
  <c r="AF59" i="10"/>
  <c r="AF91" i="10"/>
  <c r="AF102" i="10"/>
  <c r="AB36" i="10"/>
  <c r="AF94" i="10"/>
  <c r="AG20" i="10"/>
  <c r="AH67" i="10"/>
  <c r="AG66" i="10"/>
  <c r="AH80" i="10"/>
  <c r="AI81" i="10"/>
  <c r="AF101" i="10"/>
  <c r="C116" i="6"/>
  <c r="D120" i="7"/>
  <c r="D56" i="7"/>
  <c r="AK75" i="5"/>
  <c r="AG43" i="8"/>
  <c r="AG36" i="8"/>
  <c r="AG69" i="8"/>
  <c r="AF41" i="8"/>
  <c r="Z68" i="8"/>
  <c r="AN78" i="8"/>
  <c r="T20" i="8"/>
  <c r="T28" i="8"/>
  <c r="U22" i="8" s="1"/>
  <c r="Z29" i="8"/>
  <c r="AN67" i="8"/>
  <c r="AN66" i="8" s="1"/>
  <c r="AN60" i="8"/>
  <c r="AN59" i="8" s="1"/>
  <c r="AN52" i="8"/>
  <c r="AU74" i="8" s="1"/>
  <c r="AC61" i="8"/>
  <c r="AD62" i="8"/>
  <c r="AM51" i="8"/>
  <c r="AD89" i="8"/>
  <c r="E108" i="8" s="1"/>
  <c r="D137" i="8" s="1"/>
  <c r="AE17" i="8"/>
  <c r="AM65" i="8"/>
  <c r="AM64" i="8" s="1"/>
  <c r="AM58" i="8"/>
  <c r="AM57" i="8" s="1"/>
  <c r="AM50" i="8"/>
  <c r="AM49" i="8" s="1"/>
  <c r="AA26" i="8"/>
  <c r="V85" i="8"/>
  <c r="V83" i="8"/>
  <c r="W16" i="8"/>
  <c r="Z31" i="8"/>
  <c r="U84" i="8"/>
  <c r="X88" i="8"/>
  <c r="AA93" i="8"/>
  <c r="AH82" i="8"/>
  <c r="AI19" i="8"/>
  <c r="AG42" i="8"/>
  <c r="AG35" i="8"/>
  <c r="AC47" i="8"/>
  <c r="AB46" i="8"/>
  <c r="AF73" i="8"/>
  <c r="AM77" i="8"/>
  <c r="AE72" i="8"/>
  <c r="AB86" i="8"/>
  <c r="AB98" i="8"/>
  <c r="AB97" i="8"/>
  <c r="AA33" i="8"/>
  <c r="AA32" i="8" s="1"/>
  <c r="AA40" i="8"/>
  <c r="AB55" i="8"/>
  <c r="AA54" i="8"/>
  <c r="AA94" i="8" s="1"/>
  <c r="AC70" i="8"/>
  <c r="AD71" i="8"/>
  <c r="S91" i="8"/>
  <c r="S79" i="8"/>
  <c r="S80" i="8" s="1"/>
  <c r="AF34" i="8"/>
  <c r="AB96" i="8"/>
  <c r="AA87" i="8"/>
  <c r="EX13" i="2"/>
  <c r="AE67" i="6"/>
  <c r="T28" i="6"/>
  <c r="U24" i="6" s="1"/>
  <c r="U23" i="6" s="1"/>
  <c r="AA70" i="6"/>
  <c r="Q82" i="6"/>
  <c r="T86" i="6"/>
  <c r="Z69" i="6"/>
  <c r="Y68" i="6"/>
  <c r="Y94" i="6" s="1"/>
  <c r="AF80" i="6"/>
  <c r="AG17" i="6"/>
  <c r="X94" i="6"/>
  <c r="AE49" i="6"/>
  <c r="AF49" i="6" s="1"/>
  <c r="AD51" i="6"/>
  <c r="Z71" i="6"/>
  <c r="V27" i="6"/>
  <c r="W22" i="6" s="1"/>
  <c r="W21" i="6" s="1"/>
  <c r="Z91" i="6"/>
  <c r="AC40" i="6"/>
  <c r="AC33" i="6"/>
  <c r="Y31" i="6"/>
  <c r="Y30" i="6" s="1"/>
  <c r="Y38" i="6"/>
  <c r="Y37" i="6" s="1"/>
  <c r="AB39" i="6"/>
  <c r="AB45" i="6"/>
  <c r="AA44" i="6"/>
  <c r="Y52" i="6"/>
  <c r="Z53" i="6"/>
  <c r="AI63" i="6"/>
  <c r="AI62" i="6" s="1"/>
  <c r="AI56" i="6"/>
  <c r="AI55" i="6" s="1"/>
  <c r="AI48" i="6"/>
  <c r="AI47" i="6" s="1"/>
  <c r="Z87" i="6"/>
  <c r="AA15" i="6"/>
  <c r="AI75" i="6"/>
  <c r="X92" i="6"/>
  <c r="X66" i="6"/>
  <c r="Z60" i="6"/>
  <c r="Y59" i="6"/>
  <c r="AA42" i="6"/>
  <c r="AA41" i="6" s="1"/>
  <c r="AA35" i="6"/>
  <c r="AB32" i="6"/>
  <c r="AE73" i="6"/>
  <c r="Q89" i="6"/>
  <c r="Q77" i="6"/>
  <c r="Q78" i="6" s="1"/>
  <c r="R19" i="6"/>
  <c r="X29" i="6"/>
  <c r="X25" i="6" s="1"/>
  <c r="D107" i="6"/>
  <c r="W85" i="6"/>
  <c r="AG65" i="6"/>
  <c r="AG64" i="6" s="1"/>
  <c r="AG58" i="6"/>
  <c r="AG57" i="6" s="1"/>
  <c r="AG50" i="6"/>
  <c r="AN72" i="6" s="1"/>
  <c r="Z34" i="6"/>
  <c r="R83" i="6"/>
  <c r="R81" i="6"/>
  <c r="S14" i="6"/>
  <c r="X84" i="6"/>
  <c r="X95" i="6"/>
  <c r="T85" i="5"/>
  <c r="AE73" i="5"/>
  <c r="AE72" i="5" s="1"/>
  <c r="AD40" i="5"/>
  <c r="AK74" i="5"/>
  <c r="R17" i="5"/>
  <c r="R25" i="5"/>
  <c r="S19" i="5" s="1"/>
  <c r="S18" i="5" s="1"/>
  <c r="AA70" i="5"/>
  <c r="AE41" i="5"/>
  <c r="AE34" i="5"/>
  <c r="AK64" i="5"/>
  <c r="AK63" i="5" s="1"/>
  <c r="AK57" i="5"/>
  <c r="AK56" i="5" s="1"/>
  <c r="AK49" i="5"/>
  <c r="AR71" i="5" s="1"/>
  <c r="X27" i="5"/>
  <c r="Y23" i="5" s="1"/>
  <c r="Y22" i="5" s="1"/>
  <c r="W89" i="5"/>
  <c r="W42" i="5"/>
  <c r="W24" i="5"/>
  <c r="AD33" i="5"/>
  <c r="W26" i="5"/>
  <c r="X21" i="5" s="1"/>
  <c r="X20" i="5" s="1"/>
  <c r="V83" i="5"/>
  <c r="V94" i="5"/>
  <c r="V95" i="5"/>
  <c r="AB48" i="5"/>
  <c r="AA50" i="5"/>
  <c r="X28" i="5"/>
  <c r="Z86" i="5"/>
  <c r="AA15" i="5"/>
  <c r="X68" i="5"/>
  <c r="W67" i="5"/>
  <c r="W93" i="5" s="1"/>
  <c r="X59" i="5"/>
  <c r="W58" i="5"/>
  <c r="W65" i="5" s="1"/>
  <c r="U84" i="5"/>
  <c r="AE60" i="5"/>
  <c r="AE53" i="5"/>
  <c r="AE45" i="5"/>
  <c r="V93" i="5"/>
  <c r="AA69" i="5"/>
  <c r="AK62" i="5"/>
  <c r="AK61" i="5" s="1"/>
  <c r="AK55" i="5"/>
  <c r="AK54" i="5" s="1"/>
  <c r="AK47" i="5"/>
  <c r="AK46" i="5" s="1"/>
  <c r="Q88" i="5"/>
  <c r="Q76" i="5"/>
  <c r="Q77" i="5" s="1"/>
  <c r="AF79" i="5"/>
  <c r="AG16" i="5"/>
  <c r="R82" i="5"/>
  <c r="R80" i="5"/>
  <c r="R81" i="5" s="1"/>
  <c r="S14" i="5"/>
  <c r="X35" i="5"/>
  <c r="Z51" i="5"/>
  <c r="Z91" i="5" s="1"/>
  <c r="AA52" i="5"/>
  <c r="Y90" i="5"/>
  <c r="AD31" i="5"/>
  <c r="Y37" i="5"/>
  <c r="Y30" i="5"/>
  <c r="Y29" i="5" s="1"/>
  <c r="AA44" i="5"/>
  <c r="Z43" i="5"/>
  <c r="CE84" i="2"/>
  <c r="CF20" i="2"/>
  <c r="AE18" i="10" l="1"/>
  <c r="AF58" i="10"/>
  <c r="AF19" i="10"/>
  <c r="AN82" i="10"/>
  <c r="AB34" i="10"/>
  <c r="AC30" i="10" s="1"/>
  <c r="AC29" i="10" s="1"/>
  <c r="AA33" i="10"/>
  <c r="AB28" i="10" s="1"/>
  <c r="AB27" i="10" s="1"/>
  <c r="AB35" i="10"/>
  <c r="AF98" i="10"/>
  <c r="AF73" i="10"/>
  <c r="AC44" i="10"/>
  <c r="AC43" i="10" s="1"/>
  <c r="AC37" i="10"/>
  <c r="AC36" i="10" s="1"/>
  <c r="AJ77" i="10"/>
  <c r="AI80" i="10"/>
  <c r="U96" i="10"/>
  <c r="U84" i="10"/>
  <c r="U85" i="10" s="1"/>
  <c r="AF92" i="10"/>
  <c r="AI48" i="10"/>
  <c r="AI41" i="10"/>
  <c r="V25" i="10"/>
  <c r="AN87" i="10"/>
  <c r="AO23" i="10"/>
  <c r="AH46" i="10"/>
  <c r="AH39" i="10"/>
  <c r="AH38" i="10" s="1"/>
  <c r="AI67" i="10"/>
  <c r="AH66" i="10"/>
  <c r="AH60" i="10"/>
  <c r="AG59" i="10"/>
  <c r="AG73" i="10" s="1"/>
  <c r="AG91" i="10"/>
  <c r="AG102" i="10"/>
  <c r="AG103" i="10"/>
  <c r="AH55" i="10"/>
  <c r="AH50" i="10" s="1"/>
  <c r="AG57" i="10"/>
  <c r="AF99" i="10"/>
  <c r="AF21" i="10"/>
  <c r="AI76" i="10"/>
  <c r="AH75" i="10"/>
  <c r="AH103" i="10" s="1"/>
  <c r="AG45" i="10"/>
  <c r="AA90" i="10"/>
  <c r="AA88" i="10"/>
  <c r="AG98" i="10"/>
  <c r="AI78" i="10"/>
  <c r="AG94" i="10"/>
  <c r="AH20" i="10"/>
  <c r="AG101" i="10"/>
  <c r="AI51" i="10"/>
  <c r="AI74" i="10"/>
  <c r="AN70" i="10"/>
  <c r="AN69" i="10" s="1"/>
  <c r="AN63" i="10"/>
  <c r="AN62" i="10" s="1"/>
  <c r="AN54" i="10"/>
  <c r="AN53" i="10" s="1"/>
  <c r="Z89" i="10"/>
  <c r="AC93" i="10"/>
  <c r="C118" i="6"/>
  <c r="E65" i="7"/>
  <c r="E128" i="7"/>
  <c r="AF74" i="6"/>
  <c r="AF73" i="6" s="1"/>
  <c r="AH76" i="6"/>
  <c r="AL75" i="5"/>
  <c r="AG41" i="8"/>
  <c r="AA68" i="8"/>
  <c r="AA31" i="8"/>
  <c r="AC86" i="8"/>
  <c r="AC98" i="8"/>
  <c r="AC97" i="8"/>
  <c r="AB93" i="8"/>
  <c r="AA24" i="8"/>
  <c r="AC96" i="8"/>
  <c r="AB87" i="8"/>
  <c r="AD47" i="8"/>
  <c r="AC46" i="8"/>
  <c r="Z92" i="8"/>
  <c r="Z45" i="8"/>
  <c r="Z27" i="8"/>
  <c r="AE89" i="8"/>
  <c r="AF17" i="8"/>
  <c r="AN65" i="8"/>
  <c r="AN64" i="8" s="1"/>
  <c r="AN58" i="8"/>
  <c r="AN57" i="8" s="1"/>
  <c r="AN50" i="8"/>
  <c r="AN49" i="8" s="1"/>
  <c r="AG34" i="8"/>
  <c r="AB54" i="8"/>
  <c r="AB94" i="8" s="1"/>
  <c r="AC55" i="8"/>
  <c r="AN77" i="8"/>
  <c r="AI82" i="8"/>
  <c r="AJ19" i="8"/>
  <c r="W85" i="8"/>
  <c r="W83" i="8"/>
  <c r="X16" i="8"/>
  <c r="AF72" i="8"/>
  <c r="AA39" i="8"/>
  <c r="AH76" i="8"/>
  <c r="V84" i="8"/>
  <c r="Y88" i="8"/>
  <c r="AN51" i="8"/>
  <c r="AB40" i="8"/>
  <c r="AB33" i="8"/>
  <c r="AH63" i="8"/>
  <c r="AH48" i="8"/>
  <c r="AH53" i="8" s="1"/>
  <c r="AH56" i="8"/>
  <c r="AD61" i="8"/>
  <c r="AE62" i="8"/>
  <c r="T91" i="8"/>
  <c r="T79" i="8"/>
  <c r="T80" i="8" s="1"/>
  <c r="AG73" i="8"/>
  <c r="AD70" i="8"/>
  <c r="AD96" i="8" s="1"/>
  <c r="AE71" i="8"/>
  <c r="AH44" i="8"/>
  <c r="AH37" i="8"/>
  <c r="AA25" i="8"/>
  <c r="U21" i="8"/>
  <c r="EY13" i="2"/>
  <c r="AJ75" i="6"/>
  <c r="AG49" i="6"/>
  <c r="AA34" i="6"/>
  <c r="AC32" i="6"/>
  <c r="W27" i="6"/>
  <c r="X22" i="6" s="1"/>
  <c r="Y29" i="6"/>
  <c r="S83" i="6"/>
  <c r="S81" i="6"/>
  <c r="T14" i="6"/>
  <c r="Y92" i="6"/>
  <c r="Y66" i="6"/>
  <c r="R82" i="6"/>
  <c r="U86" i="6"/>
  <c r="AA91" i="6"/>
  <c r="AE51" i="6"/>
  <c r="X90" i="6"/>
  <c r="X43" i="6"/>
  <c r="AH65" i="6"/>
  <c r="AH64" i="6" s="1"/>
  <c r="AH58" i="6"/>
  <c r="AH57" i="6" s="1"/>
  <c r="AH50" i="6"/>
  <c r="AO72" i="6" s="1"/>
  <c r="AC45" i="6"/>
  <c r="AB44" i="6"/>
  <c r="AB70" i="6"/>
  <c r="AA87" i="6"/>
  <c r="AB15" i="6"/>
  <c r="AC39" i="6"/>
  <c r="AG80" i="6"/>
  <c r="AH17" i="6"/>
  <c r="R18" i="6"/>
  <c r="R26" i="6"/>
  <c r="S20" i="6" s="1"/>
  <c r="Y36" i="6"/>
  <c r="AD40" i="6"/>
  <c r="AD33" i="6"/>
  <c r="AA71" i="6"/>
  <c r="Y84" i="6"/>
  <c r="Y95" i="6"/>
  <c r="U28" i="6"/>
  <c r="V24" i="6" s="1"/>
  <c r="AA60" i="6"/>
  <c r="Z59" i="6"/>
  <c r="AF61" i="6"/>
  <c r="AF54" i="6"/>
  <c r="AF46" i="6"/>
  <c r="AF51" i="6" s="1"/>
  <c r="X85" i="6"/>
  <c r="AA53" i="6"/>
  <c r="Z52" i="6"/>
  <c r="AJ63" i="6"/>
  <c r="AJ62" i="6" s="1"/>
  <c r="AJ56" i="6"/>
  <c r="AJ55" i="6" s="1"/>
  <c r="AJ48" i="6"/>
  <c r="AJ47" i="6" s="1"/>
  <c r="Y96" i="6"/>
  <c r="AA69" i="6"/>
  <c r="Z68" i="6"/>
  <c r="AB42" i="6"/>
  <c r="AB41" i="6" s="1"/>
  <c r="AB35" i="6"/>
  <c r="AE33" i="5"/>
  <c r="AF73" i="5"/>
  <c r="AF72" i="5" s="1"/>
  <c r="AE40" i="5"/>
  <c r="Y36" i="5"/>
  <c r="Y35" i="5" s="1"/>
  <c r="Y27" i="5"/>
  <c r="Z23" i="5" s="1"/>
  <c r="Z22" i="5" s="1"/>
  <c r="S17" i="5"/>
  <c r="S25" i="5"/>
  <c r="T19" i="5" s="1"/>
  <c r="AF60" i="5"/>
  <c r="AF53" i="5"/>
  <c r="AF45" i="5"/>
  <c r="W83" i="5"/>
  <c r="D106" i="5" s="1"/>
  <c r="W95" i="5"/>
  <c r="W94" i="5"/>
  <c r="AC48" i="5"/>
  <c r="AB50" i="5"/>
  <c r="AL64" i="5"/>
  <c r="AL63" i="5" s="1"/>
  <c r="AL57" i="5"/>
  <c r="AL56" i="5" s="1"/>
  <c r="AL49" i="5"/>
  <c r="AS71" i="5" s="1"/>
  <c r="Z90" i="5"/>
  <c r="Y28" i="5"/>
  <c r="AE66" i="5"/>
  <c r="Y68" i="5"/>
  <c r="X67" i="5"/>
  <c r="X93" i="5" s="1"/>
  <c r="AB70" i="5"/>
  <c r="AA86" i="5"/>
  <c r="AB15" i="5"/>
  <c r="V84" i="5"/>
  <c r="R88" i="5"/>
  <c r="R76" i="5"/>
  <c r="R77" i="5" s="1"/>
  <c r="X26" i="5"/>
  <c r="Y21" i="5" s="1"/>
  <c r="Y20" i="5" s="1"/>
  <c r="AF41" i="5"/>
  <c r="AF34" i="5"/>
  <c r="AB44" i="5"/>
  <c r="AA43" i="5"/>
  <c r="Y59" i="5"/>
  <c r="X58" i="5"/>
  <c r="X65" i="5" s="1"/>
  <c r="S82" i="5"/>
  <c r="S80" i="5"/>
  <c r="S81" i="5" s="1"/>
  <c r="T14" i="5"/>
  <c r="U85" i="5"/>
  <c r="AB52" i="5"/>
  <c r="AA51" i="5"/>
  <c r="AA91" i="5" s="1"/>
  <c r="AG79" i="5"/>
  <c r="AH16" i="5"/>
  <c r="AB69" i="5"/>
  <c r="X89" i="5"/>
  <c r="X42" i="5"/>
  <c r="X24" i="5"/>
  <c r="AE39" i="5"/>
  <c r="AE32" i="5"/>
  <c r="Z37" i="5"/>
  <c r="Z30" i="5"/>
  <c r="CG20" i="2"/>
  <c r="CF84" i="2"/>
  <c r="AF18" i="10" l="1"/>
  <c r="AG58" i="10"/>
  <c r="AG19" i="10"/>
  <c r="AH45" i="10"/>
  <c r="AO82" i="10"/>
  <c r="AJ81" i="10"/>
  <c r="AJ80" i="10" s="1"/>
  <c r="AB33" i="10"/>
  <c r="AC28" i="10" s="1"/>
  <c r="AC27" i="10" s="1"/>
  <c r="AC34" i="10"/>
  <c r="AD30" i="10" s="1"/>
  <c r="AJ78" i="10"/>
  <c r="AH59" i="10"/>
  <c r="AH73" i="10" s="1"/>
  <c r="AI60" i="10"/>
  <c r="AB97" i="10"/>
  <c r="AB49" i="10"/>
  <c r="AB31" i="10"/>
  <c r="V24" i="10"/>
  <c r="V32" i="10"/>
  <c r="W26" i="10" s="1"/>
  <c r="AC35" i="10"/>
  <c r="AH91" i="10"/>
  <c r="AH102" i="10"/>
  <c r="AI55" i="10"/>
  <c r="AH57" i="10"/>
  <c r="AI66" i="10"/>
  <c r="AP72" i="10"/>
  <c r="AP71" i="10" s="1"/>
  <c r="AP65" i="10"/>
  <c r="AP64" i="10" s="1"/>
  <c r="AP56" i="10"/>
  <c r="AW79" i="10" s="1"/>
  <c r="AI40" i="10"/>
  <c r="AK77" i="10"/>
  <c r="AH98" i="10"/>
  <c r="AJ76" i="10"/>
  <c r="AI75" i="10"/>
  <c r="AI103" i="10" s="1"/>
  <c r="AO70" i="10"/>
  <c r="AO69" i="10" s="1"/>
  <c r="AO63" i="10"/>
  <c r="AO62" i="10" s="1"/>
  <c r="AO54" i="10"/>
  <c r="AO53" i="10" s="1"/>
  <c r="AP83" i="10"/>
  <c r="AI47" i="10"/>
  <c r="AI46" i="10"/>
  <c r="AI45" i="10" s="1"/>
  <c r="AI39" i="10"/>
  <c r="AI38" i="10" s="1"/>
  <c r="AB90" i="10"/>
  <c r="AB88" i="10"/>
  <c r="AH101" i="10"/>
  <c r="AJ68" i="10"/>
  <c r="AJ67" i="10" s="1"/>
  <c r="AJ61" i="10"/>
  <c r="AJ52" i="10"/>
  <c r="AJ51" i="10" s="1"/>
  <c r="AA89" i="10"/>
  <c r="AD93" i="10"/>
  <c r="AO87" i="10"/>
  <c r="AP23" i="10"/>
  <c r="AC42" i="10"/>
  <c r="AJ48" i="10"/>
  <c r="AJ41" i="10"/>
  <c r="AH94" i="10"/>
  <c r="AI20" i="10"/>
  <c r="AG92" i="10"/>
  <c r="AG99" i="10"/>
  <c r="AG21" i="10"/>
  <c r="D127" i="7"/>
  <c r="D64" i="7"/>
  <c r="AM75" i="5"/>
  <c r="AH69" i="8"/>
  <c r="AI76" i="8"/>
  <c r="AH75" i="8"/>
  <c r="AF89" i="8"/>
  <c r="AG17" i="8"/>
  <c r="AC87" i="8"/>
  <c r="AA38" i="8"/>
  <c r="AA45" i="8" s="1"/>
  <c r="AB39" i="8"/>
  <c r="AA92" i="8"/>
  <c r="AH73" i="8"/>
  <c r="AA30" i="8"/>
  <c r="AB26" i="8" s="1"/>
  <c r="AB25" i="8" s="1"/>
  <c r="AI63" i="8"/>
  <c r="AI56" i="8"/>
  <c r="AI48" i="8"/>
  <c r="AI53" i="8" s="1"/>
  <c r="AH42" i="8"/>
  <c r="AH41" i="8" s="1"/>
  <c r="AH35" i="8"/>
  <c r="AH34" i="8" s="1"/>
  <c r="AA23" i="8"/>
  <c r="AB32" i="8"/>
  <c r="AC54" i="8"/>
  <c r="AC94" i="8" s="1"/>
  <c r="AD55" i="8"/>
  <c r="AO67" i="8"/>
  <c r="AO66" i="8" s="1"/>
  <c r="AO60" i="8"/>
  <c r="AO59" i="8" s="1"/>
  <c r="AO52" i="8"/>
  <c r="AV74" i="8" s="1"/>
  <c r="AH36" i="8"/>
  <c r="X85" i="8"/>
  <c r="X83" i="8"/>
  <c r="Y16" i="8"/>
  <c r="AB68" i="8"/>
  <c r="U20" i="8"/>
  <c r="U28" i="8"/>
  <c r="V22" i="8" s="1"/>
  <c r="V21" i="8" s="1"/>
  <c r="AG72" i="8"/>
  <c r="AH43" i="8"/>
  <c r="AO78" i="8"/>
  <c r="D107" i="8"/>
  <c r="W84" i="8"/>
  <c r="Z88" i="8"/>
  <c r="AE70" i="8"/>
  <c r="AE96" i="8" s="1"/>
  <c r="AF71" i="8"/>
  <c r="AF62" i="8"/>
  <c r="AE61" i="8"/>
  <c r="AC93" i="8"/>
  <c r="AD86" i="8"/>
  <c r="AD98" i="8"/>
  <c r="AD97" i="8"/>
  <c r="AJ82" i="8"/>
  <c r="AK19" i="8"/>
  <c r="AD46" i="8"/>
  <c r="AE47" i="8"/>
  <c r="EZ13" i="2"/>
  <c r="Y25" i="6"/>
  <c r="AB34" i="6"/>
  <c r="AK75" i="6"/>
  <c r="AI76" i="6"/>
  <c r="AB53" i="6"/>
  <c r="AA52" i="6"/>
  <c r="AB60" i="6"/>
  <c r="AA59" i="6"/>
  <c r="AK63" i="6"/>
  <c r="AK62" i="6" s="1"/>
  <c r="AK56" i="6"/>
  <c r="AK55" i="6" s="1"/>
  <c r="AK48" i="6"/>
  <c r="AK47" i="6" s="1"/>
  <c r="AH80" i="6"/>
  <c r="AI17" i="6"/>
  <c r="AB91" i="6"/>
  <c r="AC42" i="6"/>
  <c r="AC41" i="6" s="1"/>
  <c r="AC35" i="6"/>
  <c r="AD45" i="6"/>
  <c r="AC44" i="6"/>
  <c r="Y90" i="6"/>
  <c r="Y43" i="6"/>
  <c r="AB69" i="6"/>
  <c r="AA68" i="6"/>
  <c r="AA96" i="6" s="1"/>
  <c r="V23" i="6"/>
  <c r="AD39" i="6"/>
  <c r="Z38" i="6"/>
  <c r="Z31" i="6"/>
  <c r="AH49" i="6"/>
  <c r="Z84" i="6"/>
  <c r="Z95" i="6"/>
  <c r="AF67" i="6"/>
  <c r="Y85" i="6"/>
  <c r="R89" i="6"/>
  <c r="R77" i="6"/>
  <c r="R78" i="6" s="1"/>
  <c r="AB87" i="6"/>
  <c r="AC15" i="6"/>
  <c r="AD32" i="6"/>
  <c r="Z94" i="6"/>
  <c r="AB71" i="6"/>
  <c r="S19" i="6"/>
  <c r="T83" i="6"/>
  <c r="T81" i="6"/>
  <c r="U14" i="6"/>
  <c r="AE33" i="6"/>
  <c r="AE40" i="6"/>
  <c r="AI65" i="6"/>
  <c r="AI64" i="6" s="1"/>
  <c r="AI58" i="6"/>
  <c r="AI57" i="6" s="1"/>
  <c r="AI50" i="6"/>
  <c r="AP72" i="6" s="1"/>
  <c r="Z92" i="6"/>
  <c r="Z66" i="6"/>
  <c r="Z96" i="6"/>
  <c r="AC70" i="6"/>
  <c r="S82" i="6"/>
  <c r="V86" i="6"/>
  <c r="X21" i="6"/>
  <c r="AG73" i="5"/>
  <c r="AG72" i="5" s="1"/>
  <c r="AF66" i="5"/>
  <c r="Y26" i="5"/>
  <c r="Z21" i="5" s="1"/>
  <c r="AF40" i="5"/>
  <c r="AC69" i="5"/>
  <c r="T82" i="5"/>
  <c r="T80" i="5"/>
  <c r="T81" i="5" s="1"/>
  <c r="U14" i="5"/>
  <c r="AM64" i="5"/>
  <c r="AM63" i="5" s="1"/>
  <c r="AM57" i="5"/>
  <c r="AM56" i="5" s="1"/>
  <c r="AM49" i="5"/>
  <c r="AT71" i="5" s="1"/>
  <c r="V85" i="5"/>
  <c r="AA37" i="5"/>
  <c r="AA30" i="5"/>
  <c r="AH79" i="5"/>
  <c r="AI16" i="5"/>
  <c r="S88" i="5"/>
  <c r="S76" i="5"/>
  <c r="S77" i="5" s="1"/>
  <c r="AB86" i="5"/>
  <c r="AC15" i="5"/>
  <c r="AL62" i="5"/>
  <c r="AL61" i="5" s="1"/>
  <c r="AL55" i="5"/>
  <c r="AL54" i="5" s="1"/>
  <c r="AL47" i="5"/>
  <c r="AL46" i="5" s="1"/>
  <c r="AF39" i="5"/>
  <c r="AF32" i="5"/>
  <c r="AE31" i="5"/>
  <c r="Y89" i="5"/>
  <c r="Y42" i="5"/>
  <c r="Y24" i="5"/>
  <c r="AD48" i="5"/>
  <c r="AC50" i="5"/>
  <c r="Z36" i="5"/>
  <c r="T18" i="5"/>
  <c r="AG60" i="5"/>
  <c r="AG53" i="5"/>
  <c r="AG45" i="5"/>
  <c r="Z59" i="5"/>
  <c r="Y58" i="5"/>
  <c r="Y65" i="5" s="1"/>
  <c r="AE38" i="5"/>
  <c r="AL74" i="5"/>
  <c r="AC70" i="5"/>
  <c r="AC52" i="5"/>
  <c r="AB51" i="5"/>
  <c r="AB91" i="5" s="1"/>
  <c r="AG41" i="5"/>
  <c r="AG34" i="5"/>
  <c r="Z29" i="5"/>
  <c r="Z27" i="5"/>
  <c r="AA90" i="5"/>
  <c r="AC44" i="5"/>
  <c r="AB43" i="5"/>
  <c r="AF33" i="5"/>
  <c r="X83" i="5"/>
  <c r="X95" i="5"/>
  <c r="X94" i="5"/>
  <c r="C117" i="5"/>
  <c r="W84" i="5"/>
  <c r="Z68" i="5"/>
  <c r="Y67" i="5"/>
  <c r="CG84" i="2"/>
  <c r="CH20" i="2"/>
  <c r="AG18" i="10" l="1"/>
  <c r="W85" i="5"/>
  <c r="AH58" i="10"/>
  <c r="AH19" i="10"/>
  <c r="AJ47" i="10"/>
  <c r="AJ40" i="10"/>
  <c r="AQ83" i="10"/>
  <c r="AJ66" i="10"/>
  <c r="AC33" i="10"/>
  <c r="AD28" i="10" s="1"/>
  <c r="AD27" i="10" s="1"/>
  <c r="AJ74" i="10"/>
  <c r="AC97" i="10"/>
  <c r="AC49" i="10"/>
  <c r="AC31" i="10"/>
  <c r="AK48" i="10"/>
  <c r="AK41" i="10"/>
  <c r="AP87" i="10"/>
  <c r="AQ23" i="10"/>
  <c r="AL77" i="10"/>
  <c r="AD44" i="10"/>
  <c r="AD37" i="10"/>
  <c r="AD29" i="10"/>
  <c r="AC90" i="10"/>
  <c r="AC88" i="10"/>
  <c r="AJ55" i="10"/>
  <c r="AK55" i="10" s="1"/>
  <c r="AL55" i="10" s="1"/>
  <c r="AM55" i="10" s="1"/>
  <c r="AN55" i="10" s="1"/>
  <c r="AO55" i="10" s="1"/>
  <c r="AP55" i="10" s="1"/>
  <c r="AI57" i="10"/>
  <c r="V96" i="10"/>
  <c r="V84" i="10"/>
  <c r="V85" i="10" s="1"/>
  <c r="AI59" i="10"/>
  <c r="AJ60" i="10"/>
  <c r="AI94" i="10"/>
  <c r="AB89" i="10"/>
  <c r="AE93" i="10"/>
  <c r="W25" i="10"/>
  <c r="AH99" i="10"/>
  <c r="AH21" i="10"/>
  <c r="AJ46" i="10"/>
  <c r="AJ45" i="10" s="1"/>
  <c r="AJ39" i="10"/>
  <c r="AI91" i="10"/>
  <c r="AI102" i="10"/>
  <c r="AH92" i="10"/>
  <c r="AP82" i="10"/>
  <c r="AQ72" i="10"/>
  <c r="AQ71" i="10" s="1"/>
  <c r="AQ65" i="10"/>
  <c r="AQ64" i="10" s="1"/>
  <c r="AQ56" i="10"/>
  <c r="AX79" i="10" s="1"/>
  <c r="AP70" i="10"/>
  <c r="AP69" i="10" s="1"/>
  <c r="AP63" i="10"/>
  <c r="AP62" i="10" s="1"/>
  <c r="AP54" i="10"/>
  <c r="AP53" i="10" s="1"/>
  <c r="AK76" i="10"/>
  <c r="AJ75" i="10"/>
  <c r="AI101" i="10"/>
  <c r="AI50" i="10"/>
  <c r="AK78" i="10"/>
  <c r="AM74" i="5"/>
  <c r="D136" i="8"/>
  <c r="E121" i="7"/>
  <c r="E57" i="7"/>
  <c r="AN75" i="5"/>
  <c r="AI69" i="8"/>
  <c r="AC68" i="8"/>
  <c r="AO51" i="8"/>
  <c r="AB30" i="8"/>
  <c r="AC26" i="8" s="1"/>
  <c r="AC25" i="8" s="1"/>
  <c r="U91" i="8"/>
  <c r="U79" i="8"/>
  <c r="U80" i="8" s="1"/>
  <c r="AA27" i="8"/>
  <c r="AE46" i="8"/>
  <c r="AF47" i="8"/>
  <c r="V20" i="8"/>
  <c r="V28" i="8"/>
  <c r="W22" i="8" s="1"/>
  <c r="AG89" i="8"/>
  <c r="AH17" i="8"/>
  <c r="AD93" i="8"/>
  <c r="AK82" i="8"/>
  <c r="AL19" i="8"/>
  <c r="AG62" i="8"/>
  <c r="AF61" i="8"/>
  <c r="AE55" i="8"/>
  <c r="AD54" i="8"/>
  <c r="AD94" i="8" s="1"/>
  <c r="AF70" i="8"/>
  <c r="AF96" i="8" s="1"/>
  <c r="AG71" i="8"/>
  <c r="Y85" i="8"/>
  <c r="Y83" i="8"/>
  <c r="Z16" i="8"/>
  <c r="AO77" i="8"/>
  <c r="AI75" i="8"/>
  <c r="AE86" i="8"/>
  <c r="AE98" i="8"/>
  <c r="AE97" i="8"/>
  <c r="AH72" i="8"/>
  <c r="X84" i="8"/>
  <c r="AA88" i="8"/>
  <c r="AB31" i="8"/>
  <c r="AI44" i="8"/>
  <c r="AP78" i="8" s="1"/>
  <c r="AI37" i="8"/>
  <c r="AI36" i="8" s="1"/>
  <c r="AB38" i="8"/>
  <c r="AI73" i="8"/>
  <c r="AA29" i="8"/>
  <c r="AB24" i="8" s="1"/>
  <c r="AB23" i="8" s="1"/>
  <c r="E109" i="8"/>
  <c r="AD87" i="8"/>
  <c r="AC40" i="8"/>
  <c r="AC39" i="8" s="1"/>
  <c r="AC33" i="8"/>
  <c r="AC32" i="8" s="1"/>
  <c r="AO65" i="8"/>
  <c r="AO64" i="8" s="1"/>
  <c r="AO58" i="8"/>
  <c r="AO57" i="8" s="1"/>
  <c r="AO50" i="8"/>
  <c r="AO49" i="8" s="1"/>
  <c r="FA13" i="2"/>
  <c r="AL75" i="6"/>
  <c r="AI49" i="6"/>
  <c r="AD70" i="6"/>
  <c r="AA84" i="6"/>
  <c r="AA95" i="6"/>
  <c r="AJ65" i="6"/>
  <c r="AJ64" i="6" s="1"/>
  <c r="AJ50" i="6"/>
  <c r="AQ72" i="6" s="1"/>
  <c r="AJ58" i="6"/>
  <c r="AJ57" i="6" s="1"/>
  <c r="AJ76" i="6"/>
  <c r="AL63" i="6"/>
  <c r="AL62" i="6" s="1"/>
  <c r="AL56" i="6"/>
  <c r="AL55" i="6" s="1"/>
  <c r="AL48" i="6"/>
  <c r="AL47" i="6" s="1"/>
  <c r="AE32" i="6"/>
  <c r="AC69" i="6"/>
  <c r="AB68" i="6"/>
  <c r="V28" i="6"/>
  <c r="W24" i="6" s="1"/>
  <c r="W23" i="6" s="1"/>
  <c r="U83" i="6"/>
  <c r="U81" i="6"/>
  <c r="V14" i="6"/>
  <c r="AC87" i="6"/>
  <c r="AD15" i="6"/>
  <c r="Z85" i="6"/>
  <c r="AA94" i="6"/>
  <c r="T82" i="6"/>
  <c r="W86" i="6"/>
  <c r="AC34" i="6"/>
  <c r="AG61" i="6"/>
  <c r="AG54" i="6"/>
  <c r="AG46" i="6"/>
  <c r="AG51" i="6" s="1"/>
  <c r="Z30" i="6"/>
  <c r="AI80" i="6"/>
  <c r="AJ17" i="6"/>
  <c r="AC53" i="6"/>
  <c r="AB52" i="6"/>
  <c r="X27" i="6"/>
  <c r="Y22" i="6" s="1"/>
  <c r="Y21" i="6" s="1"/>
  <c r="S18" i="6"/>
  <c r="S26" i="6"/>
  <c r="T20" i="6" s="1"/>
  <c r="AG74" i="6"/>
  <c r="Z37" i="6"/>
  <c r="AC60" i="6"/>
  <c r="AB59" i="6"/>
  <c r="AD44" i="6"/>
  <c r="AE45" i="6"/>
  <c r="AC71" i="6"/>
  <c r="AE39" i="6"/>
  <c r="AC91" i="6"/>
  <c r="AA92" i="6"/>
  <c r="AA66" i="6"/>
  <c r="AH73" i="5"/>
  <c r="AH72" i="5" s="1"/>
  <c r="AF31" i="5"/>
  <c r="AG33" i="5"/>
  <c r="AA23" i="5"/>
  <c r="AA22" i="5" s="1"/>
  <c r="AA27" i="5" s="1"/>
  <c r="AG40" i="5"/>
  <c r="T17" i="5"/>
  <c r="T25" i="5"/>
  <c r="U19" i="5" s="1"/>
  <c r="U18" i="5" s="1"/>
  <c r="AA36" i="5"/>
  <c r="Z35" i="5"/>
  <c r="AI79" i="5"/>
  <c r="AJ16" i="5"/>
  <c r="AG39" i="5"/>
  <c r="AG32" i="5"/>
  <c r="AD70" i="5"/>
  <c r="Y83" i="5"/>
  <c r="Y94" i="5"/>
  <c r="Y95" i="5"/>
  <c r="AA29" i="5"/>
  <c r="Z28" i="5"/>
  <c r="AF38" i="5"/>
  <c r="U82" i="5"/>
  <c r="U80" i="5"/>
  <c r="U81" i="5" s="1"/>
  <c r="V14" i="5"/>
  <c r="Z20" i="5"/>
  <c r="AM62" i="5"/>
  <c r="AM61" i="5" s="1"/>
  <c r="AM55" i="5"/>
  <c r="AM54" i="5" s="1"/>
  <c r="AM47" i="5"/>
  <c r="AM46" i="5" s="1"/>
  <c r="AE48" i="5"/>
  <c r="AD50" i="5"/>
  <c r="AH60" i="5"/>
  <c r="AH53" i="5"/>
  <c r="AH45" i="5"/>
  <c r="AA68" i="5"/>
  <c r="Z67" i="5"/>
  <c r="Y93" i="5"/>
  <c r="AB90" i="5"/>
  <c r="AA59" i="5"/>
  <c r="Z58" i="5"/>
  <c r="Z65" i="5" s="1"/>
  <c r="AD44" i="5"/>
  <c r="AC43" i="5"/>
  <c r="AC86" i="5"/>
  <c r="AD15" i="5"/>
  <c r="AD69" i="5"/>
  <c r="X84" i="5"/>
  <c r="AN64" i="5"/>
  <c r="AN63" i="5" s="1"/>
  <c r="AN57" i="5"/>
  <c r="AN56" i="5" s="1"/>
  <c r="AN49" i="5"/>
  <c r="AU71" i="5" s="1"/>
  <c r="AD52" i="5"/>
  <c r="AC51" i="5"/>
  <c r="AC91" i="5" s="1"/>
  <c r="AG66" i="5"/>
  <c r="CI20" i="2"/>
  <c r="CH84" i="2"/>
  <c r="AH18" i="10" l="1"/>
  <c r="AR83" i="10"/>
  <c r="AI58" i="10"/>
  <c r="AI19" i="10"/>
  <c r="AJ20" i="10"/>
  <c r="AJ94" i="10" s="1"/>
  <c r="AK40" i="10"/>
  <c r="AQ82" i="10"/>
  <c r="AK47" i="10"/>
  <c r="AJ57" i="10"/>
  <c r="AD33" i="10"/>
  <c r="AD43" i="10"/>
  <c r="AK81" i="10"/>
  <c r="AI92" i="10"/>
  <c r="AQ55" i="10"/>
  <c r="AM77" i="10"/>
  <c r="AJ50" i="10"/>
  <c r="AQ70" i="10"/>
  <c r="AQ69" i="10" s="1"/>
  <c r="AQ63" i="10"/>
  <c r="AQ62" i="10" s="1"/>
  <c r="AQ54" i="10"/>
  <c r="AQ53" i="10" s="1"/>
  <c r="AD90" i="10"/>
  <c r="AD88" i="10"/>
  <c r="AJ91" i="10"/>
  <c r="AJ102" i="10"/>
  <c r="AC89" i="10"/>
  <c r="AF93" i="10"/>
  <c r="AQ87" i="10"/>
  <c r="AR23" i="10"/>
  <c r="AL78" i="10"/>
  <c r="AL76" i="10"/>
  <c r="AK75" i="10"/>
  <c r="AJ59" i="10"/>
  <c r="AJ103" i="10"/>
  <c r="AJ101" i="10"/>
  <c r="AI99" i="10"/>
  <c r="AI21" i="10"/>
  <c r="AD34" i="10"/>
  <c r="AR72" i="10"/>
  <c r="AR71" i="10" s="1"/>
  <c r="AR65" i="10"/>
  <c r="AR64" i="10" s="1"/>
  <c r="AR56" i="10"/>
  <c r="AY79" i="10" s="1"/>
  <c r="AI98" i="10"/>
  <c r="AI73" i="10"/>
  <c r="W24" i="10"/>
  <c r="W32" i="10"/>
  <c r="X26" i="10" s="1"/>
  <c r="AJ38" i="10"/>
  <c r="AK46" i="10"/>
  <c r="AK45" i="10" s="1"/>
  <c r="AK39" i="10"/>
  <c r="AK68" i="10"/>
  <c r="AK67" i="10" s="1"/>
  <c r="AK61" i="10"/>
  <c r="AK52" i="10"/>
  <c r="AD36" i="10"/>
  <c r="AN74" i="5"/>
  <c r="D138" i="8"/>
  <c r="F129" i="7"/>
  <c r="F66" i="7"/>
  <c r="AC38" i="8"/>
  <c r="AP67" i="8"/>
  <c r="AP66" i="8" s="1"/>
  <c r="AP60" i="8"/>
  <c r="AP59" i="8" s="1"/>
  <c r="AP52" i="8"/>
  <c r="AE93" i="8"/>
  <c r="AI43" i="8"/>
  <c r="AH89" i="8"/>
  <c r="AI17" i="8"/>
  <c r="AB29" i="8"/>
  <c r="AC24" i="8" s="1"/>
  <c r="AC23" i="8" s="1"/>
  <c r="AG70" i="8"/>
  <c r="AG96" i="8" s="1"/>
  <c r="AH71" i="8"/>
  <c r="AI42" i="8"/>
  <c r="AI41" i="8" s="1"/>
  <c r="AI35" i="8"/>
  <c r="AB92" i="8"/>
  <c r="AB45" i="8"/>
  <c r="AB27" i="8"/>
  <c r="AF86" i="8"/>
  <c r="AF98" i="8"/>
  <c r="AF97" i="8"/>
  <c r="AH62" i="8"/>
  <c r="AG61" i="8"/>
  <c r="AE87" i="8"/>
  <c r="AJ76" i="8"/>
  <c r="AL82" i="8"/>
  <c r="AM19" i="8"/>
  <c r="AD40" i="8"/>
  <c r="AD39" i="8" s="1"/>
  <c r="AD33" i="8"/>
  <c r="AD32" i="8" s="1"/>
  <c r="AC31" i="8"/>
  <c r="AJ73" i="8"/>
  <c r="AJ63" i="8"/>
  <c r="AJ56" i="8"/>
  <c r="AJ48" i="8"/>
  <c r="AJ53" i="8" s="1"/>
  <c r="W21" i="8"/>
  <c r="Z85" i="8"/>
  <c r="Z83" i="8"/>
  <c r="AA16" i="8"/>
  <c r="V91" i="8"/>
  <c r="V79" i="8"/>
  <c r="V80" i="8" s="1"/>
  <c r="AI72" i="8"/>
  <c r="AC30" i="8"/>
  <c r="AD26" i="8" s="1"/>
  <c r="AD25" i="8" s="1"/>
  <c r="Y84" i="8"/>
  <c r="AB88" i="8"/>
  <c r="AE54" i="8"/>
  <c r="AE94" i="8" s="1"/>
  <c r="AF55" i="8"/>
  <c r="AD68" i="8"/>
  <c r="AF46" i="8"/>
  <c r="AG47" i="8"/>
  <c r="AJ44" i="8"/>
  <c r="AQ78" i="8" s="1"/>
  <c r="AJ37" i="8"/>
  <c r="FB13" i="2"/>
  <c r="AG67" i="6"/>
  <c r="W28" i="6"/>
  <c r="X24" i="6" s="1"/>
  <c r="Y27" i="6"/>
  <c r="Z22" i="6" s="1"/>
  <c r="Z21" i="6" s="1"/>
  <c r="S89" i="6"/>
  <c r="S77" i="6"/>
  <c r="S78" i="6" s="1"/>
  <c r="AB84" i="6"/>
  <c r="AB95" i="6"/>
  <c r="AD42" i="6"/>
  <c r="AD41" i="6" s="1"/>
  <c r="AD35" i="6"/>
  <c r="AD34" i="6" s="1"/>
  <c r="AD91" i="6"/>
  <c r="AC59" i="6"/>
  <c r="AD60" i="6"/>
  <c r="AB92" i="6"/>
  <c r="AB66" i="6"/>
  <c r="AD87" i="6"/>
  <c r="E106" i="6" s="1"/>
  <c r="D117" i="6" s="1"/>
  <c r="AE15" i="6"/>
  <c r="AC68" i="6"/>
  <c r="AC94" i="6" s="1"/>
  <c r="AD69" i="6"/>
  <c r="Z36" i="6"/>
  <c r="AD53" i="6"/>
  <c r="AC52" i="6"/>
  <c r="AJ49" i="6"/>
  <c r="AB94" i="6"/>
  <c r="AF40" i="6"/>
  <c r="AM75" i="6" s="1"/>
  <c r="AF33" i="6"/>
  <c r="AF32" i="6" s="1"/>
  <c r="AG73" i="6"/>
  <c r="AJ80" i="6"/>
  <c r="AK17" i="6"/>
  <c r="V81" i="6"/>
  <c r="V83" i="6"/>
  <c r="W14" i="6"/>
  <c r="AE44" i="6"/>
  <c r="AF45" i="6"/>
  <c r="AD71" i="6"/>
  <c r="AA31" i="6"/>
  <c r="AA30" i="6" s="1"/>
  <c r="AA38" i="6"/>
  <c r="AA37" i="6" s="1"/>
  <c r="U82" i="6"/>
  <c r="X86" i="6"/>
  <c r="AA85" i="6"/>
  <c r="AB96" i="6"/>
  <c r="T19" i="6"/>
  <c r="Z29" i="6"/>
  <c r="AE70" i="6"/>
  <c r="AG38" i="5"/>
  <c r="AH41" i="5"/>
  <c r="AH40" i="5" s="1"/>
  <c r="AH34" i="5"/>
  <c r="AH33" i="5" s="1"/>
  <c r="AG31" i="5"/>
  <c r="X85" i="5"/>
  <c r="AH66" i="5"/>
  <c r="Z26" i="5"/>
  <c r="AA21" i="5" s="1"/>
  <c r="AA20" i="5" s="1"/>
  <c r="AC90" i="5"/>
  <c r="Z83" i="5"/>
  <c r="Z95" i="5"/>
  <c r="Z94" i="5"/>
  <c r="V82" i="5"/>
  <c r="V80" i="5"/>
  <c r="V81" i="5" s="1"/>
  <c r="W14" i="5"/>
  <c r="AE44" i="5"/>
  <c r="AD43" i="5"/>
  <c r="AB68" i="5"/>
  <c r="AA67" i="5"/>
  <c r="Y84" i="5"/>
  <c r="AA35" i="5"/>
  <c r="Z93" i="5"/>
  <c r="AF48" i="5"/>
  <c r="AE50" i="5"/>
  <c r="AE70" i="5"/>
  <c r="AB37" i="5"/>
  <c r="AI73" i="5" s="1"/>
  <c r="AB30" i="5"/>
  <c r="AB29" i="5" s="1"/>
  <c r="AB23" i="5"/>
  <c r="AE69" i="5"/>
  <c r="AE52" i="5"/>
  <c r="AD51" i="5"/>
  <c r="AD91" i="5" s="1"/>
  <c r="AB59" i="5"/>
  <c r="AA58" i="5"/>
  <c r="AA65" i="5" s="1"/>
  <c r="AN62" i="5"/>
  <c r="AN61" i="5" s="1"/>
  <c r="AN55" i="5"/>
  <c r="AN54" i="5" s="1"/>
  <c r="AN47" i="5"/>
  <c r="AN46" i="5" s="1"/>
  <c r="T88" i="5"/>
  <c r="T76" i="5"/>
  <c r="T77" i="5" s="1"/>
  <c r="U17" i="5"/>
  <c r="U25" i="5"/>
  <c r="V19" i="5" s="1"/>
  <c r="AD86" i="5"/>
  <c r="AE15" i="5"/>
  <c r="Z89" i="5"/>
  <c r="Z42" i="5"/>
  <c r="Z24" i="5"/>
  <c r="AA28" i="5"/>
  <c r="AJ79" i="5"/>
  <c r="AK16" i="5"/>
  <c r="CI84" i="2"/>
  <c r="CJ20" i="2"/>
  <c r="AJ58" i="10" l="1"/>
  <c r="AI18" i="10"/>
  <c r="AJ19" i="10"/>
  <c r="AK74" i="10"/>
  <c r="AR55" i="10"/>
  <c r="AR82" i="10"/>
  <c r="AE44" i="10"/>
  <c r="AL81" i="10" s="1"/>
  <c r="AE37" i="10"/>
  <c r="AE36" i="10" s="1"/>
  <c r="AE30" i="10"/>
  <c r="H115" i="10"/>
  <c r="D141" i="10"/>
  <c r="W96" i="10"/>
  <c r="W84" i="10"/>
  <c r="W85" i="10" s="1"/>
  <c r="AK91" i="10"/>
  <c r="AK102" i="10"/>
  <c r="X25" i="10"/>
  <c r="AM76" i="10"/>
  <c r="AL75" i="10"/>
  <c r="AL103" i="10" s="1"/>
  <c r="AK66" i="10"/>
  <c r="AK101" i="10"/>
  <c r="AJ92" i="10"/>
  <c r="AM78" i="10"/>
  <c r="AR70" i="10"/>
  <c r="AR69" i="10" s="1"/>
  <c r="AR63" i="10"/>
  <c r="AR62" i="10" s="1"/>
  <c r="AR54" i="10"/>
  <c r="AR53" i="10" s="1"/>
  <c r="AK103" i="10"/>
  <c r="AE90" i="10"/>
  <c r="AE88" i="10"/>
  <c r="AK80" i="10"/>
  <c r="E145" i="10" s="1"/>
  <c r="AD35" i="10"/>
  <c r="AK60" i="10"/>
  <c r="AR87" i="10"/>
  <c r="AS23" i="10"/>
  <c r="E112" i="10"/>
  <c r="E142" i="10" s="1"/>
  <c r="AD89" i="10"/>
  <c r="AG93" i="10"/>
  <c r="AJ98" i="10"/>
  <c r="AJ73" i="10"/>
  <c r="AD42" i="10"/>
  <c r="AK57" i="10"/>
  <c r="AK51" i="10"/>
  <c r="AK38" i="10"/>
  <c r="AJ99" i="10"/>
  <c r="AJ21" i="10"/>
  <c r="AN77" i="10"/>
  <c r="AP77" i="8"/>
  <c r="AD30" i="8"/>
  <c r="AE26" i="8" s="1"/>
  <c r="AE25" i="8" s="1"/>
  <c r="AD31" i="8"/>
  <c r="AQ67" i="8"/>
  <c r="AQ66" i="8" s="1"/>
  <c r="AQ60" i="8"/>
  <c r="AQ59" i="8" s="1"/>
  <c r="AQ52" i="8"/>
  <c r="Z84" i="8"/>
  <c r="AC88" i="8"/>
  <c r="AJ36" i="8"/>
  <c r="AG86" i="8"/>
  <c r="AG98" i="8"/>
  <c r="AG97" i="8"/>
  <c r="AE68" i="8"/>
  <c r="AG46" i="8"/>
  <c r="AH47" i="8"/>
  <c r="AC92" i="8"/>
  <c r="AC45" i="8"/>
  <c r="AC27" i="8"/>
  <c r="AC29" i="8"/>
  <c r="AD24" i="8" s="1"/>
  <c r="AD23" i="8" s="1"/>
  <c r="AP51" i="8"/>
  <c r="AW74" i="8"/>
  <c r="AF93" i="8"/>
  <c r="AK63" i="8"/>
  <c r="AK56" i="8"/>
  <c r="AK48" i="8"/>
  <c r="AK53" i="8" s="1"/>
  <c r="AP65" i="8"/>
  <c r="AP64" i="8" s="1"/>
  <c r="AP58" i="8"/>
  <c r="AP57" i="8" s="1"/>
  <c r="AP50" i="8"/>
  <c r="AP49" i="8" s="1"/>
  <c r="AI34" i="8"/>
  <c r="AJ42" i="8"/>
  <c r="AJ35" i="8"/>
  <c r="AK44" i="8"/>
  <c r="AR78" i="8" s="1"/>
  <c r="AK37" i="8"/>
  <c r="AI62" i="8"/>
  <c r="AH61" i="8"/>
  <c r="AI89" i="8"/>
  <c r="W20" i="8"/>
  <c r="W28" i="8"/>
  <c r="X22" i="8" s="1"/>
  <c r="AJ72" i="8"/>
  <c r="AG55" i="8"/>
  <c r="AF54" i="8"/>
  <c r="AF94" i="8" s="1"/>
  <c r="AJ69" i="8"/>
  <c r="AJ17" i="8" s="1"/>
  <c r="AM82" i="8"/>
  <c r="AN19" i="8"/>
  <c r="AJ43" i="8"/>
  <c r="AD38" i="8"/>
  <c r="AA85" i="8"/>
  <c r="AA83" i="8"/>
  <c r="AB16" i="8"/>
  <c r="AK73" i="8"/>
  <c r="AK76" i="8"/>
  <c r="AJ75" i="8"/>
  <c r="AF87" i="8"/>
  <c r="AI71" i="8"/>
  <c r="AH70" i="8"/>
  <c r="FC13" i="2"/>
  <c r="Z25" i="6"/>
  <c r="AC96" i="6"/>
  <c r="AH74" i="6"/>
  <c r="AH73" i="6" s="1"/>
  <c r="AF39" i="6"/>
  <c r="AA36" i="6"/>
  <c r="AG40" i="6"/>
  <c r="AN75" i="6" s="1"/>
  <c r="AG33" i="6"/>
  <c r="AE91" i="6"/>
  <c r="AM63" i="6"/>
  <c r="AM62" i="6" s="1"/>
  <c r="AM56" i="6"/>
  <c r="AM55" i="6" s="1"/>
  <c r="AM48" i="6"/>
  <c r="AM47" i="6" s="1"/>
  <c r="AD68" i="6"/>
  <c r="AE69" i="6"/>
  <c r="AD59" i="6"/>
  <c r="AE60" i="6"/>
  <c r="AB85" i="6"/>
  <c r="AA29" i="6"/>
  <c r="W81" i="6"/>
  <c r="W83" i="6"/>
  <c r="X14" i="6"/>
  <c r="AC84" i="6"/>
  <c r="AC95" i="6"/>
  <c r="AE53" i="6"/>
  <c r="AD52" i="6"/>
  <c r="AG45" i="6"/>
  <c r="AF44" i="6"/>
  <c r="AK76" i="6"/>
  <c r="AE42" i="6"/>
  <c r="AE41" i="6" s="1"/>
  <c r="AE35" i="6"/>
  <c r="AE34" i="6" s="1"/>
  <c r="Z27" i="6"/>
  <c r="AA22" i="6" s="1"/>
  <c r="AF70" i="6"/>
  <c r="Z90" i="6"/>
  <c r="Z43" i="6"/>
  <c r="T18" i="6"/>
  <c r="T26" i="6"/>
  <c r="U20" i="6" s="1"/>
  <c r="AH61" i="6"/>
  <c r="AH54" i="6"/>
  <c r="AH46" i="6"/>
  <c r="AH51" i="6" s="1"/>
  <c r="V82" i="6"/>
  <c r="Y86" i="6"/>
  <c r="AE87" i="6"/>
  <c r="AF15" i="6"/>
  <c r="X23" i="6"/>
  <c r="AE71" i="6"/>
  <c r="AK80" i="6"/>
  <c r="AL17" i="6"/>
  <c r="AC92" i="6"/>
  <c r="AC66" i="6"/>
  <c r="AK65" i="6"/>
  <c r="AK64" i="6" s="1"/>
  <c r="AK58" i="6"/>
  <c r="AK57" i="6" s="1"/>
  <c r="AK50" i="6"/>
  <c r="AR72" i="6" s="1"/>
  <c r="E105" i="5"/>
  <c r="D116" i="5" s="1"/>
  <c r="AO75" i="5"/>
  <c r="AO49" i="5"/>
  <c r="AV71" i="5" s="1"/>
  <c r="AO64" i="5"/>
  <c r="AO63" i="5" s="1"/>
  <c r="AO57" i="5"/>
  <c r="AO56" i="5" s="1"/>
  <c r="Y85" i="5"/>
  <c r="AC59" i="5"/>
  <c r="AB58" i="5"/>
  <c r="AB65" i="5" s="1"/>
  <c r="AI72" i="5"/>
  <c r="AB36" i="5"/>
  <c r="W82" i="5"/>
  <c r="W80" i="5"/>
  <c r="X14" i="5"/>
  <c r="AC37" i="5"/>
  <c r="AJ73" i="5" s="1"/>
  <c r="AC30" i="5"/>
  <c r="AF52" i="5"/>
  <c r="AE51" i="5"/>
  <c r="AE91" i="5" s="1"/>
  <c r="AH39" i="5"/>
  <c r="AH32" i="5"/>
  <c r="AA26" i="5"/>
  <c r="AB21" i="5" s="1"/>
  <c r="AB20" i="5" s="1"/>
  <c r="AF69" i="5"/>
  <c r="AA83" i="5"/>
  <c r="AA95" i="5"/>
  <c r="AA94" i="5"/>
  <c r="AG48" i="5"/>
  <c r="AF50" i="5"/>
  <c r="AC68" i="5"/>
  <c r="AB67" i="5"/>
  <c r="AB28" i="5"/>
  <c r="AI41" i="5"/>
  <c r="AI40" i="5" s="1"/>
  <c r="AI34" i="5"/>
  <c r="AB22" i="5"/>
  <c r="AA93" i="5"/>
  <c r="AA89" i="5"/>
  <c r="AA42" i="5"/>
  <c r="AA24" i="5"/>
  <c r="AF70" i="5"/>
  <c r="AD90" i="5"/>
  <c r="Z84" i="5"/>
  <c r="V18" i="5"/>
  <c r="U88" i="5"/>
  <c r="U76" i="5"/>
  <c r="U77" i="5" s="1"/>
  <c r="AK79" i="5"/>
  <c r="AL16" i="5"/>
  <c r="AE86" i="5"/>
  <c r="AF15" i="5"/>
  <c r="AI60" i="5"/>
  <c r="AI53" i="5"/>
  <c r="AI45" i="5"/>
  <c r="AF44" i="5"/>
  <c r="AE43" i="5"/>
  <c r="CK20" i="2"/>
  <c r="CJ84" i="2"/>
  <c r="AK58" i="10" l="1"/>
  <c r="AJ18" i="10"/>
  <c r="AK20" i="10"/>
  <c r="AK94" i="10" s="1"/>
  <c r="F113" i="10" s="1"/>
  <c r="E143" i="10" s="1"/>
  <c r="AK19" i="10"/>
  <c r="AE43" i="10"/>
  <c r="AE42" i="10" s="1"/>
  <c r="AL101" i="10"/>
  <c r="AE35" i="10"/>
  <c r="AL80" i="10"/>
  <c r="AN78" i="10"/>
  <c r="AN76" i="10"/>
  <c r="AM75" i="10"/>
  <c r="AM103" i="10" s="1"/>
  <c r="AK50" i="10"/>
  <c r="AF90" i="10"/>
  <c r="AF88" i="10"/>
  <c r="F114" i="10"/>
  <c r="E144" i="10" s="1"/>
  <c r="AK92" i="10"/>
  <c r="AS87" i="10"/>
  <c r="AT23" i="10"/>
  <c r="AE89" i="10"/>
  <c r="AH93" i="10"/>
  <c r="X24" i="10"/>
  <c r="X32" i="10"/>
  <c r="Y26" i="10" s="1"/>
  <c r="AD97" i="10"/>
  <c r="AD49" i="10"/>
  <c r="E121" i="10" s="1"/>
  <c r="AD31" i="10"/>
  <c r="AE28" i="10"/>
  <c r="AO77" i="10"/>
  <c r="AK59" i="10"/>
  <c r="AL48" i="10"/>
  <c r="AL41" i="10"/>
  <c r="AE29" i="10"/>
  <c r="AL68" i="10"/>
  <c r="AL67" i="10" s="1"/>
  <c r="AL61" i="10"/>
  <c r="AL52" i="10"/>
  <c r="AL57" i="10" s="1"/>
  <c r="AL91" i="10"/>
  <c r="AL102" i="10"/>
  <c r="AX74" i="8"/>
  <c r="AQ77" i="8"/>
  <c r="AJ34" i="8"/>
  <c r="AK69" i="8"/>
  <c r="AK17" i="8" s="1"/>
  <c r="AF68" i="8"/>
  <c r="AJ41" i="8"/>
  <c r="AQ51" i="8"/>
  <c r="AJ89" i="8"/>
  <c r="AK75" i="8"/>
  <c r="AK43" i="8"/>
  <c r="AE40" i="8"/>
  <c r="AE39" i="8" s="1"/>
  <c r="AE33" i="8"/>
  <c r="AI61" i="8"/>
  <c r="AJ62" i="8"/>
  <c r="AG93" i="8"/>
  <c r="AL73" i="8"/>
  <c r="AN82" i="8"/>
  <c r="AO19" i="8"/>
  <c r="X21" i="8"/>
  <c r="AR67" i="8"/>
  <c r="AR66" i="8" s="1"/>
  <c r="AR60" i="8"/>
  <c r="AR59" i="8" s="1"/>
  <c r="AR52" i="8"/>
  <c r="AH86" i="8"/>
  <c r="AH98" i="8"/>
  <c r="AH97" i="8"/>
  <c r="D135" i="8"/>
  <c r="W91" i="8"/>
  <c r="W79" i="8"/>
  <c r="W80" i="8" s="1"/>
  <c r="AD29" i="8"/>
  <c r="AE24" i="8" s="1"/>
  <c r="AE23" i="8" s="1"/>
  <c r="AB85" i="8"/>
  <c r="AB83" i="8"/>
  <c r="AC16" i="8"/>
  <c r="AK42" i="8"/>
  <c r="AK35" i="8"/>
  <c r="AH96" i="8"/>
  <c r="AA84" i="8"/>
  <c r="AD88" i="8"/>
  <c r="AQ65" i="8"/>
  <c r="AQ64" i="8" s="1"/>
  <c r="AQ58" i="8"/>
  <c r="AQ57" i="8" s="1"/>
  <c r="AQ50" i="8"/>
  <c r="AQ49" i="8" s="1"/>
  <c r="AG87" i="8"/>
  <c r="AJ71" i="8"/>
  <c r="AI70" i="8"/>
  <c r="AH55" i="8"/>
  <c r="AG54" i="8"/>
  <c r="AG94" i="8" s="1"/>
  <c r="AK36" i="8"/>
  <c r="AD92" i="8"/>
  <c r="AD45" i="8"/>
  <c r="AD27" i="8"/>
  <c r="AE30" i="8"/>
  <c r="AK72" i="8"/>
  <c r="AI47" i="8"/>
  <c r="AH46" i="8"/>
  <c r="AL44" i="8"/>
  <c r="AS78" i="8" s="1"/>
  <c r="AL37" i="8"/>
  <c r="FD13" i="2"/>
  <c r="AA25" i="6"/>
  <c r="AH67" i="6"/>
  <c r="AG39" i="6"/>
  <c r="AK49" i="6"/>
  <c r="X28" i="6"/>
  <c r="Y24" i="6" s="1"/>
  <c r="AD92" i="6"/>
  <c r="AD66" i="6"/>
  <c r="AA90" i="6"/>
  <c r="AA43" i="6"/>
  <c r="AD84" i="6"/>
  <c r="AD95" i="6"/>
  <c r="AH40" i="6"/>
  <c r="AO75" i="6" s="1"/>
  <c r="AH33" i="6"/>
  <c r="AF53" i="6"/>
  <c r="AE52" i="6"/>
  <c r="AD94" i="6"/>
  <c r="T89" i="6"/>
  <c r="T77" i="6"/>
  <c r="T78" i="6" s="1"/>
  <c r="AA21" i="6"/>
  <c r="AB31" i="6"/>
  <c r="AB38" i="6"/>
  <c r="AL80" i="6"/>
  <c r="AM17" i="6"/>
  <c r="U19" i="6"/>
  <c r="AL65" i="6"/>
  <c r="AL64" i="6" s="1"/>
  <c r="AL58" i="6"/>
  <c r="AL57" i="6" s="1"/>
  <c r="AL50" i="6"/>
  <c r="AS72" i="6" s="1"/>
  <c r="AC85" i="6"/>
  <c r="AN63" i="6"/>
  <c r="AN62" i="6" s="1"/>
  <c r="AN56" i="6"/>
  <c r="AN55" i="6" s="1"/>
  <c r="AN48" i="6"/>
  <c r="AN47" i="6" s="1"/>
  <c r="AG70" i="6"/>
  <c r="D105" i="6"/>
  <c r="W82" i="6"/>
  <c r="Z86" i="6"/>
  <c r="AH45" i="6"/>
  <c r="AG44" i="6"/>
  <c r="AF87" i="6"/>
  <c r="AG15" i="6"/>
  <c r="AF71" i="6"/>
  <c r="AL76" i="6"/>
  <c r="X83" i="6"/>
  <c r="X81" i="6"/>
  <c r="Y14" i="6"/>
  <c r="AF60" i="6"/>
  <c r="AE59" i="6"/>
  <c r="AG32" i="6"/>
  <c r="AE68" i="6"/>
  <c r="AF69" i="6"/>
  <c r="AD96" i="6"/>
  <c r="AF91" i="6"/>
  <c r="Z85" i="5"/>
  <c r="D104" i="5"/>
  <c r="D115" i="5" s="1"/>
  <c r="AB26" i="5"/>
  <c r="AC21" i="5" s="1"/>
  <c r="AC20" i="5" s="1"/>
  <c r="AJ72" i="5"/>
  <c r="AB83" i="5"/>
  <c r="AB94" i="5"/>
  <c r="AB95" i="5"/>
  <c r="AG69" i="5"/>
  <c r="AJ60" i="5"/>
  <c r="AJ53" i="5"/>
  <c r="AJ45" i="5"/>
  <c r="AB27" i="5"/>
  <c r="AC23" i="5" s="1"/>
  <c r="AC22" i="5" s="1"/>
  <c r="AB93" i="5"/>
  <c r="X80" i="5"/>
  <c r="X81" i="5" s="1"/>
  <c r="X82" i="5"/>
  <c r="Y14" i="5"/>
  <c r="AI39" i="5"/>
  <c r="AI32" i="5"/>
  <c r="W81" i="5"/>
  <c r="AD59" i="5"/>
  <c r="AC58" i="5"/>
  <c r="AC65" i="5" s="1"/>
  <c r="AE90" i="5"/>
  <c r="AH48" i="5"/>
  <c r="AG50" i="5"/>
  <c r="AO62" i="5"/>
  <c r="AO61" i="5" s="1"/>
  <c r="AO55" i="5"/>
  <c r="AO54" i="5" s="1"/>
  <c r="AO47" i="5"/>
  <c r="AO46" i="5" s="1"/>
  <c r="AH31" i="5"/>
  <c r="AD68" i="5"/>
  <c r="AC67" i="5"/>
  <c r="AP57" i="5"/>
  <c r="AP56" i="5" s="1"/>
  <c r="AP64" i="5"/>
  <c r="AP63" i="5" s="1"/>
  <c r="AP49" i="5"/>
  <c r="AW71" i="5" s="1"/>
  <c r="AI33" i="5"/>
  <c r="AP75" i="5"/>
  <c r="AO74" i="5"/>
  <c r="AH38" i="5"/>
  <c r="AC36" i="5"/>
  <c r="AB35" i="5"/>
  <c r="AB42" i="5" s="1"/>
  <c r="AL79" i="5"/>
  <c r="AM16" i="5"/>
  <c r="AB89" i="5"/>
  <c r="AF86" i="5"/>
  <c r="AG15" i="5"/>
  <c r="AG70" i="5"/>
  <c r="AG44" i="5"/>
  <c r="AF43" i="5"/>
  <c r="AI66" i="5"/>
  <c r="V17" i="5"/>
  <c r="V25" i="5"/>
  <c r="W19" i="5" s="1"/>
  <c r="AC29" i="5"/>
  <c r="AA84" i="5"/>
  <c r="AG52" i="5"/>
  <c r="AF51" i="5"/>
  <c r="AF91" i="5" s="1"/>
  <c r="CK84" i="2"/>
  <c r="CL20" i="2"/>
  <c r="AL58" i="10" l="1"/>
  <c r="AK18" i="10"/>
  <c r="AL74" i="10"/>
  <c r="AL60" i="10"/>
  <c r="AL59" i="10" s="1"/>
  <c r="AK98" i="10"/>
  <c r="AK73" i="10"/>
  <c r="F122" i="10" s="1"/>
  <c r="AL92" i="10"/>
  <c r="AK99" i="10"/>
  <c r="AK21" i="10"/>
  <c r="AL51" i="10"/>
  <c r="AF44" i="10"/>
  <c r="AF37" i="10"/>
  <c r="X96" i="10"/>
  <c r="X84" i="10"/>
  <c r="X85" i="10" s="1"/>
  <c r="AM91" i="10"/>
  <c r="AM102" i="10"/>
  <c r="AE97" i="10"/>
  <c r="AE49" i="10"/>
  <c r="AE31" i="10"/>
  <c r="AT87" i="10"/>
  <c r="AU23" i="10"/>
  <c r="AL66" i="10"/>
  <c r="AP77" i="10"/>
  <c r="Y25" i="10"/>
  <c r="AO76" i="10"/>
  <c r="AN75" i="10"/>
  <c r="AE34" i="10"/>
  <c r="AF30" i="10" s="1"/>
  <c r="AG90" i="10"/>
  <c r="AG88" i="10"/>
  <c r="AM101" i="10"/>
  <c r="AL47" i="10"/>
  <c r="AS83" i="10"/>
  <c r="AS72" i="10"/>
  <c r="AS71" i="10" s="1"/>
  <c r="AS65" i="10"/>
  <c r="AS64" i="10" s="1"/>
  <c r="AS56" i="10"/>
  <c r="AL40" i="10"/>
  <c r="AL46" i="10"/>
  <c r="AL39" i="10"/>
  <c r="AE27" i="10"/>
  <c r="AF89" i="10"/>
  <c r="AI93" i="10"/>
  <c r="AO78" i="10"/>
  <c r="D116" i="6"/>
  <c r="E120" i="7"/>
  <c r="E56" i="7"/>
  <c r="D119" i="7"/>
  <c r="D55" i="7"/>
  <c r="AR51" i="8"/>
  <c r="AR77" i="8"/>
  <c r="AL43" i="8"/>
  <c r="AG68" i="8"/>
  <c r="AL76" i="8"/>
  <c r="AL75" i="8" s="1"/>
  <c r="AL36" i="8"/>
  <c r="AE29" i="8"/>
  <c r="AR65" i="8"/>
  <c r="AR64" i="8" s="1"/>
  <c r="AR50" i="8"/>
  <c r="AR49" i="8" s="1"/>
  <c r="AR58" i="8"/>
  <c r="AR57" i="8" s="1"/>
  <c r="AK34" i="8"/>
  <c r="AL72" i="8"/>
  <c r="AY74" i="8"/>
  <c r="AC85" i="8"/>
  <c r="AC83" i="8"/>
  <c r="AD16" i="8"/>
  <c r="X20" i="8"/>
  <c r="X28" i="8"/>
  <c r="Y22" i="8" s="1"/>
  <c r="Y21" i="8" s="1"/>
  <c r="AS67" i="8"/>
  <c r="AS66" i="8" s="1"/>
  <c r="AS60" i="8"/>
  <c r="AS59" i="8" s="1"/>
  <c r="AS52" i="8"/>
  <c r="AI55" i="8"/>
  <c r="AH54" i="8"/>
  <c r="AH94" i="8" s="1"/>
  <c r="AB84" i="8"/>
  <c r="AE88" i="8"/>
  <c r="AO82" i="8"/>
  <c r="AP19" i="8"/>
  <c r="AJ61" i="8"/>
  <c r="AK62" i="8"/>
  <c r="AI86" i="8"/>
  <c r="AI98" i="8"/>
  <c r="AI97" i="8"/>
  <c r="AH87" i="8"/>
  <c r="AK89" i="8"/>
  <c r="F108" i="8" s="1"/>
  <c r="E137" i="8" s="1"/>
  <c r="AH93" i="8"/>
  <c r="AK41" i="8"/>
  <c r="AK71" i="8"/>
  <c r="AJ70" i="8"/>
  <c r="AJ96" i="8" s="1"/>
  <c r="AM73" i="8"/>
  <c r="AL63" i="8"/>
  <c r="AL56" i="8"/>
  <c r="AL48" i="8"/>
  <c r="AL53" i="8" s="1"/>
  <c r="AE32" i="8"/>
  <c r="AF26" i="8" s="1"/>
  <c r="AJ47" i="8"/>
  <c r="AI46" i="8"/>
  <c r="AI96" i="8"/>
  <c r="AL42" i="8"/>
  <c r="AL35" i="8"/>
  <c r="AE38" i="8"/>
  <c r="FE13" i="2"/>
  <c r="AL49" i="6"/>
  <c r="AG60" i="6"/>
  <c r="AF59" i="6"/>
  <c r="Y83" i="6"/>
  <c r="Y81" i="6"/>
  <c r="Z14" i="6"/>
  <c r="AG91" i="6"/>
  <c r="AH70" i="6"/>
  <c r="AI61" i="6"/>
  <c r="AI54" i="6"/>
  <c r="AI46" i="6"/>
  <c r="AI51" i="6" s="1"/>
  <c r="AB30" i="6"/>
  <c r="AO63" i="6"/>
  <c r="AO62" i="6" s="1"/>
  <c r="AO56" i="6"/>
  <c r="AO55" i="6" s="1"/>
  <c r="AO48" i="6"/>
  <c r="AO47" i="6" s="1"/>
  <c r="AH44" i="6"/>
  <c r="AF52" i="6"/>
  <c r="AG53" i="6"/>
  <c r="X82" i="6"/>
  <c r="AA86" i="6"/>
  <c r="AG69" i="6"/>
  <c r="AF68" i="6"/>
  <c r="AF96" i="6" s="1"/>
  <c r="AA27" i="6"/>
  <c r="AB22" i="6" s="1"/>
  <c r="U18" i="6"/>
  <c r="U26" i="6"/>
  <c r="V20" i="6" s="1"/>
  <c r="AH39" i="6"/>
  <c r="AF42" i="6"/>
  <c r="AF41" i="6" s="1"/>
  <c r="AF35" i="6"/>
  <c r="AE84" i="6"/>
  <c r="AE95" i="6"/>
  <c r="AE94" i="6"/>
  <c r="AG71" i="6"/>
  <c r="Y23" i="6"/>
  <c r="AH32" i="6"/>
  <c r="AE96" i="6"/>
  <c r="AM80" i="6"/>
  <c r="AN17" i="6"/>
  <c r="E107" i="6"/>
  <c r="AD85" i="6"/>
  <c r="AI74" i="6"/>
  <c r="AB37" i="6"/>
  <c r="AG87" i="6"/>
  <c r="AH15" i="6"/>
  <c r="AE92" i="6"/>
  <c r="AE66" i="6"/>
  <c r="AJ66" i="5"/>
  <c r="AI38" i="5"/>
  <c r="AA85" i="5"/>
  <c r="AI31" i="5"/>
  <c r="AC27" i="5"/>
  <c r="AD23" i="5" s="1"/>
  <c r="AD22" i="5" s="1"/>
  <c r="AC26" i="5"/>
  <c r="AE59" i="5"/>
  <c r="AD58" i="5"/>
  <c r="AD65" i="5" s="1"/>
  <c r="AH70" i="5"/>
  <c r="AJ41" i="5"/>
  <c r="AJ40" i="5" s="1"/>
  <c r="AJ34" i="5"/>
  <c r="AB84" i="5"/>
  <c r="AC28" i="5"/>
  <c r="AG86" i="5"/>
  <c r="AH15" i="5"/>
  <c r="V88" i="5"/>
  <c r="V76" i="5"/>
  <c r="V77" i="5" s="1"/>
  <c r="AC35" i="5"/>
  <c r="AC83" i="5"/>
  <c r="AC94" i="5"/>
  <c r="AC95" i="5"/>
  <c r="AI48" i="5"/>
  <c r="AH50" i="5"/>
  <c r="AP62" i="5"/>
  <c r="AP61" i="5" s="1"/>
  <c r="AP55" i="5"/>
  <c r="AP54" i="5" s="1"/>
  <c r="AP47" i="5"/>
  <c r="AP46" i="5" s="1"/>
  <c r="AM79" i="5"/>
  <c r="AN16" i="5"/>
  <c r="AE68" i="5"/>
  <c r="AD67" i="5"/>
  <c r="AD93" i="5" s="1"/>
  <c r="AD37" i="5"/>
  <c r="AK73" i="5" s="1"/>
  <c r="AD30" i="5"/>
  <c r="W18" i="5"/>
  <c r="AB24" i="5"/>
  <c r="AP74" i="5"/>
  <c r="AC93" i="5"/>
  <c r="Y80" i="5"/>
  <c r="Y81" i="5" s="1"/>
  <c r="Y82" i="5"/>
  <c r="Z14" i="5"/>
  <c r="AH44" i="5"/>
  <c r="AG43" i="5"/>
  <c r="AG51" i="5"/>
  <c r="AG91" i="5" s="1"/>
  <c r="AH52" i="5"/>
  <c r="AF90" i="5"/>
  <c r="AH69" i="5"/>
  <c r="AJ39" i="5"/>
  <c r="AJ32" i="5"/>
  <c r="CL84" i="2"/>
  <c r="CM20" i="2"/>
  <c r="AL20" i="10" l="1"/>
  <c r="AL94" i="10" s="1"/>
  <c r="AL19" i="10"/>
  <c r="AL18" i="10" s="1"/>
  <c r="AM48" i="10"/>
  <c r="AT83" i="10" s="1"/>
  <c r="AM41" i="10"/>
  <c r="AM40" i="10" s="1"/>
  <c r="AN91" i="10"/>
  <c r="AN102" i="10"/>
  <c r="AU87" i="10"/>
  <c r="AV23" i="10"/>
  <c r="AE33" i="10"/>
  <c r="AF28" i="10" s="1"/>
  <c r="AP76" i="10"/>
  <c r="AO75" i="10"/>
  <c r="AS70" i="10"/>
  <c r="AS69" i="10" s="1"/>
  <c r="AS63" i="10"/>
  <c r="AS62" i="10" s="1"/>
  <c r="AS54" i="10"/>
  <c r="AS53" i="10" s="1"/>
  <c r="AL38" i="10"/>
  <c r="AN101" i="10"/>
  <c r="AL45" i="10"/>
  <c r="AS82" i="10"/>
  <c r="AH90" i="10"/>
  <c r="AH88" i="10"/>
  <c r="Y24" i="10"/>
  <c r="Y32" i="10"/>
  <c r="Z26" i="10" s="1"/>
  <c r="AM68" i="10"/>
  <c r="AM67" i="10" s="1"/>
  <c r="AM61" i="10"/>
  <c r="AM52" i="10"/>
  <c r="AM57" i="10" s="1"/>
  <c r="AM58" i="10" s="1"/>
  <c r="AF36" i="10"/>
  <c r="AG89" i="10"/>
  <c r="AJ93" i="10"/>
  <c r="AQ77" i="10"/>
  <c r="AF43" i="10"/>
  <c r="AM81" i="10"/>
  <c r="AL99" i="10"/>
  <c r="AL21" i="10"/>
  <c r="AP78" i="10"/>
  <c r="AS55" i="10"/>
  <c r="AZ79" i="10"/>
  <c r="AL50" i="10"/>
  <c r="AN103" i="10"/>
  <c r="AF29" i="10"/>
  <c r="AM92" i="10"/>
  <c r="D118" i="6"/>
  <c r="F65" i="7"/>
  <c r="F128" i="7"/>
  <c r="AS51" i="8"/>
  <c r="AS77" i="8"/>
  <c r="AL41" i="8"/>
  <c r="AL69" i="8"/>
  <c r="AL17" i="8" s="1"/>
  <c r="AH68" i="8"/>
  <c r="AI87" i="8"/>
  <c r="X91" i="8"/>
  <c r="X79" i="8"/>
  <c r="X80" i="8" s="1"/>
  <c r="AM72" i="8"/>
  <c r="AM44" i="8"/>
  <c r="AM37" i="8"/>
  <c r="AF25" i="8"/>
  <c r="AD85" i="8"/>
  <c r="AD83" i="8"/>
  <c r="AE16" i="8"/>
  <c r="AN73" i="8"/>
  <c r="AJ55" i="8"/>
  <c r="AI54" i="8"/>
  <c r="AI94" i="8" s="1"/>
  <c r="AC84" i="8"/>
  <c r="AF88" i="8"/>
  <c r="AL34" i="8"/>
  <c r="AK61" i="8"/>
  <c r="AL62" i="8"/>
  <c r="AI93" i="8"/>
  <c r="AJ86" i="8"/>
  <c r="AJ98" i="8"/>
  <c r="AJ97" i="8"/>
  <c r="AK47" i="8"/>
  <c r="AJ46" i="8"/>
  <c r="AK70" i="8"/>
  <c r="AL71" i="8"/>
  <c r="AP82" i="8"/>
  <c r="AQ19" i="8"/>
  <c r="AS65" i="8"/>
  <c r="AS64" i="8" s="1"/>
  <c r="AS58" i="8"/>
  <c r="AS57" i="8" s="1"/>
  <c r="AS50" i="8"/>
  <c r="AS49" i="8" s="1"/>
  <c r="AE31" i="8"/>
  <c r="AF40" i="8"/>
  <c r="AF33" i="8"/>
  <c r="AF32" i="8" s="1"/>
  <c r="AZ74" i="8"/>
  <c r="Y20" i="8"/>
  <c r="Y28" i="8"/>
  <c r="Z22" i="8" s="1"/>
  <c r="FF13" i="2"/>
  <c r="AI45" i="6"/>
  <c r="AI44" i="6" s="1"/>
  <c r="AI67" i="6"/>
  <c r="AI15" i="6" s="1"/>
  <c r="Y28" i="6"/>
  <c r="Z24" i="6" s="1"/>
  <c r="Z23" i="6" s="1"/>
  <c r="AF84" i="6"/>
  <c r="AF95" i="6"/>
  <c r="AH91" i="6"/>
  <c r="AB36" i="6"/>
  <c r="AH69" i="6"/>
  <c r="AG68" i="6"/>
  <c r="AG94" i="6" s="1"/>
  <c r="AI70" i="6"/>
  <c r="AH60" i="6"/>
  <c r="AG59" i="6"/>
  <c r="AC31" i="6"/>
  <c r="AC38" i="6"/>
  <c r="AC37" i="6" s="1"/>
  <c r="AF94" i="6"/>
  <c r="AI40" i="6"/>
  <c r="AP75" i="6" s="1"/>
  <c r="AI33" i="6"/>
  <c r="AH71" i="6"/>
  <c r="U89" i="6"/>
  <c r="U77" i="6"/>
  <c r="U78" i="6" s="1"/>
  <c r="AM65" i="6"/>
  <c r="AM64" i="6" s="1"/>
  <c r="AM58" i="6"/>
  <c r="AM57" i="6" s="1"/>
  <c r="AM50" i="6"/>
  <c r="AF34" i="6"/>
  <c r="AI73" i="6"/>
  <c r="AN80" i="6"/>
  <c r="AO17" i="6"/>
  <c r="V19" i="6"/>
  <c r="AH87" i="6"/>
  <c r="AE85" i="6"/>
  <c r="AM76" i="6"/>
  <c r="AG52" i="6"/>
  <c r="AH53" i="6"/>
  <c r="AB29" i="6"/>
  <c r="Z83" i="6"/>
  <c r="Z81" i="6"/>
  <c r="AA14" i="6"/>
  <c r="AB21" i="6"/>
  <c r="AF92" i="6"/>
  <c r="AF66" i="6"/>
  <c r="Y82" i="6"/>
  <c r="AB86" i="6"/>
  <c r="AJ38" i="5"/>
  <c r="AQ74" i="5"/>
  <c r="AQ64" i="5"/>
  <c r="AQ63" i="5" s="1"/>
  <c r="AQ57" i="5"/>
  <c r="AQ56" i="5" s="1"/>
  <c r="AQ49" i="5"/>
  <c r="AX71" i="5" s="1"/>
  <c r="AF59" i="5"/>
  <c r="AE58" i="5"/>
  <c r="AE65" i="5" s="1"/>
  <c r="AN79" i="5"/>
  <c r="AO16" i="5"/>
  <c r="AJ48" i="5"/>
  <c r="AI50" i="5"/>
  <c r="AH86" i="5"/>
  <c r="AI15" i="5"/>
  <c r="AG90" i="5"/>
  <c r="W17" i="5"/>
  <c r="W25" i="5"/>
  <c r="X19" i="5" s="1"/>
  <c r="AI44" i="5"/>
  <c r="AH43" i="5"/>
  <c r="AK60" i="5"/>
  <c r="AK53" i="5"/>
  <c r="AK45" i="5"/>
  <c r="AJ33" i="5"/>
  <c r="AD29" i="5"/>
  <c r="AH51" i="5"/>
  <c r="AH91" i="5" s="1"/>
  <c r="AI52" i="5"/>
  <c r="Z82" i="5"/>
  <c r="Z80" i="5"/>
  <c r="Z81" i="5" s="1"/>
  <c r="AA14" i="5"/>
  <c r="AK72" i="5"/>
  <c r="E118" i="5" s="1"/>
  <c r="AC84" i="5"/>
  <c r="AC89" i="5"/>
  <c r="AC42" i="5"/>
  <c r="AC24" i="5"/>
  <c r="AI70" i="5"/>
  <c r="AD21" i="5"/>
  <c r="AQ75" i="5"/>
  <c r="AD83" i="5"/>
  <c r="E106" i="5" s="1"/>
  <c r="AD95" i="5"/>
  <c r="AD94" i="5"/>
  <c r="AD27" i="5"/>
  <c r="AQ62" i="5"/>
  <c r="AQ61" i="5" s="1"/>
  <c r="AQ55" i="5"/>
  <c r="AQ54" i="5" s="1"/>
  <c r="AQ47" i="5"/>
  <c r="AQ46" i="5" s="1"/>
  <c r="AI69" i="5"/>
  <c r="AJ31" i="5"/>
  <c r="AE67" i="5"/>
  <c r="AE93" i="5" s="1"/>
  <c r="AF68" i="5"/>
  <c r="AD36" i="5"/>
  <c r="AB85" i="5"/>
  <c r="AK41" i="5"/>
  <c r="AK40" i="5" s="1"/>
  <c r="AK34" i="5"/>
  <c r="CM84" i="2"/>
  <c r="CN20" i="2"/>
  <c r="AM47" i="10" l="1"/>
  <c r="AM51" i="10"/>
  <c r="AM50" i="10" s="1"/>
  <c r="AI90" i="10"/>
  <c r="AI88" i="10"/>
  <c r="AM46" i="10"/>
  <c r="AT82" i="10" s="1"/>
  <c r="AM39" i="10"/>
  <c r="AM38" i="10" s="1"/>
  <c r="AF35" i="10"/>
  <c r="AH89" i="10"/>
  <c r="AK93" i="10"/>
  <c r="AV87" i="10"/>
  <c r="AW23" i="10"/>
  <c r="AL98" i="10"/>
  <c r="AL73" i="10"/>
  <c r="AM80" i="10"/>
  <c r="AF42" i="10"/>
  <c r="AM74" i="10"/>
  <c r="AM60" i="10"/>
  <c r="AO91" i="10"/>
  <c r="AO102" i="10"/>
  <c r="AR77" i="10"/>
  <c r="AM66" i="10"/>
  <c r="AQ76" i="10"/>
  <c r="AP75" i="10"/>
  <c r="AN92" i="10"/>
  <c r="AT55" i="10"/>
  <c r="AG44" i="10"/>
  <c r="AN81" i="10" s="1"/>
  <c r="AG37" i="10"/>
  <c r="AO101" i="10"/>
  <c r="Y96" i="10"/>
  <c r="Y84" i="10"/>
  <c r="Y85" i="10" s="1"/>
  <c r="AT72" i="10"/>
  <c r="AT71" i="10" s="1"/>
  <c r="AT65" i="10"/>
  <c r="AT64" i="10" s="1"/>
  <c r="AT56" i="10"/>
  <c r="BA79" i="10" s="1"/>
  <c r="AQ78" i="10"/>
  <c r="AF34" i="10"/>
  <c r="AG30" i="10" s="1"/>
  <c r="AG29" i="10" s="1"/>
  <c r="AO103" i="10"/>
  <c r="Z25" i="10"/>
  <c r="AF27" i="10"/>
  <c r="AE23" i="5"/>
  <c r="AE22" i="5" s="1"/>
  <c r="AE27" i="5" s="1"/>
  <c r="E127" i="7"/>
  <c r="E64" i="7"/>
  <c r="AI68" i="8"/>
  <c r="AM76" i="8"/>
  <c r="AF39" i="8"/>
  <c r="AL70" i="8"/>
  <c r="AM71" i="8"/>
  <c r="AF31" i="8"/>
  <c r="AK86" i="8"/>
  <c r="AK98" i="8"/>
  <c r="AK97" i="8"/>
  <c r="AK55" i="8"/>
  <c r="AJ54" i="8"/>
  <c r="AJ94" i="8" s="1"/>
  <c r="AF30" i="8"/>
  <c r="AG26" i="8" s="1"/>
  <c r="AG25" i="8" s="1"/>
  <c r="AE92" i="8"/>
  <c r="AE45" i="8"/>
  <c r="AE27" i="8"/>
  <c r="AK96" i="8"/>
  <c r="AL61" i="8"/>
  <c r="AT67" i="8"/>
  <c r="AT66" i="8" s="1"/>
  <c r="AT60" i="8"/>
  <c r="AT59" i="8" s="1"/>
  <c r="AT52" i="8"/>
  <c r="BA74" i="8" s="1"/>
  <c r="AM36" i="8"/>
  <c r="AJ93" i="8"/>
  <c r="AO73" i="8"/>
  <c r="AT78" i="8"/>
  <c r="AM43" i="8"/>
  <c r="AL89" i="8"/>
  <c r="AL47" i="8"/>
  <c r="AK46" i="8"/>
  <c r="AN72" i="8"/>
  <c r="AG40" i="8"/>
  <c r="AG33" i="8"/>
  <c r="AG32" i="8" s="1"/>
  <c r="Y91" i="8"/>
  <c r="Y79" i="8"/>
  <c r="Y80" i="8" s="1"/>
  <c r="AF24" i="8"/>
  <c r="AQ82" i="8"/>
  <c r="AR19" i="8"/>
  <c r="AE85" i="8"/>
  <c r="AE83" i="8"/>
  <c r="AF16" i="8"/>
  <c r="Z21" i="8"/>
  <c r="AM63" i="8"/>
  <c r="AM62" i="8" s="1"/>
  <c r="AM56" i="8"/>
  <c r="AM48" i="8"/>
  <c r="AM53" i="8" s="1"/>
  <c r="AJ87" i="8"/>
  <c r="E107" i="8"/>
  <c r="AD84" i="8"/>
  <c r="AG88" i="8"/>
  <c r="FG13" i="2"/>
  <c r="AB25" i="6"/>
  <c r="AI39" i="6"/>
  <c r="AC36" i="6"/>
  <c r="Z28" i="6"/>
  <c r="AA24" i="6" s="1"/>
  <c r="AA23" i="6" s="1"/>
  <c r="AG92" i="6"/>
  <c r="AG66" i="6"/>
  <c r="AO80" i="6"/>
  <c r="AP17" i="6"/>
  <c r="AJ61" i="6"/>
  <c r="AJ54" i="6"/>
  <c r="AJ46" i="6"/>
  <c r="AI69" i="6"/>
  <c r="AH68" i="6"/>
  <c r="AH96" i="6" s="1"/>
  <c r="AF85" i="6"/>
  <c r="AA83" i="6"/>
  <c r="AA81" i="6"/>
  <c r="AB14" i="6"/>
  <c r="AJ74" i="6"/>
  <c r="AI71" i="6"/>
  <c r="AI60" i="6"/>
  <c r="AH59" i="6"/>
  <c r="AG84" i="6"/>
  <c r="AG95" i="6"/>
  <c r="Z82" i="6"/>
  <c r="AC86" i="6"/>
  <c r="AG96" i="6"/>
  <c r="AJ70" i="6"/>
  <c r="AG42" i="6"/>
  <c r="AG41" i="6" s="1"/>
  <c r="AG35" i="6"/>
  <c r="V18" i="6"/>
  <c r="V26" i="6"/>
  <c r="W20" i="6" s="1"/>
  <c r="AI87" i="6"/>
  <c r="AP63" i="6"/>
  <c r="AP62" i="6" s="1"/>
  <c r="AP56" i="6"/>
  <c r="AP55" i="6" s="1"/>
  <c r="AP48" i="6"/>
  <c r="AP47" i="6" s="1"/>
  <c r="AI32" i="6"/>
  <c r="AI53" i="6"/>
  <c r="AH52" i="6"/>
  <c r="AB90" i="6"/>
  <c r="AB43" i="6"/>
  <c r="AT72" i="6"/>
  <c r="AM49" i="6"/>
  <c r="AI91" i="6"/>
  <c r="AB27" i="6"/>
  <c r="AC22" i="6" s="1"/>
  <c r="AC21" i="6" s="1"/>
  <c r="AC30" i="6"/>
  <c r="AK66" i="5"/>
  <c r="AR64" i="5"/>
  <c r="AR63" i="5" s="1"/>
  <c r="AR57" i="5"/>
  <c r="AR56" i="5" s="1"/>
  <c r="AR49" i="5"/>
  <c r="AY71" i="5" s="1"/>
  <c r="AJ69" i="5"/>
  <c r="D117" i="5"/>
  <c r="AD84" i="5"/>
  <c r="AH90" i="5"/>
  <c r="AI86" i="5"/>
  <c r="AJ15" i="5"/>
  <c r="AG59" i="5"/>
  <c r="AF58" i="5"/>
  <c r="AF65" i="5" s="1"/>
  <c r="AR75" i="5"/>
  <c r="AJ52" i="5"/>
  <c r="AI51" i="5"/>
  <c r="AI91" i="5" s="1"/>
  <c r="AJ44" i="5"/>
  <c r="AI43" i="5"/>
  <c r="AE37" i="5"/>
  <c r="AL73" i="5" s="1"/>
  <c r="AE30" i="5"/>
  <c r="AE29" i="5" s="1"/>
  <c r="AC85" i="5"/>
  <c r="AD28" i="5"/>
  <c r="D114" i="5"/>
  <c r="W88" i="5"/>
  <c r="W76" i="5"/>
  <c r="W77" i="5" s="1"/>
  <c r="AK48" i="5"/>
  <c r="AL48" i="5" s="1"/>
  <c r="AM48" i="5" s="1"/>
  <c r="AN48" i="5" s="1"/>
  <c r="AO48" i="5" s="1"/>
  <c r="AP48" i="5" s="1"/>
  <c r="AQ48" i="5" s="1"/>
  <c r="AJ50" i="5"/>
  <c r="AD35" i="5"/>
  <c r="AF67" i="5"/>
  <c r="AG68" i="5"/>
  <c r="AK39" i="5"/>
  <c r="AK32" i="5"/>
  <c r="AD20" i="5"/>
  <c r="AE83" i="5"/>
  <c r="AE94" i="5"/>
  <c r="AE95" i="5"/>
  <c r="AJ70" i="5"/>
  <c r="AK33" i="5"/>
  <c r="X18" i="5"/>
  <c r="AO79" i="5"/>
  <c r="AP16" i="5"/>
  <c r="AA82" i="5"/>
  <c r="AA80" i="5"/>
  <c r="AA81" i="5" s="1"/>
  <c r="AB14" i="5"/>
  <c r="CN84" i="2"/>
  <c r="CO20" i="2"/>
  <c r="AM20" i="10" l="1"/>
  <c r="AM94" i="10" s="1"/>
  <c r="AM19" i="10"/>
  <c r="AM18" i="10" s="1"/>
  <c r="AG43" i="10"/>
  <c r="AG42" i="10" s="1"/>
  <c r="AG34" i="10"/>
  <c r="AN80" i="10"/>
  <c r="AF97" i="10"/>
  <c r="AF49" i="10"/>
  <c r="AF31" i="10"/>
  <c r="AS77" i="10"/>
  <c r="AT70" i="10"/>
  <c r="AT69" i="10" s="1"/>
  <c r="AT63" i="10"/>
  <c r="AT62" i="10" s="1"/>
  <c r="AT54" i="10"/>
  <c r="AT53" i="10" s="1"/>
  <c r="AN48" i="10"/>
  <c r="AN41" i="10"/>
  <c r="AW87" i="10"/>
  <c r="AX23" i="10"/>
  <c r="AR78" i="10"/>
  <c r="AP91" i="10"/>
  <c r="AP102" i="10"/>
  <c r="AM98" i="10"/>
  <c r="AP103" i="10"/>
  <c r="AR76" i="10"/>
  <c r="AQ75" i="10"/>
  <c r="AQ103" i="10" s="1"/>
  <c r="AJ90" i="10"/>
  <c r="AJ88" i="10"/>
  <c r="AF33" i="10"/>
  <c r="AG28" i="10" s="1"/>
  <c r="AG27" i="10" s="1"/>
  <c r="AP101" i="10"/>
  <c r="AO92" i="10"/>
  <c r="AI89" i="10"/>
  <c r="AL93" i="10"/>
  <c r="AN68" i="10"/>
  <c r="AN67" i="10" s="1"/>
  <c r="AN61" i="10"/>
  <c r="AN60" i="10" s="1"/>
  <c r="AN52" i="10"/>
  <c r="AM45" i="10"/>
  <c r="Z24" i="10"/>
  <c r="Z32" i="10"/>
  <c r="AA26" i="10" s="1"/>
  <c r="AM59" i="10"/>
  <c r="AG36" i="10"/>
  <c r="AL34" i="5"/>
  <c r="AS64" i="5" s="1"/>
  <c r="AS63" i="5" s="1"/>
  <c r="AL41" i="5"/>
  <c r="AL40" i="5" s="1"/>
  <c r="E136" i="8"/>
  <c r="F57" i="7"/>
  <c r="F121" i="7"/>
  <c r="AM69" i="8"/>
  <c r="AM17" i="8" s="1"/>
  <c r="AM89" i="8" s="1"/>
  <c r="AG30" i="8"/>
  <c r="AH26" i="8" s="1"/>
  <c r="AH25" i="8" s="1"/>
  <c r="AR82" i="8"/>
  <c r="AS19" i="8"/>
  <c r="AG31" i="8"/>
  <c r="AO72" i="8"/>
  <c r="AN44" i="8"/>
  <c r="AU78" i="8" s="1"/>
  <c r="AN37" i="8"/>
  <c r="AM70" i="8"/>
  <c r="AN71" i="8"/>
  <c r="AL86" i="8"/>
  <c r="AL98" i="8"/>
  <c r="AL97" i="8"/>
  <c r="AP73" i="8"/>
  <c r="AM42" i="8"/>
  <c r="AM35" i="8"/>
  <c r="AF23" i="8"/>
  <c r="AK54" i="8"/>
  <c r="AK94" i="8" s="1"/>
  <c r="AL55" i="8"/>
  <c r="AL96" i="8"/>
  <c r="AM61" i="8"/>
  <c r="Z20" i="8"/>
  <c r="Z28" i="8"/>
  <c r="AA22" i="8" s="1"/>
  <c r="AA21" i="8" s="1"/>
  <c r="AK93" i="8"/>
  <c r="AJ68" i="8"/>
  <c r="AG39" i="8"/>
  <c r="AF38" i="8"/>
  <c r="AF45" i="8" s="1"/>
  <c r="AF83" i="8"/>
  <c r="AF85" i="8"/>
  <c r="AG16" i="8"/>
  <c r="AL46" i="8"/>
  <c r="AM47" i="8"/>
  <c r="AN76" i="8"/>
  <c r="AM75" i="8"/>
  <c r="AE84" i="8"/>
  <c r="AH88" i="8"/>
  <c r="AT51" i="8"/>
  <c r="F109" i="8"/>
  <c r="AK87" i="8"/>
  <c r="AN63" i="8"/>
  <c r="AN62" i="8" s="1"/>
  <c r="AN56" i="8"/>
  <c r="AN48" i="8"/>
  <c r="AN53" i="8" s="1"/>
  <c r="AF92" i="8"/>
  <c r="FH13" i="2"/>
  <c r="AJ67" i="6"/>
  <c r="AJ15" i="6" s="1"/>
  <c r="AJ87" i="6" s="1"/>
  <c r="AA28" i="6"/>
  <c r="AB24" i="6" s="1"/>
  <c r="AB23" i="6" s="1"/>
  <c r="AH92" i="6"/>
  <c r="AH66" i="6"/>
  <c r="AJ71" i="6"/>
  <c r="AD31" i="6"/>
  <c r="AD30" i="6" s="1"/>
  <c r="AD38" i="6"/>
  <c r="AD37" i="6" s="1"/>
  <c r="AH84" i="6"/>
  <c r="AH95" i="6"/>
  <c r="AP80" i="6"/>
  <c r="AQ17" i="6"/>
  <c r="AJ53" i="6"/>
  <c r="AI52" i="6"/>
  <c r="W19" i="6"/>
  <c r="AJ73" i="6"/>
  <c r="AJ69" i="6"/>
  <c r="AI68" i="6"/>
  <c r="V89" i="6"/>
  <c r="V77" i="6"/>
  <c r="V78" i="6" s="1"/>
  <c r="AB83" i="6"/>
  <c r="AB81" i="6"/>
  <c r="AC14" i="6"/>
  <c r="AH94" i="6"/>
  <c r="AC29" i="6"/>
  <c r="AC25" i="6" s="1"/>
  <c r="AN65" i="6"/>
  <c r="AN64" i="6" s="1"/>
  <c r="AN58" i="6"/>
  <c r="AN57" i="6" s="1"/>
  <c r="AN50" i="6"/>
  <c r="AU72" i="6" s="1"/>
  <c r="AG85" i="6"/>
  <c r="AA82" i="6"/>
  <c r="AD86" i="6"/>
  <c r="AJ51" i="6"/>
  <c r="AJ45" i="6"/>
  <c r="AH42" i="6"/>
  <c r="AH41" i="6" s="1"/>
  <c r="AH35" i="6"/>
  <c r="AJ60" i="6"/>
  <c r="AI59" i="6"/>
  <c r="AC27" i="6"/>
  <c r="AJ40" i="6"/>
  <c r="AJ33" i="6"/>
  <c r="AJ32" i="6" s="1"/>
  <c r="AG34" i="6"/>
  <c r="AK70" i="6"/>
  <c r="AN76" i="6"/>
  <c r="AE36" i="5"/>
  <c r="AE35" i="5" s="1"/>
  <c r="AK50" i="5"/>
  <c r="AR48" i="5"/>
  <c r="AP79" i="5"/>
  <c r="AQ16" i="5"/>
  <c r="AE84" i="5"/>
  <c r="AD89" i="5"/>
  <c r="AD42" i="5"/>
  <c r="AD24" i="5"/>
  <c r="AD26" i="5"/>
  <c r="AE21" i="5" s="1"/>
  <c r="AE20" i="5" s="1"/>
  <c r="X17" i="5"/>
  <c r="X25" i="5"/>
  <c r="Y19" i="5" s="1"/>
  <c r="AR62" i="5"/>
  <c r="AR61" i="5" s="1"/>
  <c r="AR55" i="5"/>
  <c r="AR54" i="5" s="1"/>
  <c r="AR47" i="5"/>
  <c r="AR46" i="5" s="1"/>
  <c r="AD85" i="5"/>
  <c r="AL60" i="5"/>
  <c r="AL53" i="5"/>
  <c r="AL45" i="5"/>
  <c r="AL50" i="5" s="1"/>
  <c r="AF23" i="5"/>
  <c r="AK52" i="5"/>
  <c r="AJ51" i="5"/>
  <c r="AJ91" i="5" s="1"/>
  <c r="AL72" i="5"/>
  <c r="AB82" i="5"/>
  <c r="AB80" i="5"/>
  <c r="AB81" i="5" s="1"/>
  <c r="AC14" i="5"/>
  <c r="AK69" i="5"/>
  <c r="AF83" i="5"/>
  <c r="AF95" i="5"/>
  <c r="AF94" i="5"/>
  <c r="AJ86" i="5"/>
  <c r="AK15" i="5"/>
  <c r="AK38" i="5"/>
  <c r="AR74" i="5"/>
  <c r="AK70" i="5"/>
  <c r="AG67" i="5"/>
  <c r="AG93" i="5" s="1"/>
  <c r="AH68" i="5"/>
  <c r="AH59" i="5"/>
  <c r="AG58" i="5"/>
  <c r="AG65" i="5" s="1"/>
  <c r="AF93" i="5"/>
  <c r="AI90" i="5"/>
  <c r="AK31" i="5"/>
  <c r="AE28" i="5"/>
  <c r="AK44" i="5"/>
  <c r="AJ43" i="5"/>
  <c r="CO84" i="2"/>
  <c r="CP20" i="2"/>
  <c r="AL33" i="5" l="1"/>
  <c r="AS49" i="5"/>
  <c r="AZ71" i="5" s="1"/>
  <c r="AS57" i="5"/>
  <c r="AS56" i="5" s="1"/>
  <c r="AQ101" i="10"/>
  <c r="AN74" i="10"/>
  <c r="AG33" i="10"/>
  <c r="AG35" i="10"/>
  <c r="AN57" i="10"/>
  <c r="AN58" i="10" s="1"/>
  <c r="AN51" i="10"/>
  <c r="AM99" i="10"/>
  <c r="AM21" i="10"/>
  <c r="AX87" i="10"/>
  <c r="AY23" i="10"/>
  <c r="AN59" i="10"/>
  <c r="AN66" i="10"/>
  <c r="AN39" i="10"/>
  <c r="AN46" i="10"/>
  <c r="AU82" i="10" s="1"/>
  <c r="AM73" i="10"/>
  <c r="AT77" i="10"/>
  <c r="AK90" i="10"/>
  <c r="AK88" i="10"/>
  <c r="AU72" i="10"/>
  <c r="AU71" i="10" s="1"/>
  <c r="AU65" i="10"/>
  <c r="AU64" i="10" s="1"/>
  <c r="AU56" i="10"/>
  <c r="BB79" i="10" s="1"/>
  <c r="AN40" i="10"/>
  <c r="AH44" i="10"/>
  <c r="AH37" i="10"/>
  <c r="AJ89" i="10"/>
  <c r="AM93" i="10"/>
  <c r="AU83" i="10"/>
  <c r="AN47" i="10"/>
  <c r="Z96" i="10"/>
  <c r="Z84" i="10"/>
  <c r="Z85" i="10" s="1"/>
  <c r="AA25" i="10"/>
  <c r="AQ91" i="10"/>
  <c r="AQ102" i="10"/>
  <c r="AP92" i="10"/>
  <c r="AS76" i="10"/>
  <c r="AR75" i="10"/>
  <c r="AR103" i="10" s="1"/>
  <c r="AS78" i="10"/>
  <c r="AH30" i="10"/>
  <c r="AS75" i="5"/>
  <c r="E138" i="8"/>
  <c r="G66" i="7"/>
  <c r="G129" i="7"/>
  <c r="AF27" i="8"/>
  <c r="AK68" i="8"/>
  <c r="AN61" i="8"/>
  <c r="AG38" i="8"/>
  <c r="AG27" i="8" s="1"/>
  <c r="AQ73" i="8"/>
  <c r="AU67" i="8"/>
  <c r="AU66" i="8" s="1"/>
  <c r="AU60" i="8"/>
  <c r="AU59" i="8" s="1"/>
  <c r="AU52" i="8"/>
  <c r="BB74" i="8" s="1"/>
  <c r="AN75" i="8"/>
  <c r="AN43" i="8"/>
  <c r="AS82" i="8"/>
  <c r="AT19" i="8"/>
  <c r="AM46" i="8"/>
  <c r="AN47" i="8"/>
  <c r="AL93" i="8"/>
  <c r="AM55" i="8"/>
  <c r="AL54" i="8"/>
  <c r="AL94" i="8" s="1"/>
  <c r="AG85" i="8"/>
  <c r="AG83" i="8"/>
  <c r="AH16" i="8"/>
  <c r="AH40" i="8"/>
  <c r="AH39" i="8" s="1"/>
  <c r="AH33" i="8"/>
  <c r="AL87" i="8"/>
  <c r="AP72" i="8"/>
  <c r="AN36" i="8"/>
  <c r="Z91" i="8"/>
  <c r="Z79" i="8"/>
  <c r="Z80" i="8" s="1"/>
  <c r="AF29" i="8"/>
  <c r="AG24" i="8" s="1"/>
  <c r="AG23" i="8" s="1"/>
  <c r="AN70" i="8"/>
  <c r="AO71" i="8"/>
  <c r="AA20" i="8"/>
  <c r="AA28" i="8"/>
  <c r="AB22" i="8" s="1"/>
  <c r="AB21" i="8" s="1"/>
  <c r="AG92" i="8"/>
  <c r="AF84" i="8"/>
  <c r="AI88" i="8"/>
  <c r="AT65" i="8"/>
  <c r="AT64" i="8" s="1"/>
  <c r="AT58" i="8"/>
  <c r="AT57" i="8" s="1"/>
  <c r="AT50" i="8"/>
  <c r="AT49" i="8" s="1"/>
  <c r="AM34" i="8"/>
  <c r="AM86" i="8"/>
  <c r="AM98" i="8"/>
  <c r="AM97" i="8"/>
  <c r="AH30" i="8"/>
  <c r="AN69" i="8"/>
  <c r="AN17" i="8" s="1"/>
  <c r="AT77" i="8"/>
  <c r="AM41" i="8"/>
  <c r="AM96" i="8"/>
  <c r="AO44" i="8"/>
  <c r="AV78" i="8" s="1"/>
  <c r="AO37" i="8"/>
  <c r="FI13" i="2"/>
  <c r="AD22" i="6"/>
  <c r="AD21" i="6" s="1"/>
  <c r="AH34" i="6"/>
  <c r="AN49" i="6"/>
  <c r="AB28" i="6"/>
  <c r="AC24" i="6" s="1"/>
  <c r="AC23" i="6" s="1"/>
  <c r="AK61" i="6"/>
  <c r="AK60" i="6" s="1"/>
  <c r="AK54" i="6"/>
  <c r="AK53" i="6" s="1"/>
  <c r="AK46" i="6"/>
  <c r="AK51" i="6" s="1"/>
  <c r="AI92" i="6"/>
  <c r="AI66" i="6"/>
  <c r="AK71" i="6"/>
  <c r="AJ39" i="6"/>
  <c r="AQ75" i="6"/>
  <c r="AO65" i="6"/>
  <c r="AO64" i="6" s="1"/>
  <c r="AO58" i="6"/>
  <c r="AO57" i="6" s="1"/>
  <c r="AO50" i="6"/>
  <c r="AI84" i="6"/>
  <c r="AI95" i="6"/>
  <c r="AJ52" i="6"/>
  <c r="AJ92" i="6" s="1"/>
  <c r="AI96" i="6"/>
  <c r="AC83" i="6"/>
  <c r="AC81" i="6"/>
  <c r="AD14" i="6"/>
  <c r="AK69" i="6"/>
  <c r="AJ68" i="6"/>
  <c r="AJ96" i="6" s="1"/>
  <c r="AQ80" i="6"/>
  <c r="AR17" i="6"/>
  <c r="W18" i="6"/>
  <c r="W26" i="6"/>
  <c r="X20" i="6" s="1"/>
  <c r="AQ63" i="6"/>
  <c r="AQ62" i="6" s="1"/>
  <c r="AQ56" i="6"/>
  <c r="AQ55" i="6" s="1"/>
  <c r="AQ48" i="6"/>
  <c r="AQ47" i="6" s="1"/>
  <c r="AJ44" i="6"/>
  <c r="AB82" i="6"/>
  <c r="AE86" i="6"/>
  <c r="AI94" i="6"/>
  <c r="AD29" i="6"/>
  <c r="AJ59" i="6"/>
  <c r="AO76" i="6"/>
  <c r="AD36" i="6"/>
  <c r="AL70" i="6"/>
  <c r="AC90" i="6"/>
  <c r="AC43" i="6"/>
  <c r="AK74" i="6"/>
  <c r="AH85" i="6"/>
  <c r="AI42" i="6"/>
  <c r="AI41" i="6" s="1"/>
  <c r="AI35" i="6"/>
  <c r="AF37" i="5"/>
  <c r="AF30" i="5"/>
  <c r="AL70" i="5"/>
  <c r="X88" i="5"/>
  <c r="X76" i="5"/>
  <c r="X77" i="5" s="1"/>
  <c r="AL44" i="5"/>
  <c r="AK43" i="5"/>
  <c r="AF84" i="5"/>
  <c r="Y18" i="5"/>
  <c r="AL52" i="5"/>
  <c r="AK51" i="5"/>
  <c r="AK91" i="5" s="1"/>
  <c r="AE26" i="5"/>
  <c r="AF21" i="5" s="1"/>
  <c r="AF20" i="5" s="1"/>
  <c r="AE85" i="5"/>
  <c r="AL39" i="5"/>
  <c r="AL38" i="5" s="1"/>
  <c r="AL32" i="5"/>
  <c r="AL31" i="5" s="1"/>
  <c r="AQ79" i="5"/>
  <c r="AR16" i="5"/>
  <c r="AC82" i="5"/>
  <c r="AC80" i="5"/>
  <c r="AC81" i="5" s="1"/>
  <c r="AD14" i="5"/>
  <c r="AM41" i="5"/>
  <c r="AM40" i="5" s="1"/>
  <c r="AM34" i="5"/>
  <c r="AF22" i="5"/>
  <c r="AJ90" i="5"/>
  <c r="AI68" i="5"/>
  <c r="AH67" i="5"/>
  <c r="AK86" i="5"/>
  <c r="AE89" i="5"/>
  <c r="AE42" i="5"/>
  <c r="AE24" i="5"/>
  <c r="AL69" i="5"/>
  <c r="AI59" i="5"/>
  <c r="AH58" i="5"/>
  <c r="AH65" i="5" s="1"/>
  <c r="AG83" i="5"/>
  <c r="AG95" i="5"/>
  <c r="AG94" i="5"/>
  <c r="AL66" i="5"/>
  <c r="AL15" i="5" s="1"/>
  <c r="CQ20" i="2"/>
  <c r="CP84" i="2"/>
  <c r="AS48" i="5" l="1"/>
  <c r="AN20" i="10"/>
  <c r="AN94" i="10" s="1"/>
  <c r="AN19" i="10"/>
  <c r="AN18" i="10" s="1"/>
  <c r="AN45" i="10"/>
  <c r="AL90" i="10"/>
  <c r="AL88" i="10"/>
  <c r="AN50" i="10"/>
  <c r="AR91" i="10"/>
  <c r="AR102" i="10"/>
  <c r="AQ92" i="10"/>
  <c r="F112" i="10"/>
  <c r="F142" i="10" s="1"/>
  <c r="AK89" i="10"/>
  <c r="AN93" i="10"/>
  <c r="AT76" i="10"/>
  <c r="AS75" i="10"/>
  <c r="AS103" i="10" s="1"/>
  <c r="AA24" i="10"/>
  <c r="AA32" i="10"/>
  <c r="AB26" i="10" s="1"/>
  <c r="AO68" i="10"/>
  <c r="AO67" i="10" s="1"/>
  <c r="AO61" i="10"/>
  <c r="AO52" i="10"/>
  <c r="AO57" i="10" s="1"/>
  <c r="AO58" i="10" s="1"/>
  <c r="AN99" i="10"/>
  <c r="AN21" i="10"/>
  <c r="AG97" i="10"/>
  <c r="AG49" i="10"/>
  <c r="AG31" i="10"/>
  <c r="AR101" i="10"/>
  <c r="AO81" i="10"/>
  <c r="AH43" i="10"/>
  <c r="AU77" i="10"/>
  <c r="AH36" i="10"/>
  <c r="AU55" i="10"/>
  <c r="AY87" i="10"/>
  <c r="AZ23" i="10"/>
  <c r="AO48" i="10"/>
  <c r="AO47" i="10" s="1"/>
  <c r="AO41" i="10"/>
  <c r="AH29" i="10"/>
  <c r="AT78" i="10"/>
  <c r="AU70" i="10"/>
  <c r="AU69" i="10" s="1"/>
  <c r="AU63" i="10"/>
  <c r="AU62" i="10" s="1"/>
  <c r="AU54" i="10"/>
  <c r="AU53" i="10" s="1"/>
  <c r="AN38" i="10"/>
  <c r="AH28" i="10"/>
  <c r="AG45" i="8"/>
  <c r="AO76" i="8"/>
  <c r="AO75" i="8" s="1"/>
  <c r="AG29" i="8"/>
  <c r="AH24" i="8" s="1"/>
  <c r="AH23" i="8" s="1"/>
  <c r="AB20" i="8"/>
  <c r="AB28" i="8"/>
  <c r="AC22" i="8" s="1"/>
  <c r="AO36" i="8"/>
  <c r="AH85" i="8"/>
  <c r="AH83" i="8"/>
  <c r="AI16" i="8"/>
  <c r="AM93" i="8"/>
  <c r="AO70" i="8"/>
  <c r="AO96" i="8" s="1"/>
  <c r="AP71" i="8"/>
  <c r="AU51" i="8"/>
  <c r="AG84" i="8"/>
  <c r="AJ88" i="8"/>
  <c r="AT82" i="8"/>
  <c r="AU19" i="8"/>
  <c r="AR73" i="8"/>
  <c r="AV67" i="8"/>
  <c r="AV66" i="8" s="1"/>
  <c r="AV60" i="8"/>
  <c r="AV59" i="8" s="1"/>
  <c r="AV52" i="8"/>
  <c r="BC74" i="8" s="1"/>
  <c r="AN86" i="8"/>
  <c r="AN98" i="8"/>
  <c r="AN97" i="8"/>
  <c r="AQ72" i="8"/>
  <c r="AN96" i="8"/>
  <c r="AO43" i="8"/>
  <c r="AM87" i="8"/>
  <c r="AM54" i="8"/>
  <c r="AM94" i="8" s="1"/>
  <c r="AN55" i="8"/>
  <c r="AH38" i="8"/>
  <c r="AN42" i="8"/>
  <c r="AU77" i="8" s="1"/>
  <c r="AN35" i="8"/>
  <c r="AL68" i="8"/>
  <c r="AI33" i="8"/>
  <c r="AI40" i="8"/>
  <c r="AI39" i="8" s="1"/>
  <c r="AO63" i="8"/>
  <c r="AO62" i="8" s="1"/>
  <c r="AO56" i="8"/>
  <c r="AO48" i="8"/>
  <c r="AO53" i="8" s="1"/>
  <c r="AH32" i="8"/>
  <c r="AN89" i="8"/>
  <c r="AA91" i="8"/>
  <c r="AA79" i="8"/>
  <c r="AA80" i="8" s="1"/>
  <c r="AN46" i="8"/>
  <c r="FJ13" i="2"/>
  <c r="AD25" i="6"/>
  <c r="AK33" i="6"/>
  <c r="AR56" i="6" s="1"/>
  <c r="AR55" i="6" s="1"/>
  <c r="AK40" i="6"/>
  <c r="AK39" i="6" s="1"/>
  <c r="AO49" i="6"/>
  <c r="AI34" i="6"/>
  <c r="AK67" i="6"/>
  <c r="AK15" i="6" s="1"/>
  <c r="AK87" i="6" s="1"/>
  <c r="F106" i="6" s="1"/>
  <c r="E117" i="6" s="1"/>
  <c r="AJ94" i="6"/>
  <c r="AK59" i="6"/>
  <c r="AC28" i="6"/>
  <c r="AD24" i="6" s="1"/>
  <c r="AK52" i="6"/>
  <c r="AK92" i="6" s="1"/>
  <c r="AE31" i="6"/>
  <c r="AE38" i="6"/>
  <c r="AE37" i="6" s="1"/>
  <c r="AL71" i="6"/>
  <c r="AK68" i="6"/>
  <c r="AK96" i="6" s="1"/>
  <c r="AL69" i="6"/>
  <c r="AK73" i="6"/>
  <c r="E119" i="6" s="1"/>
  <c r="D115" i="6"/>
  <c r="W89" i="6"/>
  <c r="W77" i="6"/>
  <c r="W78" i="6" s="1"/>
  <c r="AC82" i="6"/>
  <c r="AF86" i="6"/>
  <c r="AI85" i="6"/>
  <c r="AP76" i="6"/>
  <c r="X19" i="6"/>
  <c r="AR80" i="6"/>
  <c r="AS17" i="6"/>
  <c r="AJ42" i="6"/>
  <c r="AJ41" i="6" s="1"/>
  <c r="AJ35" i="6"/>
  <c r="AD81" i="6"/>
  <c r="AD83" i="6"/>
  <c r="AE14" i="6"/>
  <c r="AK45" i="6"/>
  <c r="AV72" i="6"/>
  <c r="AM70" i="6"/>
  <c r="AJ91" i="6"/>
  <c r="AJ66" i="6"/>
  <c r="AP65" i="6"/>
  <c r="AP64" i="6" s="1"/>
  <c r="AP58" i="6"/>
  <c r="AP57" i="6" s="1"/>
  <c r="AP50" i="6"/>
  <c r="AD27" i="6"/>
  <c r="AE22" i="6" s="1"/>
  <c r="AE21" i="6" s="1"/>
  <c r="AD90" i="6"/>
  <c r="AD43" i="6"/>
  <c r="AJ84" i="6"/>
  <c r="AJ95" i="6"/>
  <c r="F105" i="5"/>
  <c r="E116" i="5" s="1"/>
  <c r="AL86" i="5"/>
  <c r="AS74" i="5"/>
  <c r="AJ68" i="5"/>
  <c r="AI67" i="5"/>
  <c r="AI93" i="5" s="1"/>
  <c r="AD82" i="5"/>
  <c r="AD80" i="5"/>
  <c r="AE14" i="5"/>
  <c r="Y17" i="5"/>
  <c r="Y25" i="5"/>
  <c r="Z19" i="5" s="1"/>
  <c r="Z18" i="5" s="1"/>
  <c r="AM70" i="5"/>
  <c r="AH83" i="5"/>
  <c r="AH95" i="5"/>
  <c r="AH94" i="5"/>
  <c r="AH93" i="5"/>
  <c r="AF85" i="5"/>
  <c r="AF26" i="5"/>
  <c r="AM60" i="5"/>
  <c r="AM53" i="5"/>
  <c r="AM52" i="5" s="1"/>
  <c r="AM45" i="5"/>
  <c r="AM50" i="5" s="1"/>
  <c r="AF29" i="5"/>
  <c r="AM39" i="5"/>
  <c r="AM38" i="5" s="1"/>
  <c r="AM32" i="5"/>
  <c r="AK90" i="5"/>
  <c r="AF36" i="5"/>
  <c r="AM73" i="5"/>
  <c r="AJ59" i="5"/>
  <c r="AI58" i="5"/>
  <c r="AI65" i="5" s="1"/>
  <c r="AG84" i="5"/>
  <c r="AR79" i="5"/>
  <c r="AS16" i="5"/>
  <c r="AT75" i="5"/>
  <c r="AL43" i="5"/>
  <c r="AM69" i="5"/>
  <c r="AF27" i="5"/>
  <c r="AT64" i="5"/>
  <c r="AT63" i="5" s="1"/>
  <c r="AT57" i="5"/>
  <c r="AT56" i="5" s="1"/>
  <c r="AT49" i="5"/>
  <c r="BA71" i="5" s="1"/>
  <c r="AM33" i="5"/>
  <c r="AT48" i="5" s="1"/>
  <c r="AS62" i="5"/>
  <c r="AS61" i="5" s="1"/>
  <c r="AS55" i="5"/>
  <c r="AS54" i="5" s="1"/>
  <c r="AS47" i="5"/>
  <c r="AS46" i="5" s="1"/>
  <c r="AL51" i="5"/>
  <c r="AL91" i="5" s="1"/>
  <c r="CQ84" i="2"/>
  <c r="CR20" i="2"/>
  <c r="AV83" i="10" l="1"/>
  <c r="AV72" i="10"/>
  <c r="AV71" i="10" s="1"/>
  <c r="AV65" i="10"/>
  <c r="AV64" i="10" s="1"/>
  <c r="AV56" i="10"/>
  <c r="BC79" i="10" s="1"/>
  <c r="AV77" i="10"/>
  <c r="AS91" i="10"/>
  <c r="AS102" i="10"/>
  <c r="AU78" i="10"/>
  <c r="AU76" i="10"/>
  <c r="AT75" i="10"/>
  <c r="AO46" i="10"/>
  <c r="AO39" i="10"/>
  <c r="AH27" i="10"/>
  <c r="AZ87" i="10"/>
  <c r="BA23" i="10"/>
  <c r="AH42" i="10"/>
  <c r="AS101" i="10"/>
  <c r="G114" i="10"/>
  <c r="F144" i="10" s="1"/>
  <c r="AR92" i="10"/>
  <c r="AO80" i="10"/>
  <c r="AO74" i="10"/>
  <c r="AO60" i="10"/>
  <c r="AO51" i="10"/>
  <c r="AO66" i="10"/>
  <c r="AN98" i="10"/>
  <c r="AN73" i="10"/>
  <c r="AO40" i="10"/>
  <c r="AI44" i="10"/>
  <c r="AI43" i="10" s="1"/>
  <c r="AI37" i="10"/>
  <c r="AI36" i="10" s="1"/>
  <c r="AM90" i="10"/>
  <c r="AM88" i="10"/>
  <c r="AB25" i="10"/>
  <c r="AL89" i="10"/>
  <c r="AO93" i="10"/>
  <c r="AH34" i="10"/>
  <c r="AI30" i="10" s="1"/>
  <c r="AI29" i="10" s="1"/>
  <c r="AH35" i="10"/>
  <c r="AA96" i="10"/>
  <c r="AA84" i="10"/>
  <c r="AA85" i="10" s="1"/>
  <c r="AP76" i="8"/>
  <c r="AP75" i="8" s="1"/>
  <c r="AO47" i="8"/>
  <c r="AO46" i="8" s="1"/>
  <c r="AO69" i="8"/>
  <c r="AO17" i="8" s="1"/>
  <c r="AO89" i="8" s="1"/>
  <c r="AH29" i="8"/>
  <c r="AI38" i="8"/>
  <c r="AI32" i="8"/>
  <c r="AH31" i="8"/>
  <c r="AO55" i="8"/>
  <c r="AN54" i="8"/>
  <c r="AN94" i="8" s="1"/>
  <c r="AU82" i="8"/>
  <c r="AV19" i="8"/>
  <c r="AI26" i="8"/>
  <c r="AJ40" i="8"/>
  <c r="AJ39" i="8" s="1"/>
  <c r="AJ33" i="8"/>
  <c r="AB91" i="8"/>
  <c r="AB79" i="8"/>
  <c r="AB80" i="8" s="1"/>
  <c r="AU65" i="8"/>
  <c r="AU64" i="8" s="1"/>
  <c r="AU58" i="8"/>
  <c r="AU57" i="8" s="1"/>
  <c r="AU50" i="8"/>
  <c r="AU49" i="8" s="1"/>
  <c r="AN87" i="8"/>
  <c r="AM68" i="8"/>
  <c r="AC21" i="8"/>
  <c r="AO61" i="8"/>
  <c r="AN34" i="8"/>
  <c r="AV51" i="8"/>
  <c r="AI85" i="8"/>
  <c r="AI83" i="8"/>
  <c r="AJ16" i="8"/>
  <c r="AN93" i="8"/>
  <c r="AP63" i="8"/>
  <c r="AP62" i="8" s="1"/>
  <c r="AP48" i="8"/>
  <c r="AP53" i="8" s="1"/>
  <c r="AP56" i="8"/>
  <c r="AN41" i="8"/>
  <c r="AQ71" i="8"/>
  <c r="AP70" i="8"/>
  <c r="AP96" i="8" s="1"/>
  <c r="AH84" i="8"/>
  <c r="AK88" i="8"/>
  <c r="AO42" i="8"/>
  <c r="AV77" i="8" s="1"/>
  <c r="AO35" i="8"/>
  <c r="AR72" i="8"/>
  <c r="AS73" i="8"/>
  <c r="AO86" i="8"/>
  <c r="AO98" i="8"/>
  <c r="AO97" i="8"/>
  <c r="FK13" i="2"/>
  <c r="AR48" i="6"/>
  <c r="AR47" i="6" s="1"/>
  <c r="AR63" i="6"/>
  <c r="AR62" i="6" s="1"/>
  <c r="AK32" i="6"/>
  <c r="AR75" i="6"/>
  <c r="AP49" i="6"/>
  <c r="AQ76" i="6"/>
  <c r="AW72" i="6"/>
  <c r="AL74" i="6"/>
  <c r="AL73" i="6" s="1"/>
  <c r="AE27" i="6"/>
  <c r="X18" i="6"/>
  <c r="X26" i="6"/>
  <c r="Y20" i="6" s="1"/>
  <c r="E105" i="6"/>
  <c r="AD82" i="6"/>
  <c r="AG86" i="6"/>
  <c r="AM71" i="6"/>
  <c r="AK42" i="6"/>
  <c r="AK41" i="6" s="1"/>
  <c r="AK35" i="6"/>
  <c r="AN70" i="6"/>
  <c r="AD23" i="6"/>
  <c r="AQ65" i="6"/>
  <c r="AQ64" i="6" s="1"/>
  <c r="AQ58" i="6"/>
  <c r="AQ57" i="6" s="1"/>
  <c r="AQ50" i="6"/>
  <c r="AE36" i="6"/>
  <c r="AL40" i="6"/>
  <c r="AL39" i="6" s="1"/>
  <c r="AL33" i="6"/>
  <c r="AL68" i="6"/>
  <c r="AL96" i="6" s="1"/>
  <c r="AM69" i="6"/>
  <c r="AL61" i="6"/>
  <c r="AL60" i="6" s="1"/>
  <c r="AL54" i="6"/>
  <c r="AL46" i="6"/>
  <c r="AL51" i="6" s="1"/>
  <c r="AE30" i="6"/>
  <c r="AE81" i="6"/>
  <c r="AE83" i="6"/>
  <c r="AF14" i="6"/>
  <c r="AK44" i="6"/>
  <c r="AS80" i="6"/>
  <c r="AT17" i="6"/>
  <c r="AK84" i="6"/>
  <c r="AK95" i="6"/>
  <c r="AJ34" i="6"/>
  <c r="AJ85" i="6"/>
  <c r="AK94" i="6"/>
  <c r="AG85" i="5"/>
  <c r="E104" i="5"/>
  <c r="AG23" i="5"/>
  <c r="AG22" i="5" s="1"/>
  <c r="AM44" i="5"/>
  <c r="AM43" i="5" s="1"/>
  <c r="AM66" i="5"/>
  <c r="AM15" i="5" s="1"/>
  <c r="AM86" i="5" s="1"/>
  <c r="Z17" i="5"/>
  <c r="Z25" i="5"/>
  <c r="AA19" i="5" s="1"/>
  <c r="AA18" i="5" s="1"/>
  <c r="AT62" i="5"/>
  <c r="AT61" i="5" s="1"/>
  <c r="AT55" i="5"/>
  <c r="AT54" i="5" s="1"/>
  <c r="AT47" i="5"/>
  <c r="AT46" i="5" s="1"/>
  <c r="Y88" i="5"/>
  <c r="Y76" i="5"/>
  <c r="Y77" i="5" s="1"/>
  <c r="AN69" i="5"/>
  <c r="AT74" i="5"/>
  <c r="AM51" i="5"/>
  <c r="AM91" i="5" s="1"/>
  <c r="AE82" i="5"/>
  <c r="AE80" i="5"/>
  <c r="AE81" i="5" s="1"/>
  <c r="AF14" i="5"/>
  <c r="AG37" i="5"/>
  <c r="AG36" i="5" s="1"/>
  <c r="AG30" i="5"/>
  <c r="AG29" i="5" s="1"/>
  <c r="AL90" i="5"/>
  <c r="AK59" i="5"/>
  <c r="AJ58" i="5"/>
  <c r="AJ65" i="5" s="1"/>
  <c r="AD81" i="5"/>
  <c r="AF28" i="5"/>
  <c r="AG21" i="5" s="1"/>
  <c r="AM72" i="5"/>
  <c r="AH84" i="5"/>
  <c r="AM31" i="5"/>
  <c r="AF35" i="5"/>
  <c r="AN70" i="5"/>
  <c r="AI83" i="5"/>
  <c r="AI94" i="5"/>
  <c r="AI95" i="5"/>
  <c r="AS79" i="5"/>
  <c r="AT16" i="5"/>
  <c r="AK68" i="5"/>
  <c r="AJ67" i="5"/>
  <c r="CR84" i="2"/>
  <c r="CS20" i="2"/>
  <c r="AO20" i="10" l="1"/>
  <c r="AO94" i="10" s="1"/>
  <c r="AO19" i="10"/>
  <c r="AO18" i="10" s="1"/>
  <c r="AP81" i="10"/>
  <c r="AP80" i="10" s="1"/>
  <c r="AI34" i="10"/>
  <c r="AJ30" i="10" s="1"/>
  <c r="AJ29" i="10" s="1"/>
  <c r="AV70" i="10"/>
  <c r="AV69" i="10" s="1"/>
  <c r="AV63" i="10"/>
  <c r="AV62" i="10" s="1"/>
  <c r="AV54" i="10"/>
  <c r="AV53" i="10" s="1"/>
  <c r="AS92" i="10"/>
  <c r="AB24" i="10"/>
  <c r="AB32" i="10"/>
  <c r="AC26" i="10" s="1"/>
  <c r="AO50" i="10"/>
  <c r="AO45" i="10"/>
  <c r="AV82" i="10"/>
  <c r="AW77" i="10"/>
  <c r="AO59" i="10"/>
  <c r="AT91" i="10"/>
  <c r="AT102" i="10"/>
  <c r="AH97" i="10"/>
  <c r="AH49" i="10"/>
  <c r="AH31" i="10"/>
  <c r="AN90" i="10"/>
  <c r="AN88" i="10"/>
  <c r="AI42" i="10"/>
  <c r="AV76" i="10"/>
  <c r="AU75" i="10"/>
  <c r="AU103" i="10" s="1"/>
  <c r="AI35" i="10"/>
  <c r="AM89" i="10"/>
  <c r="AP93" i="10"/>
  <c r="AT101" i="10"/>
  <c r="BA87" i="10"/>
  <c r="BB23" i="10"/>
  <c r="AV78" i="10"/>
  <c r="AP48" i="10"/>
  <c r="AP41" i="10"/>
  <c r="AP40" i="10" s="1"/>
  <c r="AP68" i="10"/>
  <c r="AP67" i="10" s="1"/>
  <c r="AP61" i="10"/>
  <c r="AP52" i="10"/>
  <c r="AP57" i="10" s="1"/>
  <c r="AP58" i="10" s="1"/>
  <c r="AO38" i="10"/>
  <c r="AT103" i="10"/>
  <c r="AV55" i="10"/>
  <c r="AH33" i="10"/>
  <c r="AI28" i="10" s="1"/>
  <c r="AI27" i="10" s="1"/>
  <c r="E116" i="6"/>
  <c r="F120" i="7"/>
  <c r="F56" i="7"/>
  <c r="E119" i="7"/>
  <c r="E55" i="7"/>
  <c r="E115" i="5"/>
  <c r="AP69" i="8"/>
  <c r="AP17" i="8" s="1"/>
  <c r="AP89" i="8" s="1"/>
  <c r="AN68" i="8"/>
  <c r="AQ76" i="8"/>
  <c r="AQ75" i="8" s="1"/>
  <c r="AI24" i="8"/>
  <c r="AI23" i="8" s="1"/>
  <c r="AI29" i="8" s="1"/>
  <c r="AP61" i="8"/>
  <c r="AJ38" i="8"/>
  <c r="AS72" i="8"/>
  <c r="AI84" i="8"/>
  <c r="AL88" i="8"/>
  <c r="AP47" i="8"/>
  <c r="AO41" i="8"/>
  <c r="AQ63" i="8"/>
  <c r="AQ62" i="8" s="1"/>
  <c r="AQ56" i="8"/>
  <c r="AQ48" i="8"/>
  <c r="AQ53" i="8" s="1"/>
  <c r="AO93" i="8"/>
  <c r="AV65" i="8"/>
  <c r="AV64" i="8" s="1"/>
  <c r="AV58" i="8"/>
  <c r="AV57" i="8" s="1"/>
  <c r="AV50" i="8"/>
  <c r="AV49" i="8" s="1"/>
  <c r="AH92" i="8"/>
  <c r="AH45" i="8"/>
  <c r="AH27" i="8"/>
  <c r="AP44" i="8"/>
  <c r="AP37" i="8"/>
  <c r="AI25" i="8"/>
  <c r="AJ32" i="8"/>
  <c r="AI31" i="8"/>
  <c r="AO34" i="8"/>
  <c r="AV82" i="8"/>
  <c r="AW19" i="8"/>
  <c r="AO87" i="8"/>
  <c r="AT73" i="8"/>
  <c r="AP86" i="8"/>
  <c r="AP98" i="8"/>
  <c r="AP97" i="8"/>
  <c r="AR71" i="8"/>
  <c r="AQ70" i="8"/>
  <c r="AJ85" i="8"/>
  <c r="AJ83" i="8"/>
  <c r="AK16" i="8"/>
  <c r="AC20" i="8"/>
  <c r="AC28" i="8"/>
  <c r="AD22" i="8" s="1"/>
  <c r="AD21" i="8" s="1"/>
  <c r="AP55" i="8"/>
  <c r="AO54" i="8"/>
  <c r="AO94" i="8" s="1"/>
  <c r="FL13" i="2"/>
  <c r="AL32" i="6"/>
  <c r="AR76" i="6"/>
  <c r="AQ49" i="6"/>
  <c r="AK34" i="6"/>
  <c r="AL67" i="6"/>
  <c r="AL15" i="6" s="1"/>
  <c r="AL53" i="6"/>
  <c r="AD28" i="6"/>
  <c r="AE24" i="6" s="1"/>
  <c r="AN71" i="6"/>
  <c r="AS75" i="6"/>
  <c r="AM68" i="6"/>
  <c r="AM96" i="6" s="1"/>
  <c r="AN69" i="6"/>
  <c r="AO70" i="6"/>
  <c r="AL45" i="6"/>
  <c r="AF83" i="6"/>
  <c r="AF81" i="6"/>
  <c r="AG14" i="6"/>
  <c r="AL84" i="6"/>
  <c r="AL95" i="6"/>
  <c r="AF31" i="6"/>
  <c r="AF30" i="6" s="1"/>
  <c r="AF38" i="6"/>
  <c r="AL59" i="6"/>
  <c r="AL94" i="6"/>
  <c r="F107" i="6"/>
  <c r="AK85" i="6"/>
  <c r="AE82" i="6"/>
  <c r="AH86" i="6"/>
  <c r="AX72" i="6"/>
  <c r="AR65" i="6"/>
  <c r="AR64" i="6" s="1"/>
  <c r="AR50" i="6"/>
  <c r="AR58" i="6"/>
  <c r="AR57" i="6" s="1"/>
  <c r="X89" i="6"/>
  <c r="X77" i="6"/>
  <c r="X78" i="6" s="1"/>
  <c r="AK91" i="6"/>
  <c r="AK66" i="6"/>
  <c r="AT80" i="6"/>
  <c r="AU17" i="6"/>
  <c r="AE29" i="6"/>
  <c r="AE25" i="6" s="1"/>
  <c r="AS63" i="6"/>
  <c r="AS62" i="6" s="1"/>
  <c r="AS56" i="6"/>
  <c r="AS55" i="6" s="1"/>
  <c r="AS48" i="6"/>
  <c r="AS47" i="6" s="1"/>
  <c r="Y19" i="6"/>
  <c r="AN34" i="5"/>
  <c r="AN33" i="5" s="1"/>
  <c r="AU48" i="5" s="1"/>
  <c r="AN41" i="5"/>
  <c r="AN40" i="5" s="1"/>
  <c r="AH85" i="5"/>
  <c r="AN73" i="5"/>
  <c r="AN72" i="5" s="1"/>
  <c r="AG35" i="5"/>
  <c r="AN39" i="5"/>
  <c r="AN38" i="5" s="1"/>
  <c r="AN32" i="5"/>
  <c r="AN31" i="5" s="1"/>
  <c r="AG20" i="5"/>
  <c r="AF80" i="5"/>
  <c r="AF81" i="5" s="1"/>
  <c r="AF82" i="5"/>
  <c r="AG14" i="5"/>
  <c r="AK58" i="5"/>
  <c r="AK65" i="5" s="1"/>
  <c r="AL59" i="5"/>
  <c r="AH37" i="5"/>
  <c r="AH30" i="5"/>
  <c r="AH29" i="5" s="1"/>
  <c r="AJ83" i="5"/>
  <c r="AJ94" i="5"/>
  <c r="AJ95" i="5"/>
  <c r="AI84" i="5"/>
  <c r="AF89" i="5"/>
  <c r="AF42" i="5"/>
  <c r="AF24" i="5"/>
  <c r="Z88" i="5"/>
  <c r="Z76" i="5"/>
  <c r="Z77" i="5" s="1"/>
  <c r="AG28" i="5"/>
  <c r="AA17" i="5"/>
  <c r="AA25" i="5"/>
  <c r="AB19" i="5" s="1"/>
  <c r="AB18" i="5" s="1"/>
  <c r="AO70" i="5"/>
  <c r="AM90" i="5"/>
  <c r="AL68" i="5"/>
  <c r="AK67" i="5"/>
  <c r="AJ93" i="5"/>
  <c r="AT79" i="5"/>
  <c r="AU16" i="5"/>
  <c r="AG27" i="5"/>
  <c r="AH23" i="5" s="1"/>
  <c r="AH22" i="5" s="1"/>
  <c r="AN60" i="5"/>
  <c r="AN53" i="5"/>
  <c r="AN45" i="5"/>
  <c r="AO69" i="5"/>
  <c r="CS84" i="2"/>
  <c r="CT20" i="2"/>
  <c r="AU101" i="10" l="1"/>
  <c r="AP74" i="10"/>
  <c r="AI33" i="10"/>
  <c r="AJ28" i="10" s="1"/>
  <c r="AJ27" i="10" s="1"/>
  <c r="AJ34" i="10"/>
  <c r="AW55" i="10"/>
  <c r="AW78" i="10"/>
  <c r="BB87" i="10"/>
  <c r="BC23" i="10"/>
  <c r="AI97" i="10"/>
  <c r="AI49" i="10"/>
  <c r="AI31" i="10"/>
  <c r="AP51" i="10"/>
  <c r="AT92" i="10"/>
  <c r="AO98" i="10"/>
  <c r="AO73" i="10"/>
  <c r="AP66" i="10"/>
  <c r="AO90" i="10"/>
  <c r="AO88" i="10"/>
  <c r="AO99" i="10"/>
  <c r="AO21" i="10"/>
  <c r="AJ44" i="10"/>
  <c r="AJ37" i="10"/>
  <c r="AW72" i="10"/>
  <c r="AW71" i="10" s="1"/>
  <c r="AW65" i="10"/>
  <c r="AW64" i="10" s="1"/>
  <c r="AW56" i="10"/>
  <c r="BD79" i="10" s="1"/>
  <c r="AU91" i="10"/>
  <c r="AU102" i="10"/>
  <c r="AN89" i="10"/>
  <c r="AQ93" i="10"/>
  <c r="AP60" i="10"/>
  <c r="AB96" i="10"/>
  <c r="AB84" i="10"/>
  <c r="AB85" i="10" s="1"/>
  <c r="AP46" i="10"/>
  <c r="AW82" i="10" s="1"/>
  <c r="AP39" i="10"/>
  <c r="AW83" i="10"/>
  <c r="AP47" i="10"/>
  <c r="AW76" i="10"/>
  <c r="AV75" i="10"/>
  <c r="AV101" i="10" s="1"/>
  <c r="AX77" i="10"/>
  <c r="AC25" i="10"/>
  <c r="AQ48" i="10"/>
  <c r="AQ41" i="10"/>
  <c r="AQ40" i="10" s="1"/>
  <c r="E118" i="6"/>
  <c r="G128" i="7"/>
  <c r="G65" i="7"/>
  <c r="AJ24" i="8"/>
  <c r="AJ23" i="8" s="1"/>
  <c r="AJ29" i="8" s="1"/>
  <c r="AP35" i="8"/>
  <c r="AP34" i="8" s="1"/>
  <c r="AP42" i="8"/>
  <c r="AW77" i="8" s="1"/>
  <c r="AQ61" i="8"/>
  <c r="AK85" i="8"/>
  <c r="AK83" i="8"/>
  <c r="AL16" i="8"/>
  <c r="AD20" i="8"/>
  <c r="AD28" i="8"/>
  <c r="AE22" i="8" s="1"/>
  <c r="AE21" i="8" s="1"/>
  <c r="AW67" i="8"/>
  <c r="AW66" i="8" s="1"/>
  <c r="AW60" i="8"/>
  <c r="AW59" i="8" s="1"/>
  <c r="AW52" i="8"/>
  <c r="BD74" i="8" s="1"/>
  <c r="AP36" i="8"/>
  <c r="AO68" i="8"/>
  <c r="AQ47" i="8"/>
  <c r="AP46" i="8"/>
  <c r="AW78" i="8"/>
  <c r="AP43" i="8"/>
  <c r="AQ86" i="8"/>
  <c r="AQ98" i="8"/>
  <c r="AQ97" i="8"/>
  <c r="AJ84" i="8"/>
  <c r="AM88" i="8"/>
  <c r="AP54" i="8"/>
  <c r="AP94" i="8" s="1"/>
  <c r="AQ55" i="8"/>
  <c r="AS71" i="8"/>
  <c r="AR70" i="8"/>
  <c r="AI92" i="8"/>
  <c r="AI45" i="8"/>
  <c r="AI27" i="8"/>
  <c r="AT72" i="8"/>
  <c r="AK40" i="8"/>
  <c r="AK33" i="8"/>
  <c r="AQ96" i="8"/>
  <c r="AJ31" i="8"/>
  <c r="AP87" i="8"/>
  <c r="AU73" i="8"/>
  <c r="AC91" i="8"/>
  <c r="AC79" i="8"/>
  <c r="AC80" i="8" s="1"/>
  <c r="AW82" i="8"/>
  <c r="AX19" i="8"/>
  <c r="AI30" i="8"/>
  <c r="AJ26" i="8" s="1"/>
  <c r="AJ25" i="8" s="1"/>
  <c r="AQ69" i="8"/>
  <c r="AQ17" i="8" s="1"/>
  <c r="FM13" i="2"/>
  <c r="AR49" i="6"/>
  <c r="AY72" i="6"/>
  <c r="AF29" i="6"/>
  <c r="AP70" i="6"/>
  <c r="AE90" i="6"/>
  <c r="AE43" i="6"/>
  <c r="AF22" i="6"/>
  <c r="AU80" i="6"/>
  <c r="AV17" i="6"/>
  <c r="AL85" i="6"/>
  <c r="AG83" i="6"/>
  <c r="AG81" i="6"/>
  <c r="AH14" i="6"/>
  <c r="AO69" i="6"/>
  <c r="AN68" i="6"/>
  <c r="AN96" i="6" s="1"/>
  <c r="Y18" i="6"/>
  <c r="Y26" i="6"/>
  <c r="Z20" i="6" s="1"/>
  <c r="AF82" i="6"/>
  <c r="AI86" i="6"/>
  <c r="AM84" i="6"/>
  <c r="AM95" i="6"/>
  <c r="AL42" i="6"/>
  <c r="AL35" i="6"/>
  <c r="AF37" i="6"/>
  <c r="AM74" i="6"/>
  <c r="AM94" i="6"/>
  <c r="AE23" i="6"/>
  <c r="AM61" i="6"/>
  <c r="AM60" i="6" s="1"/>
  <c r="AM54" i="6"/>
  <c r="AM46" i="6"/>
  <c r="AM51" i="6" s="1"/>
  <c r="AL44" i="6"/>
  <c r="AL52" i="6"/>
  <c r="AL92" i="6" s="1"/>
  <c r="AO71" i="6"/>
  <c r="AL87" i="6"/>
  <c r="AO73" i="5"/>
  <c r="AO72" i="5" s="1"/>
  <c r="AU75" i="5"/>
  <c r="AU49" i="5"/>
  <c r="BB71" i="5" s="1"/>
  <c r="AU57" i="5"/>
  <c r="AU56" i="5" s="1"/>
  <c r="AU64" i="5"/>
  <c r="AU63" i="5" s="1"/>
  <c r="AU74" i="5"/>
  <c r="AH36" i="5"/>
  <c r="AH35" i="5" s="1"/>
  <c r="AH28" i="5"/>
  <c r="AH27" i="5"/>
  <c r="AI23" i="5" s="1"/>
  <c r="AI22" i="5" s="1"/>
  <c r="AB17" i="5"/>
  <c r="AB25" i="5"/>
  <c r="AC19" i="5" s="1"/>
  <c r="AC18" i="5" s="1"/>
  <c r="AG26" i="5"/>
  <c r="AH21" i="5" s="1"/>
  <c r="AH20" i="5" s="1"/>
  <c r="AU79" i="5"/>
  <c r="AV16" i="5"/>
  <c r="AG89" i="5"/>
  <c r="AG42" i="5"/>
  <c r="AG24" i="5"/>
  <c r="AI85" i="5"/>
  <c r="AL58" i="5"/>
  <c r="AL65" i="5" s="1"/>
  <c r="AM59" i="5"/>
  <c r="AU62" i="5"/>
  <c r="AU61" i="5" s="1"/>
  <c r="AU55" i="5"/>
  <c r="AU54" i="5" s="1"/>
  <c r="AU47" i="5"/>
  <c r="AU46" i="5" s="1"/>
  <c r="AP69" i="5"/>
  <c r="AN50" i="5"/>
  <c r="AN44" i="5"/>
  <c r="AP70" i="5"/>
  <c r="AN66" i="5"/>
  <c r="AN15" i="5" s="1"/>
  <c r="AN52" i="5"/>
  <c r="AJ84" i="5"/>
  <c r="AA88" i="5"/>
  <c r="AA76" i="5"/>
  <c r="AA77" i="5" s="1"/>
  <c r="AK83" i="5"/>
  <c r="F106" i="5" s="1"/>
  <c r="AK95" i="5"/>
  <c r="AK94" i="5"/>
  <c r="AM68" i="5"/>
  <c r="AL67" i="5"/>
  <c r="AL93" i="5" s="1"/>
  <c r="AG80" i="5"/>
  <c r="AG81" i="5" s="1"/>
  <c r="AG82" i="5"/>
  <c r="AH14" i="5"/>
  <c r="AK93" i="5"/>
  <c r="AI37" i="5"/>
  <c r="AI30" i="5"/>
  <c r="AO41" i="5"/>
  <c r="AO34" i="5"/>
  <c r="AO60" i="5"/>
  <c r="AO53" i="5"/>
  <c r="AO45" i="5"/>
  <c r="AO50" i="5" s="1"/>
  <c r="CT84" i="2"/>
  <c r="CU20" i="2"/>
  <c r="AP20" i="10" l="1"/>
  <c r="AP94" i="10" s="1"/>
  <c r="AP19" i="10"/>
  <c r="AP18" i="10" s="1"/>
  <c r="AP88" i="10" s="1"/>
  <c r="AJ33" i="10"/>
  <c r="AC24" i="10"/>
  <c r="AC32" i="10"/>
  <c r="AD26" i="10" s="1"/>
  <c r="AW70" i="10"/>
  <c r="AW69" i="10" s="1"/>
  <c r="AW63" i="10"/>
  <c r="AW62" i="10" s="1"/>
  <c r="AW54" i="10"/>
  <c r="AW53" i="10" s="1"/>
  <c r="AU92" i="10"/>
  <c r="AX55" i="10"/>
  <c r="AY77" i="10"/>
  <c r="AO89" i="10"/>
  <c r="AR93" i="10"/>
  <c r="AV91" i="10"/>
  <c r="AV102" i="10"/>
  <c r="AP50" i="10"/>
  <c r="AP45" i="10"/>
  <c r="AW75" i="10"/>
  <c r="AW103" i="10" s="1"/>
  <c r="AP59" i="10"/>
  <c r="AQ68" i="10"/>
  <c r="AQ67" i="10" s="1"/>
  <c r="AQ61" i="10"/>
  <c r="AQ52" i="10"/>
  <c r="AQ57" i="10" s="1"/>
  <c r="AQ58" i="10" s="1"/>
  <c r="AJ36" i="10"/>
  <c r="AK30" i="10" s="1"/>
  <c r="AP38" i="10"/>
  <c r="AQ81" i="10"/>
  <c r="AJ43" i="10"/>
  <c r="AQ46" i="10"/>
  <c r="AX82" i="10" s="1"/>
  <c r="AQ39" i="10"/>
  <c r="AX72" i="10"/>
  <c r="AX71" i="10" s="1"/>
  <c r="AX65" i="10"/>
  <c r="AX64" i="10" s="1"/>
  <c r="AX56" i="10"/>
  <c r="BE79" i="10" s="1"/>
  <c r="AQ47" i="10"/>
  <c r="AX78" i="10"/>
  <c r="AX83" i="10"/>
  <c r="BC87" i="10"/>
  <c r="BD23" i="10"/>
  <c r="AV103" i="10"/>
  <c r="F127" i="7"/>
  <c r="F64" i="7"/>
  <c r="AQ35" i="8"/>
  <c r="AX50" i="8" s="1"/>
  <c r="AQ42" i="8"/>
  <c r="AW50" i="8"/>
  <c r="AW49" i="8" s="1"/>
  <c r="AW58" i="8"/>
  <c r="AW57" i="8" s="1"/>
  <c r="AW65" i="8"/>
  <c r="AW64" i="8" s="1"/>
  <c r="AP41" i="8"/>
  <c r="AJ30" i="8"/>
  <c r="AK26" i="8" s="1"/>
  <c r="AK25" i="8" s="1"/>
  <c r="AW51" i="8"/>
  <c r="F107" i="8"/>
  <c r="AK84" i="8"/>
  <c r="AN88" i="8"/>
  <c r="AR63" i="8"/>
  <c r="AR62" i="8" s="1"/>
  <c r="AR56" i="8"/>
  <c r="AR55" i="8" s="1"/>
  <c r="AR48" i="8"/>
  <c r="AR53" i="8" s="1"/>
  <c r="AR86" i="8"/>
  <c r="AR98" i="8"/>
  <c r="AR97" i="8"/>
  <c r="AV73" i="8"/>
  <c r="AR76" i="8"/>
  <c r="AK39" i="8"/>
  <c r="AS70" i="8"/>
  <c r="AS96" i="8" s="1"/>
  <c r="AT71" i="8"/>
  <c r="AQ87" i="8"/>
  <c r="AP93" i="8"/>
  <c r="AP68" i="8"/>
  <c r="AQ89" i="8"/>
  <c r="AR96" i="8"/>
  <c r="AQ46" i="8"/>
  <c r="AU72" i="8"/>
  <c r="AQ54" i="8"/>
  <c r="AQ94" i="8" s="1"/>
  <c r="AL40" i="8"/>
  <c r="AL33" i="8"/>
  <c r="AQ44" i="8"/>
  <c r="AQ43" i="8" s="1"/>
  <c r="AQ37" i="8"/>
  <c r="AE20" i="8"/>
  <c r="AE28" i="8"/>
  <c r="AF22" i="8" s="1"/>
  <c r="AX82" i="8"/>
  <c r="AY19" i="8"/>
  <c r="AK32" i="8"/>
  <c r="E135" i="8"/>
  <c r="AD91" i="8"/>
  <c r="AD79" i="8"/>
  <c r="AD80" i="8" s="1"/>
  <c r="AJ92" i="8"/>
  <c r="AJ45" i="8"/>
  <c r="AJ27" i="8"/>
  <c r="AL85" i="8"/>
  <c r="AL83" i="8"/>
  <c r="AM16" i="8"/>
  <c r="AK24" i="8"/>
  <c r="FN13" i="2"/>
  <c r="AM67" i="6"/>
  <c r="AM15" i="6" s="1"/>
  <c r="AM87" i="6" s="1"/>
  <c r="AN94" i="6"/>
  <c r="AP71" i="6"/>
  <c r="AL91" i="6"/>
  <c r="AL66" i="6"/>
  <c r="AF36" i="6"/>
  <c r="AF43" i="6" s="1"/>
  <c r="AG82" i="6"/>
  <c r="AJ86" i="6"/>
  <c r="AG31" i="6"/>
  <c r="AG38" i="6"/>
  <c r="AG37" i="6" s="1"/>
  <c r="AS65" i="6"/>
  <c r="AS64" i="6" s="1"/>
  <c r="AS58" i="6"/>
  <c r="AS57" i="6" s="1"/>
  <c r="AS50" i="6"/>
  <c r="AL34" i="6"/>
  <c r="AL41" i="6"/>
  <c r="AS76" i="6"/>
  <c r="Z19" i="6"/>
  <c r="AQ70" i="6"/>
  <c r="AN84" i="6"/>
  <c r="AN95" i="6"/>
  <c r="AV80" i="6"/>
  <c r="AW17" i="6"/>
  <c r="AF90" i="6"/>
  <c r="Y89" i="6"/>
  <c r="Y77" i="6"/>
  <c r="Y78" i="6" s="1"/>
  <c r="AM59" i="6"/>
  <c r="AM53" i="6"/>
  <c r="AE28" i="6"/>
  <c r="AF24" i="6" s="1"/>
  <c r="AM85" i="6"/>
  <c r="AP69" i="6"/>
  <c r="AO68" i="6"/>
  <c r="AO94" i="6" s="1"/>
  <c r="AM33" i="6"/>
  <c r="AM40" i="6"/>
  <c r="AF21" i="6"/>
  <c r="AM45" i="6"/>
  <c r="AM73" i="6"/>
  <c r="AH83" i="6"/>
  <c r="AH81" i="6"/>
  <c r="AI14" i="6"/>
  <c r="AP73" i="5"/>
  <c r="AP72" i="5" s="1"/>
  <c r="AO66" i="5"/>
  <c r="AO15" i="5" s="1"/>
  <c r="AI27" i="5"/>
  <c r="AV64" i="5"/>
  <c r="AV63" i="5" s="1"/>
  <c r="AV57" i="5"/>
  <c r="AV56" i="5" s="1"/>
  <c r="AV49" i="5"/>
  <c r="BC71" i="5" s="1"/>
  <c r="AO33" i="5"/>
  <c r="AV75" i="5"/>
  <c r="AO40" i="5"/>
  <c r="AC17" i="5"/>
  <c r="AC25" i="5"/>
  <c r="AD19" i="5" s="1"/>
  <c r="AL83" i="5"/>
  <c r="AL95" i="5"/>
  <c r="AL94" i="5"/>
  <c r="AO44" i="5"/>
  <c r="AN43" i="5"/>
  <c r="AN59" i="5"/>
  <c r="AM58" i="5"/>
  <c r="AM65" i="5" s="1"/>
  <c r="AB88" i="5"/>
  <c r="AB76" i="5"/>
  <c r="AB77" i="5" s="1"/>
  <c r="AV79" i="5"/>
  <c r="AW16" i="5"/>
  <c r="AP60" i="5"/>
  <c r="AP53" i="5"/>
  <c r="AP45" i="5"/>
  <c r="AP50" i="5" s="1"/>
  <c r="AN68" i="5"/>
  <c r="AM67" i="5"/>
  <c r="AI36" i="5"/>
  <c r="AP34" i="5"/>
  <c r="AP41" i="5"/>
  <c r="AQ70" i="5"/>
  <c r="AH26" i="5"/>
  <c r="AI21" i="5" s="1"/>
  <c r="AI20" i="5" s="1"/>
  <c r="AJ85" i="5"/>
  <c r="AQ69" i="5"/>
  <c r="AO39" i="5"/>
  <c r="AO32" i="5"/>
  <c r="AH89" i="5"/>
  <c r="AH42" i="5"/>
  <c r="AH24" i="5"/>
  <c r="AO52" i="5"/>
  <c r="AN51" i="5"/>
  <c r="AN91" i="5" s="1"/>
  <c r="AI29" i="5"/>
  <c r="AH82" i="5"/>
  <c r="AH80" i="5"/>
  <c r="AH81" i="5" s="1"/>
  <c r="AI14" i="5"/>
  <c r="E117" i="5"/>
  <c r="AK84" i="5"/>
  <c r="AN86" i="5"/>
  <c r="AJ37" i="5"/>
  <c r="AJ30" i="5"/>
  <c r="CU84" i="2"/>
  <c r="CV20" i="2"/>
  <c r="AP90" i="10" l="1"/>
  <c r="AQ74" i="10"/>
  <c r="AX76" i="10"/>
  <c r="AX75" i="10" s="1"/>
  <c r="AX103" i="10" s="1"/>
  <c r="AQ38" i="10"/>
  <c r="AQ45" i="10"/>
  <c r="AQ80" i="10"/>
  <c r="AW91" i="10"/>
  <c r="AW102" i="10"/>
  <c r="AV92" i="10"/>
  <c r="AR48" i="10"/>
  <c r="AY83" i="10" s="1"/>
  <c r="AR41" i="10"/>
  <c r="AK29" i="10"/>
  <c r="AK44" i="10"/>
  <c r="AK43" i="10" s="1"/>
  <c r="AK37" i="10"/>
  <c r="AJ35" i="10"/>
  <c r="AK28" i="10" s="1"/>
  <c r="AW101" i="10"/>
  <c r="AP89" i="10"/>
  <c r="AS93" i="10"/>
  <c r="AC96" i="10"/>
  <c r="AC84" i="10"/>
  <c r="AC85" i="10" s="1"/>
  <c r="AD25" i="10"/>
  <c r="BD87" i="10"/>
  <c r="BE23" i="10"/>
  <c r="AQ51" i="10"/>
  <c r="AX70" i="10"/>
  <c r="AX69" i="10" s="1"/>
  <c r="AX63" i="10"/>
  <c r="AX62" i="10" s="1"/>
  <c r="AX54" i="10"/>
  <c r="AX53" i="10" s="1"/>
  <c r="AQ66" i="10"/>
  <c r="AP98" i="10"/>
  <c r="AP73" i="10"/>
  <c r="AQ60" i="10"/>
  <c r="AZ77" i="10"/>
  <c r="AY78" i="10"/>
  <c r="AJ42" i="10"/>
  <c r="AP99" i="10"/>
  <c r="AP21" i="10"/>
  <c r="F136" i="8"/>
  <c r="G121" i="7"/>
  <c r="G57" i="7"/>
  <c r="AQ34" i="8"/>
  <c r="AX58" i="8"/>
  <c r="AX57" i="8" s="1"/>
  <c r="AX65" i="8"/>
  <c r="AX64" i="8" s="1"/>
  <c r="AQ41" i="8"/>
  <c r="AX77" i="8"/>
  <c r="AX49" i="8"/>
  <c r="AR69" i="8"/>
  <c r="AR17" i="8" s="1"/>
  <c r="AR89" i="8" s="1"/>
  <c r="G108" i="8" s="1"/>
  <c r="F137" i="8" s="1"/>
  <c r="AK30" i="8"/>
  <c r="AL26" i="8" s="1"/>
  <c r="AL25" i="8" s="1"/>
  <c r="AK31" i="8"/>
  <c r="AL32" i="8"/>
  <c r="AS63" i="8"/>
  <c r="AS62" i="8" s="1"/>
  <c r="AS56" i="8"/>
  <c r="AS55" i="8" s="1"/>
  <c r="AS48" i="8"/>
  <c r="AS53" i="8" s="1"/>
  <c r="AQ93" i="8"/>
  <c r="AQ68" i="8"/>
  <c r="AK38" i="8"/>
  <c r="AL39" i="8"/>
  <c r="AY82" i="8"/>
  <c r="AZ19" i="8"/>
  <c r="AR47" i="8"/>
  <c r="AS76" i="8"/>
  <c r="AR75" i="8"/>
  <c r="AR61" i="8"/>
  <c r="AX78" i="8"/>
  <c r="AW73" i="8"/>
  <c r="AM40" i="8"/>
  <c r="AM33" i="8"/>
  <c r="AR54" i="8"/>
  <c r="AR94" i="8" s="1"/>
  <c r="AR44" i="8"/>
  <c r="AR43" i="8" s="1"/>
  <c r="AR37" i="8"/>
  <c r="AM83" i="8"/>
  <c r="AM85" i="8"/>
  <c r="AN16" i="8"/>
  <c r="AV72" i="8"/>
  <c r="AT70" i="8"/>
  <c r="AU71" i="8"/>
  <c r="AR42" i="8"/>
  <c r="AR35" i="8"/>
  <c r="AK23" i="8"/>
  <c r="AF21" i="8"/>
  <c r="AE91" i="8"/>
  <c r="AE79" i="8"/>
  <c r="AE80" i="8" s="1"/>
  <c r="AL84" i="8"/>
  <c r="AO88" i="8"/>
  <c r="AX67" i="8"/>
  <c r="AX66" i="8" s="1"/>
  <c r="AX60" i="8"/>
  <c r="AX59" i="8" s="1"/>
  <c r="AX52" i="8"/>
  <c r="BE74" i="8" s="1"/>
  <c r="AS86" i="8"/>
  <c r="AS98" i="8"/>
  <c r="AS97" i="8"/>
  <c r="G109" i="8"/>
  <c r="AR87" i="8"/>
  <c r="AQ36" i="8"/>
  <c r="FO13" i="2"/>
  <c r="AF25" i="6"/>
  <c r="AN74" i="6"/>
  <c r="AN73" i="6" s="1"/>
  <c r="AH82" i="6"/>
  <c r="AK86" i="6"/>
  <c r="AO84" i="6"/>
  <c r="AO95" i="6"/>
  <c r="AQ69" i="6"/>
  <c r="AP68" i="6"/>
  <c r="AP94" i="6" s="1"/>
  <c r="AZ72" i="6"/>
  <c r="AS49" i="6"/>
  <c r="AG36" i="6"/>
  <c r="AN85" i="6"/>
  <c r="AR70" i="6"/>
  <c r="AM44" i="6"/>
  <c r="AQ71" i="6"/>
  <c r="AF27" i="6"/>
  <c r="AG22" i="6" s="1"/>
  <c r="AG21" i="6" s="1"/>
  <c r="AM42" i="6"/>
  <c r="AT76" i="6" s="1"/>
  <c r="AM35" i="6"/>
  <c r="AM34" i="6" s="1"/>
  <c r="Z18" i="6"/>
  <c r="Z26" i="6"/>
  <c r="AA20" i="6" s="1"/>
  <c r="AN61" i="6"/>
  <c r="AN60" i="6" s="1"/>
  <c r="AN54" i="6"/>
  <c r="AN46" i="6"/>
  <c r="AN51" i="6" s="1"/>
  <c r="AG30" i="6"/>
  <c r="AO96" i="6"/>
  <c r="AM39" i="6"/>
  <c r="AT75" i="6"/>
  <c r="AF23" i="6"/>
  <c r="AI83" i="6"/>
  <c r="AI81" i="6"/>
  <c r="AJ14" i="6"/>
  <c r="AT63" i="6"/>
  <c r="AT62" i="6" s="1"/>
  <c r="AT56" i="6"/>
  <c r="AT55" i="6" s="1"/>
  <c r="AT48" i="6"/>
  <c r="AT47" i="6" s="1"/>
  <c r="AM32" i="6"/>
  <c r="AM52" i="6"/>
  <c r="AM92" i="6" s="1"/>
  <c r="AW80" i="6"/>
  <c r="AX17" i="6"/>
  <c r="AQ73" i="5"/>
  <c r="AQ72" i="5" s="1"/>
  <c r="AK85" i="5"/>
  <c r="AP33" i="5"/>
  <c r="AV48" i="5"/>
  <c r="AJ36" i="5"/>
  <c r="AI35" i="5"/>
  <c r="AR69" i="5"/>
  <c r="AO51" i="5"/>
  <c r="AO91" i="5" s="1"/>
  <c r="AP52" i="5"/>
  <c r="AM83" i="5"/>
  <c r="AM94" i="5"/>
  <c r="AM95" i="5"/>
  <c r="AL84" i="5"/>
  <c r="AP44" i="5"/>
  <c r="AO43" i="5"/>
  <c r="AW79" i="5"/>
  <c r="AX16" i="5"/>
  <c r="AK37" i="5"/>
  <c r="AK30" i="5"/>
  <c r="AI82" i="5"/>
  <c r="AI80" i="5"/>
  <c r="AI81" i="5" s="1"/>
  <c r="AJ14" i="5"/>
  <c r="AP39" i="5"/>
  <c r="AP32" i="5"/>
  <c r="AM93" i="5"/>
  <c r="AD18" i="5"/>
  <c r="AV74" i="5"/>
  <c r="AO38" i="5"/>
  <c r="AW64" i="5"/>
  <c r="AW63" i="5" s="1"/>
  <c r="AW57" i="5"/>
  <c r="AW56" i="5" s="1"/>
  <c r="AW49" i="5"/>
  <c r="BD71" i="5" s="1"/>
  <c r="AQ60" i="5"/>
  <c r="AQ53" i="5"/>
  <c r="AQ45" i="5"/>
  <c r="AQ50" i="5" s="1"/>
  <c r="AI26" i="5"/>
  <c r="AO68" i="5"/>
  <c r="AN67" i="5"/>
  <c r="AN93" i="5" s="1"/>
  <c r="AO59" i="5"/>
  <c r="AN58" i="5"/>
  <c r="AN65" i="5" s="1"/>
  <c r="AC88" i="5"/>
  <c r="AC76" i="5"/>
  <c r="AC77" i="5" s="1"/>
  <c r="AJ23" i="5"/>
  <c r="AO86" i="5"/>
  <c r="AJ29" i="5"/>
  <c r="AI28" i="5"/>
  <c r="AR70" i="5"/>
  <c r="AV62" i="5"/>
  <c r="AV61" i="5" s="1"/>
  <c r="AV55" i="5"/>
  <c r="AV54" i="5" s="1"/>
  <c r="AV47" i="5"/>
  <c r="AV46" i="5" s="1"/>
  <c r="AO31" i="5"/>
  <c r="AP66" i="5"/>
  <c r="AP15" i="5" s="1"/>
  <c r="AN90" i="5"/>
  <c r="AP40" i="5"/>
  <c r="AW75" i="5"/>
  <c r="CV84" i="2"/>
  <c r="CW20" i="2"/>
  <c r="AQ20" i="10" l="1"/>
  <c r="AQ94" i="10" s="1"/>
  <c r="AQ19" i="10"/>
  <c r="AQ18" i="10" s="1"/>
  <c r="AR47" i="10"/>
  <c r="AR81" i="10"/>
  <c r="AR80" i="10" s="1"/>
  <c r="F145" i="10" s="1"/>
  <c r="AK42" i="10"/>
  <c r="AX91" i="10"/>
  <c r="AX102" i="10"/>
  <c r="AK34" i="10"/>
  <c r="AZ78" i="10"/>
  <c r="AQ50" i="10"/>
  <c r="AY72" i="10"/>
  <c r="AY71" i="10" s="1"/>
  <c r="AY65" i="10"/>
  <c r="AY64" i="10" s="1"/>
  <c r="AY56" i="10"/>
  <c r="BF79" i="10" s="1"/>
  <c r="AR40" i="10"/>
  <c r="AW92" i="10"/>
  <c r="AX101" i="10"/>
  <c r="AR46" i="10"/>
  <c r="AR39" i="10"/>
  <c r="AK27" i="10"/>
  <c r="AR68" i="10"/>
  <c r="AR61" i="10"/>
  <c r="AR52" i="10"/>
  <c r="AR57" i="10" s="1"/>
  <c r="AR58" i="10" s="1"/>
  <c r="BE87" i="10"/>
  <c r="BF23" i="10"/>
  <c r="BA77" i="10"/>
  <c r="AD24" i="10"/>
  <c r="AD32" i="10"/>
  <c r="AE26" i="10" s="1"/>
  <c r="AJ97" i="10"/>
  <c r="AJ49" i="10"/>
  <c r="AJ31" i="10"/>
  <c r="AQ59" i="10"/>
  <c r="AK36" i="10"/>
  <c r="F138" i="8"/>
  <c r="H129" i="7"/>
  <c r="H66" i="7"/>
  <c r="AR34" i="8"/>
  <c r="AY77" i="8"/>
  <c r="AS69" i="8"/>
  <c r="AS17" i="8" s="1"/>
  <c r="AS89" i="8" s="1"/>
  <c r="AR36" i="8"/>
  <c r="AS61" i="8"/>
  <c r="AL30" i="8"/>
  <c r="AM26" i="8" s="1"/>
  <c r="AM25" i="8" s="1"/>
  <c r="AS87" i="8"/>
  <c r="AF20" i="8"/>
  <c r="AF28" i="8"/>
  <c r="AG22" i="8" s="1"/>
  <c r="AW72" i="8"/>
  <c r="AK29" i="8"/>
  <c r="AL24" i="8" s="1"/>
  <c r="AS54" i="8"/>
  <c r="AS94" i="8" s="1"/>
  <c r="AN83" i="8"/>
  <c r="AN85" i="8"/>
  <c r="AO16" i="8"/>
  <c r="AT63" i="8"/>
  <c r="AT62" i="8" s="1"/>
  <c r="AT56" i="8"/>
  <c r="AT55" i="8" s="1"/>
  <c r="AT48" i="8"/>
  <c r="AT53" i="8" s="1"/>
  <c r="AS75" i="8"/>
  <c r="AT76" i="8"/>
  <c r="AS44" i="8"/>
  <c r="AS43" i="8" s="1"/>
  <c r="AS37" i="8"/>
  <c r="AS47" i="8"/>
  <c r="AR46" i="8"/>
  <c r="AX51" i="8"/>
  <c r="AM84" i="8"/>
  <c r="AP88" i="8"/>
  <c r="AX73" i="8"/>
  <c r="AZ82" i="8"/>
  <c r="BA19" i="8"/>
  <c r="AU70" i="8"/>
  <c r="AV71" i="8"/>
  <c r="AY67" i="8"/>
  <c r="AY66" i="8" s="1"/>
  <c r="AY60" i="8"/>
  <c r="AY59" i="8" s="1"/>
  <c r="AY52" i="8"/>
  <c r="BF74" i="8" s="1"/>
  <c r="AL31" i="8"/>
  <c r="AM32" i="8"/>
  <c r="AY65" i="8"/>
  <c r="AY64" i="8" s="1"/>
  <c r="AY58" i="8"/>
  <c r="AY57" i="8" s="1"/>
  <c r="AY50" i="8"/>
  <c r="AY49" i="8" s="1"/>
  <c r="AT86" i="8"/>
  <c r="AT98" i="8"/>
  <c r="AT97" i="8"/>
  <c r="AY78" i="8"/>
  <c r="AL38" i="8"/>
  <c r="AM39" i="8"/>
  <c r="AK92" i="8"/>
  <c r="AK45" i="8"/>
  <c r="AK27" i="8"/>
  <c r="AT96" i="8"/>
  <c r="AR41" i="8"/>
  <c r="FP13" i="2"/>
  <c r="AM41" i="6"/>
  <c r="AN67" i="6"/>
  <c r="AN15" i="6" s="1"/>
  <c r="AN87" i="6" s="1"/>
  <c r="AN59" i="6"/>
  <c r="AR71" i="6"/>
  <c r="AR69" i="6"/>
  <c r="AQ68" i="6"/>
  <c r="AQ96" i="6" s="1"/>
  <c r="AH38" i="6"/>
  <c r="AH31" i="6"/>
  <c r="AP96" i="6"/>
  <c r="Z89" i="6"/>
  <c r="Z77" i="6"/>
  <c r="Z78" i="6" s="1"/>
  <c r="AX80" i="6"/>
  <c r="AY17" i="6"/>
  <c r="AJ83" i="6"/>
  <c r="AJ81" i="6"/>
  <c r="AK14" i="6"/>
  <c r="AA19" i="6"/>
  <c r="AN45" i="6"/>
  <c r="AF28" i="6"/>
  <c r="AG24" i="6" s="1"/>
  <c r="AI82" i="6"/>
  <c r="AL86" i="6"/>
  <c r="AT65" i="6"/>
  <c r="AT64" i="6" s="1"/>
  <c r="AT58" i="6"/>
  <c r="AT57" i="6" s="1"/>
  <c r="AT50" i="6"/>
  <c r="BA72" i="6" s="1"/>
  <c r="AM91" i="6"/>
  <c r="AM66" i="6"/>
  <c r="AO85" i="6"/>
  <c r="AP84" i="6"/>
  <c r="AP95" i="6"/>
  <c r="AG29" i="6"/>
  <c r="AG25" i="6" s="1"/>
  <c r="AT49" i="6"/>
  <c r="AG27" i="6"/>
  <c r="AN53" i="6"/>
  <c r="AN40" i="6"/>
  <c r="AU75" i="6" s="1"/>
  <c r="AN33" i="6"/>
  <c r="AN32" i="6" s="1"/>
  <c r="AS70" i="6"/>
  <c r="AR73" i="5"/>
  <c r="AR72" i="5" s="1"/>
  <c r="F118" i="5" s="1"/>
  <c r="AQ66" i="5"/>
  <c r="AQ15" i="5" s="1"/>
  <c r="AP31" i="5"/>
  <c r="AL85" i="5"/>
  <c r="AJ21" i="5"/>
  <c r="AJ20" i="5" s="1"/>
  <c r="AJ26" i="5" s="1"/>
  <c r="AJ82" i="5"/>
  <c r="AJ80" i="5"/>
  <c r="AJ81" i="5" s="1"/>
  <c r="AK14" i="5"/>
  <c r="AS69" i="5"/>
  <c r="AQ41" i="5"/>
  <c r="AQ40" i="5" s="1"/>
  <c r="AQ34" i="5"/>
  <c r="AJ22" i="5"/>
  <c r="AP38" i="5"/>
  <c r="AW74" i="5"/>
  <c r="AN83" i="5"/>
  <c r="AN95" i="5"/>
  <c r="AN94" i="5"/>
  <c r="AP68" i="5"/>
  <c r="AO67" i="5"/>
  <c r="AO93" i="5" s="1"/>
  <c r="AQ44" i="5"/>
  <c r="AP43" i="5"/>
  <c r="AR60" i="5"/>
  <c r="AR53" i="5"/>
  <c r="AR45" i="5"/>
  <c r="AR50" i="5" s="1"/>
  <c r="AD17" i="5"/>
  <c r="AD25" i="5"/>
  <c r="AE19" i="5" s="1"/>
  <c r="AX79" i="5"/>
  <c r="AY16" i="5"/>
  <c r="AK36" i="5"/>
  <c r="AJ35" i="5"/>
  <c r="AK29" i="5"/>
  <c r="AJ28" i="5"/>
  <c r="AP86" i="5"/>
  <c r="AX75" i="5"/>
  <c r="AS70" i="5"/>
  <c r="AI89" i="5"/>
  <c r="AI42" i="5"/>
  <c r="AI24" i="5"/>
  <c r="AP59" i="5"/>
  <c r="AO58" i="5"/>
  <c r="AO65" i="5" s="1"/>
  <c r="AW62" i="5"/>
  <c r="AW61" i="5" s="1"/>
  <c r="AW55" i="5"/>
  <c r="AW54" i="5" s="1"/>
  <c r="AW47" i="5"/>
  <c r="AW46" i="5" s="1"/>
  <c r="AM84" i="5"/>
  <c r="AW48" i="5"/>
  <c r="AO90" i="5"/>
  <c r="AP51" i="5"/>
  <c r="AP91" i="5" s="1"/>
  <c r="AQ52" i="5"/>
  <c r="CW84" i="2"/>
  <c r="CX20" i="2"/>
  <c r="AR51" i="10" l="1"/>
  <c r="AR50" i="10" s="1"/>
  <c r="AR74" i="10"/>
  <c r="AR19" i="10" s="1"/>
  <c r="AR18" i="10" s="1"/>
  <c r="AQ90" i="10"/>
  <c r="AQ88" i="10"/>
  <c r="AR60" i="10"/>
  <c r="AR59" i="10" s="1"/>
  <c r="AK33" i="10"/>
  <c r="AY55" i="10"/>
  <c r="BF87" i="10"/>
  <c r="BG23" i="10"/>
  <c r="AY70" i="10"/>
  <c r="AY69" i="10" s="1"/>
  <c r="AY63" i="10"/>
  <c r="AY62" i="10" s="1"/>
  <c r="AY54" i="10"/>
  <c r="AY53" i="10" s="1"/>
  <c r="AR38" i="10"/>
  <c r="I115" i="10"/>
  <c r="AL30" i="10"/>
  <c r="AR45" i="10"/>
  <c r="AY82" i="10"/>
  <c r="AK35" i="10"/>
  <c r="AL44" i="10"/>
  <c r="AL37" i="10"/>
  <c r="AX92" i="10"/>
  <c r="AE25" i="10"/>
  <c r="AQ99" i="10"/>
  <c r="AQ21" i="10"/>
  <c r="E141" i="10"/>
  <c r="AD96" i="10"/>
  <c r="AD84" i="10"/>
  <c r="AD85" i="10" s="1"/>
  <c r="AQ98" i="10"/>
  <c r="AQ73" i="10"/>
  <c r="BB77" i="10"/>
  <c r="BA78" i="10"/>
  <c r="AR67" i="10"/>
  <c r="AY76" i="10"/>
  <c r="AY51" i="8"/>
  <c r="AT61" i="8"/>
  <c r="AM30" i="8"/>
  <c r="AN26" i="8" s="1"/>
  <c r="AN25" i="8" s="1"/>
  <c r="AY73" i="8"/>
  <c r="AT47" i="8"/>
  <c r="AS46" i="8"/>
  <c r="AO85" i="8"/>
  <c r="AO83" i="8"/>
  <c r="AP16" i="8"/>
  <c r="AT87" i="8"/>
  <c r="AZ67" i="8"/>
  <c r="AZ66" i="8" s="1"/>
  <c r="AZ60" i="8"/>
  <c r="AZ59" i="8" s="1"/>
  <c r="AZ52" i="8"/>
  <c r="BG74" i="8" s="1"/>
  <c r="AX72" i="8"/>
  <c r="AV70" i="8"/>
  <c r="AV96" i="8" s="1"/>
  <c r="AW71" i="8"/>
  <c r="AN84" i="8"/>
  <c r="AQ88" i="8"/>
  <c r="AT44" i="8"/>
  <c r="AT43" i="8" s="1"/>
  <c r="AT37" i="8"/>
  <c r="AU86" i="8"/>
  <c r="AU98" i="8"/>
  <c r="AU97" i="8"/>
  <c r="AT75" i="8"/>
  <c r="AS36" i="8"/>
  <c r="AN40" i="8"/>
  <c r="AN39" i="8" s="1"/>
  <c r="AN33" i="8"/>
  <c r="AS42" i="8"/>
  <c r="AZ77" i="8" s="1"/>
  <c r="AS35" i="8"/>
  <c r="AU96" i="8"/>
  <c r="AT54" i="8"/>
  <c r="AT94" i="8" s="1"/>
  <c r="AG21" i="8"/>
  <c r="AM31" i="8"/>
  <c r="AF91" i="8"/>
  <c r="AF79" i="8"/>
  <c r="AF80" i="8" s="1"/>
  <c r="AR93" i="8"/>
  <c r="AR68" i="8"/>
  <c r="AM38" i="8"/>
  <c r="AZ78" i="8"/>
  <c r="AL92" i="8"/>
  <c r="AL45" i="8"/>
  <c r="AL27" i="8"/>
  <c r="BA82" i="8"/>
  <c r="BB19" i="8"/>
  <c r="AT69" i="8"/>
  <c r="AT17" i="8" s="1"/>
  <c r="AL23" i="8"/>
  <c r="FQ13" i="2"/>
  <c r="AQ94" i="6"/>
  <c r="AH22" i="6"/>
  <c r="AH21" i="6" s="1"/>
  <c r="AH27" i="6" s="1"/>
  <c r="AP85" i="6"/>
  <c r="AY80" i="6"/>
  <c r="AZ17" i="6"/>
  <c r="AS71" i="6"/>
  <c r="AN52" i="6"/>
  <c r="AN92" i="6" s="1"/>
  <c r="AN42" i="6"/>
  <c r="AN35" i="6"/>
  <c r="AG23" i="6"/>
  <c r="AO61" i="6"/>
  <c r="AO60" i="6" s="1"/>
  <c r="AO54" i="6"/>
  <c r="AO53" i="6" s="1"/>
  <c r="AO46" i="6"/>
  <c r="AO51" i="6" s="1"/>
  <c r="AN44" i="6"/>
  <c r="AH37" i="6"/>
  <c r="AO74" i="6"/>
  <c r="AG90" i="6"/>
  <c r="AG43" i="6"/>
  <c r="AA18" i="6"/>
  <c r="AA26" i="6"/>
  <c r="AB20" i="6" s="1"/>
  <c r="AN39" i="6"/>
  <c r="AH30" i="6"/>
  <c r="AK83" i="6"/>
  <c r="AK81" i="6"/>
  <c r="AL14" i="6"/>
  <c r="AQ84" i="6"/>
  <c r="AQ95" i="6"/>
  <c r="AT70" i="6"/>
  <c r="AU63" i="6"/>
  <c r="AU62" i="6" s="1"/>
  <c r="AU56" i="6"/>
  <c r="AU55" i="6" s="1"/>
  <c r="AU48" i="6"/>
  <c r="AU47" i="6" s="1"/>
  <c r="AJ82" i="6"/>
  <c r="AM86" i="6"/>
  <c r="AS69" i="6"/>
  <c r="AR68" i="6"/>
  <c r="AR96" i="6" s="1"/>
  <c r="AQ32" i="5"/>
  <c r="AX55" i="5" s="1"/>
  <c r="AX54" i="5" s="1"/>
  <c r="AQ39" i="5"/>
  <c r="AQ38" i="5" s="1"/>
  <c r="AR66" i="5"/>
  <c r="AR15" i="5" s="1"/>
  <c r="AM85" i="5"/>
  <c r="AY79" i="5"/>
  <c r="AZ16" i="5"/>
  <c r="AK82" i="5"/>
  <c r="AK80" i="5"/>
  <c r="AL14" i="5"/>
  <c r="AK35" i="5"/>
  <c r="AX64" i="5"/>
  <c r="AX63" i="5" s="1"/>
  <c r="AX57" i="5"/>
  <c r="AX56" i="5" s="1"/>
  <c r="AX49" i="5"/>
  <c r="BE71" i="5" s="1"/>
  <c r="AN84" i="5"/>
  <c r="AQ86" i="5"/>
  <c r="AL37" i="5"/>
  <c r="AS73" i="5" s="1"/>
  <c r="AL30" i="5"/>
  <c r="AP90" i="5"/>
  <c r="AT69" i="5"/>
  <c r="AR52" i="5"/>
  <c r="AQ51" i="5"/>
  <c r="AQ91" i="5" s="1"/>
  <c r="AJ89" i="5"/>
  <c r="AJ42" i="5"/>
  <c r="AJ24" i="5"/>
  <c r="AR44" i="5"/>
  <c r="AQ43" i="5"/>
  <c r="AK21" i="5"/>
  <c r="AQ59" i="5"/>
  <c r="AP58" i="5"/>
  <c r="AP65" i="5" s="1"/>
  <c r="E114" i="5"/>
  <c r="AD88" i="5"/>
  <c r="AD76" i="5"/>
  <c r="AD77" i="5" s="1"/>
  <c r="AK28" i="5"/>
  <c r="AE18" i="5"/>
  <c r="AO83" i="5"/>
  <c r="AO94" i="5"/>
  <c r="AO95" i="5"/>
  <c r="AQ33" i="5"/>
  <c r="AX48" i="5" s="1"/>
  <c r="AT70" i="5"/>
  <c r="AQ68" i="5"/>
  <c r="AP67" i="5"/>
  <c r="AJ27" i="5"/>
  <c r="AK23" i="5" s="1"/>
  <c r="AK22" i="5" s="1"/>
  <c r="CY20" i="2"/>
  <c r="CX84" i="2"/>
  <c r="AR20" i="10" l="1"/>
  <c r="AR94" i="10" s="1"/>
  <c r="G113" i="10" s="1"/>
  <c r="F143" i="10" s="1"/>
  <c r="AQ89" i="10"/>
  <c r="AT93" i="10"/>
  <c r="AR99" i="10"/>
  <c r="BC77" i="10"/>
  <c r="BG87" i="10"/>
  <c r="BH23" i="10"/>
  <c r="AS41" i="10"/>
  <c r="AS48" i="10"/>
  <c r="AL29" i="10"/>
  <c r="AY75" i="10"/>
  <c r="AY101" i="10" s="1"/>
  <c r="AR98" i="10"/>
  <c r="AS68" i="10"/>
  <c r="AZ76" i="10" s="1"/>
  <c r="AS61" i="10"/>
  <c r="AS52" i="10"/>
  <c r="AR90" i="10"/>
  <c r="AR88" i="10"/>
  <c r="AR66" i="10"/>
  <c r="AR21" i="10" s="1"/>
  <c r="AL43" i="10"/>
  <c r="AS81" i="10"/>
  <c r="BB78" i="10"/>
  <c r="AE24" i="10"/>
  <c r="AE32" i="10"/>
  <c r="AF26" i="10" s="1"/>
  <c r="AL36" i="10"/>
  <c r="AK97" i="10"/>
  <c r="AK49" i="10"/>
  <c r="F121" i="10" s="1"/>
  <c r="AK31" i="10"/>
  <c r="AL28" i="10"/>
  <c r="AU76" i="8"/>
  <c r="AU75" i="8" s="1"/>
  <c r="AT36" i="8"/>
  <c r="AZ51" i="8"/>
  <c r="AN30" i="8"/>
  <c r="AM92" i="8"/>
  <c r="AM45" i="8"/>
  <c r="AM27" i="8"/>
  <c r="AT89" i="8"/>
  <c r="AG20" i="8"/>
  <c r="AG28" i="8"/>
  <c r="AH22" i="8" s="1"/>
  <c r="AU63" i="8"/>
  <c r="AU62" i="8" s="1"/>
  <c r="AU56" i="8"/>
  <c r="AU48" i="8"/>
  <c r="AU53" i="8" s="1"/>
  <c r="AP85" i="8"/>
  <c r="AP83" i="8"/>
  <c r="AQ16" i="8"/>
  <c r="AS41" i="8"/>
  <c r="AU87" i="8"/>
  <c r="BB82" i="8"/>
  <c r="BC19" i="8"/>
  <c r="AN38" i="8"/>
  <c r="BA67" i="8"/>
  <c r="BA66" i="8" s="1"/>
  <c r="BA60" i="8"/>
  <c r="BA59" i="8" s="1"/>
  <c r="BA52" i="8"/>
  <c r="BH74" i="8" s="1"/>
  <c r="AY72" i="8"/>
  <c r="AO84" i="8"/>
  <c r="AR88" i="8"/>
  <c r="AL29" i="8"/>
  <c r="AM24" i="8" s="1"/>
  <c r="AM23" i="8" s="1"/>
  <c r="AS93" i="8"/>
  <c r="AS68" i="8"/>
  <c r="AU44" i="8"/>
  <c r="AU43" i="8" s="1"/>
  <c r="AU37" i="8"/>
  <c r="AT46" i="8"/>
  <c r="AW70" i="8"/>
  <c r="AW96" i="8" s="1"/>
  <c r="AX71" i="8"/>
  <c r="AZ73" i="8"/>
  <c r="BA78" i="8"/>
  <c r="AN32" i="8"/>
  <c r="AZ65" i="8"/>
  <c r="AZ64" i="8" s="1"/>
  <c r="AZ50" i="8"/>
  <c r="AZ49" i="8" s="1"/>
  <c r="AZ58" i="8"/>
  <c r="AZ57" i="8" s="1"/>
  <c r="AS34" i="8"/>
  <c r="AV86" i="8"/>
  <c r="AV98" i="8"/>
  <c r="AV97" i="8"/>
  <c r="FR13" i="2"/>
  <c r="AO40" i="6"/>
  <c r="AV75" i="6" s="1"/>
  <c r="AO45" i="6"/>
  <c r="AO44" i="6" s="1"/>
  <c r="AO33" i="6"/>
  <c r="AO32" i="6" s="1"/>
  <c r="AI31" i="6"/>
  <c r="AI30" i="6" s="1"/>
  <c r="AI38" i="6"/>
  <c r="AP74" i="6" s="1"/>
  <c r="AO73" i="6"/>
  <c r="AG28" i="6"/>
  <c r="AH24" i="6" s="1"/>
  <c r="AH23" i="6" s="1"/>
  <c r="AZ80" i="6"/>
  <c r="BA17" i="6"/>
  <c r="AQ85" i="6"/>
  <c r="AA89" i="6"/>
  <c r="AA77" i="6"/>
  <c r="AA78" i="6" s="1"/>
  <c r="AH36" i="6"/>
  <c r="AO59" i="6"/>
  <c r="AL81" i="6"/>
  <c r="AL83" i="6"/>
  <c r="AM14" i="6"/>
  <c r="AB19" i="6"/>
  <c r="AN91" i="6"/>
  <c r="AN66" i="6"/>
  <c r="AU65" i="6"/>
  <c r="AU64" i="6" s="1"/>
  <c r="AU58" i="6"/>
  <c r="AU57" i="6" s="1"/>
  <c r="AU50" i="6"/>
  <c r="BB72" i="6" s="1"/>
  <c r="AN34" i="6"/>
  <c r="F105" i="6"/>
  <c r="AK82" i="6"/>
  <c r="AN86" i="6"/>
  <c r="AN41" i="6"/>
  <c r="AU76" i="6"/>
  <c r="AO52" i="6"/>
  <c r="AO92" i="6" s="1"/>
  <c r="AS68" i="6"/>
  <c r="AT69" i="6"/>
  <c r="AU70" i="6"/>
  <c r="AR84" i="6"/>
  <c r="AR95" i="6"/>
  <c r="AR94" i="6"/>
  <c r="AH29" i="6"/>
  <c r="AH25" i="6" s="1"/>
  <c r="AO67" i="6"/>
  <c r="AO15" i="6" s="1"/>
  <c r="AT71" i="6"/>
  <c r="AN85" i="5"/>
  <c r="F104" i="5"/>
  <c r="F115" i="5" s="1"/>
  <c r="AX74" i="5"/>
  <c r="AQ31" i="5"/>
  <c r="AX62" i="5"/>
  <c r="AX61" i="5" s="1"/>
  <c r="AX47" i="5"/>
  <c r="AX46" i="5" s="1"/>
  <c r="AP83" i="5"/>
  <c r="AP95" i="5"/>
  <c r="AP94" i="5"/>
  <c r="AL82" i="5"/>
  <c r="AL80" i="5"/>
  <c r="AL81" i="5" s="1"/>
  <c r="AM14" i="5"/>
  <c r="AR59" i="5"/>
  <c r="AQ58" i="5"/>
  <c r="AQ65" i="5" s="1"/>
  <c r="AR39" i="5"/>
  <c r="AR38" i="5" s="1"/>
  <c r="AR32" i="5"/>
  <c r="AK20" i="5"/>
  <c r="AS72" i="5"/>
  <c r="AR68" i="5"/>
  <c r="AQ67" i="5"/>
  <c r="AQ93" i="5" s="1"/>
  <c r="AS60" i="5"/>
  <c r="AS53" i="5"/>
  <c r="AS45" i="5"/>
  <c r="AS50" i="5" s="1"/>
  <c r="AU70" i="5"/>
  <c r="AL29" i="5"/>
  <c r="AR51" i="5"/>
  <c r="AR91" i="5" s="1"/>
  <c r="AR86" i="5"/>
  <c r="AZ79" i="5"/>
  <c r="BA16" i="5"/>
  <c r="AQ90" i="5"/>
  <c r="AE17" i="5"/>
  <c r="AE25" i="5"/>
  <c r="AF19" i="5" s="1"/>
  <c r="AU69" i="5"/>
  <c r="AR43" i="5"/>
  <c r="AO84" i="5"/>
  <c r="AK81" i="5"/>
  <c r="AK89" i="5"/>
  <c r="AK42" i="5"/>
  <c r="AK24" i="5"/>
  <c r="AP93" i="5"/>
  <c r="AK27" i="5"/>
  <c r="AL23" i="5" s="1"/>
  <c r="AL22" i="5" s="1"/>
  <c r="AR41" i="5"/>
  <c r="AR34" i="5"/>
  <c r="AR33" i="5" s="1"/>
  <c r="AL36" i="5"/>
  <c r="CY84" i="2"/>
  <c r="CZ20" i="2"/>
  <c r="AS67" i="10" l="1"/>
  <c r="AS66" i="10" s="1"/>
  <c r="AZ75" i="10"/>
  <c r="AS80" i="10"/>
  <c r="AS57" i="10"/>
  <c r="AS58" i="10" s="1"/>
  <c r="AS51" i="10"/>
  <c r="AL34" i="10"/>
  <c r="AM30" i="10" s="1"/>
  <c r="AL42" i="10"/>
  <c r="AS74" i="10"/>
  <c r="AS60" i="10"/>
  <c r="AZ83" i="10"/>
  <c r="AS47" i="10"/>
  <c r="AL35" i="10"/>
  <c r="AZ72" i="10"/>
  <c r="AZ71" i="10" s="1"/>
  <c r="AZ65" i="10"/>
  <c r="AZ64" i="10" s="1"/>
  <c r="AZ56" i="10"/>
  <c r="BG79" i="10" s="1"/>
  <c r="AS40" i="10"/>
  <c r="AM44" i="10"/>
  <c r="AM43" i="10" s="1"/>
  <c r="AM37" i="10"/>
  <c r="AR73" i="10"/>
  <c r="G122" i="10" s="1"/>
  <c r="BH87" i="10"/>
  <c r="BI23" i="10"/>
  <c r="AS46" i="10"/>
  <c r="AS39" i="10"/>
  <c r="AL27" i="10"/>
  <c r="AF25" i="10"/>
  <c r="AE96" i="10"/>
  <c r="AE84" i="10"/>
  <c r="AE85" i="10" s="1"/>
  <c r="G112" i="10"/>
  <c r="G142" i="10" s="1"/>
  <c r="AR89" i="10"/>
  <c r="AU93" i="10"/>
  <c r="AY91" i="10"/>
  <c r="AY102" i="10"/>
  <c r="AY103" i="10"/>
  <c r="BC78" i="10"/>
  <c r="BD77" i="10"/>
  <c r="F116" i="6"/>
  <c r="G120" i="7"/>
  <c r="G56" i="7"/>
  <c r="F119" i="7"/>
  <c r="F55" i="7"/>
  <c r="AU47" i="8"/>
  <c r="AU46" i="8" s="1"/>
  <c r="BB78" i="8"/>
  <c r="BA51" i="8"/>
  <c r="AM29" i="8"/>
  <c r="AN24" i="8" s="1"/>
  <c r="AN23" i="8" s="1"/>
  <c r="BC82" i="8"/>
  <c r="BD19" i="8"/>
  <c r="AN31" i="8"/>
  <c r="AZ72" i="8"/>
  <c r="AU69" i="8"/>
  <c r="AU17" i="8" s="1"/>
  <c r="AU55" i="8"/>
  <c r="AU61" i="8"/>
  <c r="AT42" i="8"/>
  <c r="BA77" i="8" s="1"/>
  <c r="AT35" i="8"/>
  <c r="AO40" i="8"/>
  <c r="AO33" i="8"/>
  <c r="AO32" i="8" s="1"/>
  <c r="AV87" i="8"/>
  <c r="BA73" i="8"/>
  <c r="BB67" i="8"/>
  <c r="BB66" i="8" s="1"/>
  <c r="BB60" i="8"/>
  <c r="BB59" i="8" s="1"/>
  <c r="BB52" i="8"/>
  <c r="BI74" i="8" s="1"/>
  <c r="AU36" i="8"/>
  <c r="AH21" i="8"/>
  <c r="AO26" i="8"/>
  <c r="AW86" i="8"/>
  <c r="AW98" i="8"/>
  <c r="AW97" i="8"/>
  <c r="AT93" i="8"/>
  <c r="AT68" i="8"/>
  <c r="AQ85" i="8"/>
  <c r="AQ83" i="8"/>
  <c r="AR16" i="8"/>
  <c r="AG91" i="8"/>
  <c r="AG79" i="8"/>
  <c r="AG80" i="8" s="1"/>
  <c r="AY71" i="8"/>
  <c r="AX70" i="8"/>
  <c r="AP84" i="8"/>
  <c r="AS88" i="8"/>
  <c r="FS13" i="2"/>
  <c r="AI22" i="6"/>
  <c r="AP33" i="6" s="1"/>
  <c r="AO39" i="6"/>
  <c r="AV48" i="6"/>
  <c r="AV47" i="6" s="1"/>
  <c r="AI37" i="6"/>
  <c r="AI36" i="6" s="1"/>
  <c r="AV56" i="6"/>
  <c r="AV55" i="6" s="1"/>
  <c r="AV63" i="6"/>
  <c r="AV62" i="6" s="1"/>
  <c r="AH28" i="6"/>
  <c r="AI24" i="6" s="1"/>
  <c r="AI23" i="6" s="1"/>
  <c r="AO87" i="6"/>
  <c r="AB18" i="6"/>
  <c r="AB26" i="6"/>
  <c r="AC20" i="6" s="1"/>
  <c r="G107" i="6"/>
  <c r="AR85" i="6"/>
  <c r="AM81" i="6"/>
  <c r="AM83" i="6"/>
  <c r="AN14" i="6"/>
  <c r="AO42" i="6"/>
  <c r="AV76" i="6" s="1"/>
  <c r="AO35" i="6"/>
  <c r="AO34" i="6" s="1"/>
  <c r="AU49" i="6"/>
  <c r="AI29" i="6"/>
  <c r="AT68" i="6"/>
  <c r="AU69" i="6"/>
  <c r="AL82" i="6"/>
  <c r="AO86" i="6"/>
  <c r="AP73" i="6"/>
  <c r="AS84" i="6"/>
  <c r="AS95" i="6"/>
  <c r="AO91" i="6"/>
  <c r="AO66" i="6"/>
  <c r="AU71" i="6"/>
  <c r="AS94" i="6"/>
  <c r="AP61" i="6"/>
  <c r="AP60" i="6" s="1"/>
  <c r="AP54" i="6"/>
  <c r="AP46" i="6"/>
  <c r="AV70" i="6"/>
  <c r="AH90" i="6"/>
  <c r="AH43" i="6"/>
  <c r="AS96" i="6"/>
  <c r="BA80" i="6"/>
  <c r="BB17" i="6"/>
  <c r="G105" i="5"/>
  <c r="F116" i="5" s="1"/>
  <c r="AR31" i="5"/>
  <c r="AY74" i="5"/>
  <c r="AS44" i="5"/>
  <c r="AS43" i="5" s="1"/>
  <c r="AO85" i="5"/>
  <c r="AS66" i="5"/>
  <c r="AS15" i="5" s="1"/>
  <c r="AS86" i="5" s="1"/>
  <c r="AL27" i="5"/>
  <c r="AM23" i="5" s="1"/>
  <c r="AM22" i="5" s="1"/>
  <c r="AL28" i="5"/>
  <c r="AM82" i="5"/>
  <c r="AM80" i="5"/>
  <c r="AM81" i="5" s="1"/>
  <c r="AN14" i="5"/>
  <c r="AR40" i="5"/>
  <c r="AY75" i="5"/>
  <c r="BA79" i="5"/>
  <c r="BB16" i="5"/>
  <c r="AV70" i="5"/>
  <c r="AS41" i="5"/>
  <c r="AS34" i="5"/>
  <c r="AV69" i="5"/>
  <c r="AM37" i="5"/>
  <c r="AT73" i="5" s="1"/>
  <c r="AM30" i="5"/>
  <c r="AM29" i="5" s="1"/>
  <c r="AK26" i="5"/>
  <c r="AL21" i="5" s="1"/>
  <c r="AL20" i="5" s="1"/>
  <c r="AL35" i="5"/>
  <c r="AY62" i="5"/>
  <c r="AY61" i="5" s="1"/>
  <c r="AY55" i="5"/>
  <c r="AY54" i="5" s="1"/>
  <c r="AY47" i="5"/>
  <c r="AY46" i="5" s="1"/>
  <c r="AF18" i="5"/>
  <c r="AP84" i="5"/>
  <c r="AE88" i="5"/>
  <c r="AE76" i="5"/>
  <c r="AE77" i="5" s="1"/>
  <c r="AY64" i="5"/>
  <c r="AY63" i="5" s="1"/>
  <c r="AY57" i="5"/>
  <c r="AY56" i="5" s="1"/>
  <c r="AY49" i="5"/>
  <c r="BF71" i="5" s="1"/>
  <c r="AR90" i="5"/>
  <c r="AY48" i="5"/>
  <c r="AS52" i="5"/>
  <c r="AQ83" i="5"/>
  <c r="AQ95" i="5"/>
  <c r="AQ94" i="5"/>
  <c r="AS68" i="5"/>
  <c r="AR67" i="5"/>
  <c r="AR58" i="5"/>
  <c r="AR65" i="5" s="1"/>
  <c r="AS59" i="5"/>
  <c r="CZ84" i="2"/>
  <c r="DA20" i="2"/>
  <c r="AS19" i="10" l="1"/>
  <c r="AS18" i="10" s="1"/>
  <c r="AM42" i="10"/>
  <c r="AL33" i="10"/>
  <c r="AM28" i="10" s="1"/>
  <c r="AZ55" i="10"/>
  <c r="AS50" i="10"/>
  <c r="AZ70" i="10"/>
  <c r="AZ69" i="10" s="1"/>
  <c r="AZ63" i="10"/>
  <c r="AZ62" i="10" s="1"/>
  <c r="AZ54" i="10"/>
  <c r="AZ53" i="10" s="1"/>
  <c r="AS38" i="10"/>
  <c r="H114" i="10"/>
  <c r="G144" i="10" s="1"/>
  <c r="AY92" i="10"/>
  <c r="AS45" i="10"/>
  <c r="AZ82" i="10"/>
  <c r="AS59" i="10"/>
  <c r="AS20" i="10"/>
  <c r="AT81" i="10"/>
  <c r="AT48" i="10"/>
  <c r="BA83" i="10" s="1"/>
  <c r="AT41" i="10"/>
  <c r="BI87" i="10"/>
  <c r="BJ23" i="10"/>
  <c r="AZ91" i="10"/>
  <c r="AZ102" i="10"/>
  <c r="AZ103" i="10"/>
  <c r="AF24" i="10"/>
  <c r="AF32" i="10"/>
  <c r="AG26" i="10" s="1"/>
  <c r="BD78" i="10"/>
  <c r="AL97" i="10"/>
  <c r="AL49" i="10"/>
  <c r="AL31" i="10"/>
  <c r="BE77" i="10"/>
  <c r="AT68" i="10"/>
  <c r="AT61" i="10"/>
  <c r="AT52" i="10"/>
  <c r="AT57" i="10" s="1"/>
  <c r="AT58" i="10" s="1"/>
  <c r="AM36" i="10"/>
  <c r="AM29" i="10"/>
  <c r="AZ101" i="10"/>
  <c r="AI25" i="6"/>
  <c r="F118" i="6"/>
  <c r="H128" i="7"/>
  <c r="H65" i="7"/>
  <c r="AO31" i="8"/>
  <c r="AN29" i="8"/>
  <c r="AO24" i="8" s="1"/>
  <c r="AO23" i="8" s="1"/>
  <c r="BA65" i="8"/>
  <c r="BA64" i="8" s="1"/>
  <c r="BA58" i="8"/>
  <c r="BA57" i="8" s="1"/>
  <c r="BA50" i="8"/>
  <c r="BA49" i="8" s="1"/>
  <c r="AU89" i="8"/>
  <c r="BD82" i="8"/>
  <c r="BE19" i="8"/>
  <c r="BA72" i="8"/>
  <c r="AR85" i="8"/>
  <c r="AR83" i="8"/>
  <c r="AS16" i="8"/>
  <c r="AW87" i="8"/>
  <c r="BB73" i="8"/>
  <c r="AU54" i="8"/>
  <c r="AU94" i="8" s="1"/>
  <c r="AV44" i="8"/>
  <c r="AV37" i="8"/>
  <c r="AV36" i="8" s="1"/>
  <c r="AO25" i="8"/>
  <c r="AU42" i="8"/>
  <c r="BB77" i="8" s="1"/>
  <c r="AU35" i="8"/>
  <c r="AX86" i="8"/>
  <c r="AX98" i="8"/>
  <c r="AX97" i="8"/>
  <c r="AH20" i="8"/>
  <c r="AH28" i="8"/>
  <c r="AI22" i="8" s="1"/>
  <c r="AN92" i="8"/>
  <c r="AN45" i="8"/>
  <c r="AN27" i="8"/>
  <c r="AZ71" i="8"/>
  <c r="AY70" i="8"/>
  <c r="AT34" i="8"/>
  <c r="AT41" i="8"/>
  <c r="AU93" i="8"/>
  <c r="AO39" i="8"/>
  <c r="AV76" i="8"/>
  <c r="AQ84" i="8"/>
  <c r="AT88" i="8"/>
  <c r="AX96" i="8"/>
  <c r="BB51" i="8"/>
  <c r="AV63" i="8"/>
  <c r="AV62" i="8" s="1"/>
  <c r="AV56" i="8"/>
  <c r="AV48" i="8"/>
  <c r="FT13" i="2"/>
  <c r="AP40" i="6"/>
  <c r="AW75" i="6" s="1"/>
  <c r="AI21" i="6"/>
  <c r="AI27" i="6" s="1"/>
  <c r="AJ22" i="6" s="1"/>
  <c r="AJ21" i="6" s="1"/>
  <c r="AO41" i="6"/>
  <c r="AI28" i="6"/>
  <c r="AJ24" i="6" s="1"/>
  <c r="AJ23" i="6" s="1"/>
  <c r="AP59" i="6"/>
  <c r="AU68" i="6"/>
  <c r="AU96" i="6" s="1"/>
  <c r="AV69" i="6"/>
  <c r="AP67" i="6"/>
  <c r="AP15" i="6" s="1"/>
  <c r="AP53" i="6"/>
  <c r="AS85" i="6"/>
  <c r="AT84" i="6"/>
  <c r="AT95" i="6"/>
  <c r="AV65" i="6"/>
  <c r="AV64" i="6" s="1"/>
  <c r="AV58" i="6"/>
  <c r="AV57" i="6" s="1"/>
  <c r="AV50" i="6"/>
  <c r="BC72" i="6" s="1"/>
  <c r="AM82" i="6"/>
  <c r="AP86" i="6"/>
  <c r="AT94" i="6"/>
  <c r="AI90" i="6"/>
  <c r="AI43" i="6"/>
  <c r="AJ31" i="6"/>
  <c r="AJ38" i="6"/>
  <c r="AW63" i="6"/>
  <c r="AW62" i="6" s="1"/>
  <c r="AW56" i="6"/>
  <c r="AW55" i="6" s="1"/>
  <c r="AW48" i="6"/>
  <c r="AW47" i="6" s="1"/>
  <c r="AP32" i="6"/>
  <c r="AW70" i="6"/>
  <c r="AT96" i="6"/>
  <c r="AB89" i="6"/>
  <c r="AB77" i="6"/>
  <c r="AB78" i="6" s="1"/>
  <c r="AV71" i="6"/>
  <c r="AN83" i="6"/>
  <c r="AN81" i="6"/>
  <c r="AO14" i="6"/>
  <c r="AC19" i="6"/>
  <c r="BB80" i="6"/>
  <c r="BC17" i="6"/>
  <c r="AP51" i="6"/>
  <c r="AP45" i="6"/>
  <c r="AV49" i="6"/>
  <c r="AP42" i="6"/>
  <c r="AP35" i="6"/>
  <c r="AP85" i="5"/>
  <c r="AS40" i="5"/>
  <c r="AM36" i="5"/>
  <c r="AM35" i="5" s="1"/>
  <c r="AM28" i="5"/>
  <c r="AL26" i="5"/>
  <c r="AM21" i="5" s="1"/>
  <c r="AM20" i="5" s="1"/>
  <c r="AM27" i="5"/>
  <c r="AN23" i="5" s="1"/>
  <c r="AN22" i="5" s="1"/>
  <c r="AS90" i="5"/>
  <c r="AZ64" i="5"/>
  <c r="AZ63" i="5" s="1"/>
  <c r="AZ57" i="5"/>
  <c r="AZ56" i="5" s="1"/>
  <c r="AZ49" i="5"/>
  <c r="BG71" i="5" s="1"/>
  <c r="AN80" i="5"/>
  <c r="AN81" i="5" s="1"/>
  <c r="AN82" i="5"/>
  <c r="AO14" i="5"/>
  <c r="AS58" i="5"/>
  <c r="AQ84" i="5"/>
  <c r="AF17" i="5"/>
  <c r="AF25" i="5"/>
  <c r="AG19" i="5" s="1"/>
  <c r="AG18" i="5" s="1"/>
  <c r="AW70" i="5"/>
  <c r="AS51" i="5"/>
  <c r="AS91" i="5" s="1"/>
  <c r="AS39" i="5"/>
  <c r="AS32" i="5"/>
  <c r="AR83" i="5"/>
  <c r="G106" i="5" s="1"/>
  <c r="AR94" i="5"/>
  <c r="AR95" i="5"/>
  <c r="BB79" i="5"/>
  <c r="BC16" i="5"/>
  <c r="AT72" i="5"/>
  <c r="AS33" i="5"/>
  <c r="AZ48" i="5" s="1"/>
  <c r="AT60" i="5"/>
  <c r="AT59" i="5" s="1"/>
  <c r="AT53" i="5"/>
  <c r="AT45" i="5"/>
  <c r="AL89" i="5"/>
  <c r="AL42" i="5"/>
  <c r="AL24" i="5"/>
  <c r="AT68" i="5"/>
  <c r="AS67" i="5"/>
  <c r="AR93" i="5"/>
  <c r="AW69" i="5"/>
  <c r="AZ75" i="5"/>
  <c r="AT41" i="5"/>
  <c r="AT34" i="5"/>
  <c r="DA84" i="2"/>
  <c r="DB20" i="2"/>
  <c r="AT74" i="10" l="1"/>
  <c r="AT19" i="10" s="1"/>
  <c r="AT18" i="10" s="1"/>
  <c r="AT47" i="10"/>
  <c r="BE78" i="10"/>
  <c r="BJ87" i="10"/>
  <c r="BK23" i="10"/>
  <c r="AT60" i="10"/>
  <c r="AT51" i="10"/>
  <c r="AS99" i="10"/>
  <c r="AS21" i="10"/>
  <c r="AN44" i="10"/>
  <c r="AN43" i="10" s="1"/>
  <c r="AN37" i="10"/>
  <c r="AN36" i="10" s="1"/>
  <c r="BA72" i="10"/>
  <c r="BA71" i="10" s="1"/>
  <c r="BA65" i="10"/>
  <c r="BA64" i="10" s="1"/>
  <c r="BA56" i="10"/>
  <c r="BH79" i="10" s="1"/>
  <c r="BA76" i="10"/>
  <c r="AT67" i="10"/>
  <c r="BF77" i="10"/>
  <c r="AG25" i="10"/>
  <c r="AT40" i="10"/>
  <c r="AF96" i="10"/>
  <c r="AF84" i="10"/>
  <c r="AF85" i="10" s="1"/>
  <c r="AT80" i="10"/>
  <c r="AT46" i="10"/>
  <c r="AT45" i="10" s="1"/>
  <c r="AT39" i="10"/>
  <c r="AT38" i="10" s="1"/>
  <c r="AS90" i="10"/>
  <c r="AS88" i="10"/>
  <c r="AM27" i="10"/>
  <c r="AM34" i="10"/>
  <c r="AN30" i="10" s="1"/>
  <c r="AN29" i="10" s="1"/>
  <c r="AS94" i="10"/>
  <c r="AM35" i="10"/>
  <c r="AZ92" i="10"/>
  <c r="AS98" i="10"/>
  <c r="AS73" i="10"/>
  <c r="AP39" i="6"/>
  <c r="AT40" i="5"/>
  <c r="G127" i="7"/>
  <c r="G64" i="7"/>
  <c r="AV69" i="8"/>
  <c r="AV17" i="8" s="1"/>
  <c r="AV89" i="8" s="1"/>
  <c r="BC51" i="8"/>
  <c r="AU41" i="8"/>
  <c r="AU68" i="8"/>
  <c r="AO29" i="8"/>
  <c r="AP24" i="8" s="1"/>
  <c r="AP23" i="8" s="1"/>
  <c r="AV61" i="8"/>
  <c r="BB65" i="8"/>
  <c r="BB64" i="8" s="1"/>
  <c r="BB58" i="8"/>
  <c r="BB57" i="8" s="1"/>
  <c r="BB50" i="8"/>
  <c r="BB49" i="8" s="1"/>
  <c r="AX87" i="8"/>
  <c r="BE82" i="8"/>
  <c r="BF19" i="8"/>
  <c r="AV42" i="8"/>
  <c r="BC77" i="8" s="1"/>
  <c r="AV35" i="8"/>
  <c r="AO38" i="8"/>
  <c r="AO27" i="8" s="1"/>
  <c r="AP40" i="8"/>
  <c r="AP39" i="8" s="1"/>
  <c r="AP33" i="8"/>
  <c r="AO30" i="8"/>
  <c r="AP26" i="8" s="1"/>
  <c r="AP25" i="8" s="1"/>
  <c r="BC73" i="8"/>
  <c r="AU34" i="8"/>
  <c r="AH91" i="8"/>
  <c r="AH79" i="8"/>
  <c r="AH80" i="8" s="1"/>
  <c r="BC67" i="8"/>
  <c r="BC66" i="8" s="1"/>
  <c r="BC60" i="8"/>
  <c r="BC59" i="8" s="1"/>
  <c r="BC52" i="8"/>
  <c r="BJ74" i="8" s="1"/>
  <c r="AS85" i="8"/>
  <c r="AS83" i="8"/>
  <c r="AT16" i="8"/>
  <c r="AY86" i="8"/>
  <c r="AY98" i="8"/>
  <c r="AY97" i="8"/>
  <c r="AI21" i="8"/>
  <c r="AV43" i="8"/>
  <c r="BC78" i="8"/>
  <c r="G107" i="8"/>
  <c r="AR84" i="8"/>
  <c r="AU88" i="8"/>
  <c r="AO92" i="8"/>
  <c r="BA71" i="8"/>
  <c r="AZ70" i="8"/>
  <c r="AZ96" i="8" s="1"/>
  <c r="AV55" i="8"/>
  <c r="AV53" i="8"/>
  <c r="AV47" i="8"/>
  <c r="AV75" i="8"/>
  <c r="AY96" i="8"/>
  <c r="BB72" i="8"/>
  <c r="FU13" i="2"/>
  <c r="AP41" i="6"/>
  <c r="AJ28" i="6"/>
  <c r="AP44" i="6"/>
  <c r="AW76" i="6"/>
  <c r="AW71" i="6"/>
  <c r="AT85" i="6"/>
  <c r="AW69" i="6"/>
  <c r="AV68" i="6"/>
  <c r="AV94" i="6" s="1"/>
  <c r="AU84" i="6"/>
  <c r="AU95" i="6"/>
  <c r="AW65" i="6"/>
  <c r="AW64" i="6" s="1"/>
  <c r="AW58" i="6"/>
  <c r="AW57" i="6" s="1"/>
  <c r="AW50" i="6"/>
  <c r="BD72" i="6" s="1"/>
  <c r="AU94" i="6"/>
  <c r="AP34" i="6"/>
  <c r="AW49" i="6" s="1"/>
  <c r="AJ37" i="6"/>
  <c r="AQ74" i="6"/>
  <c r="AP52" i="6"/>
  <c r="AP92" i="6" s="1"/>
  <c r="BC80" i="6"/>
  <c r="BD17" i="6"/>
  <c r="AJ27" i="6"/>
  <c r="AC18" i="6"/>
  <c r="AC26" i="6"/>
  <c r="AD20" i="6" s="1"/>
  <c r="AQ61" i="6"/>
  <c r="AQ60" i="6" s="1"/>
  <c r="AQ54" i="6"/>
  <c r="AQ46" i="6"/>
  <c r="AQ51" i="6" s="1"/>
  <c r="AJ30" i="6"/>
  <c r="AP87" i="6"/>
  <c r="AN82" i="6"/>
  <c r="AQ86" i="6"/>
  <c r="AQ40" i="6"/>
  <c r="AX75" i="6" s="1"/>
  <c r="AQ33" i="6"/>
  <c r="AQ32" i="6" s="1"/>
  <c r="AO83" i="6"/>
  <c r="AO81" i="6"/>
  <c r="AP14" i="6"/>
  <c r="AX70" i="6"/>
  <c r="AQ42" i="6"/>
  <c r="AQ35" i="6"/>
  <c r="AT66" i="5"/>
  <c r="AT15" i="5" s="1"/>
  <c r="AT86" i="5" s="1"/>
  <c r="AQ85" i="5"/>
  <c r="AM26" i="5"/>
  <c r="AN21" i="5" s="1"/>
  <c r="AN20" i="5" s="1"/>
  <c r="AN27" i="5"/>
  <c r="AT50" i="5"/>
  <c r="AT44" i="5"/>
  <c r="BC79" i="5"/>
  <c r="BD16" i="5"/>
  <c r="AS83" i="5"/>
  <c r="AS95" i="5"/>
  <c r="AS94" i="5"/>
  <c r="AT52" i="5"/>
  <c r="AU41" i="5"/>
  <c r="AU34" i="5"/>
  <c r="AU68" i="5"/>
  <c r="AT67" i="5"/>
  <c r="AS93" i="5"/>
  <c r="AT33" i="5"/>
  <c r="AX70" i="5"/>
  <c r="AN37" i="5"/>
  <c r="AN30" i="5"/>
  <c r="AS65" i="5"/>
  <c r="AT39" i="5"/>
  <c r="AT32" i="5"/>
  <c r="AT58" i="5"/>
  <c r="BA64" i="5"/>
  <c r="BA63" i="5" s="1"/>
  <c r="BA57" i="5"/>
  <c r="BA56" i="5" s="1"/>
  <c r="BA49" i="5"/>
  <c r="BH71" i="5" s="1"/>
  <c r="F117" i="5"/>
  <c r="AR84" i="5"/>
  <c r="BA75" i="5"/>
  <c r="AZ62" i="5"/>
  <c r="AZ61" i="5" s="1"/>
  <c r="AZ55" i="5"/>
  <c r="AZ54" i="5" s="1"/>
  <c r="AZ47" i="5"/>
  <c r="AZ46" i="5" s="1"/>
  <c r="AS31" i="5"/>
  <c r="AF88" i="5"/>
  <c r="AF76" i="5"/>
  <c r="AF77" i="5" s="1"/>
  <c r="AM89" i="5"/>
  <c r="AM42" i="5"/>
  <c r="AM24" i="5"/>
  <c r="AX69" i="5"/>
  <c r="AZ74" i="5"/>
  <c r="AS38" i="5"/>
  <c r="AG17" i="5"/>
  <c r="AG25" i="5"/>
  <c r="AH19" i="5" s="1"/>
  <c r="AH18" i="5" s="1"/>
  <c r="AO80" i="5"/>
  <c r="AO81" i="5" s="1"/>
  <c r="AO82" i="5"/>
  <c r="AP14" i="5"/>
  <c r="DB84" i="2"/>
  <c r="DC20" i="2"/>
  <c r="AT20" i="10" l="1"/>
  <c r="AT94" i="10" s="1"/>
  <c r="AU81" i="10"/>
  <c r="AU80" i="10" s="1"/>
  <c r="AN34" i="10"/>
  <c r="AO30" i="10" s="1"/>
  <c r="AO29" i="10" s="1"/>
  <c r="AU48" i="10"/>
  <c r="AU41" i="10"/>
  <c r="AU40" i="10" s="1"/>
  <c r="BA82" i="10"/>
  <c r="AT50" i="10"/>
  <c r="AM33" i="10"/>
  <c r="AN28" i="10" s="1"/>
  <c r="AN27" i="10" s="1"/>
  <c r="AG24" i="10"/>
  <c r="AG32" i="10"/>
  <c r="AH26" i="10" s="1"/>
  <c r="AT59" i="10"/>
  <c r="AM97" i="10"/>
  <c r="AM49" i="10"/>
  <c r="AM31" i="10"/>
  <c r="BG77" i="10"/>
  <c r="AU68" i="10"/>
  <c r="BB76" i="10" s="1"/>
  <c r="AU61" i="10"/>
  <c r="AU52" i="10"/>
  <c r="AU57" i="10" s="1"/>
  <c r="AU58" i="10" s="1"/>
  <c r="BK87" i="10"/>
  <c r="BL23" i="10"/>
  <c r="AN35" i="10"/>
  <c r="AT90" i="10"/>
  <c r="AT88" i="10"/>
  <c r="AN42" i="10"/>
  <c r="AS89" i="10"/>
  <c r="AV93" i="10"/>
  <c r="AT66" i="10"/>
  <c r="BF78" i="10"/>
  <c r="BA75" i="10"/>
  <c r="BA101" i="10" s="1"/>
  <c r="BA70" i="10"/>
  <c r="BA69" i="10" s="1"/>
  <c r="BA63" i="10"/>
  <c r="BA62" i="10" s="1"/>
  <c r="BA54" i="10"/>
  <c r="BA53" i="10" s="1"/>
  <c r="BA55" i="10"/>
  <c r="AU40" i="5"/>
  <c r="G136" i="8"/>
  <c r="H121" i="7"/>
  <c r="H57" i="7"/>
  <c r="AO45" i="8"/>
  <c r="AW76" i="8"/>
  <c r="AW75" i="8" s="1"/>
  <c r="AV41" i="8"/>
  <c r="AP38" i="8"/>
  <c r="AP30" i="8"/>
  <c r="AI20" i="8"/>
  <c r="AI28" i="8"/>
  <c r="AJ22" i="8" s="1"/>
  <c r="BF82" i="8"/>
  <c r="BG19" i="8"/>
  <c r="AV46" i="8"/>
  <c r="AW44" i="8"/>
  <c r="BD78" i="8" s="1"/>
  <c r="AW37" i="8"/>
  <c r="AS84" i="8"/>
  <c r="AV88" i="8"/>
  <c r="AW63" i="8"/>
  <c r="AW62" i="8" s="1"/>
  <c r="AW56" i="8"/>
  <c r="AW55" i="8" s="1"/>
  <c r="AW48" i="8"/>
  <c r="AW53" i="8" s="1"/>
  <c r="AP32" i="8"/>
  <c r="BD73" i="8"/>
  <c r="BC72" i="8"/>
  <c r="AV54" i="8"/>
  <c r="AV94" i="8" s="1"/>
  <c r="H109" i="8"/>
  <c r="AY87" i="8"/>
  <c r="AP29" i="8"/>
  <c r="BC65" i="8"/>
  <c r="BC64" i="8" s="1"/>
  <c r="BC58" i="8"/>
  <c r="BC57" i="8" s="1"/>
  <c r="BC50" i="8"/>
  <c r="BC49" i="8" s="1"/>
  <c r="AZ86" i="8"/>
  <c r="AZ98" i="8"/>
  <c r="AZ97" i="8"/>
  <c r="AW42" i="8"/>
  <c r="AW35" i="8"/>
  <c r="BA70" i="8"/>
  <c r="BA96" i="8" s="1"/>
  <c r="BB71" i="8"/>
  <c r="AT85" i="8"/>
  <c r="AT83" i="8"/>
  <c r="AU16" i="8"/>
  <c r="AV34" i="8"/>
  <c r="FV13" i="2"/>
  <c r="AQ41" i="6"/>
  <c r="AV96" i="6"/>
  <c r="AX76" i="6"/>
  <c r="AQ67" i="6"/>
  <c r="AQ15" i="6" s="1"/>
  <c r="AQ87" i="6" s="1"/>
  <c r="AQ45" i="6"/>
  <c r="AQ44" i="6" s="1"/>
  <c r="AK31" i="6"/>
  <c r="AK30" i="6" s="1"/>
  <c r="AK38" i="6"/>
  <c r="AK37" i="6" s="1"/>
  <c r="AQ53" i="6"/>
  <c r="AP91" i="6"/>
  <c r="AP66" i="6"/>
  <c r="AQ59" i="6"/>
  <c r="AC89" i="6"/>
  <c r="AC77" i="6"/>
  <c r="AC78" i="6" s="1"/>
  <c r="AQ73" i="6"/>
  <c r="AX69" i="6"/>
  <c r="AW68" i="6"/>
  <c r="AW94" i="6" s="1"/>
  <c r="AY70" i="6"/>
  <c r="AP83" i="6"/>
  <c r="AP81" i="6"/>
  <c r="AD19" i="6"/>
  <c r="AJ36" i="6"/>
  <c r="AO82" i="6"/>
  <c r="AR86" i="6"/>
  <c r="AQ34" i="6"/>
  <c r="AX49" i="6" s="1"/>
  <c r="AX71" i="6"/>
  <c r="AJ29" i="6"/>
  <c r="AU85" i="6"/>
  <c r="AK24" i="6"/>
  <c r="AQ39" i="6"/>
  <c r="AX65" i="6"/>
  <c r="AX64" i="6" s="1"/>
  <c r="AX58" i="6"/>
  <c r="AX57" i="6" s="1"/>
  <c r="AX50" i="6"/>
  <c r="BE72" i="6" s="1"/>
  <c r="AX63" i="6"/>
  <c r="AX62" i="6" s="1"/>
  <c r="AX56" i="6"/>
  <c r="AX55" i="6" s="1"/>
  <c r="AX48" i="6"/>
  <c r="AX47" i="6" s="1"/>
  <c r="BD80" i="6"/>
  <c r="BE17" i="6"/>
  <c r="AV84" i="6"/>
  <c r="AV95" i="6"/>
  <c r="AU33" i="5"/>
  <c r="AR85" i="5"/>
  <c r="AT38" i="5"/>
  <c r="BB75" i="5"/>
  <c r="AN26" i="5"/>
  <c r="BA62" i="5"/>
  <c r="BA61" i="5" s="1"/>
  <c r="BA55" i="5"/>
  <c r="BA54" i="5" s="1"/>
  <c r="BA47" i="5"/>
  <c r="BA46" i="5" s="1"/>
  <c r="AT51" i="5"/>
  <c r="AT91" i="5" s="1"/>
  <c r="AT43" i="5"/>
  <c r="BA74" i="5"/>
  <c r="AT31" i="5"/>
  <c r="AY69" i="5"/>
  <c r="AT83" i="5"/>
  <c r="AT95" i="5"/>
  <c r="AT94" i="5"/>
  <c r="AS84" i="5"/>
  <c r="AU60" i="5"/>
  <c r="AU59" i="5" s="1"/>
  <c r="AU53" i="5"/>
  <c r="AU45" i="5"/>
  <c r="AU50" i="5" s="1"/>
  <c r="AN29" i="5"/>
  <c r="AO23" i="5" s="1"/>
  <c r="AU67" i="5"/>
  <c r="AV68" i="5"/>
  <c r="AU73" i="5"/>
  <c r="AN36" i="5"/>
  <c r="AT93" i="5"/>
  <c r="AU39" i="5"/>
  <c r="AU38" i="5" s="1"/>
  <c r="AU32" i="5"/>
  <c r="AP82" i="5"/>
  <c r="AP80" i="5"/>
  <c r="AP81" i="5" s="1"/>
  <c r="AQ14" i="5"/>
  <c r="AY70" i="5"/>
  <c r="BB64" i="5"/>
  <c r="BB63" i="5" s="1"/>
  <c r="BB57" i="5"/>
  <c r="BB56" i="5" s="1"/>
  <c r="BB49" i="5"/>
  <c r="BI71" i="5" s="1"/>
  <c r="BD79" i="5"/>
  <c r="BE16" i="5"/>
  <c r="AH17" i="5"/>
  <c r="AH25" i="5"/>
  <c r="AI19" i="5" s="1"/>
  <c r="AO37" i="5"/>
  <c r="AO30" i="5"/>
  <c r="AG88" i="5"/>
  <c r="AG76" i="5"/>
  <c r="AG77" i="5" s="1"/>
  <c r="BA48" i="5"/>
  <c r="DC84" i="2"/>
  <c r="DD20" i="2"/>
  <c r="AU74" i="10" l="1"/>
  <c r="BB55" i="10"/>
  <c r="AU67" i="10"/>
  <c r="AU66" i="10" s="1"/>
  <c r="AN33" i="10"/>
  <c r="AO28" i="10" s="1"/>
  <c r="AO27" i="10" s="1"/>
  <c r="AO34" i="10"/>
  <c r="AO44" i="10"/>
  <c r="AO37" i="10"/>
  <c r="AG96" i="10"/>
  <c r="AG84" i="10"/>
  <c r="AG85" i="10" s="1"/>
  <c r="BB72" i="10"/>
  <c r="BB71" i="10" s="1"/>
  <c r="BB65" i="10"/>
  <c r="BB64" i="10" s="1"/>
  <c r="BB56" i="10"/>
  <c r="BI79" i="10" s="1"/>
  <c r="AN97" i="10"/>
  <c r="AN49" i="10"/>
  <c r="AN31" i="10"/>
  <c r="AH25" i="10"/>
  <c r="BB83" i="10"/>
  <c r="AU47" i="10"/>
  <c r="BH77" i="10"/>
  <c r="BL87" i="10"/>
  <c r="BM23" i="10"/>
  <c r="AU46" i="10"/>
  <c r="AU45" i="10" s="1"/>
  <c r="AU39" i="10"/>
  <c r="AT99" i="10"/>
  <c r="AT21" i="10"/>
  <c r="AT98" i="10"/>
  <c r="AT73" i="10"/>
  <c r="BG78" i="10"/>
  <c r="AU60" i="10"/>
  <c r="AU51" i="10"/>
  <c r="AV48" i="10"/>
  <c r="AV41" i="10"/>
  <c r="AV40" i="10" s="1"/>
  <c r="BA91" i="10"/>
  <c r="BA102" i="10"/>
  <c r="BA103" i="10"/>
  <c r="BB75" i="10"/>
  <c r="AT89" i="10"/>
  <c r="AW93" i="10"/>
  <c r="G138" i="8"/>
  <c r="I129" i="7"/>
  <c r="I66" i="7"/>
  <c r="AQ14" i="6"/>
  <c r="AQ81" i="6" s="1"/>
  <c r="AW41" i="8"/>
  <c r="AW43" i="8"/>
  <c r="AW69" i="8"/>
  <c r="AW17" i="8" s="1"/>
  <c r="AW89" i="8" s="1"/>
  <c r="BE73" i="8"/>
  <c r="BD65" i="8"/>
  <c r="BD64" i="8" s="1"/>
  <c r="BD58" i="8"/>
  <c r="BD57" i="8" s="1"/>
  <c r="BD50" i="8"/>
  <c r="BD49" i="8" s="1"/>
  <c r="AT84" i="8"/>
  <c r="AW88" i="8"/>
  <c r="BB70" i="8"/>
  <c r="BC71" i="8"/>
  <c r="AQ33" i="8"/>
  <c r="AQ40" i="8"/>
  <c r="AQ26" i="8"/>
  <c r="AU85" i="8"/>
  <c r="AU83" i="8"/>
  <c r="AV16" i="8"/>
  <c r="BG82" i="8"/>
  <c r="BH19" i="8"/>
  <c r="BD67" i="8"/>
  <c r="BD66" i="8" s="1"/>
  <c r="BD60" i="8"/>
  <c r="BD59" i="8" s="1"/>
  <c r="BD52" i="8"/>
  <c r="BK74" i="8" s="1"/>
  <c r="AW36" i="8"/>
  <c r="BA86" i="8"/>
  <c r="BA98" i="8"/>
  <c r="BA97" i="8"/>
  <c r="AZ87" i="8"/>
  <c r="AI91" i="8"/>
  <c r="AI79" i="8"/>
  <c r="AI80" i="8" s="1"/>
  <c r="BD77" i="8"/>
  <c r="AW54" i="8"/>
  <c r="AW94" i="8" s="1"/>
  <c r="AJ21" i="8"/>
  <c r="AP31" i="8"/>
  <c r="AW61" i="8"/>
  <c r="AW47" i="8"/>
  <c r="AW34" i="8"/>
  <c r="BD72" i="8"/>
  <c r="AV93" i="8"/>
  <c r="AV68" i="8"/>
  <c r="FW13" i="2"/>
  <c r="AJ25" i="6"/>
  <c r="AK22" i="6"/>
  <c r="AK21" i="6" s="1"/>
  <c r="AR74" i="6"/>
  <c r="AR73" i="6" s="1"/>
  <c r="F119" i="6" s="1"/>
  <c r="AX68" i="6"/>
  <c r="AX96" i="6" s="1"/>
  <c r="AY71" i="6"/>
  <c r="AD18" i="6"/>
  <c r="AD26" i="6"/>
  <c r="AE20" i="6" s="1"/>
  <c r="AW84" i="6"/>
  <c r="AW95" i="6"/>
  <c r="AR42" i="6"/>
  <c r="AR35" i="6"/>
  <c r="AK23" i="6"/>
  <c r="AW96" i="6"/>
  <c r="AQ91" i="6"/>
  <c r="AK36" i="6"/>
  <c r="AP82" i="6"/>
  <c r="AS86" i="6"/>
  <c r="AQ52" i="6"/>
  <c r="AQ92" i="6" s="1"/>
  <c r="BE80" i="6"/>
  <c r="BF17" i="6"/>
  <c r="AZ70" i="6"/>
  <c r="AK29" i="6"/>
  <c r="AV85" i="6"/>
  <c r="AJ90" i="6"/>
  <c r="AJ43" i="6"/>
  <c r="AR61" i="6"/>
  <c r="AR60" i="6" s="1"/>
  <c r="AR54" i="6"/>
  <c r="AR46" i="6"/>
  <c r="AU66" i="5"/>
  <c r="AU15" i="5" s="1"/>
  <c r="AU86" i="5" s="1"/>
  <c r="BB48" i="5"/>
  <c r="AU52" i="5"/>
  <c r="AU51" i="5" s="1"/>
  <c r="AU91" i="5" s="1"/>
  <c r="AQ82" i="5"/>
  <c r="AQ80" i="5"/>
  <c r="AQ81" i="5" s="1"/>
  <c r="AR14" i="5"/>
  <c r="AV60" i="5"/>
  <c r="AV59" i="5" s="1"/>
  <c r="AV53" i="5"/>
  <c r="AV45" i="5"/>
  <c r="AV50" i="5" s="1"/>
  <c r="AV67" i="5"/>
  <c r="AW68" i="5"/>
  <c r="AU83" i="5"/>
  <c r="AU95" i="5"/>
  <c r="AU94" i="5"/>
  <c r="AV41" i="5"/>
  <c r="AV34" i="5"/>
  <c r="AO22" i="5"/>
  <c r="AU31" i="5"/>
  <c r="BB62" i="5"/>
  <c r="BB61" i="5" s="1"/>
  <c r="BB55" i="5"/>
  <c r="BB54" i="5" s="1"/>
  <c r="BB47" i="5"/>
  <c r="BB46" i="5" s="1"/>
  <c r="AU93" i="5"/>
  <c r="BB74" i="5"/>
  <c r="AP37" i="5"/>
  <c r="AP30" i="5"/>
  <c r="AZ70" i="5"/>
  <c r="AO29" i="5"/>
  <c r="AN28" i="5"/>
  <c r="AS85" i="5"/>
  <c r="AH88" i="5"/>
  <c r="AH76" i="5"/>
  <c r="AH77" i="5" s="1"/>
  <c r="AT90" i="5"/>
  <c r="AT65" i="5"/>
  <c r="AI18" i="5"/>
  <c r="AN35" i="5"/>
  <c r="AO36" i="5"/>
  <c r="AU44" i="5"/>
  <c r="BE79" i="5"/>
  <c r="BF16" i="5"/>
  <c r="AV73" i="5"/>
  <c r="AU72" i="5"/>
  <c r="AU58" i="5"/>
  <c r="AT84" i="5"/>
  <c r="AZ69" i="5"/>
  <c r="DD84" i="2"/>
  <c r="DE20" i="2"/>
  <c r="AU20" i="10" l="1"/>
  <c r="AU94" i="10" s="1"/>
  <c r="AU19" i="10"/>
  <c r="AU18" i="10" s="1"/>
  <c r="BB82" i="10"/>
  <c r="BC55" i="10"/>
  <c r="AO33" i="10"/>
  <c r="BA92" i="10"/>
  <c r="BC72" i="10"/>
  <c r="BC71" i="10" s="1"/>
  <c r="BC65" i="10"/>
  <c r="BC64" i="10" s="1"/>
  <c r="BC56" i="10"/>
  <c r="BJ79" i="10" s="1"/>
  <c r="AV68" i="10"/>
  <c r="AV61" i="10"/>
  <c r="AV52" i="10"/>
  <c r="AV57" i="10" s="1"/>
  <c r="AV58" i="10" s="1"/>
  <c r="AO36" i="10"/>
  <c r="AU50" i="10"/>
  <c r="BH78" i="10"/>
  <c r="AV81" i="10"/>
  <c r="AO43" i="10"/>
  <c r="BB91" i="10"/>
  <c r="BB102" i="10"/>
  <c r="BB103" i="10"/>
  <c r="AU59" i="10"/>
  <c r="BB70" i="10"/>
  <c r="BB69" i="10" s="1"/>
  <c r="BB63" i="10"/>
  <c r="BB62" i="10" s="1"/>
  <c r="BB54" i="10"/>
  <c r="BB53" i="10" s="1"/>
  <c r="AU38" i="10"/>
  <c r="AV47" i="10"/>
  <c r="BB101" i="10"/>
  <c r="BC83" i="10"/>
  <c r="BM87" i="10"/>
  <c r="BN23" i="10"/>
  <c r="AH24" i="10"/>
  <c r="AH32" i="10"/>
  <c r="AI26" i="10" s="1"/>
  <c r="AV39" i="10"/>
  <c r="AV46" i="10"/>
  <c r="AQ83" i="6"/>
  <c r="AR33" i="6"/>
  <c r="AY48" i="6" s="1"/>
  <c r="AY47" i="6" s="1"/>
  <c r="AV52" i="5"/>
  <c r="AX63" i="8"/>
  <c r="AX62" i="8" s="1"/>
  <c r="AX48" i="8"/>
  <c r="AX53" i="8" s="1"/>
  <c r="AX56" i="8"/>
  <c r="AW46" i="8"/>
  <c r="BH82" i="8"/>
  <c r="BI19" i="8"/>
  <c r="BC70" i="8"/>
  <c r="BD71" i="8"/>
  <c r="BB86" i="8"/>
  <c r="BB98" i="8"/>
  <c r="BB97" i="8"/>
  <c r="BF73" i="8"/>
  <c r="AV85" i="8"/>
  <c r="AV83" i="8"/>
  <c r="AW16" i="8"/>
  <c r="BB96" i="8"/>
  <c r="AP92" i="8"/>
  <c r="AP45" i="8"/>
  <c r="AP27" i="8"/>
  <c r="BA87" i="8"/>
  <c r="AU84" i="8"/>
  <c r="AX88" i="8"/>
  <c r="AQ24" i="8"/>
  <c r="AJ20" i="8"/>
  <c r="AJ28" i="8"/>
  <c r="AK22" i="8" s="1"/>
  <c r="BE72" i="8"/>
  <c r="AQ32" i="8"/>
  <c r="BD51" i="8"/>
  <c r="AQ39" i="8"/>
  <c r="AX76" i="8"/>
  <c r="AX44" i="8"/>
  <c r="AX37" i="8"/>
  <c r="AQ25" i="8"/>
  <c r="FX13" i="2"/>
  <c r="AR67" i="6"/>
  <c r="AR15" i="6" s="1"/>
  <c r="AR87" i="6" s="1"/>
  <c r="G106" i="6" s="1"/>
  <c r="F117" i="6" s="1"/>
  <c r="AR40" i="6"/>
  <c r="AY75" i="6" s="1"/>
  <c r="AK25" i="6"/>
  <c r="AQ66" i="6"/>
  <c r="AY76" i="6"/>
  <c r="AR41" i="6"/>
  <c r="AX84" i="6"/>
  <c r="AX95" i="6"/>
  <c r="AY69" i="6"/>
  <c r="AY65" i="6"/>
  <c r="AY64" i="6" s="1"/>
  <c r="AY58" i="6"/>
  <c r="AY57" i="6" s="1"/>
  <c r="AY50" i="6"/>
  <c r="BF72" i="6" s="1"/>
  <c r="AR51" i="6"/>
  <c r="AR45" i="6"/>
  <c r="AK90" i="6"/>
  <c r="AK43" i="6"/>
  <c r="BF80" i="6"/>
  <c r="BG17" i="6"/>
  <c r="AW85" i="6"/>
  <c r="AX94" i="6"/>
  <c r="AR34" i="6"/>
  <c r="AQ82" i="6"/>
  <c r="AT86" i="6"/>
  <c r="AL31" i="6"/>
  <c r="AL38" i="6"/>
  <c r="E115" i="6"/>
  <c r="AD89" i="6"/>
  <c r="AD77" i="6"/>
  <c r="AD78" i="6" s="1"/>
  <c r="BA70" i="6"/>
  <c r="AR53" i="6"/>
  <c r="AE19" i="6"/>
  <c r="AR59" i="6"/>
  <c r="AK27" i="6"/>
  <c r="AL22" i="6" s="1"/>
  <c r="AL21" i="6" s="1"/>
  <c r="AK28" i="6"/>
  <c r="AL24" i="6" s="1"/>
  <c r="AZ71" i="6"/>
  <c r="AT85" i="5"/>
  <c r="AO35" i="5"/>
  <c r="AP36" i="5"/>
  <c r="AN89" i="5"/>
  <c r="AN42" i="5"/>
  <c r="AN24" i="5"/>
  <c r="AP29" i="5"/>
  <c r="AO28" i="5"/>
  <c r="AU84" i="5"/>
  <c r="AR82" i="5"/>
  <c r="AR80" i="5"/>
  <c r="AS14" i="5"/>
  <c r="AI17" i="5"/>
  <c r="AI25" i="5"/>
  <c r="AJ19" i="5" s="1"/>
  <c r="BA70" i="5"/>
  <c r="AW67" i="5"/>
  <c r="AX68" i="5"/>
  <c r="AO21" i="5"/>
  <c r="AW60" i="5"/>
  <c r="AW59" i="5" s="1"/>
  <c r="AW53" i="5"/>
  <c r="AW52" i="5" s="1"/>
  <c r="AW45" i="5"/>
  <c r="AW50" i="5" s="1"/>
  <c r="AO27" i="5"/>
  <c r="AP23" i="5" s="1"/>
  <c r="AP22" i="5" s="1"/>
  <c r="AV83" i="5"/>
  <c r="AV95" i="5"/>
  <c r="AV94" i="5"/>
  <c r="AV44" i="5"/>
  <c r="AU43" i="5"/>
  <c r="BC64" i="5"/>
  <c r="BC63" i="5" s="1"/>
  <c r="BC57" i="5"/>
  <c r="BC56" i="5" s="1"/>
  <c r="BC49" i="5"/>
  <c r="BJ71" i="5" s="1"/>
  <c r="AV33" i="5"/>
  <c r="AV93" i="5"/>
  <c r="BF79" i="5"/>
  <c r="BG16" i="5"/>
  <c r="AV40" i="5"/>
  <c r="BC75" i="5"/>
  <c r="AV58" i="5"/>
  <c r="AV51" i="5"/>
  <c r="AV91" i="5" s="1"/>
  <c r="BA69" i="5"/>
  <c r="AW73" i="5"/>
  <c r="AV72" i="5"/>
  <c r="AV66" i="5"/>
  <c r="AV15" i="5" s="1"/>
  <c r="DE84" i="2"/>
  <c r="DF20" i="2"/>
  <c r="BC82" i="10" l="1"/>
  <c r="AU88" i="10"/>
  <c r="AU90" i="10"/>
  <c r="AV74" i="10"/>
  <c r="AV19" i="10" s="1"/>
  <c r="AV18" i="10" s="1"/>
  <c r="AO35" i="10"/>
  <c r="AP28" i="10" s="1"/>
  <c r="AV38" i="10"/>
  <c r="BB92" i="10"/>
  <c r="AO42" i="10"/>
  <c r="BC70" i="10"/>
  <c r="BC69" i="10" s="1"/>
  <c r="BC63" i="10"/>
  <c r="BC62" i="10" s="1"/>
  <c r="BC54" i="10"/>
  <c r="BC53" i="10" s="1"/>
  <c r="AP30" i="10"/>
  <c r="AV80" i="10"/>
  <c r="BC76" i="10"/>
  <c r="AV67" i="10"/>
  <c r="AP44" i="10"/>
  <c r="AP43" i="10" s="1"/>
  <c r="AP37" i="10"/>
  <c r="AP36" i="10" s="1"/>
  <c r="BI78" i="10"/>
  <c r="BI77" i="10"/>
  <c r="AH96" i="10"/>
  <c r="AH84" i="10"/>
  <c r="AH85" i="10" s="1"/>
  <c r="AU99" i="10"/>
  <c r="AU21" i="10"/>
  <c r="AI25" i="10"/>
  <c r="AV45" i="10"/>
  <c r="AV60" i="10"/>
  <c r="AU98" i="10"/>
  <c r="AU73" i="10"/>
  <c r="BN87" i="10"/>
  <c r="BO23" i="10"/>
  <c r="AV51" i="10"/>
  <c r="AY56" i="6"/>
  <c r="AY55" i="6" s="1"/>
  <c r="AY63" i="6"/>
  <c r="AY62" i="6" s="1"/>
  <c r="AR32" i="6"/>
  <c r="AR14" i="6"/>
  <c r="AR81" i="6" s="1"/>
  <c r="BE67" i="8"/>
  <c r="BE66" i="8" s="1"/>
  <c r="BE60" i="8"/>
  <c r="BE59" i="8" s="1"/>
  <c r="BE52" i="8"/>
  <c r="BL74" i="8" s="1"/>
  <c r="AQ31" i="8"/>
  <c r="AW85" i="8"/>
  <c r="AW83" i="8"/>
  <c r="AX69" i="8"/>
  <c r="AX17" i="8" s="1"/>
  <c r="AX55" i="8"/>
  <c r="BB87" i="8"/>
  <c r="AX43" i="8"/>
  <c r="BE78" i="8"/>
  <c r="BF72" i="8"/>
  <c r="AV84" i="8"/>
  <c r="AY88" i="8"/>
  <c r="BD70" i="8"/>
  <c r="BE71" i="8"/>
  <c r="AQ30" i="8"/>
  <c r="AR26" i="8" s="1"/>
  <c r="AR25" i="8" s="1"/>
  <c r="BC86" i="8"/>
  <c r="BC98" i="8"/>
  <c r="BC97" i="8"/>
  <c r="AX61" i="8"/>
  <c r="AR40" i="8"/>
  <c r="AY76" i="8" s="1"/>
  <c r="AR33" i="8"/>
  <c r="AR32" i="8" s="1"/>
  <c r="BG73" i="8"/>
  <c r="BC96" i="8"/>
  <c r="AW93" i="8"/>
  <c r="AW68" i="8"/>
  <c r="AQ38" i="8"/>
  <c r="AJ91" i="8"/>
  <c r="AJ79" i="8"/>
  <c r="AJ80" i="8" s="1"/>
  <c r="BI82" i="8"/>
  <c r="BJ19" i="8"/>
  <c r="AX75" i="8"/>
  <c r="AK21" i="8"/>
  <c r="AX36" i="8"/>
  <c r="BE51" i="8" s="1"/>
  <c r="AX42" i="8"/>
  <c r="AX35" i="8"/>
  <c r="AQ23" i="8"/>
  <c r="AX47" i="8"/>
  <c r="FY13" i="2"/>
  <c r="AR39" i="6"/>
  <c r="AL27" i="6"/>
  <c r="AE18" i="6"/>
  <c r="AE26" i="6"/>
  <c r="AF20" i="6" s="1"/>
  <c r="AF19" i="6" s="1"/>
  <c r="AY68" i="6"/>
  <c r="AS42" i="6"/>
  <c r="AS41" i="6" s="1"/>
  <c r="AS35" i="6"/>
  <c r="AR52" i="6"/>
  <c r="AR92" i="6" s="1"/>
  <c r="AY49" i="6"/>
  <c r="AS61" i="6"/>
  <c r="AS60" i="6" s="1"/>
  <c r="AS54" i="6"/>
  <c r="AS46" i="6"/>
  <c r="AS51" i="6" s="1"/>
  <c r="AL30" i="6"/>
  <c r="AL23" i="6"/>
  <c r="BB70" i="6"/>
  <c r="AX85" i="6"/>
  <c r="AR44" i="6"/>
  <c r="BG80" i="6"/>
  <c r="BH17" i="6"/>
  <c r="BA71" i="6"/>
  <c r="AS40" i="6"/>
  <c r="AZ75" i="6" s="1"/>
  <c r="AS33" i="6"/>
  <c r="AL37" i="6"/>
  <c r="AS74" i="6"/>
  <c r="AU85" i="5"/>
  <c r="G104" i="5"/>
  <c r="G115" i="5" s="1"/>
  <c r="AW66" i="5"/>
  <c r="AW15" i="5" s="1"/>
  <c r="AP27" i="5"/>
  <c r="AQ23" i="5" s="1"/>
  <c r="AQ22" i="5" s="1"/>
  <c r="AQ37" i="5"/>
  <c r="AQ36" i="5" s="1"/>
  <c r="AQ30" i="5"/>
  <c r="AQ29" i="5" s="1"/>
  <c r="AO89" i="5"/>
  <c r="AO42" i="5"/>
  <c r="AO24" i="5"/>
  <c r="BC48" i="5"/>
  <c r="AV84" i="5"/>
  <c r="AW83" i="5"/>
  <c r="AW95" i="5"/>
  <c r="AW94" i="5"/>
  <c r="AJ18" i="5"/>
  <c r="AP28" i="5"/>
  <c r="AV86" i="5"/>
  <c r="AW58" i="5"/>
  <c r="AW93" i="5"/>
  <c r="AV39" i="5"/>
  <c r="AV32" i="5"/>
  <c r="AO20" i="5"/>
  <c r="AI88" i="5"/>
  <c r="AI76" i="5"/>
  <c r="AI77" i="5" s="1"/>
  <c r="AS82" i="5"/>
  <c r="AS80" i="5"/>
  <c r="AS81" i="5" s="1"/>
  <c r="AT14" i="5"/>
  <c r="AR81" i="5"/>
  <c r="AW41" i="5"/>
  <c r="BD75" i="5" s="1"/>
  <c r="AW34" i="5"/>
  <c r="AW33" i="5" s="1"/>
  <c r="BB70" i="5"/>
  <c r="AP35" i="5"/>
  <c r="AW51" i="5"/>
  <c r="AW91" i="5" s="1"/>
  <c r="AY68" i="5"/>
  <c r="AX67" i="5"/>
  <c r="AW72" i="5"/>
  <c r="BB69" i="5"/>
  <c r="AU90" i="5"/>
  <c r="AU65" i="5"/>
  <c r="BG79" i="5"/>
  <c r="BH16" i="5"/>
  <c r="AW44" i="5"/>
  <c r="AV43" i="5"/>
  <c r="DF84" i="2"/>
  <c r="DG20" i="2"/>
  <c r="AV20" i="10" l="1"/>
  <c r="AV94" i="10" s="1"/>
  <c r="AU89" i="10"/>
  <c r="AX93" i="10"/>
  <c r="AP42" i="10"/>
  <c r="AP35" i="10"/>
  <c r="AV59" i="10"/>
  <c r="AV66" i="10"/>
  <c r="AV50" i="10"/>
  <c r="AI24" i="10"/>
  <c r="AI32" i="10"/>
  <c r="AJ26" i="10" s="1"/>
  <c r="AJ25" i="10" s="1"/>
  <c r="BJ77" i="10"/>
  <c r="BC75" i="10"/>
  <c r="BO87" i="10"/>
  <c r="BP23" i="10"/>
  <c r="BJ78" i="10"/>
  <c r="AW81" i="10"/>
  <c r="AW46" i="10"/>
  <c r="BD82" i="10" s="1"/>
  <c r="AW39" i="10"/>
  <c r="AP27" i="10"/>
  <c r="AV90" i="10"/>
  <c r="AV88" i="10"/>
  <c r="AO97" i="10"/>
  <c r="AO49" i="10"/>
  <c r="AO31" i="10"/>
  <c r="AW48" i="10"/>
  <c r="AW41" i="10"/>
  <c r="AP29" i="10"/>
  <c r="AW68" i="10"/>
  <c r="AW67" i="10" s="1"/>
  <c r="AW61" i="10"/>
  <c r="AW52" i="10"/>
  <c r="AW57" i="10" s="1"/>
  <c r="AW58" i="10" s="1"/>
  <c r="AR83" i="6"/>
  <c r="G55" i="7"/>
  <c r="G119" i="7"/>
  <c r="AX16" i="8"/>
  <c r="AX83" i="8" s="1"/>
  <c r="AR39" i="8"/>
  <c r="AR38" i="8" s="1"/>
  <c r="AR31" i="8"/>
  <c r="AY75" i="8"/>
  <c r="AR30" i="8"/>
  <c r="AS26" i="8" s="1"/>
  <c r="AS25" i="8" s="1"/>
  <c r="AX41" i="8"/>
  <c r="BE77" i="8"/>
  <c r="AW84" i="8"/>
  <c r="AZ88" i="8"/>
  <c r="AY44" i="8"/>
  <c r="BF78" i="8" s="1"/>
  <c r="AY37" i="8"/>
  <c r="AY36" i="8" s="1"/>
  <c r="BF51" i="8" s="1"/>
  <c r="BE70" i="8"/>
  <c r="AQ92" i="8"/>
  <c r="AQ45" i="8"/>
  <c r="AQ27" i="8"/>
  <c r="BC87" i="8"/>
  <c r="AK20" i="8"/>
  <c r="AK28" i="8"/>
  <c r="AL22" i="8" s="1"/>
  <c r="BD86" i="8"/>
  <c r="BD98" i="8"/>
  <c r="BD97" i="8"/>
  <c r="BH73" i="8"/>
  <c r="AY63" i="8"/>
  <c r="AY62" i="8" s="1"/>
  <c r="AY56" i="8"/>
  <c r="AY48" i="8"/>
  <c r="AY53" i="8" s="1"/>
  <c r="BD96" i="8"/>
  <c r="BE65" i="8"/>
  <c r="BE64" i="8" s="1"/>
  <c r="BE58" i="8"/>
  <c r="BE57" i="8" s="1"/>
  <c r="BE50" i="8"/>
  <c r="BE49" i="8" s="1"/>
  <c r="AX34" i="8"/>
  <c r="AX46" i="8"/>
  <c r="AX54" i="8"/>
  <c r="AX94" i="8" s="1"/>
  <c r="BG72" i="8"/>
  <c r="AQ29" i="8"/>
  <c r="AR24" i="8" s="1"/>
  <c r="AR23" i="8" s="1"/>
  <c r="BJ82" i="8"/>
  <c r="BK19" i="8"/>
  <c r="AX89" i="8"/>
  <c r="AZ76" i="6"/>
  <c r="AS39" i="6"/>
  <c r="AS67" i="6"/>
  <c r="AS15" i="6" s="1"/>
  <c r="AS87" i="6" s="1"/>
  <c r="AS53" i="6"/>
  <c r="AS52" i="6" s="1"/>
  <c r="AS92" i="6" s="1"/>
  <c r="AF18" i="6"/>
  <c r="AF26" i="6"/>
  <c r="AG20" i="6" s="1"/>
  <c r="AL29" i="6"/>
  <c r="AE89" i="6"/>
  <c r="AE77" i="6"/>
  <c r="AE78" i="6" s="1"/>
  <c r="AZ65" i="6"/>
  <c r="AZ64" i="6" s="1"/>
  <c r="AZ58" i="6"/>
  <c r="AZ57" i="6" s="1"/>
  <c r="AZ50" i="6"/>
  <c r="BG72" i="6" s="1"/>
  <c r="AM31" i="6"/>
  <c r="AM38" i="6"/>
  <c r="AM37" i="6" s="1"/>
  <c r="AS73" i="6"/>
  <c r="AL36" i="6"/>
  <c r="AS59" i="6"/>
  <c r="AY84" i="6"/>
  <c r="AY95" i="6"/>
  <c r="AY96" i="6"/>
  <c r="G105" i="6"/>
  <c r="AR82" i="6"/>
  <c r="AU86" i="6"/>
  <c r="BC70" i="6"/>
  <c r="AZ69" i="6"/>
  <c r="BH80" i="6"/>
  <c r="BI17" i="6"/>
  <c r="AZ63" i="6"/>
  <c r="AZ62" i="6" s="1"/>
  <c r="AZ56" i="6"/>
  <c r="AZ55" i="6" s="1"/>
  <c r="AZ48" i="6"/>
  <c r="AZ47" i="6" s="1"/>
  <c r="AR91" i="6"/>
  <c r="AR66" i="6"/>
  <c r="AS34" i="6"/>
  <c r="AY94" i="6"/>
  <c r="BB71" i="6"/>
  <c r="AS45" i="6"/>
  <c r="AL28" i="6"/>
  <c r="AM24" i="6" s="1"/>
  <c r="AM23" i="6" s="1"/>
  <c r="AS32" i="6"/>
  <c r="AX73" i="5"/>
  <c r="AX72" i="5" s="1"/>
  <c r="AW40" i="5"/>
  <c r="BH79" i="5"/>
  <c r="BI16" i="5"/>
  <c r="AJ17" i="5"/>
  <c r="AJ25" i="5"/>
  <c r="AK19" i="5" s="1"/>
  <c r="AQ28" i="5"/>
  <c r="AT82" i="5"/>
  <c r="AT80" i="5"/>
  <c r="AT81" i="5" s="1"/>
  <c r="AU14" i="5"/>
  <c r="AW84" i="5"/>
  <c r="AX60" i="5"/>
  <c r="AX59" i="5" s="1"/>
  <c r="AX53" i="5"/>
  <c r="AX45" i="5"/>
  <c r="AX50" i="5" s="1"/>
  <c r="BC70" i="5"/>
  <c r="AX83" i="5"/>
  <c r="AX95" i="5"/>
  <c r="AX94" i="5"/>
  <c r="AZ68" i="5"/>
  <c r="AY67" i="5"/>
  <c r="AY93" i="5" s="1"/>
  <c r="AX93" i="5"/>
  <c r="AW86" i="5"/>
  <c r="AV85" i="5"/>
  <c r="AV38" i="5"/>
  <c r="BC74" i="5"/>
  <c r="BD64" i="5"/>
  <c r="BD63" i="5" s="1"/>
  <c r="BD57" i="5"/>
  <c r="BD56" i="5" s="1"/>
  <c r="BD49" i="5"/>
  <c r="BK71" i="5" s="1"/>
  <c r="BC69" i="5"/>
  <c r="AV90" i="5"/>
  <c r="AV65" i="5"/>
  <c r="AO26" i="5"/>
  <c r="AP21" i="5" s="1"/>
  <c r="AP20" i="5" s="1"/>
  <c r="AQ27" i="5"/>
  <c r="AR23" i="5" s="1"/>
  <c r="AR22" i="5" s="1"/>
  <c r="AW43" i="5"/>
  <c r="AQ35" i="5"/>
  <c r="BC62" i="5"/>
  <c r="BC61" i="5" s="1"/>
  <c r="BC55" i="5"/>
  <c r="BC54" i="5" s="1"/>
  <c r="BC47" i="5"/>
  <c r="BC46" i="5" s="1"/>
  <c r="AV31" i="5"/>
  <c r="AP89" i="5"/>
  <c r="AP42" i="5"/>
  <c r="AP24" i="5"/>
  <c r="BD48" i="5"/>
  <c r="AX34" i="5"/>
  <c r="AX41" i="5"/>
  <c r="BE75" i="5" s="1"/>
  <c r="DH20" i="2"/>
  <c r="DG84" i="2"/>
  <c r="AW74" i="10" l="1"/>
  <c r="BD76" i="10"/>
  <c r="BD75" i="10" s="1"/>
  <c r="AW60" i="10"/>
  <c r="AW59" i="10" s="1"/>
  <c r="AW66" i="10"/>
  <c r="BD83" i="10"/>
  <c r="AW47" i="10"/>
  <c r="BD70" i="10"/>
  <c r="BD69" i="10" s="1"/>
  <c r="BD63" i="10"/>
  <c r="BD62" i="10" s="1"/>
  <c r="BD54" i="10"/>
  <c r="BD53" i="10" s="1"/>
  <c r="BP87" i="10"/>
  <c r="BQ23" i="10"/>
  <c r="AJ24" i="10"/>
  <c r="AJ32" i="10"/>
  <c r="AK26" i="10" s="1"/>
  <c r="AI96" i="10"/>
  <c r="AI84" i="10"/>
  <c r="AI85" i="10" s="1"/>
  <c r="AW38" i="10"/>
  <c r="BC91" i="10"/>
  <c r="BC102" i="10"/>
  <c r="BC103" i="10"/>
  <c r="AW51" i="10"/>
  <c r="AV98" i="10"/>
  <c r="AV73" i="10"/>
  <c r="AP97" i="10"/>
  <c r="AP49" i="10"/>
  <c r="AP31" i="10"/>
  <c r="BC101" i="10"/>
  <c r="AV89" i="10"/>
  <c r="AY93" i="10"/>
  <c r="AW80" i="10"/>
  <c r="AP34" i="10"/>
  <c r="AQ30" i="10" s="1"/>
  <c r="AW45" i="10"/>
  <c r="BD72" i="10"/>
  <c r="BD71" i="10" s="1"/>
  <c r="BD65" i="10"/>
  <c r="BD64" i="10" s="1"/>
  <c r="BD56" i="10"/>
  <c r="BK79" i="10" s="1"/>
  <c r="AW40" i="10"/>
  <c r="AP33" i="10"/>
  <c r="AQ28" i="10" s="1"/>
  <c r="AQ27" i="10" s="1"/>
  <c r="AQ44" i="10"/>
  <c r="AQ43" i="10" s="1"/>
  <c r="AQ37" i="10"/>
  <c r="AV99" i="10"/>
  <c r="AV21" i="10"/>
  <c r="G116" i="6"/>
  <c r="H120" i="7"/>
  <c r="H56" i="7"/>
  <c r="AY43" i="8"/>
  <c r="AX85" i="8"/>
  <c r="AY47" i="8"/>
  <c r="AY46" i="8" s="1"/>
  <c r="AY69" i="8"/>
  <c r="AY16" i="8" s="1"/>
  <c r="AY83" i="8" s="1"/>
  <c r="BF71" i="8"/>
  <c r="BF70" i="8" s="1"/>
  <c r="AR29" i="8"/>
  <c r="AS24" i="8" s="1"/>
  <c r="AS23" i="8" s="1"/>
  <c r="AS30" i="8"/>
  <c r="AX93" i="8"/>
  <c r="AX68" i="8"/>
  <c r="BD87" i="8"/>
  <c r="AX84" i="8"/>
  <c r="BA88" i="8"/>
  <c r="AS40" i="8"/>
  <c r="AS33" i="8"/>
  <c r="AZ44" i="8"/>
  <c r="AZ37" i="8"/>
  <c r="BH72" i="8"/>
  <c r="AY61" i="8"/>
  <c r="AL21" i="8"/>
  <c r="BE86" i="8"/>
  <c r="BE98" i="8"/>
  <c r="BE97" i="8"/>
  <c r="BF67" i="8"/>
  <c r="BF66" i="8" s="1"/>
  <c r="BF60" i="8"/>
  <c r="BF59" i="8" s="1"/>
  <c r="BF52" i="8"/>
  <c r="BM74" i="8" s="1"/>
  <c r="BI73" i="8"/>
  <c r="BE96" i="8"/>
  <c r="AK91" i="8"/>
  <c r="AK79" i="8"/>
  <c r="AK80" i="8" s="1"/>
  <c r="AY42" i="8"/>
  <c r="AY41" i="8" s="1"/>
  <c r="AY35" i="8"/>
  <c r="AY34" i="8" s="1"/>
  <c r="AY55" i="8"/>
  <c r="BK82" i="8"/>
  <c r="BL19" i="8"/>
  <c r="AR92" i="8"/>
  <c r="AR45" i="8"/>
  <c r="AR27" i="8"/>
  <c r="AL25" i="6"/>
  <c r="AS14" i="6"/>
  <c r="AS83" i="6" s="1"/>
  <c r="AM22" i="6"/>
  <c r="AT40" i="6" s="1"/>
  <c r="AT74" i="6"/>
  <c r="AM28" i="6"/>
  <c r="AM36" i="6"/>
  <c r="AT61" i="6"/>
  <c r="AT60" i="6" s="1"/>
  <c r="AT54" i="6"/>
  <c r="AT46" i="6"/>
  <c r="AT51" i="6" s="1"/>
  <c r="AL90" i="6"/>
  <c r="AL43" i="6"/>
  <c r="BI80" i="6"/>
  <c r="BJ17" i="6"/>
  <c r="AM30" i="6"/>
  <c r="AN31" i="6"/>
  <c r="AN38" i="6"/>
  <c r="AN37" i="6" s="1"/>
  <c r="BC71" i="6"/>
  <c r="AZ68" i="6"/>
  <c r="AZ94" i="6" s="1"/>
  <c r="AZ49" i="6"/>
  <c r="AG19" i="6"/>
  <c r="AT42" i="6"/>
  <c r="AT35" i="6"/>
  <c r="AT34" i="6" s="1"/>
  <c r="AS44" i="6"/>
  <c r="BD70" i="6"/>
  <c r="H107" i="6"/>
  <c r="AY85" i="6"/>
  <c r="AF89" i="6"/>
  <c r="AF77" i="6"/>
  <c r="AF78" i="6" s="1"/>
  <c r="AX44" i="5"/>
  <c r="AX43" i="5" s="1"/>
  <c r="AW85" i="5"/>
  <c r="AR27" i="5"/>
  <c r="AP26" i="5"/>
  <c r="AQ21" i="5" s="1"/>
  <c r="AQ20" i="5" s="1"/>
  <c r="BA68" i="5"/>
  <c r="AZ67" i="5"/>
  <c r="AZ93" i="5" s="1"/>
  <c r="AX66" i="5"/>
  <c r="AX15" i="5" s="1"/>
  <c r="AX52" i="5"/>
  <c r="AQ89" i="5"/>
  <c r="AQ42" i="5"/>
  <c r="AQ24" i="5"/>
  <c r="AX58" i="5"/>
  <c r="AR37" i="5"/>
  <c r="AR30" i="5"/>
  <c r="AK18" i="5"/>
  <c r="AW90" i="5"/>
  <c r="AW65" i="5"/>
  <c r="BD69" i="5"/>
  <c r="AX84" i="5"/>
  <c r="AU82" i="5"/>
  <c r="AU80" i="5"/>
  <c r="AU81" i="5" s="1"/>
  <c r="AV14" i="5"/>
  <c r="AJ88" i="5"/>
  <c r="AJ76" i="5"/>
  <c r="AJ77" i="5" s="1"/>
  <c r="BD70" i="5"/>
  <c r="BI79" i="5"/>
  <c r="BJ16" i="5"/>
  <c r="AW39" i="5"/>
  <c r="AW38" i="5" s="1"/>
  <c r="AW32" i="5"/>
  <c r="AW31" i="5" s="1"/>
  <c r="BE64" i="5"/>
  <c r="BE63" i="5" s="1"/>
  <c r="BE57" i="5"/>
  <c r="BE56" i="5" s="1"/>
  <c r="BE49" i="5"/>
  <c r="BL71" i="5" s="1"/>
  <c r="AX40" i="5"/>
  <c r="AY41" i="5"/>
  <c r="BF75" i="5" s="1"/>
  <c r="AY34" i="5"/>
  <c r="AY83" i="5"/>
  <c r="H106" i="5" s="1"/>
  <c r="AY94" i="5"/>
  <c r="AY95" i="5"/>
  <c r="AX33" i="5"/>
  <c r="DH84" i="2"/>
  <c r="DI20" i="2"/>
  <c r="AW19" i="10" l="1"/>
  <c r="AW18" i="10" s="1"/>
  <c r="AW88" i="10" s="1"/>
  <c r="AZ93" i="10" s="1"/>
  <c r="AW20" i="10"/>
  <c r="AW94" i="10" s="1"/>
  <c r="AQ33" i="10"/>
  <c r="AX81" i="10"/>
  <c r="AR44" i="10"/>
  <c r="AR43" i="10" s="1"/>
  <c r="AR37" i="10"/>
  <c r="AQ42" i="10"/>
  <c r="BK78" i="10"/>
  <c r="BC92" i="10"/>
  <c r="AJ96" i="10"/>
  <c r="AJ84" i="10"/>
  <c r="AJ85" i="10" s="1"/>
  <c r="AX68" i="10"/>
  <c r="AX61" i="10"/>
  <c r="AX52" i="10"/>
  <c r="AX57" i="10" s="1"/>
  <c r="AX58" i="10" s="1"/>
  <c r="AQ36" i="10"/>
  <c r="BD91" i="10"/>
  <c r="BD102" i="10"/>
  <c r="BD103" i="10"/>
  <c r="AK25" i="10"/>
  <c r="AX46" i="10"/>
  <c r="BE82" i="10" s="1"/>
  <c r="AX39" i="10"/>
  <c r="AX48" i="10"/>
  <c r="AX47" i="10" s="1"/>
  <c r="AX41" i="10"/>
  <c r="BD101" i="10"/>
  <c r="BQ87" i="10"/>
  <c r="BR23" i="10"/>
  <c r="BD55" i="10"/>
  <c r="AQ29" i="10"/>
  <c r="BK77" i="10"/>
  <c r="AW50" i="10"/>
  <c r="AW99" i="10"/>
  <c r="AW21" i="10"/>
  <c r="AS81" i="6"/>
  <c r="AV86" i="6" s="1"/>
  <c r="AM21" i="6"/>
  <c r="AM27" i="6" s="1"/>
  <c r="AT33" i="6"/>
  <c r="BA56" i="6" s="1"/>
  <c r="BA55" i="6" s="1"/>
  <c r="G118" i="6"/>
  <c r="I128" i="7"/>
  <c r="I65" i="7"/>
  <c r="H127" i="7"/>
  <c r="H64" i="7"/>
  <c r="AZ43" i="8"/>
  <c r="AY17" i="8"/>
  <c r="AY89" i="8" s="1"/>
  <c r="H108" i="8" s="1"/>
  <c r="G137" i="8" s="1"/>
  <c r="AY85" i="8"/>
  <c r="BG78" i="8"/>
  <c r="BF77" i="8"/>
  <c r="AS29" i="8"/>
  <c r="AZ76" i="8"/>
  <c r="AS39" i="8"/>
  <c r="AY54" i="8"/>
  <c r="AY94" i="8" s="1"/>
  <c r="BJ73" i="8"/>
  <c r="BE87" i="8"/>
  <c r="AL20" i="8"/>
  <c r="AL28" i="8"/>
  <c r="AM22" i="8" s="1"/>
  <c r="AM21" i="8" s="1"/>
  <c r="BG67" i="8"/>
  <c r="BG66" i="8" s="1"/>
  <c r="BG60" i="8"/>
  <c r="BG59" i="8" s="1"/>
  <c r="BG52" i="8"/>
  <c r="BN74" i="8" s="1"/>
  <c r="BL82" i="8"/>
  <c r="BM19" i="8"/>
  <c r="BF86" i="8"/>
  <c r="BF98" i="8"/>
  <c r="BF97" i="8"/>
  <c r="AZ36" i="8"/>
  <c r="BF96" i="8"/>
  <c r="H107" i="8"/>
  <c r="AY84" i="8"/>
  <c r="BB88" i="8"/>
  <c r="BF65" i="8"/>
  <c r="BF64" i="8" s="1"/>
  <c r="BF58" i="8"/>
  <c r="BF57" i="8" s="1"/>
  <c r="BF50" i="8"/>
  <c r="BF49" i="8" s="1"/>
  <c r="AY93" i="8"/>
  <c r="BI72" i="8"/>
  <c r="AZ63" i="8"/>
  <c r="AZ56" i="8"/>
  <c r="AZ48" i="8"/>
  <c r="AS32" i="8"/>
  <c r="AZ42" i="8"/>
  <c r="AZ41" i="8" s="1"/>
  <c r="AZ35" i="8"/>
  <c r="AU74" i="6"/>
  <c r="AU73" i="6" s="1"/>
  <c r="AT73" i="6"/>
  <c r="BA69" i="6"/>
  <c r="BA68" i="6" s="1"/>
  <c r="BA94" i="6" s="1"/>
  <c r="AT45" i="6"/>
  <c r="AT44" i="6" s="1"/>
  <c r="AN36" i="6"/>
  <c r="AT59" i="6"/>
  <c r="BD71" i="6"/>
  <c r="BA75" i="6"/>
  <c r="AT39" i="6"/>
  <c r="BA65" i="6"/>
  <c r="BA64" i="6" s="1"/>
  <c r="BA58" i="6"/>
  <c r="BA57" i="6" s="1"/>
  <c r="BA50" i="6"/>
  <c r="BH72" i="6" s="1"/>
  <c r="BA76" i="6"/>
  <c r="AT41" i="6"/>
  <c r="AT67" i="6"/>
  <c r="AT53" i="6"/>
  <c r="BE70" i="6"/>
  <c r="AN30" i="6"/>
  <c r="AM29" i="6"/>
  <c r="AM25" i="6" s="1"/>
  <c r="AG18" i="6"/>
  <c r="AG26" i="6"/>
  <c r="AH20" i="6" s="1"/>
  <c r="AU61" i="6"/>
  <c r="AU54" i="6"/>
  <c r="AU46" i="6"/>
  <c r="AU51" i="6" s="1"/>
  <c r="AS91" i="6"/>
  <c r="AS66" i="6"/>
  <c r="BA49" i="6"/>
  <c r="BJ80" i="6"/>
  <c r="BK17" i="6"/>
  <c r="AN24" i="6"/>
  <c r="AZ84" i="6"/>
  <c r="AZ95" i="6"/>
  <c r="AZ96" i="6"/>
  <c r="BD74" i="5"/>
  <c r="AY33" i="5"/>
  <c r="AQ26" i="5"/>
  <c r="AR21" i="5" s="1"/>
  <c r="AR20" i="5" s="1"/>
  <c r="AV80" i="5"/>
  <c r="AV81" i="5" s="1"/>
  <c r="AV82" i="5"/>
  <c r="AW14" i="5"/>
  <c r="AX90" i="5"/>
  <c r="AK17" i="5"/>
  <c r="AK25" i="5"/>
  <c r="AL19" i="5" s="1"/>
  <c r="AL18" i="5" s="1"/>
  <c r="BB68" i="5"/>
  <c r="BA67" i="5"/>
  <c r="BF64" i="5"/>
  <c r="BF63" i="5" s="1"/>
  <c r="BF57" i="5"/>
  <c r="BF56" i="5" s="1"/>
  <c r="BF49" i="5"/>
  <c r="BM71" i="5" s="1"/>
  <c r="AY60" i="5"/>
  <c r="AY59" i="5" s="1"/>
  <c r="AY53" i="5"/>
  <c r="AY52" i="5" s="1"/>
  <c r="AY45" i="5"/>
  <c r="AR29" i="5"/>
  <c r="AS23" i="5" s="1"/>
  <c r="G117" i="5"/>
  <c r="AY84" i="5"/>
  <c r="AX85" i="5"/>
  <c r="AY73" i="5"/>
  <c r="AR36" i="5"/>
  <c r="AX51" i="5"/>
  <c r="AX91" i="5" s="1"/>
  <c r="AX39" i="5"/>
  <c r="AX32" i="5"/>
  <c r="BE70" i="5"/>
  <c r="BD62" i="5"/>
  <c r="BD61" i="5" s="1"/>
  <c r="BD55" i="5"/>
  <c r="BD54" i="5" s="1"/>
  <c r="BD47" i="5"/>
  <c r="BD46" i="5" s="1"/>
  <c r="AY40" i="5"/>
  <c r="BE69" i="5"/>
  <c r="AX86" i="5"/>
  <c r="BE48" i="5"/>
  <c r="BJ79" i="5"/>
  <c r="BK16" i="5"/>
  <c r="AZ83" i="5"/>
  <c r="AZ95" i="5"/>
  <c r="AZ94" i="5"/>
  <c r="DI84" i="2"/>
  <c r="DJ20" i="2"/>
  <c r="AW90" i="10" l="1"/>
  <c r="AW89" i="10"/>
  <c r="AX45" i="10"/>
  <c r="AX51" i="10"/>
  <c r="AX50" i="10" s="1"/>
  <c r="AR42" i="10"/>
  <c r="AY68" i="10"/>
  <c r="AY61" i="10"/>
  <c r="AY52" i="10"/>
  <c r="AY57" i="10" s="1"/>
  <c r="AY58" i="10" s="1"/>
  <c r="BE72" i="10"/>
  <c r="BE71" i="10" s="1"/>
  <c r="BE65" i="10"/>
  <c r="BE64" i="10" s="1"/>
  <c r="BE56" i="10"/>
  <c r="BL79" i="10" s="1"/>
  <c r="BD92" i="10"/>
  <c r="AW98" i="10"/>
  <c r="AW73" i="10"/>
  <c r="AR36" i="10"/>
  <c r="AQ35" i="10"/>
  <c r="AR28" i="10" s="1"/>
  <c r="AQ34" i="10"/>
  <c r="AR30" i="10" s="1"/>
  <c r="AR29" i="10" s="1"/>
  <c r="BE70" i="10"/>
  <c r="BE69" i="10" s="1"/>
  <c r="BE63" i="10"/>
  <c r="BE62" i="10" s="1"/>
  <c r="BE54" i="10"/>
  <c r="BE53" i="10" s="1"/>
  <c r="AX80" i="10"/>
  <c r="AY81" i="10"/>
  <c r="AX74" i="10"/>
  <c r="AX19" i="10" s="1"/>
  <c r="AX18" i="10" s="1"/>
  <c r="AX60" i="10"/>
  <c r="AX40" i="10"/>
  <c r="BE55" i="10" s="1"/>
  <c r="AK24" i="10"/>
  <c r="AK32" i="10"/>
  <c r="AL26" i="10" s="1"/>
  <c r="AX67" i="10"/>
  <c r="BE76" i="10"/>
  <c r="BR87" i="10"/>
  <c r="BS23" i="10"/>
  <c r="AX38" i="10"/>
  <c r="BE83" i="10"/>
  <c r="BA63" i="6"/>
  <c r="BA62" i="6" s="1"/>
  <c r="AT32" i="6"/>
  <c r="BA48" i="6"/>
  <c r="BA47" i="6" s="1"/>
  <c r="AY85" i="5"/>
  <c r="H136" i="8"/>
  <c r="I121" i="7"/>
  <c r="I57" i="7"/>
  <c r="AS82" i="6"/>
  <c r="AZ69" i="8"/>
  <c r="AZ17" i="8" s="1"/>
  <c r="BG77" i="8"/>
  <c r="AY68" i="8"/>
  <c r="AZ55" i="8"/>
  <c r="AZ54" i="8" s="1"/>
  <c r="AZ94" i="8" s="1"/>
  <c r="AM20" i="8"/>
  <c r="AM28" i="8"/>
  <c r="AN22" i="8" s="1"/>
  <c r="AZ53" i="8"/>
  <c r="AZ47" i="8"/>
  <c r="BM82" i="8"/>
  <c r="BN19" i="8"/>
  <c r="AS38" i="8"/>
  <c r="AL91" i="8"/>
  <c r="AL79" i="8"/>
  <c r="AL80" i="8" s="1"/>
  <c r="AZ75" i="8"/>
  <c r="AS31" i="8"/>
  <c r="AT24" i="8" s="1"/>
  <c r="AT40" i="8"/>
  <c r="BA76" i="8" s="1"/>
  <c r="AT33" i="8"/>
  <c r="AT32" i="8" s="1"/>
  <c r="BG51" i="8"/>
  <c r="BG71" i="8"/>
  <c r="AZ62" i="8"/>
  <c r="BJ72" i="8"/>
  <c r="BK73" i="8"/>
  <c r="I109" i="8"/>
  <c r="BF87" i="8"/>
  <c r="BG65" i="8"/>
  <c r="BG64" i="8" s="1"/>
  <c r="BG58" i="8"/>
  <c r="BG57" i="8" s="1"/>
  <c r="BG50" i="8"/>
  <c r="BG49" i="8" s="1"/>
  <c r="AT26" i="8"/>
  <c r="AZ34" i="8"/>
  <c r="BB69" i="6"/>
  <c r="BB68" i="6" s="1"/>
  <c r="AU45" i="6"/>
  <c r="AU44" i="6" s="1"/>
  <c r="AN22" i="6"/>
  <c r="AU33" i="6" s="1"/>
  <c r="AO31" i="6"/>
  <c r="AO30" i="6" s="1"/>
  <c r="AO38" i="6"/>
  <c r="AT91" i="6"/>
  <c r="AH19" i="6"/>
  <c r="AU60" i="6"/>
  <c r="AU53" i="6"/>
  <c r="AT52" i="6"/>
  <c r="AT92" i="6" s="1"/>
  <c r="AT15" i="6"/>
  <c r="AT14" i="6"/>
  <c r="AZ85" i="6"/>
  <c r="BF70" i="6"/>
  <c r="AU42" i="6"/>
  <c r="BB76" i="6" s="1"/>
  <c r="AU35" i="6"/>
  <c r="AN23" i="6"/>
  <c r="AM90" i="6"/>
  <c r="AM43" i="6"/>
  <c r="BE71" i="6"/>
  <c r="AG89" i="6"/>
  <c r="AG77" i="6"/>
  <c r="AG78" i="6" s="1"/>
  <c r="BA84" i="6"/>
  <c r="BA95" i="6"/>
  <c r="BA96" i="6"/>
  <c r="BK80" i="6"/>
  <c r="BL17" i="6"/>
  <c r="AU67" i="6"/>
  <c r="AN29" i="6"/>
  <c r="AN25" i="6" s="1"/>
  <c r="BF48" i="5"/>
  <c r="BE74" i="5"/>
  <c r="AX65" i="5"/>
  <c r="AY51" i="5"/>
  <c r="AY91" i="5" s="1"/>
  <c r="AY72" i="5"/>
  <c r="G118" i="5" s="1"/>
  <c r="AY58" i="5"/>
  <c r="AL17" i="5"/>
  <c r="AL25" i="5"/>
  <c r="AM19" i="5" s="1"/>
  <c r="BF70" i="5"/>
  <c r="AY39" i="5"/>
  <c r="AY32" i="5"/>
  <c r="AZ41" i="5"/>
  <c r="BG75" i="5" s="1"/>
  <c r="AZ34" i="5"/>
  <c r="AS22" i="5"/>
  <c r="AK88" i="5"/>
  <c r="AK76" i="5"/>
  <c r="AK77" i="5" s="1"/>
  <c r="AX38" i="5"/>
  <c r="AR26" i="5"/>
  <c r="BE62" i="5"/>
  <c r="BE61" i="5" s="1"/>
  <c r="BE55" i="5"/>
  <c r="BE54" i="5" s="1"/>
  <c r="BE47" i="5"/>
  <c r="BE46" i="5" s="1"/>
  <c r="BA83" i="5"/>
  <c r="BA94" i="5"/>
  <c r="BA95" i="5"/>
  <c r="AZ84" i="5"/>
  <c r="BK79" i="5"/>
  <c r="BL16" i="5"/>
  <c r="AR28" i="5"/>
  <c r="BC68" i="5"/>
  <c r="BB67" i="5"/>
  <c r="BB93" i="5" s="1"/>
  <c r="AW80" i="5"/>
  <c r="AW81" i="5" s="1"/>
  <c r="AW82" i="5"/>
  <c r="AX14" i="5"/>
  <c r="BF69" i="5"/>
  <c r="AY50" i="5"/>
  <c r="AY44" i="5"/>
  <c r="BA93" i="5"/>
  <c r="AR35" i="5"/>
  <c r="AY66" i="5"/>
  <c r="AY15" i="5" s="1"/>
  <c r="AS37" i="5"/>
  <c r="AS36" i="5" s="1"/>
  <c r="AS30" i="5"/>
  <c r="AS29" i="5" s="1"/>
  <c r="AX31" i="5"/>
  <c r="DK20" i="2"/>
  <c r="DJ84" i="2"/>
  <c r="AY74" i="10" l="1"/>
  <c r="AY19" i="10" s="1"/>
  <c r="AY18" i="10" s="1"/>
  <c r="AY51" i="10"/>
  <c r="AY50" i="10" s="1"/>
  <c r="AR34" i="10"/>
  <c r="AS30" i="10" s="1"/>
  <c r="AS29" i="10" s="1"/>
  <c r="BF76" i="10"/>
  <c r="BE75" i="10"/>
  <c r="AY67" i="10"/>
  <c r="AX66" i="10"/>
  <c r="AX98" i="10"/>
  <c r="AS44" i="10"/>
  <c r="AS43" i="10" s="1"/>
  <c r="AS37" i="10"/>
  <c r="AS36" i="10" s="1"/>
  <c r="AY80" i="10"/>
  <c r="G145" i="10" s="1"/>
  <c r="AY46" i="10"/>
  <c r="AY39" i="10"/>
  <c r="AY38" i="10" s="1"/>
  <c r="AR27" i="10"/>
  <c r="AY48" i="10"/>
  <c r="AY47" i="10" s="1"/>
  <c r="AY41" i="10"/>
  <c r="AY40" i="10" s="1"/>
  <c r="AK96" i="10"/>
  <c r="AK84" i="10"/>
  <c r="AK85" i="10" s="1"/>
  <c r="AL25" i="10"/>
  <c r="BL78" i="10"/>
  <c r="BL77" i="10"/>
  <c r="J115" i="10"/>
  <c r="BS87" i="10"/>
  <c r="BT23" i="10"/>
  <c r="AX59" i="10"/>
  <c r="AY60" i="10"/>
  <c r="AQ97" i="10"/>
  <c r="AQ49" i="10"/>
  <c r="AQ31" i="10"/>
  <c r="AX20" i="10"/>
  <c r="AR35" i="10"/>
  <c r="AU32" i="6"/>
  <c r="H138" i="8"/>
  <c r="J129" i="7"/>
  <c r="J66" i="7"/>
  <c r="AZ16" i="8"/>
  <c r="AZ85" i="8" s="1"/>
  <c r="BA75" i="8"/>
  <c r="AZ61" i="8"/>
  <c r="AT31" i="8"/>
  <c r="AU40" i="8"/>
  <c r="BB76" i="8" s="1"/>
  <c r="AU33" i="8"/>
  <c r="BA42" i="8"/>
  <c r="BA35" i="8"/>
  <c r="AT23" i="8"/>
  <c r="AS92" i="8"/>
  <c r="AS45" i="8"/>
  <c r="AS27" i="8"/>
  <c r="AT39" i="8"/>
  <c r="AN21" i="8"/>
  <c r="BG70" i="8"/>
  <c r="BG96" i="8" s="1"/>
  <c r="AM91" i="8"/>
  <c r="AM79" i="8"/>
  <c r="AM80" i="8" s="1"/>
  <c r="AZ46" i="8"/>
  <c r="BL73" i="8"/>
  <c r="BN82" i="8"/>
  <c r="BO19" i="8"/>
  <c r="AZ89" i="8"/>
  <c r="BA44" i="8"/>
  <c r="BA37" i="8"/>
  <c r="AT25" i="8"/>
  <c r="BK72" i="8"/>
  <c r="BA63" i="8"/>
  <c r="BA62" i="8" s="1"/>
  <c r="BA56" i="8"/>
  <c r="BA48" i="8"/>
  <c r="BA53" i="8" s="1"/>
  <c r="AN21" i="6"/>
  <c r="AN27" i="6" s="1"/>
  <c r="AO22" i="6" s="1"/>
  <c r="AT66" i="6"/>
  <c r="AU40" i="6"/>
  <c r="BG70" i="6"/>
  <c r="AH18" i="6"/>
  <c r="AH26" i="6"/>
  <c r="AI20" i="6" s="1"/>
  <c r="AI19" i="6" s="1"/>
  <c r="AO37" i="6"/>
  <c r="AV74" i="6"/>
  <c r="AU41" i="6"/>
  <c r="BA85" i="6"/>
  <c r="AV61" i="6"/>
  <c r="BC69" i="6" s="1"/>
  <c r="AV54" i="6"/>
  <c r="AV53" i="6" s="1"/>
  <c r="AV46" i="6"/>
  <c r="AU59" i="6"/>
  <c r="AU52" i="6"/>
  <c r="AU92" i="6" s="1"/>
  <c r="AU91" i="6"/>
  <c r="BB84" i="6"/>
  <c r="BB95" i="6"/>
  <c r="BB96" i="6"/>
  <c r="BL80" i="6"/>
  <c r="BM17" i="6"/>
  <c r="AN90" i="6"/>
  <c r="AN43" i="6"/>
  <c r="AO29" i="6"/>
  <c r="AN28" i="6"/>
  <c r="AO24" i="6" s="1"/>
  <c r="AT81" i="6"/>
  <c r="AT83" i="6"/>
  <c r="AU14" i="6"/>
  <c r="BF71" i="6"/>
  <c r="BB65" i="6"/>
  <c r="BB64" i="6" s="1"/>
  <c r="BB58" i="6"/>
  <c r="BB57" i="6" s="1"/>
  <c r="BB50" i="6"/>
  <c r="BI72" i="6" s="1"/>
  <c r="AU34" i="6"/>
  <c r="AT87" i="6"/>
  <c r="AU15" i="6"/>
  <c r="BB63" i="6"/>
  <c r="BB62" i="6" s="1"/>
  <c r="BB56" i="6"/>
  <c r="BB55" i="6" s="1"/>
  <c r="BB48" i="6"/>
  <c r="BB47" i="6" s="1"/>
  <c r="BB94" i="6"/>
  <c r="AY31" i="5"/>
  <c r="AZ40" i="5"/>
  <c r="AS21" i="5"/>
  <c r="AS20" i="5" s="1"/>
  <c r="AS26" i="5" s="1"/>
  <c r="BF74" i="5"/>
  <c r="AZ85" i="5"/>
  <c r="AS35" i="5"/>
  <c r="AY38" i="5"/>
  <c r="BG70" i="5"/>
  <c r="AZ73" i="5"/>
  <c r="AR89" i="5"/>
  <c r="AR42" i="5"/>
  <c r="AR24" i="5"/>
  <c r="AY86" i="5"/>
  <c r="BA84" i="5"/>
  <c r="AT37" i="5"/>
  <c r="AT36" i="5" s="1"/>
  <c r="AT30" i="5"/>
  <c r="AT29" i="5" s="1"/>
  <c r="AS28" i="5"/>
  <c r="AX82" i="5"/>
  <c r="AX80" i="5"/>
  <c r="AX81" i="5" s="1"/>
  <c r="AY14" i="5"/>
  <c r="AS27" i="5"/>
  <c r="AT23" i="5" s="1"/>
  <c r="AL88" i="5"/>
  <c r="AL76" i="5"/>
  <c r="AL77" i="5" s="1"/>
  <c r="BG64" i="5"/>
  <c r="BG63" i="5" s="1"/>
  <c r="BG57" i="5"/>
  <c r="BG56" i="5" s="1"/>
  <c r="BG49" i="5"/>
  <c r="BN71" i="5" s="1"/>
  <c r="AZ33" i="5"/>
  <c r="BL79" i="5"/>
  <c r="BM16" i="5"/>
  <c r="BD68" i="5"/>
  <c r="BC67" i="5"/>
  <c r="BC93" i="5" s="1"/>
  <c r="BG69" i="5"/>
  <c r="AM18" i="5"/>
  <c r="AZ60" i="5"/>
  <c r="AZ59" i="5" s="1"/>
  <c r="AZ53" i="5"/>
  <c r="AZ45" i="5"/>
  <c r="AZ50" i="5" s="1"/>
  <c r="AY43" i="5"/>
  <c r="BB83" i="5"/>
  <c r="BB95" i="5"/>
  <c r="BB94" i="5"/>
  <c r="BF62" i="5"/>
  <c r="BF61" i="5" s="1"/>
  <c r="BF55" i="5"/>
  <c r="BF54" i="5" s="1"/>
  <c r="BF47" i="5"/>
  <c r="BF46" i="5" s="1"/>
  <c r="DK84" i="2"/>
  <c r="DL20" i="2"/>
  <c r="AX73" i="10" l="1"/>
  <c r="AS34" i="10"/>
  <c r="AT30" i="10" s="1"/>
  <c r="BF72" i="10"/>
  <c r="BF71" i="10" s="1"/>
  <c r="BF65" i="10"/>
  <c r="BF64" i="10" s="1"/>
  <c r="BF56" i="10"/>
  <c r="BM79" i="10" s="1"/>
  <c r="AS42" i="10"/>
  <c r="AY98" i="10"/>
  <c r="AS35" i="10"/>
  <c r="AY59" i="10"/>
  <c r="AR33" i="10"/>
  <c r="AS28" i="10" s="1"/>
  <c r="AS27" i="10" s="1"/>
  <c r="BE91" i="10"/>
  <c r="BE102" i="10"/>
  <c r="BE103" i="10"/>
  <c r="AR97" i="10"/>
  <c r="AR49" i="10"/>
  <c r="G121" i="10" s="1"/>
  <c r="AR31" i="10"/>
  <c r="AX99" i="10"/>
  <c r="AX21" i="10"/>
  <c r="BF70" i="10"/>
  <c r="BF69" i="10" s="1"/>
  <c r="BF63" i="10"/>
  <c r="BF62" i="10" s="1"/>
  <c r="BF54" i="10"/>
  <c r="BF53" i="10" s="1"/>
  <c r="BF75" i="10"/>
  <c r="AX94" i="10"/>
  <c r="AY20" i="10"/>
  <c r="BT87" i="10"/>
  <c r="BU23" i="10"/>
  <c r="AL24" i="10"/>
  <c r="AL32" i="10"/>
  <c r="AM26" i="10" s="1"/>
  <c r="AY45" i="10"/>
  <c r="BF82" i="10"/>
  <c r="BF55" i="10"/>
  <c r="BE101" i="10"/>
  <c r="AX88" i="10"/>
  <c r="AX90" i="10"/>
  <c r="BF83" i="10"/>
  <c r="AZ81" i="10"/>
  <c r="AY66" i="10"/>
  <c r="AZ68" i="10"/>
  <c r="BG76" i="10" s="1"/>
  <c r="AZ61" i="10"/>
  <c r="AZ52" i="10"/>
  <c r="AZ41" i="10"/>
  <c r="AZ40" i="10" s="1"/>
  <c r="AZ48" i="10"/>
  <c r="AZ47" i="10" s="1"/>
  <c r="AZ83" i="8"/>
  <c r="AZ84" i="8" s="1"/>
  <c r="BH71" i="8"/>
  <c r="BH70" i="8" s="1"/>
  <c r="BB75" i="8"/>
  <c r="BA61" i="8"/>
  <c r="AT30" i="8"/>
  <c r="AU26" i="8" s="1"/>
  <c r="AU25" i="8" s="1"/>
  <c r="BH77" i="8"/>
  <c r="BA41" i="8"/>
  <c r="BM73" i="8"/>
  <c r="BH67" i="8"/>
  <c r="BH66" i="8" s="1"/>
  <c r="BH60" i="8"/>
  <c r="BH59" i="8" s="1"/>
  <c r="BH52" i="8"/>
  <c r="BO74" i="8" s="1"/>
  <c r="BA36" i="8"/>
  <c r="AZ93" i="8"/>
  <c r="AZ68" i="8"/>
  <c r="AN20" i="8"/>
  <c r="AN28" i="8"/>
  <c r="AO22" i="8" s="1"/>
  <c r="BB63" i="8"/>
  <c r="BB62" i="8" s="1"/>
  <c r="BB56" i="8"/>
  <c r="BB48" i="8"/>
  <c r="BB53" i="8" s="1"/>
  <c r="BH78" i="8"/>
  <c r="BA43" i="8"/>
  <c r="BA47" i="8"/>
  <c r="AT38" i="8"/>
  <c r="AT27" i="8" s="1"/>
  <c r="AU39" i="8"/>
  <c r="BA69" i="8"/>
  <c r="BA55" i="8"/>
  <c r="BH65" i="8"/>
  <c r="BH64" i="8" s="1"/>
  <c r="BH50" i="8"/>
  <c r="BH49" i="8" s="1"/>
  <c r="BH58" i="8"/>
  <c r="BH57" i="8" s="1"/>
  <c r="BA34" i="8"/>
  <c r="BL72" i="8"/>
  <c r="BO82" i="8"/>
  <c r="BP19" i="8"/>
  <c r="AT92" i="8"/>
  <c r="BG86" i="8"/>
  <c r="BG98" i="8"/>
  <c r="BG97" i="8"/>
  <c r="AT29" i="8"/>
  <c r="AU24" i="8" s="1"/>
  <c r="AU23" i="8" s="1"/>
  <c r="AU32" i="8"/>
  <c r="BB75" i="6"/>
  <c r="AU39" i="6"/>
  <c r="AU87" i="6"/>
  <c r="BM80" i="6"/>
  <c r="BN17" i="6"/>
  <c r="AV40" i="6"/>
  <c r="AV33" i="6"/>
  <c r="AI18" i="6"/>
  <c r="AI26" i="6"/>
  <c r="AJ20" i="6" s="1"/>
  <c r="AJ19" i="6" s="1"/>
  <c r="AV42" i="6"/>
  <c r="BC76" i="6" s="1"/>
  <c r="AV35" i="6"/>
  <c r="AV34" i="6" s="1"/>
  <c r="AO21" i="6"/>
  <c r="BB49" i="6"/>
  <c r="AO23" i="6"/>
  <c r="AV73" i="6"/>
  <c r="AU81" i="6"/>
  <c r="AU83" i="6"/>
  <c r="AV52" i="6"/>
  <c r="AV92" i="6" s="1"/>
  <c r="AO90" i="6"/>
  <c r="AV60" i="6"/>
  <c r="AO36" i="6"/>
  <c r="AO43" i="6" s="1"/>
  <c r="BH70" i="6"/>
  <c r="AT82" i="6"/>
  <c r="AW86" i="6"/>
  <c r="BG71" i="6"/>
  <c r="BB85" i="6"/>
  <c r="AV51" i="6"/>
  <c r="AV45" i="6"/>
  <c r="AP38" i="6"/>
  <c r="AW74" i="6" s="1"/>
  <c r="AP31" i="6"/>
  <c r="BC68" i="6"/>
  <c r="BC94" i="6" s="1"/>
  <c r="AU66" i="6"/>
  <c r="AV67" i="6"/>
  <c r="AV15" i="6" s="1"/>
  <c r="AH89" i="6"/>
  <c r="AH77" i="6"/>
  <c r="AH78" i="6" s="1"/>
  <c r="H105" i="5"/>
  <c r="G116" i="5" s="1"/>
  <c r="AZ32" i="5"/>
  <c r="AZ31" i="5" s="1"/>
  <c r="AZ39" i="5"/>
  <c r="BG74" i="5" s="1"/>
  <c r="BA85" i="5"/>
  <c r="AT35" i="5"/>
  <c r="AT28" i="5"/>
  <c r="AZ58" i="5"/>
  <c r="AS89" i="5"/>
  <c r="AS42" i="5"/>
  <c r="AS24" i="5"/>
  <c r="BA60" i="5"/>
  <c r="BA59" i="5" s="1"/>
  <c r="BA53" i="5"/>
  <c r="BA45" i="5"/>
  <c r="BA50" i="5" s="1"/>
  <c r="BA41" i="5"/>
  <c r="BA34" i="5"/>
  <c r="BA33" i="5" s="1"/>
  <c r="AT21" i="5"/>
  <c r="BM79" i="5"/>
  <c r="BN16" i="5"/>
  <c r="BB84" i="5"/>
  <c r="BG48" i="5"/>
  <c r="BA73" i="5"/>
  <c r="AZ72" i="5"/>
  <c r="AZ66" i="5"/>
  <c r="AZ15" i="5" s="1"/>
  <c r="AZ52" i="5"/>
  <c r="AT22" i="5"/>
  <c r="BH69" i="5"/>
  <c r="AY90" i="5"/>
  <c r="AY65" i="5"/>
  <c r="BC83" i="5"/>
  <c r="BC94" i="5"/>
  <c r="BC95" i="5"/>
  <c r="AY82" i="5"/>
  <c r="AY80" i="5"/>
  <c r="H104" i="5" s="1"/>
  <c r="BH70" i="5"/>
  <c r="AM17" i="5"/>
  <c r="AM25" i="5"/>
  <c r="AN19" i="5" s="1"/>
  <c r="AN18" i="5" s="1"/>
  <c r="AZ44" i="5"/>
  <c r="BE68" i="5"/>
  <c r="BD67" i="5"/>
  <c r="DM20" i="2"/>
  <c r="DL84" i="2"/>
  <c r="AZ67" i="10" l="1"/>
  <c r="AZ66" i="10" s="1"/>
  <c r="AZ74" i="10"/>
  <c r="BM78" i="10"/>
  <c r="BG75" i="10"/>
  <c r="AX89" i="10"/>
  <c r="BA93" i="10"/>
  <c r="BU87" i="10"/>
  <c r="BV23" i="10"/>
  <c r="AZ60" i="10"/>
  <c r="AY99" i="10"/>
  <c r="AY21" i="10"/>
  <c r="BG55" i="10"/>
  <c r="AY94" i="10"/>
  <c r="H113" i="10" s="1"/>
  <c r="G143" i="10" s="1"/>
  <c r="BE92" i="10"/>
  <c r="AS97" i="10"/>
  <c r="AS49" i="10"/>
  <c r="AS31" i="10"/>
  <c r="AZ80" i="10"/>
  <c r="BF91" i="10"/>
  <c r="BF102" i="10"/>
  <c r="BF103" i="10"/>
  <c r="AS33" i="10"/>
  <c r="AT28" i="10" s="1"/>
  <c r="AT27" i="10" s="1"/>
  <c r="BG83" i="10"/>
  <c r="AT44" i="10"/>
  <c r="AT43" i="10" s="1"/>
  <c r="AT37" i="10"/>
  <c r="AZ46" i="10"/>
  <c r="AZ45" i="10" s="1"/>
  <c r="AZ39" i="10"/>
  <c r="BG72" i="10"/>
  <c r="BG65" i="10"/>
  <c r="BG64" i="10" s="1"/>
  <c r="BG56" i="10"/>
  <c r="BN79" i="10" s="1"/>
  <c r="AY90" i="10"/>
  <c r="AY88" i="10"/>
  <c r="AL96" i="10"/>
  <c r="AL84" i="10"/>
  <c r="AL85" i="10" s="1"/>
  <c r="BF101" i="10"/>
  <c r="BM77" i="10"/>
  <c r="AY73" i="10"/>
  <c r="BA41" i="10"/>
  <c r="BA48" i="10"/>
  <c r="BA47" i="10" s="1"/>
  <c r="AZ57" i="10"/>
  <c r="AZ58" i="10" s="1"/>
  <c r="AZ51" i="10"/>
  <c r="AM25" i="10"/>
  <c r="AT29" i="10"/>
  <c r="H119" i="7"/>
  <c r="H55" i="7"/>
  <c r="AT45" i="8"/>
  <c r="BC88" i="8"/>
  <c r="BI71" i="8"/>
  <c r="BI70" i="8" s="1"/>
  <c r="BB69" i="8"/>
  <c r="AU30" i="8"/>
  <c r="AV26" i="8" s="1"/>
  <c r="AV25" i="8" s="1"/>
  <c r="AU29" i="8"/>
  <c r="BB61" i="8"/>
  <c r="BM72" i="8"/>
  <c r="BA54" i="8"/>
  <c r="BA94" i="8" s="1"/>
  <c r="BB55" i="8"/>
  <c r="BA17" i="8"/>
  <c r="BA16" i="8"/>
  <c r="BG87" i="8"/>
  <c r="BH86" i="8"/>
  <c r="BH98" i="8"/>
  <c r="BH97" i="8"/>
  <c r="BH51" i="8"/>
  <c r="BB44" i="8"/>
  <c r="BI78" i="8" s="1"/>
  <c r="BB37" i="8"/>
  <c r="BB36" i="8" s="1"/>
  <c r="BH96" i="8"/>
  <c r="AU38" i="8"/>
  <c r="AV40" i="8"/>
  <c r="BC76" i="8" s="1"/>
  <c r="AV33" i="8"/>
  <c r="AV32" i="8" s="1"/>
  <c r="BP82" i="8"/>
  <c r="BQ19" i="8"/>
  <c r="AO21" i="8"/>
  <c r="BN73" i="8"/>
  <c r="AU31" i="8"/>
  <c r="BB42" i="8"/>
  <c r="BB41" i="8" s="1"/>
  <c r="BB35" i="8"/>
  <c r="BB34" i="8" s="1"/>
  <c r="BB47" i="8"/>
  <c r="BA46" i="8"/>
  <c r="AN91" i="8"/>
  <c r="AN79" i="8"/>
  <c r="AN80" i="8" s="1"/>
  <c r="AO25" i="6"/>
  <c r="BC49" i="6"/>
  <c r="AP37" i="6"/>
  <c r="AP36" i="6" s="1"/>
  <c r="AV14" i="6"/>
  <c r="AV81" i="6" s="1"/>
  <c r="AV41" i="6"/>
  <c r="AW73" i="6"/>
  <c r="AV87" i="6"/>
  <c r="AI89" i="6"/>
  <c r="AI77" i="6"/>
  <c r="AI78" i="6" s="1"/>
  <c r="BC63" i="6"/>
  <c r="BC62" i="6" s="1"/>
  <c r="BC56" i="6"/>
  <c r="BC55" i="6" s="1"/>
  <c r="BC48" i="6"/>
  <c r="BC47" i="6" s="1"/>
  <c r="AV32" i="6"/>
  <c r="AW61" i="6"/>
  <c r="BD69" i="6" s="1"/>
  <c r="AW54" i="6"/>
  <c r="AW46" i="6"/>
  <c r="AW51" i="6" s="1"/>
  <c r="AP30" i="6"/>
  <c r="AO27" i="6"/>
  <c r="AP22" i="6" s="1"/>
  <c r="AP21" i="6" s="1"/>
  <c r="BC75" i="6"/>
  <c r="AV39" i="6"/>
  <c r="BH71" i="6"/>
  <c r="AU82" i="6"/>
  <c r="AX86" i="6"/>
  <c r="BN80" i="6"/>
  <c r="BO17" i="6"/>
  <c r="BC84" i="6"/>
  <c r="BC95" i="6"/>
  <c r="BC96" i="6"/>
  <c r="AV59" i="6"/>
  <c r="AV44" i="6"/>
  <c r="BC65" i="6"/>
  <c r="BC64" i="6" s="1"/>
  <c r="BC58" i="6"/>
  <c r="BC57" i="6" s="1"/>
  <c r="BC50" i="6"/>
  <c r="BJ72" i="6" s="1"/>
  <c r="AJ18" i="6"/>
  <c r="AJ26" i="6"/>
  <c r="AK20" i="6" s="1"/>
  <c r="BI70" i="6"/>
  <c r="AO28" i="6"/>
  <c r="AP24" i="6" s="1"/>
  <c r="AP23" i="6" s="1"/>
  <c r="AQ31" i="6"/>
  <c r="AQ38" i="6"/>
  <c r="AX74" i="6" s="1"/>
  <c r="AZ38" i="5"/>
  <c r="BG47" i="5"/>
  <c r="BG46" i="5" s="1"/>
  <c r="BG62" i="5"/>
  <c r="BG61" i="5" s="1"/>
  <c r="BG55" i="5"/>
  <c r="BG54" i="5" s="1"/>
  <c r="BA58" i="5"/>
  <c r="BF68" i="5"/>
  <c r="BE67" i="5"/>
  <c r="BE93" i="5" s="1"/>
  <c r="AN17" i="5"/>
  <c r="AN25" i="5"/>
  <c r="AO19" i="5" s="1"/>
  <c r="AZ86" i="5"/>
  <c r="BD83" i="5"/>
  <c r="BD94" i="5"/>
  <c r="BD95" i="5"/>
  <c r="BD93" i="5"/>
  <c r="BI70" i="5"/>
  <c r="BC84" i="5"/>
  <c r="BA39" i="5"/>
  <c r="BA32" i="5"/>
  <c r="AT20" i="5"/>
  <c r="BH48" i="5"/>
  <c r="BH75" i="5"/>
  <c r="BA40" i="5"/>
  <c r="H115" i="5"/>
  <c r="AY81" i="5"/>
  <c r="BI69" i="5"/>
  <c r="AM88" i="5"/>
  <c r="AM76" i="5"/>
  <c r="AM77" i="5" s="1"/>
  <c r="BN79" i="5"/>
  <c r="BO16" i="5"/>
  <c r="BA44" i="5"/>
  <c r="AZ43" i="5"/>
  <c r="BH64" i="5"/>
  <c r="BH63" i="5" s="1"/>
  <c r="BH57" i="5"/>
  <c r="BH56" i="5" s="1"/>
  <c r="BH49" i="5"/>
  <c r="BO71" i="5" s="1"/>
  <c r="AZ14" i="5"/>
  <c r="BA52" i="5"/>
  <c r="AZ51" i="5"/>
  <c r="AZ91" i="5" s="1"/>
  <c r="BA72" i="5"/>
  <c r="AT89" i="5"/>
  <c r="AT42" i="5"/>
  <c r="AT24" i="5"/>
  <c r="AU37" i="5"/>
  <c r="AU36" i="5" s="1"/>
  <c r="AU30" i="5"/>
  <c r="AT27" i="5"/>
  <c r="AU23" i="5" s="1"/>
  <c r="AU22" i="5" s="1"/>
  <c r="BB85" i="5"/>
  <c r="BA66" i="5"/>
  <c r="BA15" i="5" s="1"/>
  <c r="DM84" i="2"/>
  <c r="DN20" i="2"/>
  <c r="AZ20" i="10" l="1"/>
  <c r="AZ94" i="10" s="1"/>
  <c r="AZ19" i="10"/>
  <c r="AZ18" i="10" s="1"/>
  <c r="BG82" i="10"/>
  <c r="BN78" i="10"/>
  <c r="BH83" i="10"/>
  <c r="BG71" i="10"/>
  <c r="AT33" i="10"/>
  <c r="H112" i="10"/>
  <c r="H142" i="10" s="1"/>
  <c r="AY89" i="10"/>
  <c r="BB93" i="10"/>
  <c r="AT42" i="10"/>
  <c r="BA81" i="10"/>
  <c r="AT34" i="10"/>
  <c r="BG91" i="10"/>
  <c r="BG102" i="10"/>
  <c r="BG103" i="10"/>
  <c r="BA46" i="10"/>
  <c r="BA39" i="10"/>
  <c r="AM24" i="10"/>
  <c r="AM32" i="10"/>
  <c r="AN26" i="10" s="1"/>
  <c r="BG70" i="10"/>
  <c r="BG69" i="10" s="1"/>
  <c r="BG63" i="10"/>
  <c r="BG62" i="10" s="1"/>
  <c r="BG54" i="10"/>
  <c r="BG53" i="10" s="1"/>
  <c r="AZ38" i="10"/>
  <c r="AZ59" i="10"/>
  <c r="BG101" i="10"/>
  <c r="BH72" i="10"/>
  <c r="BH65" i="10"/>
  <c r="BH64" i="10" s="1"/>
  <c r="BH56" i="10"/>
  <c r="BO79" i="10" s="1"/>
  <c r="AZ50" i="10"/>
  <c r="BA40" i="10"/>
  <c r="BH55" i="10" s="1"/>
  <c r="BA68" i="10"/>
  <c r="BA61" i="10"/>
  <c r="BA52" i="10"/>
  <c r="BA57" i="10" s="1"/>
  <c r="BA58" i="10" s="1"/>
  <c r="AT36" i="10"/>
  <c r="I114" i="10"/>
  <c r="H144" i="10" s="1"/>
  <c r="BF92" i="10"/>
  <c r="BV87" i="10"/>
  <c r="BW23" i="10"/>
  <c r="BB43" i="8"/>
  <c r="BI51" i="8"/>
  <c r="BI77" i="8"/>
  <c r="BN72" i="8"/>
  <c r="AV31" i="8"/>
  <c r="BA85" i="8"/>
  <c r="BA83" i="8"/>
  <c r="BB16" i="8"/>
  <c r="AU92" i="8"/>
  <c r="AU45" i="8"/>
  <c r="AU27" i="8"/>
  <c r="BC63" i="8"/>
  <c r="BC56" i="8"/>
  <c r="BC48" i="8"/>
  <c r="BC53" i="8" s="1"/>
  <c r="BI86" i="8"/>
  <c r="BI98" i="8"/>
  <c r="BI97" i="8"/>
  <c r="BA89" i="8"/>
  <c r="BB17" i="8"/>
  <c r="BO73" i="8"/>
  <c r="BC75" i="8"/>
  <c r="BI96" i="8"/>
  <c r="BH87" i="8"/>
  <c r="BA93" i="8"/>
  <c r="BA68" i="8"/>
  <c r="BI67" i="8"/>
  <c r="BI66" i="8" s="1"/>
  <c r="BI60" i="8"/>
  <c r="BI59" i="8" s="1"/>
  <c r="BI52" i="8"/>
  <c r="BP74" i="8" s="1"/>
  <c r="AV24" i="8"/>
  <c r="BI65" i="8"/>
  <c r="BI64" i="8" s="1"/>
  <c r="BI58" i="8"/>
  <c r="BI57" i="8" s="1"/>
  <c r="BI50" i="8"/>
  <c r="BI49" i="8" s="1"/>
  <c r="BB46" i="8"/>
  <c r="AO20" i="8"/>
  <c r="AO28" i="8"/>
  <c r="AP22" i="8" s="1"/>
  <c r="AV39" i="8"/>
  <c r="BC55" i="8"/>
  <c r="BB54" i="8"/>
  <c r="BB94" i="8" s="1"/>
  <c r="AV30" i="8"/>
  <c r="AW26" i="8" s="1"/>
  <c r="AW25" i="8" s="1"/>
  <c r="BQ82" i="8"/>
  <c r="BR19" i="8"/>
  <c r="BC44" i="8"/>
  <c r="BC37" i="8"/>
  <c r="BC36" i="8" s="1"/>
  <c r="AV83" i="6"/>
  <c r="AW45" i="6"/>
  <c r="AW44" i="6" s="1"/>
  <c r="AQ37" i="6"/>
  <c r="AQ36" i="6" s="1"/>
  <c r="AP27" i="6"/>
  <c r="AP28" i="6"/>
  <c r="AQ24" i="6" s="1"/>
  <c r="AQ23" i="6" s="1"/>
  <c r="AX73" i="6"/>
  <c r="BO80" i="6"/>
  <c r="BP17" i="6"/>
  <c r="AV91" i="6"/>
  <c r="AV66" i="6"/>
  <c r="AW40" i="6"/>
  <c r="AW39" i="6" s="1"/>
  <c r="AW33" i="6"/>
  <c r="AR31" i="6"/>
  <c r="AR38" i="6"/>
  <c r="BC85" i="6"/>
  <c r="AJ89" i="6"/>
  <c r="AJ77" i="6"/>
  <c r="AJ78" i="6" s="1"/>
  <c r="AW60" i="6"/>
  <c r="AP29" i="6"/>
  <c r="AP25" i="6" s="1"/>
  <c r="AQ30" i="6"/>
  <c r="AW42" i="6"/>
  <c r="AW35" i="6"/>
  <c r="AK19" i="6"/>
  <c r="BI71" i="6"/>
  <c r="BD68" i="6"/>
  <c r="BD94" i="6" s="1"/>
  <c r="BJ70" i="6"/>
  <c r="AX61" i="6"/>
  <c r="BE69" i="6" s="1"/>
  <c r="AX54" i="6"/>
  <c r="AX46" i="6"/>
  <c r="AX51" i="6" s="1"/>
  <c r="AW67" i="6"/>
  <c r="AW53" i="6"/>
  <c r="AV82" i="6"/>
  <c r="AY86" i="6"/>
  <c r="BB73" i="5"/>
  <c r="BB72" i="5" s="1"/>
  <c r="BA86" i="5"/>
  <c r="BH55" i="5"/>
  <c r="BH54" i="5" s="1"/>
  <c r="BH62" i="5"/>
  <c r="BH61" i="5" s="1"/>
  <c r="BH47" i="5"/>
  <c r="BH46" i="5" s="1"/>
  <c r="BA31" i="5"/>
  <c r="BG68" i="5"/>
  <c r="BF67" i="5"/>
  <c r="BF93" i="5" s="1"/>
  <c r="BJ69" i="5"/>
  <c r="AZ90" i="5"/>
  <c r="AZ65" i="5"/>
  <c r="BA38" i="5"/>
  <c r="BH74" i="5"/>
  <c r="BD84" i="5"/>
  <c r="BA43" i="5"/>
  <c r="AU27" i="5"/>
  <c r="BB41" i="5"/>
  <c r="BB40" i="5" s="1"/>
  <c r="BB34" i="5"/>
  <c r="BO79" i="5"/>
  <c r="BP16" i="5"/>
  <c r="AV37" i="5"/>
  <c r="AV30" i="5"/>
  <c r="AT26" i="5"/>
  <c r="AU21" i="5" s="1"/>
  <c r="AU20" i="5" s="1"/>
  <c r="BB60" i="5"/>
  <c r="BB59" i="5" s="1"/>
  <c r="BB53" i="5"/>
  <c r="BB45" i="5"/>
  <c r="BB50" i="5" s="1"/>
  <c r="AU29" i="5"/>
  <c r="AZ82" i="5"/>
  <c r="AZ80" i="5"/>
  <c r="BA14" i="5"/>
  <c r="AN88" i="5"/>
  <c r="AN76" i="5"/>
  <c r="AN77" i="5" s="1"/>
  <c r="BE83" i="5"/>
  <c r="BE94" i="5"/>
  <c r="BE95" i="5"/>
  <c r="BA51" i="5"/>
  <c r="BA91" i="5" s="1"/>
  <c r="BJ70" i="5"/>
  <c r="AU35" i="5"/>
  <c r="AO18" i="5"/>
  <c r="DN84" i="2"/>
  <c r="DO20" i="2"/>
  <c r="BH82" i="10" l="1"/>
  <c r="BA45" i="10"/>
  <c r="BA38" i="10"/>
  <c r="AU30" i="10"/>
  <c r="BB41" i="10" s="1"/>
  <c r="BO78" i="10"/>
  <c r="BW87" i="10"/>
  <c r="BX23" i="10"/>
  <c r="BA74" i="10"/>
  <c r="BH71" i="10"/>
  <c r="BH76" i="10"/>
  <c r="BA67" i="10"/>
  <c r="AZ90" i="10"/>
  <c r="AZ88" i="10"/>
  <c r="BG92" i="10"/>
  <c r="BA60" i="10"/>
  <c r="AU44" i="10"/>
  <c r="AU43" i="10" s="1"/>
  <c r="AU37" i="10"/>
  <c r="AU36" i="10" s="1"/>
  <c r="BN77" i="10"/>
  <c r="AZ99" i="10"/>
  <c r="AZ21" i="10"/>
  <c r="AM96" i="10"/>
  <c r="AM84" i="10"/>
  <c r="AM85" i="10" s="1"/>
  <c r="AZ98" i="10"/>
  <c r="AZ73" i="10"/>
  <c r="AN25" i="10"/>
  <c r="AT35" i="10"/>
  <c r="BA51" i="10"/>
  <c r="BH70" i="10"/>
  <c r="BH69" i="10" s="1"/>
  <c r="BH63" i="10"/>
  <c r="BH62" i="10" s="1"/>
  <c r="BH54" i="10"/>
  <c r="BH53" i="10" s="1"/>
  <c r="BA80" i="10"/>
  <c r="BC43" i="8"/>
  <c r="BC47" i="8"/>
  <c r="BC46" i="8" s="1"/>
  <c r="AW30" i="8"/>
  <c r="BJ51" i="8"/>
  <c r="BC54" i="8"/>
  <c r="BC94" i="8" s="1"/>
  <c r="BB89" i="8"/>
  <c r="BJ78" i="8"/>
  <c r="AV38" i="8"/>
  <c r="AV45" i="8" s="1"/>
  <c r="AW40" i="8"/>
  <c r="BD76" i="8" s="1"/>
  <c r="AW33" i="8"/>
  <c r="BC42" i="8"/>
  <c r="BC41" i="8" s="1"/>
  <c r="BC35" i="8"/>
  <c r="AV23" i="8"/>
  <c r="BO72" i="8"/>
  <c r="BR82" i="8"/>
  <c r="BS19" i="8"/>
  <c r="AP21" i="8"/>
  <c r="BB85" i="8"/>
  <c r="BB83" i="8"/>
  <c r="AO91" i="8"/>
  <c r="AO79" i="8"/>
  <c r="AO80" i="8" s="1"/>
  <c r="BI87" i="8"/>
  <c r="BA84" i="8"/>
  <c r="BD88" i="8"/>
  <c r="BJ67" i="8"/>
  <c r="BJ66" i="8" s="1"/>
  <c r="BJ60" i="8"/>
  <c r="BJ59" i="8" s="1"/>
  <c r="BJ52" i="8"/>
  <c r="BQ74" i="8" s="1"/>
  <c r="BD44" i="8"/>
  <c r="BD37" i="8"/>
  <c r="BB93" i="8"/>
  <c r="BB68" i="8"/>
  <c r="BP73" i="8"/>
  <c r="BC69" i="8"/>
  <c r="BC17" i="8" s="1"/>
  <c r="AV92" i="8"/>
  <c r="BC62" i="8"/>
  <c r="BJ71" i="8"/>
  <c r="AR37" i="6"/>
  <c r="AR36" i="6" s="1"/>
  <c r="AX67" i="6"/>
  <c r="AX45" i="6"/>
  <c r="AX44" i="6" s="1"/>
  <c r="AQ28" i="6"/>
  <c r="AR24" i="6" s="1"/>
  <c r="AR23" i="6" s="1"/>
  <c r="AW14" i="6"/>
  <c r="AW15" i="6"/>
  <c r="AQ29" i="6"/>
  <c r="AQ25" i="6" s="1"/>
  <c r="AR30" i="6"/>
  <c r="AY74" i="6"/>
  <c r="AP90" i="6"/>
  <c r="AP43" i="6"/>
  <c r="AY61" i="6"/>
  <c r="BF69" i="6" s="1"/>
  <c r="AY54" i="6"/>
  <c r="AY46" i="6"/>
  <c r="AY51" i="6" s="1"/>
  <c r="BJ71" i="6"/>
  <c r="AK18" i="6"/>
  <c r="AK26" i="6"/>
  <c r="AL20" i="6" s="1"/>
  <c r="AX60" i="6"/>
  <c r="AW59" i="6"/>
  <c r="BD65" i="6"/>
  <c r="BD64" i="6" s="1"/>
  <c r="BD58" i="6"/>
  <c r="BD57" i="6" s="1"/>
  <c r="BD50" i="6"/>
  <c r="BK72" i="6" s="1"/>
  <c r="AW34" i="6"/>
  <c r="BD63" i="6"/>
  <c r="BD62" i="6" s="1"/>
  <c r="BD56" i="6"/>
  <c r="BD55" i="6" s="1"/>
  <c r="BD48" i="6"/>
  <c r="BD47" i="6" s="1"/>
  <c r="AW32" i="6"/>
  <c r="AX42" i="6"/>
  <c r="AX35" i="6"/>
  <c r="BE68" i="6"/>
  <c r="BD76" i="6"/>
  <c r="AW41" i="6"/>
  <c r="BD75" i="6"/>
  <c r="AQ22" i="6"/>
  <c r="AW52" i="6"/>
  <c r="AW92" i="6" s="1"/>
  <c r="AX53" i="6"/>
  <c r="BD84" i="6"/>
  <c r="BD95" i="6"/>
  <c r="BD96" i="6"/>
  <c r="AW91" i="6"/>
  <c r="BP80" i="6"/>
  <c r="BQ17" i="6"/>
  <c r="BI75" i="5"/>
  <c r="BC73" i="5"/>
  <c r="BC72" i="5" s="1"/>
  <c r="BB66" i="5"/>
  <c r="BB15" i="5" s="1"/>
  <c r="BB86" i="5" s="1"/>
  <c r="AV23" i="5"/>
  <c r="BC41" i="5" s="1"/>
  <c r="BA90" i="5"/>
  <c r="BA65" i="5"/>
  <c r="BE84" i="5"/>
  <c r="AV36" i="5"/>
  <c r="BB44" i="5"/>
  <c r="AO17" i="5"/>
  <c r="AO25" i="5"/>
  <c r="AP19" i="5" s="1"/>
  <c r="BK70" i="5"/>
  <c r="BK69" i="5"/>
  <c r="AV29" i="5"/>
  <c r="AU28" i="5"/>
  <c r="BB58" i="5"/>
  <c r="BI64" i="5"/>
  <c r="BI63" i="5" s="1"/>
  <c r="BI57" i="5"/>
  <c r="BI56" i="5" s="1"/>
  <c r="BI49" i="5"/>
  <c r="BP71" i="5" s="1"/>
  <c r="BB33" i="5"/>
  <c r="BC60" i="5"/>
  <c r="BC59" i="5" s="1"/>
  <c r="BC53" i="5"/>
  <c r="BC45" i="5"/>
  <c r="BC50" i="5" s="1"/>
  <c r="BP79" i="5"/>
  <c r="BQ16" i="5"/>
  <c r="BA82" i="5"/>
  <c r="BA80" i="5"/>
  <c r="BF83" i="5"/>
  <c r="I106" i="5" s="1"/>
  <c r="BF95" i="5"/>
  <c r="BF94" i="5"/>
  <c r="AU26" i="5"/>
  <c r="BB52" i="5"/>
  <c r="AZ81" i="5"/>
  <c r="BC85" i="5"/>
  <c r="BB39" i="5"/>
  <c r="BI74" i="5" s="1"/>
  <c r="BB32" i="5"/>
  <c r="BB31" i="5" s="1"/>
  <c r="BH68" i="5"/>
  <c r="BG67" i="5"/>
  <c r="BG93" i="5" s="1"/>
  <c r="DP20" i="2"/>
  <c r="DO84" i="2"/>
  <c r="BA20" i="10" l="1"/>
  <c r="BA94" i="10" s="1"/>
  <c r="BA19" i="10"/>
  <c r="BA18" i="10" s="1"/>
  <c r="AU29" i="10"/>
  <c r="AU34" i="10" s="1"/>
  <c r="AV30" i="10" s="1"/>
  <c r="AV29" i="10" s="1"/>
  <c r="BB48" i="10"/>
  <c r="BI83" i="10" s="1"/>
  <c r="BA50" i="10"/>
  <c r="BB68" i="10"/>
  <c r="BB67" i="10" s="1"/>
  <c r="BB61" i="10"/>
  <c r="BB52" i="10"/>
  <c r="BB57" i="10" s="1"/>
  <c r="BB58" i="10" s="1"/>
  <c r="AZ89" i="10"/>
  <c r="BC93" i="10"/>
  <c r="AU42" i="10"/>
  <c r="BB81" i="10"/>
  <c r="AT97" i="10"/>
  <c r="AT49" i="10"/>
  <c r="AT31" i="10"/>
  <c r="BA59" i="10"/>
  <c r="BX87" i="10"/>
  <c r="BY23" i="10"/>
  <c r="AU28" i="10"/>
  <c r="AU35" i="10"/>
  <c r="BI72" i="10"/>
  <c r="BI65" i="10"/>
  <c r="BI64" i="10" s="1"/>
  <c r="BI56" i="10"/>
  <c r="BP79" i="10" s="1"/>
  <c r="BB40" i="10"/>
  <c r="BA66" i="10"/>
  <c r="AN24" i="10"/>
  <c r="AN32" i="10"/>
  <c r="AO26" i="10" s="1"/>
  <c r="BH75" i="10"/>
  <c r="BH101" i="10" s="1"/>
  <c r="BO77" i="10"/>
  <c r="I64" i="7"/>
  <c r="I127" i="7"/>
  <c r="BD43" i="8"/>
  <c r="AV27" i="8"/>
  <c r="BJ77" i="8"/>
  <c r="BC89" i="8"/>
  <c r="BQ73" i="8"/>
  <c r="AP20" i="8"/>
  <c r="AP28" i="8"/>
  <c r="AQ22" i="8" s="1"/>
  <c r="AQ21" i="8" s="1"/>
  <c r="BD63" i="8"/>
  <c r="BK71" i="8" s="1"/>
  <c r="BD56" i="8"/>
  <c r="BD48" i="8"/>
  <c r="AW32" i="8"/>
  <c r="AX26" i="8" s="1"/>
  <c r="BJ70" i="8"/>
  <c r="BS82" i="8"/>
  <c r="BT19" i="8"/>
  <c r="BD75" i="8"/>
  <c r="BC61" i="8"/>
  <c r="BC68" i="8" s="1"/>
  <c r="BP72" i="8"/>
  <c r="BC93" i="8"/>
  <c r="AW39" i="8"/>
  <c r="BK67" i="8"/>
  <c r="BK66" i="8" s="1"/>
  <c r="BK60" i="8"/>
  <c r="BK59" i="8" s="1"/>
  <c r="BK52" i="8"/>
  <c r="BR74" i="8" s="1"/>
  <c r="BC16" i="8"/>
  <c r="AV29" i="8"/>
  <c r="AW24" i="8" s="1"/>
  <c r="AW23" i="8" s="1"/>
  <c r="BK78" i="8"/>
  <c r="BD36" i="8"/>
  <c r="BB84" i="8"/>
  <c r="BE88" i="8"/>
  <c r="BJ65" i="8"/>
  <c r="BJ64" i="8" s="1"/>
  <c r="BJ58" i="8"/>
  <c r="BJ57" i="8" s="1"/>
  <c r="BJ50" i="8"/>
  <c r="BJ49" i="8" s="1"/>
  <c r="BC34" i="8"/>
  <c r="AY67" i="6"/>
  <c r="AX41" i="6"/>
  <c r="BK70" i="6"/>
  <c r="BF68" i="6"/>
  <c r="AR28" i="6"/>
  <c r="AS24" i="6" s="1"/>
  <c r="AS23" i="6" s="1"/>
  <c r="BE76" i="6"/>
  <c r="AW87" i="6"/>
  <c r="AX15" i="6"/>
  <c r="AY60" i="6"/>
  <c r="AX59" i="6"/>
  <c r="AW83" i="6"/>
  <c r="AW81" i="6"/>
  <c r="AX14" i="6"/>
  <c r="AS31" i="6"/>
  <c r="AS30" i="6" s="1"/>
  <c r="AS38" i="6"/>
  <c r="AS37" i="6" s="1"/>
  <c r="AQ90" i="6"/>
  <c r="AQ43" i="6"/>
  <c r="AX91" i="6"/>
  <c r="BE84" i="6"/>
  <c r="BE95" i="6"/>
  <c r="BE96" i="6"/>
  <c r="AK89" i="6"/>
  <c r="AK77" i="6"/>
  <c r="AK78" i="6" s="1"/>
  <c r="AY45" i="6"/>
  <c r="AX34" i="6"/>
  <c r="BD49" i="6"/>
  <c r="AL19" i="6"/>
  <c r="AY42" i="6"/>
  <c r="AY35" i="6"/>
  <c r="BD85" i="6"/>
  <c r="AX40" i="6"/>
  <c r="AX39" i="6" s="1"/>
  <c r="AX33" i="6"/>
  <c r="AX32" i="6" s="1"/>
  <c r="AQ21" i="6"/>
  <c r="BE94" i="6"/>
  <c r="BK71" i="6"/>
  <c r="AY73" i="6"/>
  <c r="G119" i="6" s="1"/>
  <c r="AY53" i="6"/>
  <c r="AX52" i="6"/>
  <c r="AX92" i="6" s="1"/>
  <c r="BQ80" i="6"/>
  <c r="BR17" i="6"/>
  <c r="AW66" i="6"/>
  <c r="BE65" i="6"/>
  <c r="BE64" i="6" s="1"/>
  <c r="BE58" i="6"/>
  <c r="BE57" i="6" s="1"/>
  <c r="BE50" i="6"/>
  <c r="BL72" i="6" s="1"/>
  <c r="AR29" i="6"/>
  <c r="AR25" i="6" s="1"/>
  <c r="BJ75" i="5"/>
  <c r="BB14" i="5"/>
  <c r="BB82" i="5" s="1"/>
  <c r="AV22" i="5"/>
  <c r="AV27" i="5" s="1"/>
  <c r="AW23" i="5" s="1"/>
  <c r="BC66" i="5"/>
  <c r="BC15" i="5" s="1"/>
  <c r="BC86" i="5" s="1"/>
  <c r="BC34" i="5"/>
  <c r="BJ64" i="5" s="1"/>
  <c r="BJ63" i="5" s="1"/>
  <c r="AV21" i="5"/>
  <c r="AV20" i="5" s="1"/>
  <c r="AV26" i="5" s="1"/>
  <c r="BC40" i="5"/>
  <c r="BL69" i="5"/>
  <c r="BC58" i="5"/>
  <c r="AV35" i="5"/>
  <c r="BI68" i="5"/>
  <c r="BH67" i="5"/>
  <c r="BC44" i="5"/>
  <c r="BB43" i="5"/>
  <c r="BL70" i="5"/>
  <c r="BB38" i="5"/>
  <c r="BI62" i="5"/>
  <c r="BI61" i="5" s="1"/>
  <c r="BI55" i="5"/>
  <c r="BI54" i="5" s="1"/>
  <c r="BI47" i="5"/>
  <c r="BI46" i="5" s="1"/>
  <c r="BQ79" i="5"/>
  <c r="BR16" i="5"/>
  <c r="AW37" i="5"/>
  <c r="BD73" i="5" s="1"/>
  <c r="AW30" i="5"/>
  <c r="AW29" i="5" s="1"/>
  <c r="AU89" i="5"/>
  <c r="AU42" i="5"/>
  <c r="AU24" i="5"/>
  <c r="BI48" i="5"/>
  <c r="BJ57" i="5"/>
  <c r="BJ56" i="5" s="1"/>
  <c r="AO88" i="5"/>
  <c r="AO76" i="5"/>
  <c r="AO77" i="5" s="1"/>
  <c r="H117" i="5"/>
  <c r="BF84" i="5"/>
  <c r="AP18" i="5"/>
  <c r="AV28" i="5"/>
  <c r="BA81" i="5"/>
  <c r="BD85" i="5"/>
  <c r="BG83" i="5"/>
  <c r="BG94" i="5"/>
  <c r="BG95" i="5"/>
  <c r="BC52" i="5"/>
  <c r="BB51" i="5"/>
  <c r="BB91" i="5" s="1"/>
  <c r="DP84" i="2"/>
  <c r="DQ20" i="2"/>
  <c r="BI76" i="10" l="1"/>
  <c r="BI75" i="10" s="1"/>
  <c r="BB74" i="10"/>
  <c r="BB47" i="10"/>
  <c r="BB60" i="10"/>
  <c r="BP78" i="10"/>
  <c r="AV34" i="10"/>
  <c r="BB46" i="10"/>
  <c r="BB39" i="10"/>
  <c r="AU27" i="10"/>
  <c r="BB80" i="10"/>
  <c r="BY87" i="10"/>
  <c r="BZ23" i="10"/>
  <c r="AV44" i="10"/>
  <c r="AV43" i="10" s="1"/>
  <c r="AV37" i="10"/>
  <c r="BI71" i="10"/>
  <c r="AN96" i="10"/>
  <c r="AN84" i="10"/>
  <c r="AN85" i="10" s="1"/>
  <c r="BA90" i="10"/>
  <c r="BA88" i="10"/>
  <c r="BB59" i="10"/>
  <c r="BA98" i="10"/>
  <c r="BA73" i="10"/>
  <c r="BB66" i="10"/>
  <c r="BA99" i="10"/>
  <c r="BA21" i="10"/>
  <c r="BB51" i="10"/>
  <c r="AO25" i="10"/>
  <c r="BC48" i="10"/>
  <c r="BJ83" i="10" s="1"/>
  <c r="BC41" i="10"/>
  <c r="BC40" i="10" s="1"/>
  <c r="BH91" i="10"/>
  <c r="BH102" i="10"/>
  <c r="BH103" i="10"/>
  <c r="BI55" i="10"/>
  <c r="AU97" i="10"/>
  <c r="AU49" i="10"/>
  <c r="AU31" i="10"/>
  <c r="AY41" i="6"/>
  <c r="BD62" i="8"/>
  <c r="BD61" i="8" s="1"/>
  <c r="AW29" i="8"/>
  <c r="BK70" i="8"/>
  <c r="AP91" i="8"/>
  <c r="AP79" i="8"/>
  <c r="AP80" i="8" s="1"/>
  <c r="BE44" i="8"/>
  <c r="BE43" i="8" s="1"/>
  <c r="BE37" i="8"/>
  <c r="BE36" i="8" s="1"/>
  <c r="AX25" i="8"/>
  <c r="BJ86" i="8"/>
  <c r="BJ98" i="8"/>
  <c r="BJ97" i="8"/>
  <c r="AQ20" i="8"/>
  <c r="AQ28" i="8"/>
  <c r="AR22" i="8" s="1"/>
  <c r="BK51" i="8"/>
  <c r="BJ96" i="8"/>
  <c r="BR73" i="8"/>
  <c r="AW38" i="8"/>
  <c r="AW31" i="8"/>
  <c r="BD42" i="8"/>
  <c r="BD35" i="8"/>
  <c r="BD53" i="8"/>
  <c r="BD47" i="8"/>
  <c r="BC83" i="8"/>
  <c r="BC85" i="8"/>
  <c r="BD69" i="8"/>
  <c r="BD17" i="8" s="1"/>
  <c r="BD55" i="8"/>
  <c r="BT82" i="8"/>
  <c r="BU19" i="8"/>
  <c r="BQ72" i="8"/>
  <c r="AX40" i="8"/>
  <c r="BE76" i="8" s="1"/>
  <c r="AX33" i="8"/>
  <c r="AX32" i="8" s="1"/>
  <c r="AZ74" i="6"/>
  <c r="AZ73" i="6" s="1"/>
  <c r="BE49" i="6"/>
  <c r="BE75" i="6"/>
  <c r="AS28" i="6"/>
  <c r="AT24" i="6" s="1"/>
  <c r="BL71" i="6"/>
  <c r="AX66" i="6"/>
  <c r="AX83" i="6"/>
  <c r="AX81" i="6"/>
  <c r="AY14" i="6"/>
  <c r="BF65" i="6"/>
  <c r="BF64" i="6" s="1"/>
  <c r="BF58" i="6"/>
  <c r="BF57" i="6" s="1"/>
  <c r="BF50" i="6"/>
  <c r="BM72" i="6" s="1"/>
  <c r="AW82" i="6"/>
  <c r="AZ86" i="6"/>
  <c r="BF76" i="6"/>
  <c r="BE85" i="6"/>
  <c r="AR90" i="6"/>
  <c r="AR43" i="6"/>
  <c r="AS29" i="6"/>
  <c r="AQ27" i="6"/>
  <c r="AR22" i="6" s="1"/>
  <c r="AR21" i="6" s="1"/>
  <c r="AL18" i="6"/>
  <c r="AL26" i="6"/>
  <c r="AM20" i="6" s="1"/>
  <c r="AZ42" i="6"/>
  <c r="AZ35" i="6"/>
  <c r="AY59" i="6"/>
  <c r="BF84" i="6"/>
  <c r="BF95" i="6"/>
  <c r="BF96" i="6"/>
  <c r="BR80" i="6"/>
  <c r="BS17" i="6"/>
  <c r="AY34" i="6"/>
  <c r="AS36" i="6"/>
  <c r="AY52" i="6"/>
  <c r="AY92" i="6" s="1"/>
  <c r="BE63" i="6"/>
  <c r="BE56" i="6"/>
  <c r="BE55" i="6" s="1"/>
  <c r="BE48" i="6"/>
  <c r="BE47" i="6" s="1"/>
  <c r="AY44" i="6"/>
  <c r="AZ61" i="6"/>
  <c r="BG69" i="6" s="1"/>
  <c r="AZ54" i="6"/>
  <c r="AZ46" i="6"/>
  <c r="AZ51" i="6" s="1"/>
  <c r="AX87" i="6"/>
  <c r="AY15" i="6"/>
  <c r="BF94" i="6"/>
  <c r="BC33" i="5"/>
  <c r="BJ48" i="5" s="1"/>
  <c r="BC39" i="5"/>
  <c r="BJ74" i="5" s="1"/>
  <c r="BB80" i="5"/>
  <c r="BB81" i="5" s="1"/>
  <c r="BJ49" i="5"/>
  <c r="BQ71" i="5" s="1"/>
  <c r="BC32" i="5"/>
  <c r="BC31" i="5" s="1"/>
  <c r="BC14" i="5"/>
  <c r="BC80" i="5" s="1"/>
  <c r="BD60" i="5"/>
  <c r="BD59" i="5" s="1"/>
  <c r="BD53" i="5"/>
  <c r="BD45" i="5"/>
  <c r="BD50" i="5" s="1"/>
  <c r="BH83" i="5"/>
  <c r="BH95" i="5"/>
  <c r="BH94" i="5"/>
  <c r="BD72" i="5"/>
  <c r="BJ68" i="5"/>
  <c r="BI67" i="5"/>
  <c r="BM70" i="5"/>
  <c r="BH93" i="5"/>
  <c r="AW28" i="5"/>
  <c r="BR79" i="5"/>
  <c r="BS16" i="5"/>
  <c r="BC51" i="5"/>
  <c r="BC91" i="5" s="1"/>
  <c r="AW36" i="5"/>
  <c r="BD41" i="5"/>
  <c r="BD34" i="5"/>
  <c r="AW21" i="5"/>
  <c r="BC43" i="5"/>
  <c r="AP17" i="5"/>
  <c r="AP25" i="5"/>
  <c r="AQ19" i="5" s="1"/>
  <c r="AQ18" i="5" s="1"/>
  <c r="AW22" i="5"/>
  <c r="BM69" i="5"/>
  <c r="AV89" i="5"/>
  <c r="AV42" i="5"/>
  <c r="AV24" i="5"/>
  <c r="BG84" i="5"/>
  <c r="BB90" i="5"/>
  <c r="BB65" i="5"/>
  <c r="DQ84" i="2"/>
  <c r="DR20" i="2"/>
  <c r="BB20" i="10" l="1"/>
  <c r="BB94" i="10" s="1"/>
  <c r="BB19" i="10"/>
  <c r="BB18" i="10" s="1"/>
  <c r="BB88" i="10" s="1"/>
  <c r="BJ55" i="10"/>
  <c r="BI70" i="10"/>
  <c r="BI63" i="10"/>
  <c r="BI62" i="10" s="1"/>
  <c r="BI54" i="10"/>
  <c r="BI53" i="10" s="1"/>
  <c r="BB38" i="10"/>
  <c r="AO24" i="10"/>
  <c r="AO32" i="10"/>
  <c r="AP26" i="10" s="1"/>
  <c r="AP25" i="10" s="1"/>
  <c r="BZ87" i="10"/>
  <c r="CA23" i="10"/>
  <c r="BB45" i="10"/>
  <c r="BI82" i="10"/>
  <c r="BC47" i="10"/>
  <c r="BB50" i="10"/>
  <c r="BI91" i="10"/>
  <c r="BI103" i="10"/>
  <c r="BI102" i="10"/>
  <c r="BH92" i="10"/>
  <c r="BB99" i="10"/>
  <c r="BB21" i="10"/>
  <c r="BC68" i="10"/>
  <c r="BC61" i="10"/>
  <c r="BC52" i="10"/>
  <c r="BC57" i="10" s="1"/>
  <c r="BC58" i="10" s="1"/>
  <c r="AV36" i="10"/>
  <c r="AW30" i="10" s="1"/>
  <c r="BI101" i="10"/>
  <c r="AV42" i="10"/>
  <c r="BC81" i="10"/>
  <c r="BJ72" i="10"/>
  <c r="BJ65" i="10"/>
  <c r="BJ64" i="10" s="1"/>
  <c r="BJ56" i="10"/>
  <c r="BQ79" i="10" s="1"/>
  <c r="BA89" i="10"/>
  <c r="BD93" i="10"/>
  <c r="AU33" i="10"/>
  <c r="AV28" i="10" s="1"/>
  <c r="AV27" i="10" s="1"/>
  <c r="AZ41" i="6"/>
  <c r="BD33" i="5"/>
  <c r="BL78" i="8"/>
  <c r="BL51" i="8"/>
  <c r="AX39" i="8"/>
  <c r="AX38" i="8" s="1"/>
  <c r="AW92" i="8"/>
  <c r="AW45" i="8"/>
  <c r="AW27" i="8"/>
  <c r="BC84" i="8"/>
  <c r="BF88" i="8"/>
  <c r="AX31" i="8"/>
  <c r="BJ87" i="8"/>
  <c r="BK86" i="8"/>
  <c r="BK98" i="8"/>
  <c r="BK97" i="8"/>
  <c r="BK96" i="8"/>
  <c r="BD46" i="8"/>
  <c r="AY33" i="8"/>
  <c r="AY32" i="8" s="1"/>
  <c r="AY40" i="8"/>
  <c r="AX30" i="8"/>
  <c r="AY26" i="8" s="1"/>
  <c r="AY25" i="8" s="1"/>
  <c r="BD54" i="8"/>
  <c r="BD94" i="8" s="1"/>
  <c r="AQ91" i="8"/>
  <c r="AQ79" i="8"/>
  <c r="AQ80" i="8" s="1"/>
  <c r="BL67" i="8"/>
  <c r="BL66" i="8" s="1"/>
  <c r="BL60" i="8"/>
  <c r="BL59" i="8" s="1"/>
  <c r="BL52" i="8"/>
  <c r="BS74" i="8" s="1"/>
  <c r="AX24" i="8"/>
  <c r="BU82" i="8"/>
  <c r="BV19" i="8"/>
  <c r="BE63" i="8"/>
  <c r="BE56" i="8"/>
  <c r="BE48" i="8"/>
  <c r="BE53" i="8" s="1"/>
  <c r="BD89" i="8"/>
  <c r="BK65" i="8"/>
  <c r="BK64" i="8" s="1"/>
  <c r="BK58" i="8"/>
  <c r="BK57" i="8" s="1"/>
  <c r="BK50" i="8"/>
  <c r="BK49" i="8" s="1"/>
  <c r="BD34" i="8"/>
  <c r="AR21" i="8"/>
  <c r="BE75" i="8"/>
  <c r="BD16" i="8"/>
  <c r="BK77" i="8"/>
  <c r="BD41" i="8"/>
  <c r="AS25" i="6"/>
  <c r="AZ45" i="6"/>
  <c r="AZ44" i="6" s="1"/>
  <c r="AZ34" i="6"/>
  <c r="AR27" i="6"/>
  <c r="AS22" i="6" s="1"/>
  <c r="AS21" i="6" s="1"/>
  <c r="BG68" i="6"/>
  <c r="AT31" i="6"/>
  <c r="AT38" i="6"/>
  <c r="AL89" i="6"/>
  <c r="AL77" i="6"/>
  <c r="AL78" i="6" s="1"/>
  <c r="AY91" i="6"/>
  <c r="AY66" i="6"/>
  <c r="I107" i="6"/>
  <c r="BF85" i="6"/>
  <c r="AM19" i="6"/>
  <c r="BM71" i="6"/>
  <c r="AY87" i="6"/>
  <c r="H106" i="6" s="1"/>
  <c r="G117" i="6" s="1"/>
  <c r="AY40" i="6"/>
  <c r="AY33" i="6"/>
  <c r="BG76" i="6"/>
  <c r="BA42" i="6"/>
  <c r="BA35" i="6"/>
  <c r="BF49" i="6"/>
  <c r="AS90" i="6"/>
  <c r="AS43" i="6"/>
  <c r="AY83" i="6"/>
  <c r="AY81" i="6"/>
  <c r="AT23" i="6"/>
  <c r="BL70" i="6"/>
  <c r="BE62" i="6"/>
  <c r="AZ60" i="6"/>
  <c r="AZ67" i="6"/>
  <c r="AZ14" i="6" s="1"/>
  <c r="AZ53" i="6"/>
  <c r="BS80" i="6"/>
  <c r="BT17" i="6"/>
  <c r="BG65" i="6"/>
  <c r="BG64" i="6" s="1"/>
  <c r="BG58" i="6"/>
  <c r="BG57" i="6" s="1"/>
  <c r="BG50" i="6"/>
  <c r="BN72" i="6" s="1"/>
  <c r="AX82" i="6"/>
  <c r="BA86" i="6"/>
  <c r="BJ55" i="5"/>
  <c r="BJ54" i="5" s="1"/>
  <c r="BJ47" i="5"/>
  <c r="BJ46" i="5" s="1"/>
  <c r="BJ62" i="5"/>
  <c r="BJ61" i="5" s="1"/>
  <c r="BC38" i="5"/>
  <c r="BE85" i="5"/>
  <c r="BD66" i="5"/>
  <c r="BD15" i="5" s="1"/>
  <c r="BD86" i="5" s="1"/>
  <c r="BD52" i="5"/>
  <c r="BD51" i="5" s="1"/>
  <c r="BD91" i="5" s="1"/>
  <c r="BC82" i="5"/>
  <c r="AP88" i="5"/>
  <c r="AP76" i="5"/>
  <c r="AP77" i="5" s="1"/>
  <c r="BN70" i="5"/>
  <c r="BD58" i="5"/>
  <c r="BN69" i="5"/>
  <c r="BD44" i="5"/>
  <c r="BS79" i="5"/>
  <c r="BT16" i="5"/>
  <c r="BI83" i="5"/>
  <c r="BI95" i="5"/>
  <c r="BI94" i="5"/>
  <c r="BC81" i="5"/>
  <c r="BF85" i="5"/>
  <c r="BD39" i="5"/>
  <c r="BK74" i="5" s="1"/>
  <c r="BD32" i="5"/>
  <c r="BD31" i="5" s="1"/>
  <c r="AW20" i="5"/>
  <c r="BK68" i="5"/>
  <c r="BJ67" i="5"/>
  <c r="AQ17" i="5"/>
  <c r="AQ25" i="5"/>
  <c r="AR19" i="5" s="1"/>
  <c r="BK48" i="5"/>
  <c r="BK64" i="5"/>
  <c r="BK63" i="5" s="1"/>
  <c r="BK57" i="5"/>
  <c r="BK56" i="5" s="1"/>
  <c r="BK49" i="5"/>
  <c r="BR71" i="5" s="1"/>
  <c r="AW89" i="5"/>
  <c r="BI93" i="5"/>
  <c r="BH84" i="5"/>
  <c r="AW35" i="5"/>
  <c r="AW42" i="5" s="1"/>
  <c r="BC90" i="5"/>
  <c r="BC65" i="5"/>
  <c r="AW27" i="5"/>
  <c r="AX23" i="5" s="1"/>
  <c r="AX37" i="5"/>
  <c r="BE73" i="5" s="1"/>
  <c r="AX30" i="5"/>
  <c r="BK75" i="5"/>
  <c r="BD40" i="5"/>
  <c r="DR84" i="2"/>
  <c r="DS20" i="2"/>
  <c r="J49" i="2"/>
  <c r="Q6" i="2"/>
  <c r="R8" i="2" s="1"/>
  <c r="O49" i="2"/>
  <c r="U49" i="2"/>
  <c r="P49" i="2"/>
  <c r="K49" i="2"/>
  <c r="V49" i="2"/>
  <c r="W49" i="2"/>
  <c r="R49" i="2"/>
  <c r="M49" i="2"/>
  <c r="L49" i="2"/>
  <c r="T49" i="2"/>
  <c r="S49" i="2"/>
  <c r="N49" i="2"/>
  <c r="Q49" i="2"/>
  <c r="G6" i="2"/>
  <c r="AI6" i="2"/>
  <c r="AJ7" i="2" s="1"/>
  <c r="I50" i="2" s="1"/>
  <c r="BB90" i="10" l="1"/>
  <c r="BC51" i="10"/>
  <c r="BC50" i="10" s="1"/>
  <c r="AV33" i="10"/>
  <c r="BB89" i="10"/>
  <c r="BE93" i="10"/>
  <c r="AP24" i="10"/>
  <c r="AP32" i="10"/>
  <c r="AQ26" i="10" s="1"/>
  <c r="AQ25" i="10" s="1"/>
  <c r="BQ78" i="10"/>
  <c r="AV35" i="10"/>
  <c r="BD48" i="10"/>
  <c r="BK83" i="10" s="1"/>
  <c r="BD41" i="10"/>
  <c r="AW29" i="10"/>
  <c r="BC80" i="10"/>
  <c r="CA87" i="10"/>
  <c r="CB23" i="10"/>
  <c r="BC74" i="10"/>
  <c r="BC19" i="10" s="1"/>
  <c r="BC18" i="10" s="1"/>
  <c r="BC60" i="10"/>
  <c r="BI69" i="10"/>
  <c r="BP77" i="10"/>
  <c r="BC46" i="10"/>
  <c r="BJ82" i="10" s="1"/>
  <c r="BC39" i="10"/>
  <c r="BC67" i="10"/>
  <c r="BJ76" i="10"/>
  <c r="BI92" i="10"/>
  <c r="AW44" i="10"/>
  <c r="AW43" i="10" s="1"/>
  <c r="AW37" i="10"/>
  <c r="BJ71" i="10"/>
  <c r="BB98" i="10"/>
  <c r="BB73" i="10"/>
  <c r="AO96" i="10"/>
  <c r="AO84" i="10"/>
  <c r="AO85" i="10" s="1"/>
  <c r="DS84" i="2"/>
  <c r="DT20" i="2"/>
  <c r="BA41" i="6"/>
  <c r="H118" i="6"/>
  <c r="J65" i="7"/>
  <c r="J128" i="7"/>
  <c r="BE69" i="8"/>
  <c r="BE17" i="8" s="1"/>
  <c r="BE89" i="8" s="1"/>
  <c r="BS73" i="8"/>
  <c r="AY39" i="8"/>
  <c r="AY38" i="8" s="1"/>
  <c r="AY30" i="8"/>
  <c r="AZ26" i="8" s="1"/>
  <c r="AZ25" i="8" s="1"/>
  <c r="BD83" i="8"/>
  <c r="BD85" i="8"/>
  <c r="BF76" i="8"/>
  <c r="BF44" i="8"/>
  <c r="BF37" i="8"/>
  <c r="BR72" i="8"/>
  <c r="AX92" i="8"/>
  <c r="AX45" i="8"/>
  <c r="AX27" i="8"/>
  <c r="AY31" i="8"/>
  <c r="BE62" i="8"/>
  <c r="BL71" i="8"/>
  <c r="BF63" i="8"/>
  <c r="BF48" i="8"/>
  <c r="BF53" i="8" s="1"/>
  <c r="BF56" i="8"/>
  <c r="AR20" i="8"/>
  <c r="AR28" i="8"/>
  <c r="AS22" i="8" s="1"/>
  <c r="BV82" i="8"/>
  <c r="BW19" i="8"/>
  <c r="BE47" i="8"/>
  <c r="BD93" i="8"/>
  <c r="BD68" i="8"/>
  <c r="BK87" i="8"/>
  <c r="BE42" i="8"/>
  <c r="BE41" i="8" s="1"/>
  <c r="BE35" i="8"/>
  <c r="BE34" i="8" s="1"/>
  <c r="AX23" i="8"/>
  <c r="BE55" i="8"/>
  <c r="BG49" i="6"/>
  <c r="BA34" i="6"/>
  <c r="AZ15" i="6"/>
  <c r="AZ87" i="6" s="1"/>
  <c r="AS27" i="6"/>
  <c r="AT22" i="6" s="1"/>
  <c r="AT21" i="6" s="1"/>
  <c r="BT80" i="6"/>
  <c r="BU17" i="6"/>
  <c r="H105" i="6"/>
  <c r="AY82" i="6"/>
  <c r="BB86" i="6"/>
  <c r="BG84" i="6"/>
  <c r="BG95" i="6"/>
  <c r="BG96" i="6"/>
  <c r="AZ52" i="6"/>
  <c r="AZ92" i="6" s="1"/>
  <c r="BH65" i="6"/>
  <c r="BH64" i="6" s="1"/>
  <c r="BH58" i="6"/>
  <c r="BH57" i="6" s="1"/>
  <c r="BH50" i="6"/>
  <c r="BO72" i="6" s="1"/>
  <c r="BN71" i="6"/>
  <c r="BG94" i="6"/>
  <c r="BA61" i="6"/>
  <c r="BH69" i="6" s="1"/>
  <c r="BA54" i="6"/>
  <c r="BA53" i="6" s="1"/>
  <c r="BA46" i="6"/>
  <c r="AT30" i="6"/>
  <c r="AZ59" i="6"/>
  <c r="BH76" i="6"/>
  <c r="AM18" i="6"/>
  <c r="AM26" i="6"/>
  <c r="AN20" i="6" s="1"/>
  <c r="AN19" i="6" s="1"/>
  <c r="BF63" i="6"/>
  <c r="BF62" i="6" s="1"/>
  <c r="BF56" i="6"/>
  <c r="BF55" i="6" s="1"/>
  <c r="BF48" i="6"/>
  <c r="BF47" i="6" s="1"/>
  <c r="AY32" i="6"/>
  <c r="AZ83" i="6"/>
  <c r="AZ81" i="6"/>
  <c r="BF75" i="6"/>
  <c r="AY39" i="6"/>
  <c r="AZ40" i="6"/>
  <c r="AZ33" i="6"/>
  <c r="AT28" i="6"/>
  <c r="AZ91" i="6"/>
  <c r="BA74" i="6"/>
  <c r="AT37" i="6"/>
  <c r="BD14" i="5"/>
  <c r="BD80" i="5" s="1"/>
  <c r="BD81" i="5" s="1"/>
  <c r="BD38" i="5"/>
  <c r="BJ83" i="5"/>
  <c r="BJ95" i="5"/>
  <c r="BJ94" i="5"/>
  <c r="BO70" i="5"/>
  <c r="BK67" i="5"/>
  <c r="BK93" i="5" s="1"/>
  <c r="BJ93" i="5"/>
  <c r="AW26" i="5"/>
  <c r="AX21" i="5" s="1"/>
  <c r="BE72" i="5"/>
  <c r="BK62" i="5"/>
  <c r="BK61" i="5" s="1"/>
  <c r="BK55" i="5"/>
  <c r="BK54" i="5" s="1"/>
  <c r="BK47" i="5"/>
  <c r="BK46" i="5" s="1"/>
  <c r="BI84" i="5"/>
  <c r="BE60" i="5"/>
  <c r="BE59" i="5" s="1"/>
  <c r="BE53" i="5"/>
  <c r="BE45" i="5"/>
  <c r="BE50" i="5" s="1"/>
  <c r="AX29" i="5"/>
  <c r="BO69" i="5"/>
  <c r="AY37" i="5"/>
  <c r="BF73" i="5" s="1"/>
  <c r="AY30" i="5"/>
  <c r="BT79" i="5"/>
  <c r="BU16" i="5"/>
  <c r="BE41" i="5"/>
  <c r="BL75" i="5" s="1"/>
  <c r="BE34" i="5"/>
  <c r="AW24" i="5"/>
  <c r="AQ88" i="5"/>
  <c r="AQ76" i="5"/>
  <c r="AQ77" i="5" s="1"/>
  <c r="AX22" i="5"/>
  <c r="AX36" i="5"/>
  <c r="AR18" i="5"/>
  <c r="BD43" i="5"/>
  <c r="AJ6" i="2"/>
  <c r="I48" i="2" s="1"/>
  <c r="H48" i="2" s="1"/>
  <c r="H50" i="2"/>
  <c r="AJ8" i="2"/>
  <c r="I52" i="2" s="1"/>
  <c r="AK6" i="2"/>
  <c r="I6" i="2"/>
  <c r="L58" i="2" s="1"/>
  <c r="R6" i="2"/>
  <c r="R7" i="2"/>
  <c r="BC45" i="10" l="1"/>
  <c r="BD68" i="10"/>
  <c r="BK76" i="10" s="1"/>
  <c r="BD61" i="10"/>
  <c r="BD52" i="10"/>
  <c r="AV97" i="10"/>
  <c r="AV49" i="10"/>
  <c r="AV31" i="10"/>
  <c r="AP96" i="10"/>
  <c r="AP84" i="10"/>
  <c r="AP85" i="10" s="1"/>
  <c r="AW42" i="10"/>
  <c r="BD81" i="10"/>
  <c r="AQ24" i="10"/>
  <c r="AQ32" i="10"/>
  <c r="AR26" i="10" s="1"/>
  <c r="BJ70" i="10"/>
  <c r="BQ77" i="10" s="1"/>
  <c r="BJ63" i="10"/>
  <c r="BJ62" i="10" s="1"/>
  <c r="BJ54" i="10"/>
  <c r="BJ53" i="10" s="1"/>
  <c r="BC59" i="10"/>
  <c r="AW34" i="10"/>
  <c r="BC38" i="10"/>
  <c r="BC98" i="10"/>
  <c r="BC20" i="10"/>
  <c r="BK72" i="10"/>
  <c r="BK71" i="10" s="1"/>
  <c r="BK65" i="10"/>
  <c r="BK64" i="10" s="1"/>
  <c r="BK56" i="10"/>
  <c r="BR79" i="10" s="1"/>
  <c r="BD40" i="10"/>
  <c r="BJ75" i="10"/>
  <c r="BC66" i="10"/>
  <c r="CB87" i="10"/>
  <c r="CC23" i="10"/>
  <c r="BD47" i="10"/>
  <c r="AW36" i="10"/>
  <c r="AX44" i="10"/>
  <c r="AX43" i="10" s="1"/>
  <c r="AX37" i="10"/>
  <c r="AW28" i="10"/>
  <c r="DT84" i="2"/>
  <c r="DU20" i="2"/>
  <c r="M58" i="2"/>
  <c r="H116" i="6"/>
  <c r="I56" i="7"/>
  <c r="I120" i="7"/>
  <c r="BE16" i="8"/>
  <c r="BE83" i="8" s="1"/>
  <c r="BL77" i="8"/>
  <c r="BF62" i="8"/>
  <c r="BE61" i="8"/>
  <c r="AZ40" i="8"/>
  <c r="AZ39" i="8" s="1"/>
  <c r="AZ33" i="8"/>
  <c r="BD84" i="8"/>
  <c r="BG88" i="8"/>
  <c r="BF55" i="8"/>
  <c r="BE54" i="8"/>
  <c r="BE94" i="8" s="1"/>
  <c r="AR91" i="8"/>
  <c r="AR79" i="8"/>
  <c r="AR80" i="8" s="1"/>
  <c r="AX29" i="8"/>
  <c r="AY24" i="8" s="1"/>
  <c r="AS21" i="8"/>
  <c r="BF43" i="8"/>
  <c r="BM78" i="8"/>
  <c r="AY92" i="8"/>
  <c r="AY45" i="8"/>
  <c r="AY27" i="8"/>
  <c r="BL65" i="8"/>
  <c r="BL64" i="8" s="1"/>
  <c r="BL58" i="8"/>
  <c r="BL57" i="8" s="1"/>
  <c r="BL50" i="8"/>
  <c r="BL49" i="8" s="1"/>
  <c r="BE46" i="8"/>
  <c r="BF47" i="8"/>
  <c r="BF69" i="8"/>
  <c r="BF17" i="8" s="1"/>
  <c r="BM67" i="8"/>
  <c r="BM60" i="8"/>
  <c r="BM59" i="8" s="1"/>
  <c r="BM52" i="8"/>
  <c r="BT74" i="8" s="1"/>
  <c r="BF36" i="8"/>
  <c r="BW82" i="8"/>
  <c r="BX19" i="8"/>
  <c r="BF75" i="8"/>
  <c r="AZ30" i="8"/>
  <c r="BL70" i="8"/>
  <c r="BM71" i="8"/>
  <c r="BG44" i="8"/>
  <c r="BG37" i="8"/>
  <c r="AU24" i="6"/>
  <c r="BB42" i="6" s="1"/>
  <c r="BB41" i="6" s="1"/>
  <c r="BH49" i="6"/>
  <c r="BM70" i="6"/>
  <c r="AZ39" i="6"/>
  <c r="AT27" i="6"/>
  <c r="AZ82" i="6"/>
  <c r="BC86" i="6"/>
  <c r="BA73" i="6"/>
  <c r="AN18" i="6"/>
  <c r="AN26" i="6"/>
  <c r="AO20" i="6" s="1"/>
  <c r="BA52" i="6"/>
  <c r="BA92" i="6" s="1"/>
  <c r="BU80" i="6"/>
  <c r="BV17" i="6"/>
  <c r="BG63" i="6"/>
  <c r="BG62" i="6" s="1"/>
  <c r="BG56" i="6"/>
  <c r="BG55" i="6" s="1"/>
  <c r="BG48" i="6"/>
  <c r="BG47" i="6" s="1"/>
  <c r="AZ32" i="6"/>
  <c r="AZ66" i="6"/>
  <c r="BO71" i="6"/>
  <c r="AT36" i="6"/>
  <c r="AM89" i="6"/>
  <c r="AM77" i="6"/>
  <c r="AM78" i="6" s="1"/>
  <c r="BA60" i="6"/>
  <c r="BG85" i="6"/>
  <c r="BA40" i="6"/>
  <c r="BA33" i="6"/>
  <c r="BG75" i="6"/>
  <c r="AT29" i="6"/>
  <c r="AT25" i="6" s="1"/>
  <c r="BH68" i="6"/>
  <c r="BA51" i="6"/>
  <c r="BA45" i="6"/>
  <c r="AU31" i="6"/>
  <c r="AU38" i="6"/>
  <c r="AU37" i="6" s="1"/>
  <c r="BA67" i="6"/>
  <c r="BG85" i="5"/>
  <c r="BD82" i="5"/>
  <c r="BE44" i="5"/>
  <c r="BE40" i="5"/>
  <c r="BF72" i="5"/>
  <c r="H118" i="5" s="1"/>
  <c r="BE39" i="5"/>
  <c r="BE32" i="5"/>
  <c r="BP70" i="5"/>
  <c r="BE58" i="5"/>
  <c r="BD90" i="5"/>
  <c r="BD65" i="5"/>
  <c r="BF60" i="5"/>
  <c r="BF59" i="5" s="1"/>
  <c r="BF53" i="5"/>
  <c r="BF45" i="5"/>
  <c r="BF50" i="5" s="1"/>
  <c r="AX20" i="5"/>
  <c r="AR17" i="5"/>
  <c r="AR25" i="5"/>
  <c r="AS19" i="5" s="1"/>
  <c r="AS18" i="5" s="1"/>
  <c r="BP69" i="5"/>
  <c r="BL64" i="5"/>
  <c r="BL63" i="5" s="1"/>
  <c r="BL57" i="5"/>
  <c r="BL56" i="5" s="1"/>
  <c r="BL49" i="5"/>
  <c r="BS71" i="5" s="1"/>
  <c r="BE33" i="5"/>
  <c r="AY29" i="5"/>
  <c r="AX28" i="5"/>
  <c r="BJ84" i="5"/>
  <c r="AY36" i="5"/>
  <c r="AX35" i="5"/>
  <c r="BU79" i="5"/>
  <c r="BV16" i="5"/>
  <c r="BL68" i="5"/>
  <c r="AX27" i="5"/>
  <c r="AY23" i="5" s="1"/>
  <c r="BE66" i="5"/>
  <c r="BE52" i="5"/>
  <c r="BK83" i="5"/>
  <c r="BK95" i="5"/>
  <c r="BK94" i="5"/>
  <c r="P58" i="2"/>
  <c r="Q58" i="2"/>
  <c r="K58" i="2"/>
  <c r="N58" i="2"/>
  <c r="W58" i="2"/>
  <c r="S58" i="2"/>
  <c r="R58" i="2"/>
  <c r="T58" i="2"/>
  <c r="O58" i="2"/>
  <c r="V58" i="2"/>
  <c r="U58" i="2"/>
  <c r="J58" i="2"/>
  <c r="Q78" i="2" s="1"/>
  <c r="Q77" i="2" s="1"/>
  <c r="AJ9" i="2"/>
  <c r="H52" i="2"/>
  <c r="T65" i="2"/>
  <c r="N65" i="2"/>
  <c r="M65" i="2"/>
  <c r="M71" i="2" s="1"/>
  <c r="J65" i="2"/>
  <c r="P65" i="2"/>
  <c r="Q65" i="2"/>
  <c r="L65" i="2"/>
  <c r="L71" i="2" s="1"/>
  <c r="K65" i="2"/>
  <c r="O65" i="2"/>
  <c r="U65" i="2"/>
  <c r="S65" i="2"/>
  <c r="V65" i="2"/>
  <c r="W65" i="2"/>
  <c r="R65" i="2"/>
  <c r="AM6" i="2"/>
  <c r="I47" i="2"/>
  <c r="G48" i="2"/>
  <c r="G50" i="2"/>
  <c r="H51" i="2" s="1"/>
  <c r="I49" i="2"/>
  <c r="G9" i="2"/>
  <c r="AL7" i="2"/>
  <c r="I59" i="2" s="1"/>
  <c r="AL8" i="2"/>
  <c r="I61" i="2" s="1"/>
  <c r="AL6" i="2"/>
  <c r="I51" i="2"/>
  <c r="BD67" i="10" l="1"/>
  <c r="BD66" i="10" s="1"/>
  <c r="BC73" i="10"/>
  <c r="BD74" i="10"/>
  <c r="BR78" i="10"/>
  <c r="BD60" i="10"/>
  <c r="BD59" i="10" s="1"/>
  <c r="AX36" i="10"/>
  <c r="AW35" i="10"/>
  <c r="BC90" i="10"/>
  <c r="BC88" i="10"/>
  <c r="BJ91" i="10"/>
  <c r="BJ102" i="10"/>
  <c r="BJ103" i="10"/>
  <c r="BC94" i="10"/>
  <c r="BE81" i="10"/>
  <c r="BD80" i="10"/>
  <c r="BK75" i="10"/>
  <c r="BJ69" i="10"/>
  <c r="BJ101" i="10"/>
  <c r="AX42" i="10"/>
  <c r="CC87" i="10"/>
  <c r="CD23" i="10"/>
  <c r="BK55" i="10"/>
  <c r="AY44" i="10"/>
  <c r="AY43" i="10" s="1"/>
  <c r="AY37" i="10"/>
  <c r="BD57" i="10"/>
  <c r="BD58" i="10" s="1"/>
  <c r="BD51" i="10"/>
  <c r="BD46" i="10"/>
  <c r="BD39" i="10"/>
  <c r="AW27" i="10"/>
  <c r="AR25" i="10"/>
  <c r="BE68" i="10"/>
  <c r="BE61" i="10"/>
  <c r="BE52" i="10"/>
  <c r="BE57" i="10" s="1"/>
  <c r="AX30" i="10"/>
  <c r="AQ96" i="10"/>
  <c r="AQ84" i="10"/>
  <c r="AQ85" i="10" s="1"/>
  <c r="BC99" i="10"/>
  <c r="BC21" i="10"/>
  <c r="DV20" i="2"/>
  <c r="DU84" i="2"/>
  <c r="V71" i="2"/>
  <c r="BE85" i="8"/>
  <c r="BS72" i="8"/>
  <c r="BG76" i="8"/>
  <c r="BG75" i="8" s="1"/>
  <c r="BN67" i="8"/>
  <c r="BN60" i="8"/>
  <c r="BN59" i="8" s="1"/>
  <c r="BN52" i="8"/>
  <c r="BU74" i="8" s="1"/>
  <c r="BF42" i="8"/>
  <c r="BF35" i="8"/>
  <c r="BM66" i="8"/>
  <c r="BT73" i="8"/>
  <c r="BF16" i="8"/>
  <c r="BE84" i="8"/>
  <c r="BH88" i="8"/>
  <c r="BF46" i="8"/>
  <c r="BN78" i="8"/>
  <c r="BG63" i="8"/>
  <c r="BN71" i="8" s="1"/>
  <c r="BG56" i="8"/>
  <c r="BG48" i="8"/>
  <c r="BG53" i="8" s="1"/>
  <c r="AZ32" i="8"/>
  <c r="BF89" i="8"/>
  <c r="I108" i="8" s="1"/>
  <c r="H137" i="8" s="1"/>
  <c r="BX82" i="8"/>
  <c r="BY19" i="8"/>
  <c r="BE93" i="8"/>
  <c r="BE68" i="8"/>
  <c r="BG43" i="8"/>
  <c r="AZ38" i="8"/>
  <c r="BM70" i="8"/>
  <c r="AS20" i="8"/>
  <c r="AS28" i="8"/>
  <c r="AT22" i="8" s="1"/>
  <c r="BF54" i="8"/>
  <c r="BF94" i="8" s="1"/>
  <c r="BL86" i="8"/>
  <c r="BL98" i="8"/>
  <c r="BL97" i="8"/>
  <c r="BG36" i="8"/>
  <c r="BM51" i="8"/>
  <c r="BF61" i="8"/>
  <c r="BL96" i="8"/>
  <c r="AY23" i="8"/>
  <c r="BB35" i="6"/>
  <c r="BI65" i="6" s="1"/>
  <c r="BI64" i="6" s="1"/>
  <c r="AU23" i="6"/>
  <c r="AU28" i="6" s="1"/>
  <c r="BN70" i="6"/>
  <c r="BA39" i="6"/>
  <c r="BH75" i="6"/>
  <c r="BB74" i="6"/>
  <c r="BB73" i="6" s="1"/>
  <c r="AU22" i="6"/>
  <c r="AU21" i="6" s="1"/>
  <c r="AU27" i="6" s="1"/>
  <c r="AU36" i="6"/>
  <c r="BH84" i="6"/>
  <c r="BH95" i="6"/>
  <c r="BH96" i="6"/>
  <c r="BA14" i="6"/>
  <c r="BA15" i="6"/>
  <c r="BI76" i="6"/>
  <c r="BA59" i="6"/>
  <c r="BB61" i="6"/>
  <c r="BI69" i="6" s="1"/>
  <c r="BB54" i="6"/>
  <c r="BB46" i="6"/>
  <c r="BB51" i="6" s="1"/>
  <c r="BA32" i="6"/>
  <c r="AV31" i="6"/>
  <c r="AV38" i="6"/>
  <c r="AV37" i="6" s="1"/>
  <c r="BH94" i="6"/>
  <c r="BA44" i="6"/>
  <c r="AN89" i="6"/>
  <c r="AN77" i="6"/>
  <c r="AN78" i="6" s="1"/>
  <c r="AT90" i="6"/>
  <c r="AT43" i="6"/>
  <c r="AO19" i="6"/>
  <c r="BV80" i="6"/>
  <c r="BW17" i="6"/>
  <c r="BH63" i="6"/>
  <c r="BH56" i="6"/>
  <c r="BH55" i="6" s="1"/>
  <c r="BH48" i="6"/>
  <c r="BH47" i="6" s="1"/>
  <c r="AU30" i="6"/>
  <c r="BF44" i="5"/>
  <c r="BF43" i="5" s="1"/>
  <c r="BE43" i="5"/>
  <c r="BE90" i="5" s="1"/>
  <c r="BF66" i="5"/>
  <c r="AS17" i="5"/>
  <c r="AS25" i="5"/>
  <c r="AT19" i="5" s="1"/>
  <c r="BF58" i="5"/>
  <c r="BQ70" i="5"/>
  <c r="BF34" i="5"/>
  <c r="BF41" i="5"/>
  <c r="BQ69" i="5"/>
  <c r="BK84" i="5"/>
  <c r="BV79" i="5"/>
  <c r="BW16" i="5"/>
  <c r="BL74" i="5"/>
  <c r="BE38" i="5"/>
  <c r="BE51" i="5"/>
  <c r="BE91" i="5" s="1"/>
  <c r="BF52" i="5"/>
  <c r="BL67" i="5"/>
  <c r="BM68" i="5"/>
  <c r="AZ37" i="5"/>
  <c r="BG73" i="5" s="1"/>
  <c r="AZ30" i="5"/>
  <c r="AZ29" i="5" s="1"/>
  <c r="BE15" i="5"/>
  <c r="BE14" i="5"/>
  <c r="BL48" i="5"/>
  <c r="F114" i="5"/>
  <c r="AR88" i="5"/>
  <c r="AR76" i="5"/>
  <c r="AR77" i="5" s="1"/>
  <c r="AX89" i="5"/>
  <c r="AX42" i="5"/>
  <c r="AX24" i="5"/>
  <c r="BL62" i="5"/>
  <c r="BL61" i="5" s="1"/>
  <c r="BL55" i="5"/>
  <c r="BL54" i="5" s="1"/>
  <c r="BL47" i="5"/>
  <c r="BL46" i="5" s="1"/>
  <c r="BE31" i="5"/>
  <c r="AY28" i="5"/>
  <c r="AY22" i="5"/>
  <c r="AY35" i="5"/>
  <c r="AX26" i="5"/>
  <c r="AY21" i="5" s="1"/>
  <c r="AY20" i="5" s="1"/>
  <c r="O71" i="2"/>
  <c r="T71" i="2"/>
  <c r="K71" i="2"/>
  <c r="J71" i="2"/>
  <c r="J17" i="2" s="1"/>
  <c r="S71" i="2"/>
  <c r="U71" i="2"/>
  <c r="R71" i="2"/>
  <c r="Q71" i="2"/>
  <c r="R78" i="2"/>
  <c r="S78" i="2" s="1"/>
  <c r="W71" i="2"/>
  <c r="P71" i="2"/>
  <c r="N71" i="2"/>
  <c r="F48" i="2"/>
  <c r="I54" i="2"/>
  <c r="F50" i="2"/>
  <c r="G51" i="2" s="1"/>
  <c r="H61" i="2"/>
  <c r="I28" i="2"/>
  <c r="G52" i="2"/>
  <c r="G47" i="2" s="1"/>
  <c r="AN6" i="2"/>
  <c r="AN7" i="2"/>
  <c r="I66" i="2" s="1"/>
  <c r="I30" i="2" s="1"/>
  <c r="J25" i="2" s="1"/>
  <c r="AN8" i="2"/>
  <c r="I68" i="2" s="1"/>
  <c r="AL9" i="2"/>
  <c r="I57" i="2"/>
  <c r="H59" i="2"/>
  <c r="H49" i="2"/>
  <c r="H54" i="2" s="1"/>
  <c r="I53" i="2"/>
  <c r="H47" i="2"/>
  <c r="BD20" i="10" l="1"/>
  <c r="BD94" i="10" s="1"/>
  <c r="BD19" i="10"/>
  <c r="BD18" i="10" s="1"/>
  <c r="BE67" i="10"/>
  <c r="BE66" i="10" s="1"/>
  <c r="BL76" i="10"/>
  <c r="BL75" i="10" s="1"/>
  <c r="BE74" i="10"/>
  <c r="BE48" i="10"/>
  <c r="BE41" i="10"/>
  <c r="AX29" i="10"/>
  <c r="BK70" i="10"/>
  <c r="BR77" i="10" s="1"/>
  <c r="BK63" i="10"/>
  <c r="BK62" i="10" s="1"/>
  <c r="BK54" i="10"/>
  <c r="BK53" i="10" s="1"/>
  <c r="BC89" i="10"/>
  <c r="BF93" i="10"/>
  <c r="BK82" i="10"/>
  <c r="BD45" i="10"/>
  <c r="CD87" i="10"/>
  <c r="CE23" i="10"/>
  <c r="BK91" i="10"/>
  <c r="BK102" i="10"/>
  <c r="BK103" i="10"/>
  <c r="BD50" i="10"/>
  <c r="BE51" i="10"/>
  <c r="AW97" i="10"/>
  <c r="AW49" i="10"/>
  <c r="AW31" i="10"/>
  <c r="BE58" i="10"/>
  <c r="AY42" i="10"/>
  <c r="BK101" i="10"/>
  <c r="BJ92" i="10"/>
  <c r="AY36" i="10"/>
  <c r="AX35" i="10"/>
  <c r="BF68" i="10"/>
  <c r="BF61" i="10"/>
  <c r="BF52" i="10"/>
  <c r="BF57" i="10" s="1"/>
  <c r="AR24" i="10"/>
  <c r="AR32" i="10"/>
  <c r="AS26" i="10" s="1"/>
  <c r="BF81" i="10"/>
  <c r="BE80" i="10"/>
  <c r="BD99" i="10"/>
  <c r="BD21" i="10"/>
  <c r="BD38" i="10"/>
  <c r="BE60" i="10"/>
  <c r="AW33" i="10"/>
  <c r="AX28" i="10" s="1"/>
  <c r="AX27" i="10" s="1"/>
  <c r="DV84" i="2"/>
  <c r="DW20" i="2"/>
  <c r="K17" i="2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BN66" i="8"/>
  <c r="BN51" i="8"/>
  <c r="BG69" i="8"/>
  <c r="BG17" i="8" s="1"/>
  <c r="BG89" i="8" s="1"/>
  <c r="BG62" i="8"/>
  <c r="BG61" i="8" s="1"/>
  <c r="BN70" i="8"/>
  <c r="BA40" i="8"/>
  <c r="BA33" i="8"/>
  <c r="BA32" i="8" s="1"/>
  <c r="AZ31" i="8"/>
  <c r="AS91" i="8"/>
  <c r="AS79" i="8"/>
  <c r="AS80" i="8" s="1"/>
  <c r="BM65" i="8"/>
  <c r="BM58" i="8"/>
  <c r="BM57" i="8" s="1"/>
  <c r="BM50" i="8"/>
  <c r="BM49" i="8" s="1"/>
  <c r="BF34" i="8"/>
  <c r="AT21" i="8"/>
  <c r="BF41" i="8"/>
  <c r="BM77" i="8"/>
  <c r="BF85" i="8"/>
  <c r="BF83" i="8"/>
  <c r="AY29" i="8"/>
  <c r="AZ24" i="8" s="1"/>
  <c r="AZ23" i="8" s="1"/>
  <c r="BY82" i="8"/>
  <c r="BZ19" i="8"/>
  <c r="BU73" i="8"/>
  <c r="J109" i="8"/>
  <c r="BL87" i="8"/>
  <c r="BM86" i="8"/>
  <c r="BM98" i="8"/>
  <c r="BM97" i="8"/>
  <c r="BF93" i="8"/>
  <c r="BF68" i="8"/>
  <c r="BG55" i="8"/>
  <c r="BM96" i="8"/>
  <c r="BG47" i="8"/>
  <c r="BA26" i="8"/>
  <c r="BI58" i="6"/>
  <c r="BI57" i="6" s="1"/>
  <c r="BO70" i="6"/>
  <c r="BB34" i="6"/>
  <c r="BI49" i="6" s="1"/>
  <c r="BI50" i="6"/>
  <c r="BP72" i="6" s="1"/>
  <c r="BB45" i="6"/>
  <c r="BB44" i="6" s="1"/>
  <c r="BC74" i="6"/>
  <c r="BC73" i="6" s="1"/>
  <c r="BB33" i="6"/>
  <c r="BI63" i="6" s="1"/>
  <c r="BB40" i="6"/>
  <c r="AV24" i="6"/>
  <c r="AV23" i="6" s="1"/>
  <c r="AV36" i="6"/>
  <c r="BW80" i="6"/>
  <c r="BX17" i="6"/>
  <c r="BH62" i="6"/>
  <c r="BB60" i="6"/>
  <c r="AO18" i="6"/>
  <c r="AO26" i="6"/>
  <c r="AP20" i="6" s="1"/>
  <c r="AP19" i="6" s="1"/>
  <c r="BI68" i="6"/>
  <c r="BC61" i="6"/>
  <c r="BJ69" i="6" s="1"/>
  <c r="BC54" i="6"/>
  <c r="BC46" i="6"/>
  <c r="BC51" i="6" s="1"/>
  <c r="AV30" i="6"/>
  <c r="AU29" i="6"/>
  <c r="AU25" i="6" s="1"/>
  <c r="BA87" i="6"/>
  <c r="BA91" i="6"/>
  <c r="BA66" i="6"/>
  <c r="BA83" i="6"/>
  <c r="BA81" i="6"/>
  <c r="BB67" i="6"/>
  <c r="BB15" i="6" s="1"/>
  <c r="BB53" i="6"/>
  <c r="BH85" i="6"/>
  <c r="AZ36" i="5"/>
  <c r="AZ35" i="5" s="1"/>
  <c r="AY26" i="5"/>
  <c r="AZ21" i="5" s="1"/>
  <c r="AZ20" i="5" s="1"/>
  <c r="BE86" i="5"/>
  <c r="BF15" i="5"/>
  <c r="BE65" i="5"/>
  <c r="AY89" i="5"/>
  <c r="AY42" i="5"/>
  <c r="AY24" i="5"/>
  <c r="BG60" i="5"/>
  <c r="BG59" i="5" s="1"/>
  <c r="BG53" i="5"/>
  <c r="BG52" i="5" s="1"/>
  <c r="BG45" i="5"/>
  <c r="BE80" i="5"/>
  <c r="BE82" i="5"/>
  <c r="BF14" i="5"/>
  <c r="AZ28" i="5"/>
  <c r="BG72" i="5"/>
  <c r="BW79" i="5"/>
  <c r="BX16" i="5"/>
  <c r="BM75" i="5"/>
  <c r="BF40" i="5"/>
  <c r="BM67" i="5"/>
  <c r="BM64" i="5"/>
  <c r="BM63" i="5" s="1"/>
  <c r="BM57" i="5"/>
  <c r="BM56" i="5" s="1"/>
  <c r="BM49" i="5"/>
  <c r="BT71" i="5" s="1"/>
  <c r="BL83" i="5"/>
  <c r="J106" i="5" s="1"/>
  <c r="BL94" i="5"/>
  <c r="BL95" i="5"/>
  <c r="BR70" i="5"/>
  <c r="BA37" i="5"/>
  <c r="BH73" i="5" s="1"/>
  <c r="BA30" i="5"/>
  <c r="AY27" i="5"/>
  <c r="AZ23" i="5" s="1"/>
  <c r="AZ22" i="5" s="1"/>
  <c r="BL93" i="5"/>
  <c r="AT18" i="5"/>
  <c r="BF39" i="5"/>
  <c r="BF38" i="5" s="1"/>
  <c r="BF32" i="5"/>
  <c r="BF33" i="5"/>
  <c r="BM48" i="5" s="1"/>
  <c r="BF51" i="5"/>
  <c r="BF91" i="5" s="1"/>
  <c r="BR69" i="5"/>
  <c r="BF90" i="5"/>
  <c r="AS88" i="5"/>
  <c r="AS76" i="5"/>
  <c r="AS77" i="5" s="1"/>
  <c r="R77" i="2"/>
  <c r="G28" i="2"/>
  <c r="H28" i="2"/>
  <c r="D95" i="2"/>
  <c r="H95" i="2"/>
  <c r="H66" i="2"/>
  <c r="H30" i="2" s="1"/>
  <c r="Q36" i="2"/>
  <c r="X60" i="2" s="1"/>
  <c r="Q43" i="2"/>
  <c r="J24" i="2"/>
  <c r="I95" i="2"/>
  <c r="G61" i="2"/>
  <c r="H62" i="2" s="1"/>
  <c r="H68" i="2"/>
  <c r="I69" i="2" s="1"/>
  <c r="E95" i="2"/>
  <c r="G59" i="2"/>
  <c r="H60" i="2" s="1"/>
  <c r="E48" i="2"/>
  <c r="F52" i="2"/>
  <c r="S77" i="2"/>
  <c r="T78" i="2"/>
  <c r="I62" i="2"/>
  <c r="G49" i="2"/>
  <c r="G54" i="2" s="1"/>
  <c r="E50" i="2"/>
  <c r="AN9" i="2"/>
  <c r="I64" i="2"/>
  <c r="I29" i="2" s="1"/>
  <c r="J23" i="2" s="1"/>
  <c r="H53" i="2"/>
  <c r="I60" i="2"/>
  <c r="I56" i="2"/>
  <c r="H57" i="2"/>
  <c r="I31" i="2"/>
  <c r="J27" i="2" s="1"/>
  <c r="BB32" i="6" l="1"/>
  <c r="BE20" i="10"/>
  <c r="BE19" i="10"/>
  <c r="BE18" i="10" s="1"/>
  <c r="BF67" i="10"/>
  <c r="BF66" i="10" s="1"/>
  <c r="BM76" i="10"/>
  <c r="BM75" i="10" s="1"/>
  <c r="BF74" i="10"/>
  <c r="BF80" i="10"/>
  <c r="H145" i="10" s="1"/>
  <c r="AY35" i="10"/>
  <c r="AZ44" i="10"/>
  <c r="AZ43" i="10" s="1"/>
  <c r="AZ37" i="10"/>
  <c r="AZ36" i="10" s="1"/>
  <c r="BK92" i="10"/>
  <c r="BE46" i="10"/>
  <c r="BE45" i="10" s="1"/>
  <c r="BE39" i="10"/>
  <c r="BE38" i="10" s="1"/>
  <c r="F141" i="10"/>
  <c r="AR96" i="10"/>
  <c r="AR84" i="10"/>
  <c r="AR85" i="10" s="1"/>
  <c r="BL91" i="10"/>
  <c r="BL102" i="10"/>
  <c r="BL103" i="10"/>
  <c r="CE87" i="10"/>
  <c r="CF23" i="10"/>
  <c r="AX33" i="10"/>
  <c r="AY28" i="10" s="1"/>
  <c r="AY27" i="10" s="1"/>
  <c r="BF60" i="10"/>
  <c r="BE59" i="10"/>
  <c r="AS25" i="10"/>
  <c r="AX34" i="10"/>
  <c r="AY30" i="10" s="1"/>
  <c r="AY29" i="10" s="1"/>
  <c r="BD90" i="10"/>
  <c r="BD88" i="10"/>
  <c r="BL101" i="10"/>
  <c r="BL72" i="10"/>
  <c r="BL65" i="10"/>
  <c r="BL64" i="10" s="1"/>
  <c r="BL56" i="10"/>
  <c r="BS79" i="10" s="1"/>
  <c r="BE40" i="10"/>
  <c r="BE94" i="10"/>
  <c r="BE50" i="10"/>
  <c r="BF51" i="10"/>
  <c r="BL83" i="10"/>
  <c r="BE47" i="10"/>
  <c r="BF58" i="10"/>
  <c r="BD98" i="10"/>
  <c r="BD73" i="10"/>
  <c r="BK69" i="10"/>
  <c r="AX97" i="10"/>
  <c r="AX49" i="10"/>
  <c r="AX31" i="10"/>
  <c r="DW84" i="2"/>
  <c r="DX20" i="2"/>
  <c r="I138" i="8"/>
  <c r="K129" i="7"/>
  <c r="K66" i="7"/>
  <c r="J127" i="7"/>
  <c r="J64" i="7"/>
  <c r="BG16" i="8"/>
  <c r="BG83" i="8" s="1"/>
  <c r="AZ29" i="8"/>
  <c r="BA24" i="8" s="1"/>
  <c r="BA23" i="8" s="1"/>
  <c r="BH44" i="8"/>
  <c r="BH37" i="8"/>
  <c r="BA25" i="8"/>
  <c r="BZ82" i="8"/>
  <c r="CA19" i="8"/>
  <c r="BM64" i="8"/>
  <c r="BT72" i="8"/>
  <c r="BH76" i="8"/>
  <c r="BA39" i="8"/>
  <c r="BG46" i="8"/>
  <c r="BM87" i="8"/>
  <c r="BG54" i="8"/>
  <c r="BG94" i="8" s="1"/>
  <c r="AT20" i="8"/>
  <c r="AT28" i="8"/>
  <c r="AU22" i="8" s="1"/>
  <c r="BN86" i="8"/>
  <c r="BN98" i="8"/>
  <c r="BN97" i="8"/>
  <c r="BG42" i="8"/>
  <c r="BN77" i="8" s="1"/>
  <c r="BG35" i="8"/>
  <c r="BG34" i="8" s="1"/>
  <c r="BA31" i="8"/>
  <c r="BN96" i="8"/>
  <c r="AZ92" i="8"/>
  <c r="AZ45" i="8"/>
  <c r="AZ27" i="8"/>
  <c r="I107" i="8"/>
  <c r="BF84" i="8"/>
  <c r="BI88" i="8"/>
  <c r="BH63" i="8"/>
  <c r="BH56" i="8"/>
  <c r="BH48" i="8"/>
  <c r="BH53" i="8" s="1"/>
  <c r="BP71" i="6"/>
  <c r="BP70" i="6"/>
  <c r="BC67" i="6"/>
  <c r="BC15" i="6" s="1"/>
  <c r="BI48" i="6"/>
  <c r="BI47" i="6" s="1"/>
  <c r="BI56" i="6"/>
  <c r="BI55" i="6" s="1"/>
  <c r="BC35" i="6"/>
  <c r="BC34" i="6" s="1"/>
  <c r="BJ49" i="6" s="1"/>
  <c r="BC42" i="6"/>
  <c r="BC41" i="6" s="1"/>
  <c r="BB14" i="6"/>
  <c r="BB81" i="6" s="1"/>
  <c r="BI75" i="6"/>
  <c r="BB39" i="6"/>
  <c r="BI62" i="6"/>
  <c r="BC45" i="6"/>
  <c r="BC44" i="6" s="1"/>
  <c r="BJ68" i="6"/>
  <c r="BB87" i="6"/>
  <c r="AP18" i="6"/>
  <c r="AP26" i="6"/>
  <c r="AQ20" i="6" s="1"/>
  <c r="BX80" i="6"/>
  <c r="BY17" i="6"/>
  <c r="BA82" i="6"/>
  <c r="BD86" i="6"/>
  <c r="BB91" i="6"/>
  <c r="AO89" i="6"/>
  <c r="AO77" i="6"/>
  <c r="AO78" i="6" s="1"/>
  <c r="AU90" i="6"/>
  <c r="AU43" i="6"/>
  <c r="BI84" i="6"/>
  <c r="BI95" i="6"/>
  <c r="BI96" i="6"/>
  <c r="BB59" i="6"/>
  <c r="BC60" i="6"/>
  <c r="BC53" i="6"/>
  <c r="BB52" i="6"/>
  <c r="BB92" i="6" s="1"/>
  <c r="AV29" i="6"/>
  <c r="AV25" i="6" s="1"/>
  <c r="AW31" i="6"/>
  <c r="AW30" i="6" s="1"/>
  <c r="AW38" i="6"/>
  <c r="BI94" i="6"/>
  <c r="AV22" i="6"/>
  <c r="AV28" i="6"/>
  <c r="AW24" i="6" s="1"/>
  <c r="BA36" i="5"/>
  <c r="BA35" i="5" s="1"/>
  <c r="BN68" i="5"/>
  <c r="BN67" i="5" s="1"/>
  <c r="BN93" i="5" s="1"/>
  <c r="BF65" i="5"/>
  <c r="BG66" i="5"/>
  <c r="BG15" i="5" s="1"/>
  <c r="BH72" i="5"/>
  <c r="AZ27" i="5"/>
  <c r="BA23" i="5" s="1"/>
  <c r="BA22" i="5" s="1"/>
  <c r="AZ26" i="5"/>
  <c r="BA21" i="5" s="1"/>
  <c r="BA20" i="5" s="1"/>
  <c r="BF82" i="5"/>
  <c r="BF80" i="5"/>
  <c r="I104" i="5" s="1"/>
  <c r="BS69" i="5"/>
  <c r="AT17" i="5"/>
  <c r="AT25" i="5"/>
  <c r="AU19" i="5" s="1"/>
  <c r="AU18" i="5" s="1"/>
  <c r="BH60" i="5"/>
  <c r="BH53" i="5"/>
  <c r="BH52" i="5" s="1"/>
  <c r="BH45" i="5"/>
  <c r="BH50" i="5" s="1"/>
  <c r="BX79" i="5"/>
  <c r="BY16" i="5"/>
  <c r="BE81" i="5"/>
  <c r="BH85" i="5"/>
  <c r="BM74" i="5"/>
  <c r="BG50" i="5"/>
  <c r="BG44" i="5"/>
  <c r="BF86" i="5"/>
  <c r="BM83" i="5"/>
  <c r="BM95" i="5"/>
  <c r="BM94" i="5"/>
  <c r="BG51" i="5"/>
  <c r="BG91" i="5" s="1"/>
  <c r="BS70" i="5"/>
  <c r="BG41" i="5"/>
  <c r="BN75" i="5" s="1"/>
  <c r="BG34" i="5"/>
  <c r="BM93" i="5"/>
  <c r="AZ89" i="5"/>
  <c r="AZ42" i="5"/>
  <c r="AZ24" i="5"/>
  <c r="BG58" i="5"/>
  <c r="BM62" i="5"/>
  <c r="BM61" i="5" s="1"/>
  <c r="BM55" i="5"/>
  <c r="BM54" i="5" s="1"/>
  <c r="BM47" i="5"/>
  <c r="BM46" i="5" s="1"/>
  <c r="I117" i="5"/>
  <c r="BL84" i="5"/>
  <c r="BF31" i="5"/>
  <c r="BA29" i="5"/>
  <c r="BG39" i="5"/>
  <c r="BG38" i="5" s="1"/>
  <c r="BG32" i="5"/>
  <c r="H31" i="2"/>
  <c r="D48" i="2"/>
  <c r="G66" i="2"/>
  <c r="G30" i="2" s="1"/>
  <c r="I63" i="2"/>
  <c r="I91" i="2" s="1"/>
  <c r="H64" i="2"/>
  <c r="I65" i="2" s="1"/>
  <c r="T77" i="2"/>
  <c r="U78" i="2"/>
  <c r="F49" i="2"/>
  <c r="F61" i="2"/>
  <c r="I67" i="2"/>
  <c r="H56" i="2"/>
  <c r="I96" i="2" s="1"/>
  <c r="G57" i="2"/>
  <c r="H29" i="2"/>
  <c r="F59" i="2"/>
  <c r="G60" i="2" s="1"/>
  <c r="Q38" i="2"/>
  <c r="X62" i="2" s="1"/>
  <c r="Q45" i="2"/>
  <c r="J26" i="2"/>
  <c r="D50" i="2"/>
  <c r="E52" i="2"/>
  <c r="F51" i="2"/>
  <c r="I58" i="2"/>
  <c r="G53" i="2"/>
  <c r="X79" i="2"/>
  <c r="Q42" i="2"/>
  <c r="Q34" i="2"/>
  <c r="X58" i="2" s="1"/>
  <c r="J22" i="2"/>
  <c r="Q41" i="2"/>
  <c r="Q40" i="2" s="1"/>
  <c r="I81" i="2"/>
  <c r="I82" i="2" s="1"/>
  <c r="F47" i="2"/>
  <c r="G68" i="2"/>
  <c r="X67" i="2"/>
  <c r="X51" i="2"/>
  <c r="Q35" i="2"/>
  <c r="BF20" i="10" l="1"/>
  <c r="BF94" i="10" s="1"/>
  <c r="I113" i="10" s="1"/>
  <c r="H143" i="10" s="1"/>
  <c r="BF19" i="10"/>
  <c r="BF18" i="10" s="1"/>
  <c r="BL82" i="10"/>
  <c r="AY34" i="10"/>
  <c r="AZ30" i="10" s="1"/>
  <c r="AZ29" i="10" s="1"/>
  <c r="AY33" i="10"/>
  <c r="AZ28" i="10" s="1"/>
  <c r="AZ27" i="10" s="1"/>
  <c r="BF50" i="10"/>
  <c r="BM91" i="10"/>
  <c r="BM103" i="10"/>
  <c r="BM102" i="10"/>
  <c r="AZ42" i="10"/>
  <c r="BE98" i="10"/>
  <c r="BE73" i="10"/>
  <c r="BM101" i="10"/>
  <c r="CF87" i="10"/>
  <c r="CG23" i="10"/>
  <c r="BL70" i="10"/>
  <c r="BS77" i="10" s="1"/>
  <c r="BL63" i="10"/>
  <c r="BL62" i="10" s="1"/>
  <c r="BL54" i="10"/>
  <c r="BL53" i="10" s="1"/>
  <c r="AY97" i="10"/>
  <c r="AY49" i="10"/>
  <c r="AY31" i="10"/>
  <c r="BE90" i="10"/>
  <c r="BE88" i="10"/>
  <c r="AS24" i="10"/>
  <c r="AS32" i="10"/>
  <c r="AT26" i="10" s="1"/>
  <c r="AT25" i="10" s="1"/>
  <c r="AZ35" i="10"/>
  <c r="BL55" i="10"/>
  <c r="BD89" i="10"/>
  <c r="BG93" i="10"/>
  <c r="BE99" i="10"/>
  <c r="BE21" i="10"/>
  <c r="BF59" i="10"/>
  <c r="BG81" i="10"/>
  <c r="J114" i="10"/>
  <c r="I144" i="10" s="1"/>
  <c r="BL92" i="10"/>
  <c r="BS78" i="10"/>
  <c r="BL71" i="10"/>
  <c r="BF48" i="10"/>
  <c r="BF47" i="10" s="1"/>
  <c r="BF41" i="10"/>
  <c r="BF40" i="10" s="1"/>
  <c r="BF46" i="10"/>
  <c r="BF45" i="10" s="1"/>
  <c r="BF39" i="10"/>
  <c r="BG68" i="10"/>
  <c r="BG61" i="10"/>
  <c r="BG52" i="10"/>
  <c r="BG57" i="10" s="1"/>
  <c r="BG58" i="10" s="1"/>
  <c r="DX84" i="2"/>
  <c r="DY20" i="2"/>
  <c r="I18" i="2"/>
  <c r="I70" i="2"/>
  <c r="B118" i="2" s="1"/>
  <c r="I136" i="8"/>
  <c r="J57" i="7"/>
  <c r="J121" i="7"/>
  <c r="I119" i="7"/>
  <c r="I55" i="7"/>
  <c r="BG85" i="8"/>
  <c r="BH69" i="8"/>
  <c r="BH17" i="8" s="1"/>
  <c r="BH89" i="8" s="1"/>
  <c r="BG41" i="8"/>
  <c r="BG84" i="8"/>
  <c r="BJ88" i="8"/>
  <c r="BA92" i="8"/>
  <c r="CA82" i="8"/>
  <c r="CB19" i="8"/>
  <c r="BO71" i="8"/>
  <c r="BH62" i="8"/>
  <c r="BB40" i="8"/>
  <c r="BI76" i="8" s="1"/>
  <c r="BB33" i="8"/>
  <c r="BG93" i="8"/>
  <c r="BG68" i="8"/>
  <c r="BA30" i="8"/>
  <c r="BB26" i="8" s="1"/>
  <c r="BB25" i="8" s="1"/>
  <c r="AU21" i="8"/>
  <c r="BH47" i="8"/>
  <c r="BO67" i="8"/>
  <c r="BO60" i="8"/>
  <c r="BO59" i="8" s="1"/>
  <c r="BO52" i="8"/>
  <c r="BV74" i="8" s="1"/>
  <c r="BH36" i="8"/>
  <c r="BN87" i="8"/>
  <c r="AT91" i="8"/>
  <c r="AT79" i="8"/>
  <c r="AT80" i="8" s="1"/>
  <c r="BA38" i="8"/>
  <c r="BA45" i="8" s="1"/>
  <c r="BO78" i="8"/>
  <c r="BH43" i="8"/>
  <c r="BN65" i="8"/>
  <c r="BN64" i="8" s="1"/>
  <c r="BN58" i="8"/>
  <c r="BN57" i="8" s="1"/>
  <c r="BN50" i="8"/>
  <c r="BN49" i="8" s="1"/>
  <c r="BH75" i="8"/>
  <c r="BA29" i="8"/>
  <c r="BB24" i="8" s="1"/>
  <c r="BB23" i="8" s="1"/>
  <c r="BH55" i="8"/>
  <c r="BH42" i="8"/>
  <c r="BO77" i="8" s="1"/>
  <c r="BH35" i="8"/>
  <c r="BJ58" i="6"/>
  <c r="BJ57" i="6" s="1"/>
  <c r="BJ65" i="6"/>
  <c r="BJ64" i="6" s="1"/>
  <c r="BC14" i="6"/>
  <c r="BC81" i="6" s="1"/>
  <c r="BJ76" i="6"/>
  <c r="BJ50" i="6"/>
  <c r="BQ72" i="6" s="1"/>
  <c r="BB83" i="6"/>
  <c r="AX38" i="6"/>
  <c r="AX31" i="6"/>
  <c r="AX30" i="6" s="1"/>
  <c r="AV90" i="6"/>
  <c r="AV43" i="6"/>
  <c r="BI85" i="6"/>
  <c r="AP89" i="6"/>
  <c r="AP77" i="6"/>
  <c r="AP78" i="6" s="1"/>
  <c r="AW29" i="6"/>
  <c r="BB82" i="6"/>
  <c r="BE86" i="6"/>
  <c r="AQ19" i="6"/>
  <c r="BD42" i="6"/>
  <c r="BD35" i="6"/>
  <c r="BB66" i="6"/>
  <c r="BY80" i="6"/>
  <c r="BZ17" i="6"/>
  <c r="BC87" i="6"/>
  <c r="AW23" i="6"/>
  <c r="BD74" i="6"/>
  <c r="AW37" i="6"/>
  <c r="BC52" i="6"/>
  <c r="BC92" i="6" s="1"/>
  <c r="BC33" i="6"/>
  <c r="BC40" i="6"/>
  <c r="AV21" i="6"/>
  <c r="BD61" i="6"/>
  <c r="BK69" i="6" s="1"/>
  <c r="BD46" i="6"/>
  <c r="BD54" i="6"/>
  <c r="BC59" i="6"/>
  <c r="BJ84" i="6"/>
  <c r="BJ95" i="6"/>
  <c r="BJ96" i="6"/>
  <c r="BC91" i="6"/>
  <c r="BJ94" i="6"/>
  <c r="I105" i="5"/>
  <c r="H116" i="5" s="1"/>
  <c r="BG14" i="5"/>
  <c r="BG80" i="5" s="1"/>
  <c r="BO68" i="5"/>
  <c r="BO67" i="5" s="1"/>
  <c r="BO93" i="5" s="1"/>
  <c r="BH59" i="5"/>
  <c r="BH58" i="5" s="1"/>
  <c r="BG31" i="5"/>
  <c r="BH66" i="5"/>
  <c r="BA26" i="5"/>
  <c r="BN62" i="5"/>
  <c r="BN61" i="5" s="1"/>
  <c r="BN55" i="5"/>
  <c r="BN54" i="5" s="1"/>
  <c r="BN47" i="5"/>
  <c r="BN46" i="5" s="1"/>
  <c r="BN64" i="5"/>
  <c r="BN63" i="5" s="1"/>
  <c r="BN57" i="5"/>
  <c r="BN56" i="5" s="1"/>
  <c r="BN49" i="5"/>
  <c r="BU71" i="5" s="1"/>
  <c r="BG33" i="5"/>
  <c r="BG40" i="5"/>
  <c r="AU17" i="5"/>
  <c r="AU25" i="5"/>
  <c r="AV19" i="5" s="1"/>
  <c r="BM84" i="5"/>
  <c r="AT88" i="5"/>
  <c r="AT76" i="5"/>
  <c r="AT77" i="5" s="1"/>
  <c r="BA28" i="5"/>
  <c r="BT70" i="5"/>
  <c r="BN74" i="5"/>
  <c r="BT69" i="5"/>
  <c r="BH39" i="5"/>
  <c r="BH38" i="5" s="1"/>
  <c r="BH32" i="5"/>
  <c r="BG86" i="5"/>
  <c r="BH51" i="5"/>
  <c r="BH91" i="5" s="1"/>
  <c r="BH44" i="5"/>
  <c r="BG43" i="5"/>
  <c r="I115" i="5"/>
  <c r="BF81" i="5"/>
  <c r="BI85" i="5"/>
  <c r="BH41" i="5"/>
  <c r="BO75" i="5" s="1"/>
  <c r="BH34" i="5"/>
  <c r="BY79" i="5"/>
  <c r="BZ16" i="5"/>
  <c r="BA27" i="5"/>
  <c r="BB23" i="5" s="1"/>
  <c r="BB22" i="5" s="1"/>
  <c r="BN83" i="5"/>
  <c r="BN94" i="5"/>
  <c r="BN95" i="5"/>
  <c r="BB37" i="5"/>
  <c r="BB30" i="5"/>
  <c r="B139" i="2"/>
  <c r="F54" i="2"/>
  <c r="I71" i="2"/>
  <c r="X69" i="2"/>
  <c r="X53" i="2"/>
  <c r="Q37" i="2"/>
  <c r="E61" i="2"/>
  <c r="F62" i="2" s="1"/>
  <c r="F28" i="2"/>
  <c r="G95" i="2"/>
  <c r="D52" i="2"/>
  <c r="F53" i="2"/>
  <c r="G62" i="2"/>
  <c r="F66" i="2"/>
  <c r="F30" i="2" s="1"/>
  <c r="C50" i="2"/>
  <c r="H67" i="2"/>
  <c r="U77" i="2"/>
  <c r="V78" i="2"/>
  <c r="C48" i="2"/>
  <c r="D49" i="2" s="1"/>
  <c r="G56" i="2"/>
  <c r="F57" i="2"/>
  <c r="G58" i="2" s="1"/>
  <c r="E47" i="2"/>
  <c r="E28" i="2" s="1"/>
  <c r="E59" i="2"/>
  <c r="F60" i="2" s="1"/>
  <c r="E51" i="2"/>
  <c r="F68" i="2"/>
  <c r="J21" i="2"/>
  <c r="G31" i="2"/>
  <c r="H58" i="2"/>
  <c r="H69" i="2"/>
  <c r="X65" i="2"/>
  <c r="X49" i="2"/>
  <c r="Q33" i="2"/>
  <c r="X80" i="2"/>
  <c r="Q44" i="2"/>
  <c r="Q39" i="2" s="1"/>
  <c r="H63" i="2"/>
  <c r="G64" i="2"/>
  <c r="E49" i="2"/>
  <c r="BG74" i="10" l="1"/>
  <c r="BM82" i="10"/>
  <c r="BG60" i="10"/>
  <c r="BG59" i="10" s="1"/>
  <c r="AZ33" i="10"/>
  <c r="BA28" i="10" s="1"/>
  <c r="BA27" i="10" s="1"/>
  <c r="AZ34" i="10"/>
  <c r="BA30" i="10" s="1"/>
  <c r="BM83" i="10"/>
  <c r="AS96" i="10"/>
  <c r="AS84" i="10"/>
  <c r="AS85" i="10" s="1"/>
  <c r="BM92" i="10"/>
  <c r="BG80" i="10"/>
  <c r="AT24" i="10"/>
  <c r="AT32" i="10"/>
  <c r="AU26" i="10" s="1"/>
  <c r="BM55" i="10"/>
  <c r="BF88" i="10"/>
  <c r="BF90" i="10"/>
  <c r="BG51" i="10"/>
  <c r="BF99" i="10"/>
  <c r="BF21" i="10"/>
  <c r="BE89" i="10"/>
  <c r="BH93" i="10"/>
  <c r="CG87" i="10"/>
  <c r="CH23" i="10"/>
  <c r="BL69" i="10"/>
  <c r="BF98" i="10"/>
  <c r="BF73" i="10"/>
  <c r="BG67" i="10"/>
  <c r="BN76" i="10"/>
  <c r="BM70" i="10"/>
  <c r="BT77" i="10" s="1"/>
  <c r="BM63" i="10"/>
  <c r="BM62" i="10" s="1"/>
  <c r="BM54" i="10"/>
  <c r="BM53" i="10" s="1"/>
  <c r="AZ97" i="10"/>
  <c r="AZ49" i="10"/>
  <c r="AZ31" i="10"/>
  <c r="BG46" i="10"/>
  <c r="BG39" i="10"/>
  <c r="BF38" i="10"/>
  <c r="BM72" i="10"/>
  <c r="BM65" i="10"/>
  <c r="BM64" i="10" s="1"/>
  <c r="BM56" i="10"/>
  <c r="BT79" i="10" s="1"/>
  <c r="BA44" i="10"/>
  <c r="BA43" i="10" s="1"/>
  <c r="BA37" i="10"/>
  <c r="BG48" i="10"/>
  <c r="BG47" i="10" s="1"/>
  <c r="BG41" i="10"/>
  <c r="BG40" i="10" s="1"/>
  <c r="DY84" i="2"/>
  <c r="DZ20" i="2"/>
  <c r="BC83" i="6"/>
  <c r="BH16" i="8"/>
  <c r="BH85" i="8" s="1"/>
  <c r="BH41" i="8"/>
  <c r="BU72" i="8"/>
  <c r="BA27" i="8"/>
  <c r="BB39" i="8"/>
  <c r="BB38" i="8" s="1"/>
  <c r="BB30" i="8"/>
  <c r="BB29" i="8"/>
  <c r="BO65" i="8"/>
  <c r="BO64" i="8" s="1"/>
  <c r="BO58" i="8"/>
  <c r="BO57" i="8" s="1"/>
  <c r="BO50" i="8"/>
  <c r="BO49" i="8" s="1"/>
  <c r="BI75" i="8"/>
  <c r="BO66" i="8"/>
  <c r="BV73" i="8"/>
  <c r="BI63" i="8"/>
  <c r="BP71" i="8" s="1"/>
  <c r="BI56" i="8"/>
  <c r="BI55" i="8" s="1"/>
  <c r="BI48" i="8"/>
  <c r="BI53" i="8" s="1"/>
  <c r="BB32" i="8"/>
  <c r="BH46" i="8"/>
  <c r="AU20" i="8"/>
  <c r="AU28" i="8"/>
  <c r="AV22" i="8" s="1"/>
  <c r="AV21" i="8" s="1"/>
  <c r="BO70" i="8"/>
  <c r="BO96" i="8" s="1"/>
  <c r="BH54" i="8"/>
  <c r="BH94" i="8" s="1"/>
  <c r="BH61" i="8"/>
  <c r="BO51" i="8"/>
  <c r="BI44" i="8"/>
  <c r="BI43" i="8" s="1"/>
  <c r="BI37" i="8"/>
  <c r="BI36" i="8" s="1"/>
  <c r="CB82" i="8"/>
  <c r="CC19" i="8"/>
  <c r="BI42" i="8"/>
  <c r="BI35" i="8"/>
  <c r="BH34" i="8"/>
  <c r="BQ71" i="6"/>
  <c r="BD60" i="6"/>
  <c r="BD59" i="6" s="1"/>
  <c r="BD67" i="6"/>
  <c r="BD15" i="6" s="1"/>
  <c r="BD87" i="6" s="1"/>
  <c r="BJ85" i="6"/>
  <c r="BJ63" i="6"/>
  <c r="BJ56" i="6"/>
  <c r="BJ55" i="6" s="1"/>
  <c r="BJ48" i="6"/>
  <c r="BJ47" i="6" s="1"/>
  <c r="BC32" i="6"/>
  <c r="BZ80" i="6"/>
  <c r="CA17" i="6"/>
  <c r="AW90" i="6"/>
  <c r="AX29" i="6"/>
  <c r="BC66" i="6"/>
  <c r="BD53" i="6"/>
  <c r="BE61" i="6"/>
  <c r="BE54" i="6"/>
  <c r="BE46" i="6"/>
  <c r="BE51" i="6" s="1"/>
  <c r="AX37" i="6"/>
  <c r="AW36" i="6"/>
  <c r="AW43" i="6" s="1"/>
  <c r="BK65" i="6"/>
  <c r="BK64" i="6" s="1"/>
  <c r="BK58" i="6"/>
  <c r="BK57" i="6" s="1"/>
  <c r="BK50" i="6"/>
  <c r="BR72" i="6" s="1"/>
  <c r="BD34" i="6"/>
  <c r="BJ75" i="6"/>
  <c r="BC39" i="6"/>
  <c r="BD51" i="6"/>
  <c r="BD45" i="6"/>
  <c r="BD73" i="6"/>
  <c r="BE74" i="6"/>
  <c r="BK76" i="6"/>
  <c r="BD41" i="6"/>
  <c r="BK68" i="6"/>
  <c r="BK94" i="6" s="1"/>
  <c r="AW28" i="6"/>
  <c r="AX24" i="6" s="1"/>
  <c r="AX23" i="6" s="1"/>
  <c r="AQ18" i="6"/>
  <c r="AQ26" i="6"/>
  <c r="AR20" i="6" s="1"/>
  <c r="AV27" i="6"/>
  <c r="AW22" i="6" s="1"/>
  <c r="AW21" i="6" s="1"/>
  <c r="BC82" i="6"/>
  <c r="BF86" i="6"/>
  <c r="BG82" i="5"/>
  <c r="BH14" i="5"/>
  <c r="BH82" i="5" s="1"/>
  <c r="BH31" i="5"/>
  <c r="BH15" i="5"/>
  <c r="BH86" i="5" s="1"/>
  <c r="BH40" i="5"/>
  <c r="BO64" i="5"/>
  <c r="BO63" i="5" s="1"/>
  <c r="BO57" i="5"/>
  <c r="BO56" i="5" s="1"/>
  <c r="BO49" i="5"/>
  <c r="BV71" i="5" s="1"/>
  <c r="BU69" i="5"/>
  <c r="BH33" i="5"/>
  <c r="BN48" i="5"/>
  <c r="BH43" i="5"/>
  <c r="BG81" i="5"/>
  <c r="BJ85" i="5"/>
  <c r="BI60" i="5"/>
  <c r="BI53" i="5"/>
  <c r="BI45" i="5"/>
  <c r="BI50" i="5" s="1"/>
  <c r="BU70" i="5"/>
  <c r="BN84" i="5"/>
  <c r="BO74" i="5"/>
  <c r="BI73" i="5"/>
  <c r="BB36" i="5"/>
  <c r="BB27" i="5"/>
  <c r="BC37" i="5"/>
  <c r="BC30" i="5"/>
  <c r="BI41" i="5"/>
  <c r="BP75" i="5" s="1"/>
  <c r="BI34" i="5"/>
  <c r="BB29" i="5"/>
  <c r="AU88" i="5"/>
  <c r="AU76" i="5"/>
  <c r="AU77" i="5" s="1"/>
  <c r="BO83" i="5"/>
  <c r="BO94" i="5"/>
  <c r="BO95" i="5"/>
  <c r="BZ79" i="5"/>
  <c r="CA16" i="5"/>
  <c r="BG90" i="5"/>
  <c r="BG65" i="5"/>
  <c r="BO55" i="5"/>
  <c r="BO54" i="5" s="1"/>
  <c r="BO62" i="5"/>
  <c r="BO61" i="5" s="1"/>
  <c r="BO47" i="5"/>
  <c r="BO46" i="5" s="1"/>
  <c r="BA89" i="5"/>
  <c r="BA42" i="5"/>
  <c r="BA24" i="5"/>
  <c r="AV18" i="5"/>
  <c r="BB21" i="5"/>
  <c r="E54" i="2"/>
  <c r="G67" i="2"/>
  <c r="X71" i="2"/>
  <c r="X17" i="2" s="1"/>
  <c r="V77" i="2"/>
  <c r="W78" i="2"/>
  <c r="Q32" i="2"/>
  <c r="D61" i="2"/>
  <c r="J93" i="2"/>
  <c r="G63" i="2"/>
  <c r="F64" i="2"/>
  <c r="F29" i="2" s="1"/>
  <c r="E68" i="2"/>
  <c r="F69" i="2" s="1"/>
  <c r="F31" i="2"/>
  <c r="D59" i="2"/>
  <c r="C52" i="2"/>
  <c r="C47" i="2" s="1"/>
  <c r="C28" i="2" s="1"/>
  <c r="C49" i="2"/>
  <c r="E53" i="2"/>
  <c r="H65" i="2"/>
  <c r="H71" i="2" s="1"/>
  <c r="G69" i="2"/>
  <c r="G29" i="2"/>
  <c r="D47" i="2"/>
  <c r="D28" i="2" s="1"/>
  <c r="D51" i="2"/>
  <c r="C51" i="2" s="1"/>
  <c r="J50" i="2" s="1"/>
  <c r="D96" i="2"/>
  <c r="H96" i="2"/>
  <c r="F56" i="2"/>
  <c r="E57" i="2"/>
  <c r="F58" i="2" s="1"/>
  <c r="E66" i="2"/>
  <c r="F95" i="2"/>
  <c r="BG20" i="10" l="1"/>
  <c r="BG94" i="10" s="1"/>
  <c r="BG19" i="10"/>
  <c r="BG18" i="10" s="1"/>
  <c r="BG90" i="10" s="1"/>
  <c r="BN82" i="10"/>
  <c r="BT78" i="10"/>
  <c r="BN70" i="10"/>
  <c r="BU77" i="10" s="1"/>
  <c r="BN63" i="10"/>
  <c r="BN62" i="10" s="1"/>
  <c r="BN54" i="10"/>
  <c r="BN53" i="10" s="1"/>
  <c r="BM71" i="10"/>
  <c r="BH41" i="10"/>
  <c r="BH40" i="10" s="1"/>
  <c r="BH48" i="10"/>
  <c r="BH47" i="10" s="1"/>
  <c r="BN75" i="10"/>
  <c r="BG38" i="10"/>
  <c r="BG45" i="10"/>
  <c r="BG66" i="10"/>
  <c r="BG21" i="10" s="1"/>
  <c r="I112" i="10"/>
  <c r="I142" i="10" s="1"/>
  <c r="BF89" i="10"/>
  <c r="BI93" i="10"/>
  <c r="BB44" i="10"/>
  <c r="BB43" i="10" s="1"/>
  <c r="BB37" i="10"/>
  <c r="BH46" i="10"/>
  <c r="BH39" i="10"/>
  <c r="BA33" i="10"/>
  <c r="BH68" i="10"/>
  <c r="BO76" i="10" s="1"/>
  <c r="BH61" i="10"/>
  <c r="BH52" i="10"/>
  <c r="BH57" i="10" s="1"/>
  <c r="BH58" i="10" s="1"/>
  <c r="BA36" i="10"/>
  <c r="BN55" i="10"/>
  <c r="AT96" i="10"/>
  <c r="AT84" i="10"/>
  <c r="AT85" i="10" s="1"/>
  <c r="BA42" i="10"/>
  <c r="AU25" i="10"/>
  <c r="BM69" i="10"/>
  <c r="BG50" i="10"/>
  <c r="BG99" i="10"/>
  <c r="BN83" i="10"/>
  <c r="BN72" i="10"/>
  <c r="BN65" i="10"/>
  <c r="BN64" i="10" s="1"/>
  <c r="BN56" i="10"/>
  <c r="BU79" i="10" s="1"/>
  <c r="CH87" i="10"/>
  <c r="CI23" i="10"/>
  <c r="BH81" i="10"/>
  <c r="BA29" i="10"/>
  <c r="DZ84" i="2"/>
  <c r="EA20" i="2"/>
  <c r="BH83" i="8"/>
  <c r="BH84" i="8" s="1"/>
  <c r="BC26" i="8"/>
  <c r="BC25" i="8" s="1"/>
  <c r="BC30" i="8" s="1"/>
  <c r="BI62" i="8"/>
  <c r="BI61" i="8" s="1"/>
  <c r="BI41" i="8"/>
  <c r="BV72" i="8"/>
  <c r="BP70" i="8"/>
  <c r="BP65" i="8"/>
  <c r="BP64" i="8" s="1"/>
  <c r="BP50" i="8"/>
  <c r="BP49" i="8" s="1"/>
  <c r="BP58" i="8"/>
  <c r="BP57" i="8" s="1"/>
  <c r="BO86" i="8"/>
  <c r="BO98" i="8"/>
  <c r="BO97" i="8"/>
  <c r="AV20" i="8"/>
  <c r="AV28" i="8"/>
  <c r="AW22" i="8" s="1"/>
  <c r="AW21" i="8" s="1"/>
  <c r="BI54" i="8"/>
  <c r="BI94" i="8" s="1"/>
  <c r="BP78" i="8"/>
  <c r="AU91" i="8"/>
  <c r="AU79" i="8"/>
  <c r="AU80" i="8" s="1"/>
  <c r="BI69" i="8"/>
  <c r="CC82" i="8"/>
  <c r="CD19" i="8"/>
  <c r="BP77" i="8"/>
  <c r="BI34" i="8"/>
  <c r="BH93" i="8"/>
  <c r="BH68" i="8"/>
  <c r="BP67" i="8"/>
  <c r="BP60" i="8"/>
  <c r="BP59" i="8" s="1"/>
  <c r="BP52" i="8"/>
  <c r="BW74" i="8" s="1"/>
  <c r="BI47" i="8"/>
  <c r="BP51" i="8"/>
  <c r="BC40" i="8"/>
  <c r="BC33" i="8"/>
  <c r="BC32" i="8" s="1"/>
  <c r="BB31" i="8"/>
  <c r="AW25" i="6"/>
  <c r="BD14" i="6"/>
  <c r="BD81" i="6" s="1"/>
  <c r="BE60" i="6"/>
  <c r="BE59" i="6" s="1"/>
  <c r="BL69" i="6"/>
  <c r="BL68" i="6" s="1"/>
  <c r="BR71" i="6"/>
  <c r="BE67" i="6"/>
  <c r="BE15" i="6" s="1"/>
  <c r="BE87" i="6" s="1"/>
  <c r="AX28" i="6"/>
  <c r="AY24" i="6" s="1"/>
  <c r="AY23" i="6" s="1"/>
  <c r="AY31" i="6"/>
  <c r="AY38" i="6"/>
  <c r="AY37" i="6" s="1"/>
  <c r="AX36" i="6"/>
  <c r="AX43" i="6" s="1"/>
  <c r="AX90" i="6"/>
  <c r="AR19" i="6"/>
  <c r="BJ62" i="6"/>
  <c r="BQ70" i="6"/>
  <c r="AQ89" i="6"/>
  <c r="AQ77" i="6"/>
  <c r="AQ78" i="6" s="1"/>
  <c r="BE73" i="6"/>
  <c r="BK49" i="6"/>
  <c r="BE42" i="6"/>
  <c r="BL76" i="6" s="1"/>
  <c r="BE35" i="6"/>
  <c r="BD52" i="6"/>
  <c r="BD92" i="6" s="1"/>
  <c r="BE53" i="6"/>
  <c r="AW27" i="6"/>
  <c r="AX22" i="6" s="1"/>
  <c r="AX21" i="6" s="1"/>
  <c r="BE45" i="6"/>
  <c r="BD44" i="6"/>
  <c r="CA80" i="6"/>
  <c r="CB17" i="6"/>
  <c r="BD40" i="6"/>
  <c r="BK75" i="6" s="1"/>
  <c r="BD33" i="6"/>
  <c r="BD32" i="6" s="1"/>
  <c r="BK84" i="6"/>
  <c r="BK95" i="6"/>
  <c r="BK96" i="6"/>
  <c r="BH80" i="5"/>
  <c r="BH81" i="5" s="1"/>
  <c r="BO48" i="5"/>
  <c r="BC23" i="5"/>
  <c r="BJ41" i="5" s="1"/>
  <c r="BQ75" i="5" s="1"/>
  <c r="BP64" i="5"/>
  <c r="BP63" i="5" s="1"/>
  <c r="BP57" i="5"/>
  <c r="BP56" i="5" s="1"/>
  <c r="BP49" i="5"/>
  <c r="BW71" i="5" s="1"/>
  <c r="BC36" i="5"/>
  <c r="BB35" i="5"/>
  <c r="BI66" i="5"/>
  <c r="BI52" i="5"/>
  <c r="BJ73" i="5"/>
  <c r="BI72" i="5"/>
  <c r="BI59" i="5"/>
  <c r="BP68" i="5"/>
  <c r="BI40" i="5"/>
  <c r="BB28" i="5"/>
  <c r="BC29" i="5"/>
  <c r="BI33" i="5"/>
  <c r="BJ60" i="5"/>
  <c r="BJ53" i="5"/>
  <c r="BJ45" i="5"/>
  <c r="BJ50" i="5" s="1"/>
  <c r="BH90" i="5"/>
  <c r="BH65" i="5"/>
  <c r="BV69" i="5"/>
  <c r="BO84" i="5"/>
  <c r="BI39" i="5"/>
  <c r="BI38" i="5" s="1"/>
  <c r="BI32" i="5"/>
  <c r="BB20" i="5"/>
  <c r="AV17" i="5"/>
  <c r="AV25" i="5"/>
  <c r="AW19" i="5" s="1"/>
  <c r="BV70" i="5"/>
  <c r="BI44" i="5"/>
  <c r="CA79" i="5"/>
  <c r="CB16" i="5"/>
  <c r="E31" i="2"/>
  <c r="F63" i="2"/>
  <c r="E64" i="2"/>
  <c r="E29" i="2" s="1"/>
  <c r="C61" i="2"/>
  <c r="D62" i="2" s="1"/>
  <c r="C62" i="2" s="1"/>
  <c r="J61" i="2" s="1"/>
  <c r="K61" i="2" s="1"/>
  <c r="E62" i="2"/>
  <c r="D66" i="2"/>
  <c r="E67" i="2" s="1"/>
  <c r="F67" i="2"/>
  <c r="E30" i="2"/>
  <c r="G65" i="2"/>
  <c r="G71" i="2" s="1"/>
  <c r="C54" i="2"/>
  <c r="C55" i="2" s="1"/>
  <c r="J48" i="2"/>
  <c r="C59" i="2"/>
  <c r="Q46" i="2"/>
  <c r="Q94" i="2"/>
  <c r="D54" i="2"/>
  <c r="E60" i="2"/>
  <c r="W77" i="2"/>
  <c r="C141" i="2" s="1"/>
  <c r="X78" i="2"/>
  <c r="K50" i="2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E56" i="2"/>
  <c r="F96" i="2" s="1"/>
  <c r="D57" i="2"/>
  <c r="E58" i="2" s="1"/>
  <c r="D68" i="2"/>
  <c r="D31" i="2" s="1"/>
  <c r="D53" i="2"/>
  <c r="C53" i="2" s="1"/>
  <c r="G96" i="2"/>
  <c r="BN69" i="10" l="1"/>
  <c r="BO82" i="10"/>
  <c r="BG88" i="10"/>
  <c r="BG89" i="10" s="1"/>
  <c r="BH51" i="10"/>
  <c r="BH50" i="10" s="1"/>
  <c r="BH67" i="10"/>
  <c r="BH66" i="10" s="1"/>
  <c r="BU78" i="10"/>
  <c r="BO83" i="10"/>
  <c r="BN91" i="10"/>
  <c r="BN103" i="10"/>
  <c r="BN102" i="10"/>
  <c r="BG98" i="10"/>
  <c r="BG73" i="10"/>
  <c r="BO70" i="10"/>
  <c r="BO63" i="10"/>
  <c r="BO62" i="10" s="1"/>
  <c r="BO54" i="10"/>
  <c r="BO53" i="10" s="1"/>
  <c r="BO75" i="10"/>
  <c r="BO55" i="10"/>
  <c r="BN101" i="10"/>
  <c r="BA35" i="10"/>
  <c r="BB36" i="10"/>
  <c r="BH45" i="10"/>
  <c r="AU24" i="10"/>
  <c r="AU32" i="10"/>
  <c r="AV26" i="10" s="1"/>
  <c r="BI68" i="10"/>
  <c r="BI61" i="10"/>
  <c r="BI52" i="10"/>
  <c r="BI57" i="10" s="1"/>
  <c r="BI58" i="10" s="1"/>
  <c r="BO72" i="10"/>
  <c r="BO65" i="10"/>
  <c r="BO64" i="10" s="1"/>
  <c r="BO56" i="10"/>
  <c r="BV79" i="10" s="1"/>
  <c r="BA34" i="10"/>
  <c r="BB30" i="10" s="1"/>
  <c r="BB29" i="10" s="1"/>
  <c r="BH74" i="10"/>
  <c r="BH19" i="10" s="1"/>
  <c r="BH18" i="10" s="1"/>
  <c r="BH60" i="10"/>
  <c r="BN71" i="10"/>
  <c r="BI81" i="10"/>
  <c r="BH80" i="10"/>
  <c r="BB42" i="10"/>
  <c r="CI87" i="10"/>
  <c r="CJ23" i="10"/>
  <c r="BH38" i="10"/>
  <c r="EB20" i="2"/>
  <c r="EA84" i="2"/>
  <c r="D55" i="2"/>
  <c r="E55" i="2" s="1"/>
  <c r="F55" i="2" s="1"/>
  <c r="G55" i="2" s="1"/>
  <c r="H55" i="2" s="1"/>
  <c r="I55" i="2" s="1"/>
  <c r="J52" i="2"/>
  <c r="J47" i="2" s="1"/>
  <c r="J28" i="2" s="1"/>
  <c r="J76" i="2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BD83" i="6"/>
  <c r="BK88" i="8"/>
  <c r="BJ37" i="8"/>
  <c r="BQ67" i="8" s="1"/>
  <c r="BJ44" i="8"/>
  <c r="BJ43" i="8" s="1"/>
  <c r="BW73" i="8"/>
  <c r="BC31" i="8"/>
  <c r="BP66" i="8"/>
  <c r="BD26" i="8"/>
  <c r="BO87" i="8"/>
  <c r="BP86" i="8"/>
  <c r="BP98" i="8"/>
  <c r="BP97" i="8"/>
  <c r="BI46" i="8"/>
  <c r="BW72" i="8"/>
  <c r="BB92" i="8"/>
  <c r="BB45" i="8"/>
  <c r="BB27" i="8"/>
  <c r="BP96" i="8"/>
  <c r="BJ63" i="8"/>
  <c r="BJ56" i="8"/>
  <c r="BJ48" i="8"/>
  <c r="BJ53" i="8" s="1"/>
  <c r="CD82" i="8"/>
  <c r="CE19" i="8"/>
  <c r="BD40" i="8"/>
  <c r="BD33" i="8"/>
  <c r="BJ76" i="8"/>
  <c r="BC39" i="8"/>
  <c r="AW20" i="8"/>
  <c r="AW28" i="8"/>
  <c r="AX22" i="8" s="1"/>
  <c r="AX21" i="8" s="1"/>
  <c r="BC24" i="8"/>
  <c r="BI17" i="8"/>
  <c r="BI16" i="8"/>
  <c r="AV91" i="8"/>
  <c r="AV79" i="8"/>
  <c r="AV80" i="8" s="1"/>
  <c r="AX25" i="6"/>
  <c r="BD39" i="6"/>
  <c r="BF74" i="6"/>
  <c r="BF73" i="6" s="1"/>
  <c r="H119" i="6" s="1"/>
  <c r="BE41" i="6"/>
  <c r="BE14" i="6"/>
  <c r="BE81" i="6" s="1"/>
  <c r="AY36" i="6"/>
  <c r="AX27" i="6"/>
  <c r="AY22" i="6" s="1"/>
  <c r="AY28" i="6"/>
  <c r="AR18" i="6"/>
  <c r="AR26" i="6"/>
  <c r="AS20" i="6" s="1"/>
  <c r="AS19" i="6" s="1"/>
  <c r="BF61" i="6"/>
  <c r="BF54" i="6"/>
  <c r="BF46" i="6"/>
  <c r="BF51" i="6" s="1"/>
  <c r="AY30" i="6"/>
  <c r="BE44" i="6"/>
  <c r="BL65" i="6"/>
  <c r="BL58" i="6"/>
  <c r="BL57" i="6" s="1"/>
  <c r="BL50" i="6"/>
  <c r="BS72" i="6" s="1"/>
  <c r="BF42" i="6"/>
  <c r="BF35" i="6"/>
  <c r="BK63" i="6"/>
  <c r="BK62" i="6" s="1"/>
  <c r="BK56" i="6"/>
  <c r="BK55" i="6" s="1"/>
  <c r="BK48" i="6"/>
  <c r="BK47" i="6" s="1"/>
  <c r="BE52" i="6"/>
  <c r="BE92" i="6" s="1"/>
  <c r="BD91" i="6"/>
  <c r="BD66" i="6"/>
  <c r="BL84" i="6"/>
  <c r="BL96" i="6"/>
  <c r="BL95" i="6"/>
  <c r="BL94" i="6"/>
  <c r="CB80" i="6"/>
  <c r="CC17" i="6"/>
  <c r="BE34" i="6"/>
  <c r="BL49" i="6" s="1"/>
  <c r="BD82" i="6"/>
  <c r="BG86" i="6"/>
  <c r="BK85" i="6"/>
  <c r="BE40" i="6"/>
  <c r="BE33" i="6"/>
  <c r="BK85" i="5"/>
  <c r="BC22" i="5"/>
  <c r="BC27" i="5" s="1"/>
  <c r="BD23" i="5" s="1"/>
  <c r="BD22" i="5" s="1"/>
  <c r="BJ34" i="5"/>
  <c r="BJ33" i="5" s="1"/>
  <c r="BJ66" i="5"/>
  <c r="BJ40" i="5"/>
  <c r="BC28" i="5"/>
  <c r="BJ52" i="5"/>
  <c r="BI51" i="5"/>
  <c r="BI91" i="5" s="1"/>
  <c r="CB79" i="5"/>
  <c r="CC16" i="5"/>
  <c r="BB89" i="5"/>
  <c r="BB42" i="5"/>
  <c r="BB24" i="5"/>
  <c r="BI14" i="5"/>
  <c r="BI15" i="5"/>
  <c r="BB26" i="5"/>
  <c r="BC21" i="5" s="1"/>
  <c r="BC20" i="5" s="1"/>
  <c r="BP55" i="5"/>
  <c r="BP54" i="5" s="1"/>
  <c r="BP62" i="5"/>
  <c r="BP61" i="5" s="1"/>
  <c r="BP47" i="5"/>
  <c r="BP46" i="5" s="1"/>
  <c r="BI31" i="5"/>
  <c r="BJ44" i="5"/>
  <c r="BI43" i="5"/>
  <c r="BP48" i="5"/>
  <c r="BC35" i="5"/>
  <c r="BD37" i="5"/>
  <c r="BK73" i="5" s="1"/>
  <c r="BD30" i="5"/>
  <c r="BP74" i="5"/>
  <c r="BQ68" i="5"/>
  <c r="BP67" i="5"/>
  <c r="BJ72" i="5"/>
  <c r="BW70" i="5"/>
  <c r="BI58" i="5"/>
  <c r="BJ59" i="5"/>
  <c r="AV88" i="5"/>
  <c r="AV76" i="5"/>
  <c r="AV77" i="5" s="1"/>
  <c r="AW18" i="5"/>
  <c r="L61" i="2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E69" i="2"/>
  <c r="D30" i="2"/>
  <c r="X77" i="2"/>
  <c r="D60" i="2"/>
  <c r="C60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C66" i="2"/>
  <c r="C30" i="2" s="1"/>
  <c r="K48" i="2"/>
  <c r="D56" i="2"/>
  <c r="E96" i="2" s="1"/>
  <c r="C57" i="2"/>
  <c r="E63" i="2"/>
  <c r="D64" i="2"/>
  <c r="D29" i="2" s="1"/>
  <c r="K52" i="2"/>
  <c r="J54" i="2"/>
  <c r="C68" i="2"/>
  <c r="C31" i="2" s="1"/>
  <c r="F65" i="2"/>
  <c r="F71" i="2" s="1"/>
  <c r="BJ93" i="10" l="1"/>
  <c r="BO69" i="10"/>
  <c r="BI67" i="10"/>
  <c r="BI66" i="10" s="1"/>
  <c r="BP76" i="10"/>
  <c r="BP75" i="10" s="1"/>
  <c r="BI74" i="10"/>
  <c r="BI19" i="10" s="1"/>
  <c r="BI18" i="10" s="1"/>
  <c r="BV78" i="10"/>
  <c r="BV77" i="10"/>
  <c r="BB34" i="10"/>
  <c r="BC30" i="10" s="1"/>
  <c r="BC29" i="10" s="1"/>
  <c r="CJ87" i="10"/>
  <c r="CK23" i="10"/>
  <c r="BO91" i="10"/>
  <c r="BO103" i="10"/>
  <c r="BO102" i="10"/>
  <c r="BI51" i="10"/>
  <c r="BH59" i="10"/>
  <c r="BI60" i="10"/>
  <c r="BH20" i="10"/>
  <c r="BB35" i="10"/>
  <c r="BO101" i="10"/>
  <c r="BA97" i="10"/>
  <c r="BA49" i="10"/>
  <c r="BA31" i="10"/>
  <c r="BI80" i="10"/>
  <c r="BI41" i="10"/>
  <c r="BI48" i="10"/>
  <c r="BC44" i="10"/>
  <c r="BC43" i="10" s="1"/>
  <c r="BC37" i="10"/>
  <c r="BN92" i="10"/>
  <c r="BO71" i="10"/>
  <c r="AU96" i="10"/>
  <c r="AU84" i="10"/>
  <c r="AU85" i="10" s="1"/>
  <c r="BB28" i="10"/>
  <c r="AV25" i="10"/>
  <c r="BH98" i="10"/>
  <c r="EB84" i="2"/>
  <c r="EC20" i="2"/>
  <c r="J55" i="2"/>
  <c r="BQ78" i="8"/>
  <c r="BJ36" i="8"/>
  <c r="BQ51" i="8" s="1"/>
  <c r="BQ52" i="8"/>
  <c r="BX74" i="8" s="1"/>
  <c r="BQ60" i="8"/>
  <c r="BQ59" i="8" s="1"/>
  <c r="BD39" i="8"/>
  <c r="BC38" i="8"/>
  <c r="BC45" i="8" s="1"/>
  <c r="BI85" i="8"/>
  <c r="BI83" i="8"/>
  <c r="BK76" i="8"/>
  <c r="BJ75" i="8"/>
  <c r="BJ69" i="8"/>
  <c r="BJ16" i="8" s="1"/>
  <c r="BJ55" i="8"/>
  <c r="BI89" i="8"/>
  <c r="BK63" i="8"/>
  <c r="BK56" i="8"/>
  <c r="BK48" i="8"/>
  <c r="BK53" i="8" s="1"/>
  <c r="BJ42" i="8"/>
  <c r="BJ35" i="8"/>
  <c r="BC23" i="8"/>
  <c r="BJ47" i="8"/>
  <c r="BK44" i="8"/>
  <c r="BK43" i="8" s="1"/>
  <c r="BK37" i="8"/>
  <c r="BD25" i="8"/>
  <c r="BJ62" i="8"/>
  <c r="BQ71" i="8"/>
  <c r="CE82" i="8"/>
  <c r="CF19" i="8"/>
  <c r="BD32" i="8"/>
  <c r="BI93" i="8"/>
  <c r="BI68" i="8"/>
  <c r="BE40" i="8"/>
  <c r="BE33" i="8"/>
  <c r="BC92" i="8"/>
  <c r="AX20" i="8"/>
  <c r="AX28" i="8"/>
  <c r="AY22" i="8" s="1"/>
  <c r="AW91" i="8"/>
  <c r="AW79" i="8"/>
  <c r="AW80" i="8" s="1"/>
  <c r="BP87" i="8"/>
  <c r="BQ66" i="8"/>
  <c r="BE39" i="6"/>
  <c r="BE83" i="6"/>
  <c r="BF41" i="6"/>
  <c r="BF67" i="6"/>
  <c r="BF15" i="6" s="1"/>
  <c r="BF87" i="6" s="1"/>
  <c r="I106" i="6" s="1"/>
  <c r="H117" i="6" s="1"/>
  <c r="BR70" i="6"/>
  <c r="BM76" i="6"/>
  <c r="AS18" i="6"/>
  <c r="AS26" i="6"/>
  <c r="AT20" i="6" s="1"/>
  <c r="BL63" i="6"/>
  <c r="BL56" i="6"/>
  <c r="BL55" i="6" s="1"/>
  <c r="BL48" i="6"/>
  <c r="BL47" i="6" s="1"/>
  <c r="BE82" i="6"/>
  <c r="BH86" i="6"/>
  <c r="AY29" i="6"/>
  <c r="AY25" i="6" s="1"/>
  <c r="BL75" i="6"/>
  <c r="CC80" i="6"/>
  <c r="CD17" i="6"/>
  <c r="AZ24" i="6"/>
  <c r="BL64" i="6"/>
  <c r="BS71" i="6"/>
  <c r="BF60" i="6"/>
  <c r="BM69" i="6"/>
  <c r="BF40" i="6"/>
  <c r="BF33" i="6"/>
  <c r="J107" i="6"/>
  <c r="BL85" i="6"/>
  <c r="BE32" i="6"/>
  <c r="AY21" i="6"/>
  <c r="BF53" i="6"/>
  <c r="BE91" i="6"/>
  <c r="BE66" i="6"/>
  <c r="AZ31" i="6"/>
  <c r="AZ30" i="6" s="1"/>
  <c r="AZ38" i="6"/>
  <c r="BM65" i="6"/>
  <c r="BM58" i="6"/>
  <c r="BM57" i="6" s="1"/>
  <c r="BM50" i="6"/>
  <c r="BT72" i="6" s="1"/>
  <c r="BF34" i="6"/>
  <c r="BM49" i="6" s="1"/>
  <c r="BF45" i="6"/>
  <c r="F115" i="6"/>
  <c r="AR89" i="6"/>
  <c r="AR77" i="6"/>
  <c r="AR78" i="6" s="1"/>
  <c r="BQ64" i="5"/>
  <c r="BQ63" i="5" s="1"/>
  <c r="BQ57" i="5"/>
  <c r="BQ56" i="5" s="1"/>
  <c r="BQ49" i="5"/>
  <c r="BX71" i="5" s="1"/>
  <c r="BQ48" i="5"/>
  <c r="BD36" i="5"/>
  <c r="BD35" i="5" s="1"/>
  <c r="BD27" i="5"/>
  <c r="BC26" i="5"/>
  <c r="BD21" i="5" s="1"/>
  <c r="BD20" i="5" s="1"/>
  <c r="BW69" i="5"/>
  <c r="BI90" i="5"/>
  <c r="BI65" i="5"/>
  <c r="CC79" i="5"/>
  <c r="CD16" i="5"/>
  <c r="BK60" i="5"/>
  <c r="BR68" i="5" s="1"/>
  <c r="BK53" i="5"/>
  <c r="BK45" i="5"/>
  <c r="BK50" i="5" s="1"/>
  <c r="BJ43" i="5"/>
  <c r="BJ39" i="5"/>
  <c r="BJ38" i="5" s="1"/>
  <c r="BJ32" i="5"/>
  <c r="AW17" i="5"/>
  <c r="AW25" i="5"/>
  <c r="AX19" i="5" s="1"/>
  <c r="BP83" i="5"/>
  <c r="BP95" i="5"/>
  <c r="BP94" i="5"/>
  <c r="BI86" i="5"/>
  <c r="BJ15" i="5"/>
  <c r="BJ51" i="5"/>
  <c r="BJ91" i="5" s="1"/>
  <c r="BK72" i="5"/>
  <c r="BQ67" i="5"/>
  <c r="BQ93" i="5" s="1"/>
  <c r="BI82" i="5"/>
  <c r="BI80" i="5"/>
  <c r="BJ14" i="5"/>
  <c r="BC89" i="5"/>
  <c r="BC42" i="5"/>
  <c r="BC24" i="5"/>
  <c r="BJ58" i="5"/>
  <c r="BK41" i="5"/>
  <c r="BK34" i="5"/>
  <c r="BP93" i="5"/>
  <c r="BD29" i="5"/>
  <c r="D67" i="2"/>
  <c r="C67" i="2" s="1"/>
  <c r="J74" i="2" s="1"/>
  <c r="D69" i="2"/>
  <c r="C69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E65" i="2"/>
  <c r="E71" i="2" s="1"/>
  <c r="C56" i="2"/>
  <c r="L52" i="2"/>
  <c r="K54" i="2"/>
  <c r="D58" i="2"/>
  <c r="D63" i="2"/>
  <c r="C64" i="2"/>
  <c r="C63" i="2" s="1"/>
  <c r="K47" i="2"/>
  <c r="K28" i="2" s="1"/>
  <c r="L48" i="2"/>
  <c r="J95" i="2"/>
  <c r="BB97" i="10" l="1"/>
  <c r="BB49" i="10"/>
  <c r="BB31" i="10"/>
  <c r="BH99" i="10"/>
  <c r="BH21" i="10"/>
  <c r="BH90" i="10"/>
  <c r="BH88" i="10"/>
  <c r="BI50" i="10"/>
  <c r="BI46" i="10"/>
  <c r="BI39" i="10"/>
  <c r="BB27" i="10"/>
  <c r="BJ68" i="10"/>
  <c r="BJ61" i="10"/>
  <c r="BJ52" i="10"/>
  <c r="BJ57" i="10" s="1"/>
  <c r="BJ58" i="10" s="1"/>
  <c r="BH94" i="10"/>
  <c r="BI20" i="10"/>
  <c r="AV24" i="10"/>
  <c r="AV32" i="10"/>
  <c r="AW26" i="10" s="1"/>
  <c r="BC42" i="10"/>
  <c r="BP91" i="10"/>
  <c r="BP103" i="10"/>
  <c r="BP102" i="10"/>
  <c r="BI47" i="10"/>
  <c r="BP83" i="10"/>
  <c r="BO92" i="10"/>
  <c r="BC34" i="10"/>
  <c r="BH73" i="10"/>
  <c r="BP72" i="10"/>
  <c r="BP65" i="10"/>
  <c r="BP64" i="10" s="1"/>
  <c r="BP56" i="10"/>
  <c r="BW79" i="10" s="1"/>
  <c r="BI40" i="10"/>
  <c r="BP101" i="10"/>
  <c r="BJ48" i="10"/>
  <c r="BJ41" i="10"/>
  <c r="CK87" i="10"/>
  <c r="CL23" i="10"/>
  <c r="BJ81" i="10"/>
  <c r="BC36" i="10"/>
  <c r="BI59" i="10"/>
  <c r="EC84" i="2"/>
  <c r="ED20" i="2"/>
  <c r="K55" i="2"/>
  <c r="I118" i="6"/>
  <c r="K65" i="7"/>
  <c r="K128" i="7"/>
  <c r="BX73" i="8"/>
  <c r="BR78" i="8"/>
  <c r="BK36" i="8"/>
  <c r="BR51" i="8" s="1"/>
  <c r="BC27" i="8"/>
  <c r="BJ85" i="8"/>
  <c r="BJ83" i="8"/>
  <c r="CF82" i="8"/>
  <c r="CG19" i="8"/>
  <c r="BJ46" i="8"/>
  <c r="BK47" i="8"/>
  <c r="BI84" i="8"/>
  <c r="BL88" i="8"/>
  <c r="BL63" i="8"/>
  <c r="BL56" i="8"/>
  <c r="BL48" i="8"/>
  <c r="BL53" i="8" s="1"/>
  <c r="BC29" i="8"/>
  <c r="BD24" i="8" s="1"/>
  <c r="BD23" i="8" s="1"/>
  <c r="BF33" i="8"/>
  <c r="BF40" i="8"/>
  <c r="BQ70" i="8"/>
  <c r="BR71" i="8"/>
  <c r="BJ41" i="8"/>
  <c r="BQ77" i="8"/>
  <c r="BK55" i="8"/>
  <c r="BJ54" i="8"/>
  <c r="BJ94" i="8" s="1"/>
  <c r="BQ65" i="8"/>
  <c r="BQ58" i="8"/>
  <c r="BQ57" i="8" s="1"/>
  <c r="BQ50" i="8"/>
  <c r="BQ49" i="8" s="1"/>
  <c r="BJ34" i="8"/>
  <c r="AX91" i="8"/>
  <c r="AX79" i="8"/>
  <c r="AX80" i="8" s="1"/>
  <c r="BJ61" i="8"/>
  <c r="BK62" i="8"/>
  <c r="BE39" i="8"/>
  <c r="BD38" i="8"/>
  <c r="AY21" i="8"/>
  <c r="BE32" i="8"/>
  <c r="BD31" i="8"/>
  <c r="BD30" i="8"/>
  <c r="BE26" i="8" s="1"/>
  <c r="BK69" i="8"/>
  <c r="BK16" i="8" s="1"/>
  <c r="BR67" i="8"/>
  <c r="BR66" i="8" s="1"/>
  <c r="BR60" i="8"/>
  <c r="BR59" i="8" s="1"/>
  <c r="BR52" i="8"/>
  <c r="BY74" i="8" s="1"/>
  <c r="BL76" i="8"/>
  <c r="BK75" i="8"/>
  <c r="BJ17" i="8"/>
  <c r="BS70" i="6"/>
  <c r="BF39" i="6"/>
  <c r="BF14" i="6"/>
  <c r="AZ29" i="6"/>
  <c r="AY27" i="6"/>
  <c r="AZ22" i="6" s="1"/>
  <c r="AZ21" i="6" s="1"/>
  <c r="CD80" i="6"/>
  <c r="CE17" i="6"/>
  <c r="BF32" i="6"/>
  <c r="BM68" i="6"/>
  <c r="BM94" i="6" s="1"/>
  <c r="BG42" i="6"/>
  <c r="BG35" i="6"/>
  <c r="BG34" i="6" s="1"/>
  <c r="BN49" i="6" s="1"/>
  <c r="AZ23" i="6"/>
  <c r="BF59" i="6"/>
  <c r="BM75" i="6"/>
  <c r="BA31" i="6"/>
  <c r="BA30" i="6" s="1"/>
  <c r="BA38" i="6"/>
  <c r="AZ37" i="6"/>
  <c r="BG74" i="6"/>
  <c r="BT71" i="6"/>
  <c r="AS89" i="6"/>
  <c r="AS77" i="6"/>
  <c r="AS78" i="6" s="1"/>
  <c r="BM63" i="6"/>
  <c r="BM56" i="6"/>
  <c r="BM55" i="6" s="1"/>
  <c r="BM48" i="6"/>
  <c r="BM47" i="6" s="1"/>
  <c r="BF44" i="6"/>
  <c r="BM64" i="6"/>
  <c r="AY90" i="6"/>
  <c r="AY43" i="6"/>
  <c r="AT19" i="6"/>
  <c r="BG61" i="6"/>
  <c r="BN69" i="6" s="1"/>
  <c r="BG54" i="6"/>
  <c r="BG46" i="6"/>
  <c r="BG51" i="6" s="1"/>
  <c r="BF52" i="6"/>
  <c r="BF92" i="6" s="1"/>
  <c r="BL62" i="6"/>
  <c r="BK59" i="5"/>
  <c r="BK58" i="5" s="1"/>
  <c r="BX70" i="5"/>
  <c r="BK66" i="5"/>
  <c r="BK15" i="5" s="1"/>
  <c r="BK44" i="5"/>
  <c r="BK43" i="5" s="1"/>
  <c r="BQ62" i="5"/>
  <c r="BQ61" i="5" s="1"/>
  <c r="BQ55" i="5"/>
  <c r="BQ54" i="5" s="1"/>
  <c r="BQ47" i="5"/>
  <c r="BQ46" i="5" s="1"/>
  <c r="BJ82" i="5"/>
  <c r="BJ80" i="5"/>
  <c r="CD79" i="5"/>
  <c r="CE16" i="5"/>
  <c r="BK39" i="5"/>
  <c r="BK38" i="5" s="1"/>
  <c r="BK32" i="5"/>
  <c r="BJ31" i="5"/>
  <c r="BQ74" i="5"/>
  <c r="BE37" i="5"/>
  <c r="BE30" i="5"/>
  <c r="BE29" i="5" s="1"/>
  <c r="BJ86" i="5"/>
  <c r="BI81" i="5"/>
  <c r="BL85" i="5"/>
  <c r="BJ90" i="5"/>
  <c r="BJ65" i="5"/>
  <c r="BD26" i="5"/>
  <c r="AW88" i="5"/>
  <c r="AW76" i="5"/>
  <c r="AW77" i="5" s="1"/>
  <c r="BE23" i="5"/>
  <c r="BD28" i="5"/>
  <c r="BR64" i="5"/>
  <c r="BR63" i="5" s="1"/>
  <c r="BR57" i="5"/>
  <c r="BR56" i="5" s="1"/>
  <c r="BR49" i="5"/>
  <c r="BY71" i="5" s="1"/>
  <c r="BK33" i="5"/>
  <c r="BR75" i="5"/>
  <c r="BK40" i="5"/>
  <c r="BP84" i="5"/>
  <c r="BQ83" i="5"/>
  <c r="BQ95" i="5"/>
  <c r="BQ94" i="5"/>
  <c r="BR67" i="5"/>
  <c r="BK52" i="5"/>
  <c r="AX18" i="5"/>
  <c r="D65" i="2"/>
  <c r="C65" i="2" s="1"/>
  <c r="J64" i="2" s="1"/>
  <c r="J66" i="2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J68" i="2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C16" i="2"/>
  <c r="C85" i="2" s="1"/>
  <c r="C29" i="2"/>
  <c r="R10" i="2" s="1"/>
  <c r="K95" i="2"/>
  <c r="M52" i="2"/>
  <c r="L54" i="2"/>
  <c r="L47" i="2"/>
  <c r="L28" i="2" s="1"/>
  <c r="M48" i="2"/>
  <c r="K74" i="2"/>
  <c r="C58" i="2"/>
  <c r="AE10" i="2" l="1"/>
  <c r="AL10" i="2"/>
  <c r="BJ74" i="10"/>
  <c r="BJ19" i="10" s="1"/>
  <c r="BJ18" i="10" s="1"/>
  <c r="BD30" i="10"/>
  <c r="BD29" i="10" s="1"/>
  <c r="BD34" i="10" s="1"/>
  <c r="BJ60" i="10"/>
  <c r="BJ59" i="10" s="1"/>
  <c r="BQ72" i="10"/>
  <c r="BQ65" i="10"/>
  <c r="BQ64" i="10" s="1"/>
  <c r="BQ56" i="10"/>
  <c r="BX79" i="10" s="1"/>
  <c r="BP92" i="10"/>
  <c r="BI90" i="10"/>
  <c r="BI88" i="10"/>
  <c r="BH89" i="10"/>
  <c r="BK93" i="10"/>
  <c r="BI99" i="10"/>
  <c r="BI21" i="10"/>
  <c r="BJ67" i="10"/>
  <c r="BQ76" i="10"/>
  <c r="BC35" i="10"/>
  <c r="BJ40" i="10"/>
  <c r="BP55" i="10"/>
  <c r="BD44" i="10"/>
  <c r="BD43" i="10" s="1"/>
  <c r="BD37" i="10"/>
  <c r="BD36" i="10" s="1"/>
  <c r="BB33" i="10"/>
  <c r="BC28" i="10" s="1"/>
  <c r="BJ80" i="10"/>
  <c r="BQ83" i="10"/>
  <c r="AV96" i="10"/>
  <c r="AV84" i="10"/>
  <c r="AV85" i="10" s="1"/>
  <c r="BP70" i="10"/>
  <c r="BP63" i="10"/>
  <c r="BP62" i="10" s="1"/>
  <c r="BP54" i="10"/>
  <c r="BP53" i="10" s="1"/>
  <c r="BI38" i="10"/>
  <c r="CL87" i="10"/>
  <c r="CM23" i="10"/>
  <c r="BJ47" i="10"/>
  <c r="AW25" i="10"/>
  <c r="BP82" i="10"/>
  <c r="BI45" i="10"/>
  <c r="BW78" i="10"/>
  <c r="BI94" i="10"/>
  <c r="BI98" i="10"/>
  <c r="BI73" i="10"/>
  <c r="BP71" i="10"/>
  <c r="BJ51" i="10"/>
  <c r="ED84" i="2"/>
  <c r="EE20" i="2"/>
  <c r="L55" i="2"/>
  <c r="X10" i="2"/>
  <c r="BL69" i="8"/>
  <c r="BL16" i="8" s="1"/>
  <c r="BD29" i="8"/>
  <c r="BE24" i="8" s="1"/>
  <c r="BE23" i="8" s="1"/>
  <c r="BK83" i="8"/>
  <c r="BK85" i="8"/>
  <c r="BL44" i="8"/>
  <c r="BL37" i="8"/>
  <c r="BK46" i="8"/>
  <c r="BL47" i="8"/>
  <c r="BM76" i="8"/>
  <c r="BL75" i="8"/>
  <c r="BD92" i="8"/>
  <c r="BD45" i="8"/>
  <c r="BD27" i="8"/>
  <c r="BJ93" i="8"/>
  <c r="BJ68" i="8"/>
  <c r="CG82" i="8"/>
  <c r="CH19" i="8"/>
  <c r="AY20" i="8"/>
  <c r="AY28" i="8"/>
  <c r="AZ22" i="8" s="1"/>
  <c r="BQ86" i="8"/>
  <c r="BQ98" i="8"/>
  <c r="BQ97" i="8"/>
  <c r="BF32" i="8"/>
  <c r="BE31" i="8"/>
  <c r="BR70" i="8"/>
  <c r="BR96" i="8" s="1"/>
  <c r="BS71" i="8"/>
  <c r="BQ96" i="8"/>
  <c r="BK42" i="8"/>
  <c r="BR77" i="8" s="1"/>
  <c r="BK35" i="8"/>
  <c r="BY73" i="8"/>
  <c r="BF39" i="8"/>
  <c r="BE38" i="8"/>
  <c r="BQ64" i="8"/>
  <c r="BX72" i="8"/>
  <c r="BL62" i="8"/>
  <c r="BK61" i="8"/>
  <c r="BJ89" i="8"/>
  <c r="BK17" i="8"/>
  <c r="BM63" i="8"/>
  <c r="BM56" i="8"/>
  <c r="BM48" i="8"/>
  <c r="BM53" i="8" s="1"/>
  <c r="BJ84" i="8"/>
  <c r="BM88" i="8"/>
  <c r="BE25" i="8"/>
  <c r="BK54" i="8"/>
  <c r="BK94" i="8" s="1"/>
  <c r="BL55" i="8"/>
  <c r="BT70" i="6"/>
  <c r="BF83" i="6"/>
  <c r="BF81" i="6"/>
  <c r="BM62" i="6"/>
  <c r="BG60" i="6"/>
  <c r="BG59" i="6" s="1"/>
  <c r="BG67" i="6"/>
  <c r="BG14" i="6" s="1"/>
  <c r="BA29" i="6"/>
  <c r="AZ27" i="6"/>
  <c r="BA22" i="6" s="1"/>
  <c r="BA21" i="6" s="1"/>
  <c r="BF91" i="6"/>
  <c r="BF66" i="6"/>
  <c r="BG45" i="6"/>
  <c r="BG73" i="6"/>
  <c r="BH74" i="6"/>
  <c r="AZ90" i="6"/>
  <c r="AZ36" i="6"/>
  <c r="AZ43" i="6" s="1"/>
  <c r="BA37" i="6"/>
  <c r="CE80" i="6"/>
  <c r="CF17" i="6"/>
  <c r="BN68" i="6"/>
  <c r="AT18" i="6"/>
  <c r="AT26" i="6"/>
  <c r="AU20" i="6" s="1"/>
  <c r="AZ28" i="6"/>
  <c r="BA24" i="6" s="1"/>
  <c r="BH61" i="6"/>
  <c r="BH54" i="6"/>
  <c r="BH46" i="6"/>
  <c r="BH51" i="6" s="1"/>
  <c r="BN65" i="6"/>
  <c r="BN64" i="6" s="1"/>
  <c r="BN58" i="6"/>
  <c r="BN57" i="6" s="1"/>
  <c r="BN50" i="6"/>
  <c r="BU72" i="6" s="1"/>
  <c r="BG41" i="6"/>
  <c r="BN76" i="6"/>
  <c r="BG40" i="6"/>
  <c r="BG39" i="6" s="1"/>
  <c r="BG33" i="6"/>
  <c r="BG53" i="6"/>
  <c r="BM84" i="6"/>
  <c r="BM96" i="6"/>
  <c r="BM95" i="6"/>
  <c r="BX69" i="5"/>
  <c r="BK14" i="5"/>
  <c r="BK82" i="5" s="1"/>
  <c r="BY70" i="5"/>
  <c r="BK31" i="5"/>
  <c r="BR83" i="5"/>
  <c r="BR95" i="5"/>
  <c r="BR94" i="5"/>
  <c r="BE28" i="5"/>
  <c r="BL41" i="5"/>
  <c r="BL40" i="5" s="1"/>
  <c r="BL34" i="5"/>
  <c r="BE22" i="5"/>
  <c r="BK86" i="5"/>
  <c r="BR62" i="5"/>
  <c r="BR55" i="5"/>
  <c r="BR54" i="5" s="1"/>
  <c r="BR47" i="5"/>
  <c r="BR46" i="5" s="1"/>
  <c r="BJ81" i="5"/>
  <c r="BM85" i="5"/>
  <c r="BR48" i="5"/>
  <c r="BQ84" i="5"/>
  <c r="BL60" i="5"/>
  <c r="BL53" i="5"/>
  <c r="BL45" i="5"/>
  <c r="BK90" i="5"/>
  <c r="BR93" i="5"/>
  <c r="AX17" i="5"/>
  <c r="AX25" i="5"/>
  <c r="AY19" i="5" s="1"/>
  <c r="AY18" i="5" s="1"/>
  <c r="BE21" i="5"/>
  <c r="BL73" i="5"/>
  <c r="BE36" i="5"/>
  <c r="BD89" i="5"/>
  <c r="BD42" i="5"/>
  <c r="BD24" i="5"/>
  <c r="BK51" i="5"/>
  <c r="BK91" i="5" s="1"/>
  <c r="BR74" i="5"/>
  <c r="CE79" i="5"/>
  <c r="CF16" i="5"/>
  <c r="D71" i="2"/>
  <c r="D16" i="2" s="1"/>
  <c r="E16" i="2" s="1"/>
  <c r="J73" i="2"/>
  <c r="K73" i="2" s="1"/>
  <c r="J31" i="2"/>
  <c r="K27" i="2" s="1"/>
  <c r="R38" i="2" s="1"/>
  <c r="Y62" i="2" s="1"/>
  <c r="Y61" i="2" s="1"/>
  <c r="J30" i="2"/>
  <c r="K25" i="2" s="1"/>
  <c r="R43" i="2" s="1"/>
  <c r="L74" i="2"/>
  <c r="J63" i="2"/>
  <c r="K64" i="2"/>
  <c r="N52" i="2"/>
  <c r="M54" i="2"/>
  <c r="M47" i="2"/>
  <c r="M28" i="2" s="1"/>
  <c r="N48" i="2"/>
  <c r="C71" i="2"/>
  <c r="J57" i="2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L95" i="2"/>
  <c r="BK48" i="10" l="1"/>
  <c r="BK47" i="10" s="1"/>
  <c r="BQ71" i="10"/>
  <c r="BK41" i="10"/>
  <c r="BK40" i="10" s="1"/>
  <c r="BQ55" i="10"/>
  <c r="BJ20" i="10"/>
  <c r="BJ94" i="10" s="1"/>
  <c r="BD42" i="10"/>
  <c r="BJ50" i="10"/>
  <c r="BX78" i="10"/>
  <c r="BC97" i="10"/>
  <c r="BC49" i="10"/>
  <c r="BC31" i="10"/>
  <c r="BK81" i="10"/>
  <c r="BD35" i="10"/>
  <c r="BJ99" i="10"/>
  <c r="BJ46" i="10"/>
  <c r="BQ82" i="10" s="1"/>
  <c r="BJ39" i="10"/>
  <c r="BQ75" i="10"/>
  <c r="BQ101" i="10" s="1"/>
  <c r="BJ90" i="10"/>
  <c r="BJ88" i="10"/>
  <c r="CM87" i="10"/>
  <c r="CN23" i="10"/>
  <c r="AW24" i="10"/>
  <c r="AW32" i="10"/>
  <c r="AX26" i="10" s="1"/>
  <c r="AX25" i="10" s="1"/>
  <c r="BP69" i="10"/>
  <c r="BW77" i="10"/>
  <c r="BC27" i="10"/>
  <c r="BJ66" i="10"/>
  <c r="BJ21" i="10" s="1"/>
  <c r="BI89" i="10"/>
  <c r="BL93" i="10"/>
  <c r="BK68" i="10"/>
  <c r="BR76" i="10" s="1"/>
  <c r="BK61" i="10"/>
  <c r="BK52" i="10"/>
  <c r="BK57" i="10" s="1"/>
  <c r="BK58" i="10" s="1"/>
  <c r="BE30" i="10"/>
  <c r="EF20" i="2"/>
  <c r="EE84" i="2"/>
  <c r="M55" i="2"/>
  <c r="J72" i="2"/>
  <c r="J99" i="2" s="1"/>
  <c r="BE29" i="8"/>
  <c r="BF24" i="8" s="1"/>
  <c r="BF23" i="8" s="1"/>
  <c r="BR65" i="8"/>
  <c r="BY72" i="8" s="1"/>
  <c r="BR58" i="8"/>
  <c r="BR57" i="8" s="1"/>
  <c r="BR50" i="8"/>
  <c r="BR49" i="8" s="1"/>
  <c r="BF31" i="8"/>
  <c r="BS67" i="8"/>
  <c r="BS66" i="8" s="1"/>
  <c r="BS60" i="8"/>
  <c r="BS59" i="8" s="1"/>
  <c r="BS52" i="8"/>
  <c r="BZ74" i="8" s="1"/>
  <c r="BL36" i="8"/>
  <c r="BE30" i="8"/>
  <c r="BF26" i="8" s="1"/>
  <c r="BF25" i="8" s="1"/>
  <c r="BL43" i="8"/>
  <c r="BS78" i="8"/>
  <c r="BL83" i="8"/>
  <c r="BL85" i="8"/>
  <c r="BM62" i="8"/>
  <c r="BL61" i="8"/>
  <c r="CH82" i="8"/>
  <c r="CI19" i="8"/>
  <c r="BQ87" i="8"/>
  <c r="BS70" i="8"/>
  <c r="BT71" i="8"/>
  <c r="BK34" i="8"/>
  <c r="BM75" i="8"/>
  <c r="BK84" i="8"/>
  <c r="BN88" i="8"/>
  <c r="BM69" i="8"/>
  <c r="BM16" i="8" s="1"/>
  <c r="BR86" i="8"/>
  <c r="BR98" i="8"/>
  <c r="BR97" i="8"/>
  <c r="BG33" i="8"/>
  <c r="BG32" i="8" s="1"/>
  <c r="BG40" i="8"/>
  <c r="BN76" i="8" s="1"/>
  <c r="BL46" i="8"/>
  <c r="BM47" i="8"/>
  <c r="BK93" i="8"/>
  <c r="BK68" i="8"/>
  <c r="BF38" i="8"/>
  <c r="AY91" i="8"/>
  <c r="AY79" i="8"/>
  <c r="AY80" i="8" s="1"/>
  <c r="BL42" i="8"/>
  <c r="BS77" i="8" s="1"/>
  <c r="BL35" i="8"/>
  <c r="BM55" i="8"/>
  <c r="BL54" i="8"/>
  <c r="BL94" i="8" s="1"/>
  <c r="BK89" i="8"/>
  <c r="BL17" i="8"/>
  <c r="BE92" i="8"/>
  <c r="BE45" i="8"/>
  <c r="BE27" i="8"/>
  <c r="AZ21" i="8"/>
  <c r="BK41" i="8"/>
  <c r="AZ25" i="6"/>
  <c r="BH60" i="6"/>
  <c r="BH59" i="6" s="1"/>
  <c r="BG15" i="6"/>
  <c r="BG87" i="6" s="1"/>
  <c r="BH67" i="6"/>
  <c r="BH14" i="6" s="1"/>
  <c r="I105" i="6"/>
  <c r="BF82" i="6"/>
  <c r="BI86" i="6"/>
  <c r="BA27" i="6"/>
  <c r="BB22" i="6" s="1"/>
  <c r="BB21" i="6" s="1"/>
  <c r="BB31" i="6"/>
  <c r="BB38" i="6"/>
  <c r="BI74" i="6" s="1"/>
  <c r="BA36" i="6"/>
  <c r="BA25" i="6" s="1"/>
  <c r="BH73" i="6"/>
  <c r="AU19" i="6"/>
  <c r="BH42" i="6"/>
  <c r="BH41" i="6" s="1"/>
  <c r="BH35" i="6"/>
  <c r="BU71" i="6"/>
  <c r="BH45" i="6"/>
  <c r="BG44" i="6"/>
  <c r="BH40" i="6"/>
  <c r="BH39" i="6" s="1"/>
  <c r="BH33" i="6"/>
  <c r="BN63" i="6"/>
  <c r="BN56" i="6"/>
  <c r="BN55" i="6" s="1"/>
  <c r="BN48" i="6"/>
  <c r="BN47" i="6" s="1"/>
  <c r="BM85" i="6"/>
  <c r="BN75" i="6"/>
  <c r="BN84" i="6"/>
  <c r="BN96" i="6"/>
  <c r="BN95" i="6"/>
  <c r="BA90" i="6"/>
  <c r="BH53" i="6"/>
  <c r="BG52" i="6"/>
  <c r="BG92" i="6" s="1"/>
  <c r="BO69" i="6"/>
  <c r="BG32" i="6"/>
  <c r="BN94" i="6"/>
  <c r="AT89" i="6"/>
  <c r="AT77" i="6"/>
  <c r="AT78" i="6" s="1"/>
  <c r="BG83" i="6"/>
  <c r="BG81" i="6"/>
  <c r="BA23" i="6"/>
  <c r="CF80" i="6"/>
  <c r="CG17" i="6"/>
  <c r="BY69" i="5"/>
  <c r="BK80" i="5"/>
  <c r="BN85" i="5" s="1"/>
  <c r="BR61" i="5"/>
  <c r="BS75" i="5"/>
  <c r="BL66" i="5"/>
  <c r="BL15" i="5" s="1"/>
  <c r="BL86" i="5" s="1"/>
  <c r="CF79" i="5"/>
  <c r="CG16" i="5"/>
  <c r="BL59" i="5"/>
  <c r="BS68" i="5"/>
  <c r="AX88" i="5"/>
  <c r="AX76" i="5"/>
  <c r="AX77" i="5" s="1"/>
  <c r="BE35" i="5"/>
  <c r="BE42" i="5" s="1"/>
  <c r="BE89" i="5"/>
  <c r="AY17" i="5"/>
  <c r="AY25" i="5"/>
  <c r="AZ19" i="5" s="1"/>
  <c r="AZ18" i="5" s="1"/>
  <c r="BL72" i="5"/>
  <c r="BE27" i="5"/>
  <c r="BF23" i="5" s="1"/>
  <c r="BF22" i="5" s="1"/>
  <c r="BS64" i="5"/>
  <c r="BS57" i="5"/>
  <c r="BS56" i="5" s="1"/>
  <c r="BS49" i="5"/>
  <c r="BZ71" i="5" s="1"/>
  <c r="BK65" i="5"/>
  <c r="BL52" i="5"/>
  <c r="BL33" i="5"/>
  <c r="BS48" i="5" s="1"/>
  <c r="BL39" i="5"/>
  <c r="BL38" i="5" s="1"/>
  <c r="BL32" i="5"/>
  <c r="BE20" i="5"/>
  <c r="BF37" i="5"/>
  <c r="BF36" i="5" s="1"/>
  <c r="BF30" i="5"/>
  <c r="BL50" i="5"/>
  <c r="BL14" i="5" s="1"/>
  <c r="BL44" i="5"/>
  <c r="BR84" i="5"/>
  <c r="K26" i="2"/>
  <c r="K31" i="2" s="1"/>
  <c r="L27" i="2" s="1"/>
  <c r="L26" i="2" s="1"/>
  <c r="R45" i="2"/>
  <c r="Y80" i="2" s="1"/>
  <c r="D85" i="2"/>
  <c r="D86" i="2" s="1"/>
  <c r="K24" i="2"/>
  <c r="K30" i="2" s="1"/>
  <c r="L25" i="2" s="1"/>
  <c r="L24" i="2" s="1"/>
  <c r="R36" i="2"/>
  <c r="Y60" i="2" s="1"/>
  <c r="Y59" i="2" s="1"/>
  <c r="N47" i="2"/>
  <c r="N28" i="2" s="1"/>
  <c r="O48" i="2"/>
  <c r="M95" i="2"/>
  <c r="M74" i="2"/>
  <c r="Y69" i="2"/>
  <c r="Y53" i="2"/>
  <c r="AF76" i="2" s="1"/>
  <c r="R37" i="2"/>
  <c r="E85" i="2"/>
  <c r="F16" i="2"/>
  <c r="K72" i="2"/>
  <c r="L73" i="2"/>
  <c r="O52" i="2"/>
  <c r="N54" i="2"/>
  <c r="N55" i="2" s="1"/>
  <c r="R42" i="2"/>
  <c r="Y79" i="2"/>
  <c r="J56" i="2"/>
  <c r="J29" i="2"/>
  <c r="K23" i="2" s="1"/>
  <c r="K63" i="2"/>
  <c r="L64" i="2"/>
  <c r="BR56" i="10" l="1"/>
  <c r="BY79" i="10" s="1"/>
  <c r="BR65" i="10"/>
  <c r="BR64" i="10" s="1"/>
  <c r="BR72" i="10"/>
  <c r="BR71" i="10" s="1"/>
  <c r="BR83" i="10"/>
  <c r="BR55" i="10"/>
  <c r="BK67" i="10"/>
  <c r="BK66" i="10" s="1"/>
  <c r="BR75" i="10"/>
  <c r="AX24" i="10"/>
  <c r="AX32" i="10"/>
  <c r="AY26" i="10" s="1"/>
  <c r="BD97" i="10"/>
  <c r="BD49" i="10"/>
  <c r="BD31" i="10"/>
  <c r="BL48" i="10"/>
  <c r="BL41" i="10"/>
  <c r="BE29" i="10"/>
  <c r="CN87" i="10"/>
  <c r="CO23" i="10"/>
  <c r="BQ70" i="10"/>
  <c r="BQ69" i="10" s="1"/>
  <c r="BQ63" i="10"/>
  <c r="BQ62" i="10" s="1"/>
  <c r="BQ54" i="10"/>
  <c r="BQ53" i="10" s="1"/>
  <c r="BK80" i="10"/>
  <c r="BK74" i="10"/>
  <c r="BK19" i="10" s="1"/>
  <c r="BK18" i="10" s="1"/>
  <c r="BK60" i="10"/>
  <c r="BC33" i="10"/>
  <c r="BD28" i="10" s="1"/>
  <c r="BD27" i="10" s="1"/>
  <c r="BJ45" i="10"/>
  <c r="BJ38" i="10"/>
  <c r="BJ89" i="10"/>
  <c r="BM93" i="10"/>
  <c r="BE44" i="10"/>
  <c r="BE43" i="10" s="1"/>
  <c r="BE37" i="10"/>
  <c r="BQ91" i="10"/>
  <c r="BQ103" i="10"/>
  <c r="BQ102" i="10"/>
  <c r="BJ98" i="10"/>
  <c r="BJ73" i="10"/>
  <c r="AW96" i="10"/>
  <c r="AW84" i="10"/>
  <c r="AW85" i="10" s="1"/>
  <c r="BK51" i="10"/>
  <c r="EF84" i="2"/>
  <c r="EG20" i="2"/>
  <c r="J88" i="2"/>
  <c r="J89" i="2" s="1"/>
  <c r="J100" i="2"/>
  <c r="J98" i="2"/>
  <c r="J18" i="2"/>
  <c r="J91" i="2"/>
  <c r="I116" i="6"/>
  <c r="J56" i="7"/>
  <c r="J120" i="7"/>
  <c r="BZ73" i="8"/>
  <c r="BR64" i="8"/>
  <c r="BL41" i="8"/>
  <c r="BM85" i="8"/>
  <c r="BM83" i="8"/>
  <c r="BN75" i="8"/>
  <c r="BF29" i="8"/>
  <c r="BG24" i="8" s="1"/>
  <c r="BG23" i="8" s="1"/>
  <c r="BL34" i="8"/>
  <c r="BF92" i="8"/>
  <c r="BF45" i="8"/>
  <c r="BF27" i="8"/>
  <c r="AZ20" i="8"/>
  <c r="AZ28" i="8"/>
  <c r="BA22" i="8" s="1"/>
  <c r="BG39" i="8"/>
  <c r="BT70" i="8"/>
  <c r="CI82" i="8"/>
  <c r="CJ19" i="8"/>
  <c r="BG31" i="8"/>
  <c r="BM54" i="8"/>
  <c r="BM94" i="8" s="1"/>
  <c r="BS86" i="8"/>
  <c r="BS98" i="8"/>
  <c r="BS97" i="8"/>
  <c r="BF30" i="8"/>
  <c r="BG26" i="8" s="1"/>
  <c r="BG25" i="8" s="1"/>
  <c r="BS65" i="8"/>
  <c r="BZ72" i="8" s="1"/>
  <c r="BS58" i="8"/>
  <c r="BS57" i="8" s="1"/>
  <c r="BS50" i="8"/>
  <c r="BS49" i="8" s="1"/>
  <c r="BS96" i="8"/>
  <c r="BM44" i="8"/>
  <c r="BM43" i="8" s="1"/>
  <c r="BM37" i="8"/>
  <c r="BM36" i="8" s="1"/>
  <c r="BR87" i="8"/>
  <c r="BM46" i="8"/>
  <c r="BM61" i="8"/>
  <c r="BS51" i="8"/>
  <c r="BL93" i="8"/>
  <c r="BL68" i="8"/>
  <c r="BM42" i="8"/>
  <c r="BM35" i="8"/>
  <c r="BL89" i="8"/>
  <c r="BM17" i="8"/>
  <c r="BN63" i="8"/>
  <c r="BN62" i="8" s="1"/>
  <c r="BN56" i="8"/>
  <c r="BN48" i="8"/>
  <c r="BN53" i="8" s="1"/>
  <c r="BL84" i="8"/>
  <c r="BO88" i="8"/>
  <c r="BA43" i="6"/>
  <c r="BH15" i="6"/>
  <c r="BH87" i="6" s="1"/>
  <c r="BH32" i="6"/>
  <c r="BO76" i="6"/>
  <c r="BO75" i="6"/>
  <c r="BB37" i="6"/>
  <c r="BI73" i="6"/>
  <c r="BB27" i="6"/>
  <c r="BO65" i="6"/>
  <c r="BO64" i="6" s="1"/>
  <c r="BO58" i="6"/>
  <c r="BO57" i="6" s="1"/>
  <c r="BO50" i="6"/>
  <c r="BV72" i="6" s="1"/>
  <c r="BH34" i="6"/>
  <c r="BH83" i="6"/>
  <c r="BH81" i="6"/>
  <c r="BI61" i="6"/>
  <c r="BI60" i="6" s="1"/>
  <c r="BI54" i="6"/>
  <c r="BI53" i="6" s="1"/>
  <c r="BI46" i="6"/>
  <c r="BI51" i="6" s="1"/>
  <c r="BB30" i="6"/>
  <c r="BO68" i="6"/>
  <c r="BO94" i="6" s="1"/>
  <c r="BU70" i="6"/>
  <c r="BN62" i="6"/>
  <c r="AU18" i="6"/>
  <c r="AU26" i="6"/>
  <c r="AV20" i="6" s="1"/>
  <c r="CG80" i="6"/>
  <c r="CH17" i="6"/>
  <c r="BN85" i="6"/>
  <c r="BO63" i="6"/>
  <c r="BO56" i="6"/>
  <c r="BO55" i="6" s="1"/>
  <c r="BO48" i="6"/>
  <c r="BO47" i="6" s="1"/>
  <c r="BG82" i="6"/>
  <c r="BJ86" i="6"/>
  <c r="BH52" i="6"/>
  <c r="BH92" i="6" s="1"/>
  <c r="BA28" i="6"/>
  <c r="BB24" i="6" s="1"/>
  <c r="BG91" i="6"/>
  <c r="BG66" i="6"/>
  <c r="BI40" i="6"/>
  <c r="BI33" i="6"/>
  <c r="BB36" i="6"/>
  <c r="BH44" i="6"/>
  <c r="BK81" i="5"/>
  <c r="BE24" i="5"/>
  <c r="BL80" i="5"/>
  <c r="BL82" i="5"/>
  <c r="BF27" i="5"/>
  <c r="BF35" i="5"/>
  <c r="CG79" i="5"/>
  <c r="CH16" i="5"/>
  <c r="BM41" i="5"/>
  <c r="BM34" i="5"/>
  <c r="AZ17" i="5"/>
  <c r="AZ25" i="5"/>
  <c r="BA19" i="5" s="1"/>
  <c r="BL51" i="5"/>
  <c r="BL91" i="5" s="1"/>
  <c r="BM60" i="5"/>
  <c r="BM59" i="5" s="1"/>
  <c r="BM53" i="5"/>
  <c r="BM45" i="5"/>
  <c r="BM50" i="5" s="1"/>
  <c r="BF29" i="5"/>
  <c r="BM73" i="5"/>
  <c r="BL43" i="5"/>
  <c r="BG37" i="5"/>
  <c r="BG36" i="5" s="1"/>
  <c r="BG30" i="5"/>
  <c r="BS62" i="5"/>
  <c r="BS55" i="5"/>
  <c r="BS54" i="5" s="1"/>
  <c r="BS47" i="5"/>
  <c r="BS46" i="5" s="1"/>
  <c r="BL31" i="5"/>
  <c r="BL58" i="5"/>
  <c r="BE26" i="5"/>
  <c r="BF21" i="5" s="1"/>
  <c r="BS63" i="5"/>
  <c r="BZ70" i="5"/>
  <c r="G114" i="5"/>
  <c r="AY88" i="5"/>
  <c r="AY76" i="5"/>
  <c r="AY77" i="5" s="1"/>
  <c r="BS74" i="5"/>
  <c r="BS67" i="5"/>
  <c r="Y68" i="2"/>
  <c r="AF75" i="2"/>
  <c r="R44" i="2"/>
  <c r="E86" i="2"/>
  <c r="Y67" i="2"/>
  <c r="Y66" i="2" s="1"/>
  <c r="Y51" i="2"/>
  <c r="Y50" i="2" s="1"/>
  <c r="R35" i="2"/>
  <c r="L30" i="2"/>
  <c r="M25" i="2" s="1"/>
  <c r="M24" i="2" s="1"/>
  <c r="L31" i="2"/>
  <c r="M27" i="2" s="1"/>
  <c r="M26" i="2" s="1"/>
  <c r="S38" i="2"/>
  <c r="Z62" i="2" s="1"/>
  <c r="Z61" i="2" s="1"/>
  <c r="S45" i="2"/>
  <c r="L72" i="2"/>
  <c r="M73" i="2"/>
  <c r="K56" i="2"/>
  <c r="J96" i="2"/>
  <c r="J70" i="2"/>
  <c r="J81" i="2"/>
  <c r="J82" i="2" s="1"/>
  <c r="F85" i="2"/>
  <c r="F86" i="2" s="1"/>
  <c r="G16" i="2"/>
  <c r="N74" i="2"/>
  <c r="R34" i="2"/>
  <c r="Y58" i="2" s="1"/>
  <c r="Y57" i="2" s="1"/>
  <c r="R41" i="2"/>
  <c r="K22" i="2"/>
  <c r="S43" i="2"/>
  <c r="Z79" i="2" s="1"/>
  <c r="S36" i="2"/>
  <c r="Z60" i="2" s="1"/>
  <c r="Z59" i="2" s="1"/>
  <c r="O47" i="2"/>
  <c r="O28" i="2" s="1"/>
  <c r="P48" i="2"/>
  <c r="K88" i="2"/>
  <c r="K99" i="2"/>
  <c r="K100" i="2"/>
  <c r="K98" i="2"/>
  <c r="L63" i="2"/>
  <c r="M64" i="2"/>
  <c r="P52" i="2"/>
  <c r="O54" i="2"/>
  <c r="O55" i="2" s="1"/>
  <c r="N95" i="2"/>
  <c r="S44" i="2" l="1"/>
  <c r="BY78" i="10"/>
  <c r="BX77" i="10"/>
  <c r="BD33" i="10"/>
  <c r="BE28" i="10" s="1"/>
  <c r="BE27" i="10" s="1"/>
  <c r="BL68" i="10"/>
  <c r="BL61" i="10"/>
  <c r="BL60" i="10" s="1"/>
  <c r="BL52" i="10"/>
  <c r="BL57" i="10" s="1"/>
  <c r="BL58" i="10" s="1"/>
  <c r="BE36" i="10"/>
  <c r="BK20" i="10"/>
  <c r="BF44" i="10"/>
  <c r="BF43" i="10" s="1"/>
  <c r="BF37" i="10"/>
  <c r="BE42" i="10"/>
  <c r="AX96" i="10"/>
  <c r="AX84" i="10"/>
  <c r="AX85" i="10" s="1"/>
  <c r="BL81" i="10"/>
  <c r="BE34" i="10"/>
  <c r="AY25" i="10"/>
  <c r="BS72" i="10"/>
  <c r="BS71" i="10" s="1"/>
  <c r="BS65" i="10"/>
  <c r="BS64" i="10" s="1"/>
  <c r="BS56" i="10"/>
  <c r="BZ79" i="10" s="1"/>
  <c r="BL40" i="10"/>
  <c r="BS83" i="10"/>
  <c r="BL47" i="10"/>
  <c r="BR91" i="10"/>
  <c r="BR103" i="10"/>
  <c r="BR102" i="10"/>
  <c r="BK46" i="10"/>
  <c r="BR82" i="10" s="1"/>
  <c r="BK39" i="10"/>
  <c r="BK38" i="10" s="1"/>
  <c r="CO87" i="10"/>
  <c r="CP23" i="10"/>
  <c r="BK50" i="10"/>
  <c r="BQ92" i="10"/>
  <c r="BK59" i="10"/>
  <c r="BR101" i="10"/>
  <c r="EG84" i="2"/>
  <c r="EH20" i="2"/>
  <c r="K91" i="2"/>
  <c r="K18" i="2"/>
  <c r="BI32" i="6"/>
  <c r="BM41" i="8"/>
  <c r="BN47" i="8"/>
  <c r="BN46" i="8" s="1"/>
  <c r="BT78" i="8"/>
  <c r="BN69" i="8"/>
  <c r="BN16" i="8" s="1"/>
  <c r="BN83" i="8" s="1"/>
  <c r="BS64" i="8"/>
  <c r="BG30" i="8"/>
  <c r="BH26" i="8" s="1"/>
  <c r="BH25" i="8" s="1"/>
  <c r="BN61" i="8"/>
  <c r="BS87" i="8"/>
  <c r="BU71" i="8"/>
  <c r="BM89" i="8"/>
  <c r="J108" i="8" s="1"/>
  <c r="I137" i="8" s="1"/>
  <c r="BM93" i="8"/>
  <c r="BM68" i="8"/>
  <c r="BT86" i="8"/>
  <c r="BT98" i="8"/>
  <c r="BT97" i="8"/>
  <c r="BN55" i="8"/>
  <c r="BT96" i="8"/>
  <c r="BT65" i="8"/>
  <c r="CA72" i="8" s="1"/>
  <c r="BT58" i="8"/>
  <c r="BT57" i="8" s="1"/>
  <c r="BT50" i="8"/>
  <c r="BT49" i="8" s="1"/>
  <c r="BT51" i="8"/>
  <c r="BG92" i="8"/>
  <c r="BG38" i="8"/>
  <c r="BG45" i="8" s="1"/>
  <c r="BM34" i="8"/>
  <c r="BT77" i="8"/>
  <c r="BH40" i="8"/>
  <c r="BO76" i="8" s="1"/>
  <c r="BH33" i="8"/>
  <c r="BT67" i="8"/>
  <c r="BT60" i="8"/>
  <c r="BT59" i="8" s="1"/>
  <c r="BT52" i="8"/>
  <c r="CA74" i="8" s="1"/>
  <c r="AZ91" i="8"/>
  <c r="AZ79" i="8"/>
  <c r="AZ80" i="8" s="1"/>
  <c r="J107" i="8"/>
  <c r="BM84" i="8"/>
  <c r="BP88" i="8"/>
  <c r="BN44" i="8"/>
  <c r="BN37" i="8"/>
  <c r="BN36" i="8" s="1"/>
  <c r="BG29" i="8"/>
  <c r="BH24" i="8" s="1"/>
  <c r="BH23" i="8" s="1"/>
  <c r="CJ82" i="8"/>
  <c r="CK19" i="8"/>
  <c r="BA21" i="8"/>
  <c r="BN42" i="8"/>
  <c r="BN35" i="8"/>
  <c r="BP75" i="6"/>
  <c r="BI45" i="6"/>
  <c r="BI44" i="6" s="1"/>
  <c r="BO62" i="6"/>
  <c r="BH91" i="6"/>
  <c r="BH66" i="6"/>
  <c r="BI52" i="6"/>
  <c r="BI92" i="6" s="1"/>
  <c r="BV70" i="6"/>
  <c r="BI39" i="6"/>
  <c r="CH80" i="6"/>
  <c r="CI17" i="6"/>
  <c r="BP69" i="6"/>
  <c r="BI42" i="6"/>
  <c r="BI35" i="6"/>
  <c r="BI34" i="6" s="1"/>
  <c r="BO84" i="6"/>
  <c r="BO96" i="6"/>
  <c r="BO95" i="6"/>
  <c r="BH82" i="6"/>
  <c r="BK86" i="6"/>
  <c r="BB23" i="6"/>
  <c r="BI59" i="6"/>
  <c r="BV71" i="6"/>
  <c r="BC31" i="6"/>
  <c r="BC30" i="6" s="1"/>
  <c r="BC38" i="6"/>
  <c r="BB29" i="6"/>
  <c r="BB25" i="6" s="1"/>
  <c r="BO49" i="6"/>
  <c r="AU89" i="6"/>
  <c r="AU77" i="6"/>
  <c r="AU78" i="6" s="1"/>
  <c r="BP63" i="6"/>
  <c r="BP56" i="6"/>
  <c r="BP55" i="6" s="1"/>
  <c r="BP48" i="6"/>
  <c r="BP47" i="6" s="1"/>
  <c r="AV19" i="6"/>
  <c r="BI67" i="6"/>
  <c r="BT68" i="5"/>
  <c r="BT67" i="5" s="1"/>
  <c r="BT93" i="5" s="1"/>
  <c r="BM66" i="5"/>
  <c r="BM15" i="5" s="1"/>
  <c r="BM86" i="5" s="1"/>
  <c r="BM52" i="5"/>
  <c r="BM51" i="5" s="1"/>
  <c r="BM91" i="5" s="1"/>
  <c r="BM58" i="5"/>
  <c r="BG35" i="5"/>
  <c r="BS83" i="5"/>
  <c r="BS95" i="5"/>
  <c r="BS94" i="5"/>
  <c r="BG29" i="5"/>
  <c r="BF28" i="5"/>
  <c r="BH37" i="5"/>
  <c r="BH36" i="5" s="1"/>
  <c r="BH30" i="5"/>
  <c r="BM39" i="5"/>
  <c r="BM38" i="5" s="1"/>
  <c r="BM32" i="5"/>
  <c r="BM31" i="5" s="1"/>
  <c r="BZ69" i="5"/>
  <c r="BS61" i="5"/>
  <c r="BA18" i="5"/>
  <c r="BT64" i="5"/>
  <c r="BT63" i="5" s="1"/>
  <c r="BT57" i="5"/>
  <c r="BT56" i="5" s="1"/>
  <c r="BT49" i="5"/>
  <c r="CA71" i="5" s="1"/>
  <c r="BG23" i="5"/>
  <c r="BS93" i="5"/>
  <c r="BL90" i="5"/>
  <c r="BL65" i="5"/>
  <c r="BM33" i="5"/>
  <c r="BT75" i="5"/>
  <c r="BM40" i="5"/>
  <c r="BN60" i="5"/>
  <c r="BN59" i="5" s="1"/>
  <c r="BN45" i="5"/>
  <c r="BN50" i="5" s="1"/>
  <c r="BN53" i="5"/>
  <c r="BM44" i="5"/>
  <c r="CH79" i="5"/>
  <c r="CI16" i="5"/>
  <c r="BF20" i="5"/>
  <c r="AZ88" i="5"/>
  <c r="AZ76" i="5"/>
  <c r="AZ77" i="5" s="1"/>
  <c r="BN73" i="5"/>
  <c r="BM72" i="5"/>
  <c r="I118" i="5" s="1"/>
  <c r="BL81" i="5"/>
  <c r="BO85" i="5"/>
  <c r="S35" i="2"/>
  <c r="Z80" i="2"/>
  <c r="S42" i="2"/>
  <c r="M31" i="2"/>
  <c r="N27" i="2" s="1"/>
  <c r="N26" i="2" s="1"/>
  <c r="M30" i="2"/>
  <c r="N25" i="2" s="1"/>
  <c r="N24" i="2" s="1"/>
  <c r="M63" i="2"/>
  <c r="N64" i="2"/>
  <c r="O95" i="2"/>
  <c r="R40" i="2"/>
  <c r="Y78" i="2"/>
  <c r="G85" i="2"/>
  <c r="H16" i="2"/>
  <c r="Y65" i="2"/>
  <c r="Y49" i="2"/>
  <c r="R33" i="2"/>
  <c r="K96" i="2"/>
  <c r="K70" i="2"/>
  <c r="K21" i="2"/>
  <c r="K29" i="2"/>
  <c r="L23" i="2" s="1"/>
  <c r="L22" i="2" s="1"/>
  <c r="L56" i="2"/>
  <c r="L88" i="2"/>
  <c r="L100" i="2"/>
  <c r="L99" i="2"/>
  <c r="Q52" i="2"/>
  <c r="P54" i="2"/>
  <c r="P55" i="2" s="1"/>
  <c r="L98" i="2"/>
  <c r="T45" i="2"/>
  <c r="T38" i="2"/>
  <c r="AA62" i="2" s="1"/>
  <c r="AA61" i="2" s="1"/>
  <c r="P47" i="2"/>
  <c r="P28" i="2" s="1"/>
  <c r="Q48" i="2"/>
  <c r="Z53" i="2"/>
  <c r="AG76" i="2" s="1"/>
  <c r="Z69" i="2"/>
  <c r="M72" i="2"/>
  <c r="M98" i="2" s="1"/>
  <c r="N73" i="2"/>
  <c r="Z67" i="2"/>
  <c r="Z66" i="2" s="1"/>
  <c r="Z51" i="2"/>
  <c r="Z50" i="2" s="1"/>
  <c r="O74" i="2"/>
  <c r="K89" i="2"/>
  <c r="S37" i="2"/>
  <c r="T36" i="2"/>
  <c r="AA60" i="2" s="1"/>
  <c r="AA59" i="2" s="1"/>
  <c r="T43" i="2"/>
  <c r="AA79" i="2" s="1"/>
  <c r="T44" i="2" l="1"/>
  <c r="BL74" i="10"/>
  <c r="BL19" i="10" s="1"/>
  <c r="BL18" i="10" s="1"/>
  <c r="BL51" i="10"/>
  <c r="BL50" i="10" s="1"/>
  <c r="BZ78" i="10"/>
  <c r="BE33" i="10"/>
  <c r="CP87" i="10"/>
  <c r="CQ23" i="10"/>
  <c r="BK99" i="10"/>
  <c r="BK21" i="10"/>
  <c r="BR70" i="10"/>
  <c r="BR63" i="10"/>
  <c r="BR62" i="10" s="1"/>
  <c r="BR54" i="10"/>
  <c r="BR53" i="10" s="1"/>
  <c r="BK45" i="10"/>
  <c r="BF42" i="10"/>
  <c r="BF36" i="10"/>
  <c r="BE35" i="10"/>
  <c r="BL59" i="10"/>
  <c r="BS55" i="10"/>
  <c r="AY24" i="10"/>
  <c r="AY32" i="10"/>
  <c r="AZ26" i="10" s="1"/>
  <c r="BM68" i="10"/>
  <c r="BM61" i="10"/>
  <c r="BM52" i="10"/>
  <c r="BM57" i="10" s="1"/>
  <c r="BM58" i="10" s="1"/>
  <c r="BF30" i="10"/>
  <c r="BS76" i="10"/>
  <c r="BL67" i="10"/>
  <c r="BK98" i="10"/>
  <c r="BK73" i="10"/>
  <c r="BR92" i="10"/>
  <c r="BM81" i="10"/>
  <c r="BL80" i="10"/>
  <c r="BK94" i="10"/>
  <c r="BK90" i="10"/>
  <c r="BK88" i="10"/>
  <c r="BL46" i="10"/>
  <c r="BS82" i="10" s="1"/>
  <c r="BL39" i="10"/>
  <c r="BL38" i="10" s="1"/>
  <c r="EH84" i="2"/>
  <c r="EI20" i="2"/>
  <c r="L91" i="2"/>
  <c r="L18" i="2"/>
  <c r="K57" i="7"/>
  <c r="K121" i="7"/>
  <c r="BU78" i="8"/>
  <c r="BN85" i="8"/>
  <c r="BN41" i="8"/>
  <c r="BN34" i="8"/>
  <c r="BN43" i="8"/>
  <c r="BU77" i="8"/>
  <c r="BN17" i="8"/>
  <c r="BN89" i="8" s="1"/>
  <c r="BH39" i="8"/>
  <c r="BH38" i="8" s="1"/>
  <c r="BH29" i="8"/>
  <c r="BH30" i="8"/>
  <c r="K109" i="8"/>
  <c r="BT87" i="8"/>
  <c r="BN93" i="8"/>
  <c r="BN84" i="8"/>
  <c r="BQ88" i="8"/>
  <c r="BO42" i="8"/>
  <c r="BO35" i="8"/>
  <c r="BT64" i="8"/>
  <c r="BU67" i="8"/>
  <c r="BU60" i="8"/>
  <c r="BU59" i="8" s="1"/>
  <c r="BU52" i="8"/>
  <c r="CB74" i="8" s="1"/>
  <c r="BU65" i="8"/>
  <c r="CB72" i="8" s="1"/>
  <c r="BU58" i="8"/>
  <c r="BU57" i="8" s="1"/>
  <c r="BU50" i="8"/>
  <c r="BU49" i="8" s="1"/>
  <c r="BG27" i="8"/>
  <c r="BT66" i="8"/>
  <c r="CA73" i="8"/>
  <c r="BN54" i="8"/>
  <c r="BN94" i="8" s="1"/>
  <c r="BU70" i="8"/>
  <c r="BU96" i="8" s="1"/>
  <c r="BO44" i="8"/>
  <c r="BO37" i="8"/>
  <c r="BO36" i="8" s="1"/>
  <c r="BA20" i="8"/>
  <c r="BA28" i="8"/>
  <c r="BB22" i="8" s="1"/>
  <c r="BB21" i="8" s="1"/>
  <c r="BO63" i="8"/>
  <c r="BO62" i="8" s="1"/>
  <c r="BO56" i="8"/>
  <c r="BO48" i="8"/>
  <c r="BH32" i="8"/>
  <c r="CK82" i="8"/>
  <c r="CL19" i="8"/>
  <c r="BO75" i="8"/>
  <c r="BU51" i="8"/>
  <c r="BC22" i="6"/>
  <c r="BJ40" i="6" s="1"/>
  <c r="BQ75" i="6" s="1"/>
  <c r="BP62" i="6"/>
  <c r="BP49" i="6"/>
  <c r="BJ74" i="6"/>
  <c r="BC37" i="6"/>
  <c r="BP68" i="6"/>
  <c r="BJ61" i="6"/>
  <c r="BJ60" i="6" s="1"/>
  <c r="BJ54" i="6"/>
  <c r="BJ46" i="6"/>
  <c r="CI80" i="6"/>
  <c r="CJ17" i="6"/>
  <c r="BC29" i="6"/>
  <c r="BI15" i="6"/>
  <c r="BI14" i="6"/>
  <c r="BO85" i="6"/>
  <c r="BI91" i="6"/>
  <c r="BI66" i="6"/>
  <c r="BP65" i="6"/>
  <c r="BP64" i="6" s="1"/>
  <c r="BP58" i="6"/>
  <c r="BP57" i="6" s="1"/>
  <c r="BP50" i="6"/>
  <c r="BW72" i="6" s="1"/>
  <c r="BW70" i="6"/>
  <c r="AV18" i="6"/>
  <c r="AV26" i="6"/>
  <c r="AW20" i="6" s="1"/>
  <c r="BB90" i="6"/>
  <c r="BB43" i="6"/>
  <c r="BB28" i="6"/>
  <c r="BC24" i="6" s="1"/>
  <c r="BI41" i="6"/>
  <c r="BP76" i="6"/>
  <c r="J105" i="5"/>
  <c r="I116" i="5" s="1"/>
  <c r="BN52" i="5"/>
  <c r="BN51" i="5" s="1"/>
  <c r="BN91" i="5" s="1"/>
  <c r="CA70" i="5"/>
  <c r="BM14" i="5"/>
  <c r="BM80" i="5" s="1"/>
  <c r="J104" i="5" s="1"/>
  <c r="BT74" i="5"/>
  <c r="BN58" i="5"/>
  <c r="BH35" i="5"/>
  <c r="BN34" i="5"/>
  <c r="BN33" i="5" s="1"/>
  <c r="BN41" i="5"/>
  <c r="BU75" i="5" s="1"/>
  <c r="BG22" i="5"/>
  <c r="BU68" i="5"/>
  <c r="BT62" i="5"/>
  <c r="CA69" i="5" s="1"/>
  <c r="BT55" i="5"/>
  <c r="BT54" i="5" s="1"/>
  <c r="BT47" i="5"/>
  <c r="BT46" i="5" s="1"/>
  <c r="BS84" i="5"/>
  <c r="BT48" i="5"/>
  <c r="BF26" i="5"/>
  <c r="BG21" i="5" s="1"/>
  <c r="BG20" i="5" s="1"/>
  <c r="CI79" i="5"/>
  <c r="CJ16" i="5"/>
  <c r="BO73" i="5"/>
  <c r="BN72" i="5"/>
  <c r="BN44" i="5"/>
  <c r="BM43" i="5"/>
  <c r="BO60" i="5"/>
  <c r="BO59" i="5" s="1"/>
  <c r="BO53" i="5"/>
  <c r="BO45" i="5"/>
  <c r="BO50" i="5" s="1"/>
  <c r="BA17" i="5"/>
  <c r="BA25" i="5"/>
  <c r="BB19" i="5" s="1"/>
  <c r="BH29" i="5"/>
  <c r="BG28" i="5"/>
  <c r="BT83" i="5"/>
  <c r="K106" i="5" s="1"/>
  <c r="BT95" i="5"/>
  <c r="BT94" i="5"/>
  <c r="BN66" i="5"/>
  <c r="BN15" i="5" s="1"/>
  <c r="BF89" i="5"/>
  <c r="BF42" i="5"/>
  <c r="BF24" i="5"/>
  <c r="Z68" i="2"/>
  <c r="AG75" i="2"/>
  <c r="T35" i="2"/>
  <c r="T37" i="2"/>
  <c r="T42" i="2"/>
  <c r="L21" i="2"/>
  <c r="L29" i="2"/>
  <c r="M23" i="2" s="1"/>
  <c r="M22" i="2" s="1"/>
  <c r="N30" i="2"/>
  <c r="O25" i="2" s="1"/>
  <c r="O24" i="2" s="1"/>
  <c r="N31" i="2"/>
  <c r="O27" i="2" s="1"/>
  <c r="O26" i="2" s="1"/>
  <c r="L96" i="2"/>
  <c r="L70" i="2"/>
  <c r="N63" i="2"/>
  <c r="O64" i="2"/>
  <c r="H85" i="2"/>
  <c r="I16" i="2"/>
  <c r="S34" i="2"/>
  <c r="Z58" i="2" s="1"/>
  <c r="Z57" i="2" s="1"/>
  <c r="S41" i="2"/>
  <c r="S40" i="2" s="1"/>
  <c r="G86" i="2"/>
  <c r="J90" i="2"/>
  <c r="R52" i="2"/>
  <c r="Q54" i="2"/>
  <c r="Q55" i="2" s="1"/>
  <c r="K81" i="2"/>
  <c r="K82" i="2" s="1"/>
  <c r="K93" i="2"/>
  <c r="Y77" i="2"/>
  <c r="R32" i="2"/>
  <c r="U43" i="2"/>
  <c r="AB79" i="2" s="1"/>
  <c r="U36" i="2"/>
  <c r="AB60" i="2" s="1"/>
  <c r="AB59" i="2" s="1"/>
  <c r="P74" i="2"/>
  <c r="AA80" i="2"/>
  <c r="Q47" i="2"/>
  <c r="Q28" i="2" s="1"/>
  <c r="R48" i="2"/>
  <c r="M88" i="2"/>
  <c r="M99" i="2"/>
  <c r="M100" i="2"/>
  <c r="L89" i="2"/>
  <c r="U38" i="2"/>
  <c r="AB62" i="2" s="1"/>
  <c r="AB61" i="2" s="1"/>
  <c r="U45" i="2"/>
  <c r="U44" i="2" s="1"/>
  <c r="R39" i="2"/>
  <c r="AA51" i="2"/>
  <c r="AA50" i="2" s="1"/>
  <c r="AA67" i="2"/>
  <c r="AA66" i="2" s="1"/>
  <c r="P95" i="2"/>
  <c r="N72" i="2"/>
  <c r="O73" i="2"/>
  <c r="AA69" i="2"/>
  <c r="AA53" i="2"/>
  <c r="AH76" i="2" s="1"/>
  <c r="M56" i="2"/>
  <c r="Y71" i="2"/>
  <c r="Y17" i="2" s="1"/>
  <c r="BL20" i="10" l="1"/>
  <c r="BL94" i="10" s="1"/>
  <c r="BM74" i="10"/>
  <c r="BM19" i="10" s="1"/>
  <c r="BM18" i="10" s="1"/>
  <c r="BL45" i="10"/>
  <c r="BM51" i="10"/>
  <c r="BM50" i="10" s="1"/>
  <c r="G141" i="10"/>
  <c r="AY96" i="10"/>
  <c r="AY84" i="10"/>
  <c r="AY85" i="10" s="1"/>
  <c r="BL98" i="10"/>
  <c r="BS70" i="10"/>
  <c r="BS63" i="10"/>
  <c r="BS62" i="10" s="1"/>
  <c r="BS54" i="10"/>
  <c r="BS53" i="10" s="1"/>
  <c r="BL99" i="10"/>
  <c r="CQ87" i="10"/>
  <c r="CR23" i="10"/>
  <c r="BM67" i="10"/>
  <c r="BL66" i="10"/>
  <c r="BL73" i="10" s="1"/>
  <c r="BM60" i="10"/>
  <c r="BR69" i="10"/>
  <c r="BY77" i="10"/>
  <c r="BL90" i="10"/>
  <c r="BL88" i="10"/>
  <c r="BT76" i="10"/>
  <c r="BS75" i="10"/>
  <c r="BS101" i="10" s="1"/>
  <c r="BG44" i="10"/>
  <c r="BG43" i="10" s="1"/>
  <c r="BG37" i="10"/>
  <c r="BG36" i="10" s="1"/>
  <c r="BE97" i="10"/>
  <c r="BE49" i="10"/>
  <c r="BE31" i="10"/>
  <c r="BK89" i="10"/>
  <c r="BN93" i="10"/>
  <c r="BM80" i="10"/>
  <c r="I145" i="10" s="1"/>
  <c r="BM48" i="10"/>
  <c r="BM41" i="10"/>
  <c r="BF29" i="10"/>
  <c r="AZ25" i="10"/>
  <c r="BF35" i="10"/>
  <c r="BF28" i="10"/>
  <c r="EI84" i="2"/>
  <c r="EJ20" i="2"/>
  <c r="M91" i="2"/>
  <c r="M18" i="2"/>
  <c r="L129" i="7"/>
  <c r="L66" i="7"/>
  <c r="K64" i="7"/>
  <c r="K127" i="7"/>
  <c r="J119" i="7"/>
  <c r="J55" i="7"/>
  <c r="BV78" i="8"/>
  <c r="BO41" i="8"/>
  <c r="BU64" i="8"/>
  <c r="BU66" i="8"/>
  <c r="BA91" i="8"/>
  <c r="BA79" i="8"/>
  <c r="BA80" i="8" s="1"/>
  <c r="BO43" i="8"/>
  <c r="BN68" i="8"/>
  <c r="BV51" i="8"/>
  <c r="CL82" i="8"/>
  <c r="CM19" i="8"/>
  <c r="BB20" i="8"/>
  <c r="BB28" i="8"/>
  <c r="BC22" i="8" s="1"/>
  <c r="BC21" i="8" s="1"/>
  <c r="CB73" i="8"/>
  <c r="BV67" i="8"/>
  <c r="BV60" i="8"/>
  <c r="BV59" i="8" s="1"/>
  <c r="BV52" i="8"/>
  <c r="CC74" i="8" s="1"/>
  <c r="BH31" i="8"/>
  <c r="BI24" i="8" s="1"/>
  <c r="BV65" i="8"/>
  <c r="CC72" i="8" s="1"/>
  <c r="BV58" i="8"/>
  <c r="BV57" i="8" s="1"/>
  <c r="BV50" i="8"/>
  <c r="BV49" i="8" s="1"/>
  <c r="BO53" i="8"/>
  <c r="BO47" i="8"/>
  <c r="BV71" i="8"/>
  <c r="BO69" i="8"/>
  <c r="BU86" i="8"/>
  <c r="BU98" i="8"/>
  <c r="BU97" i="8"/>
  <c r="BO34" i="8"/>
  <c r="BV77" i="8"/>
  <c r="BO61" i="8"/>
  <c r="BI40" i="8"/>
  <c r="BI33" i="8"/>
  <c r="BO55" i="8"/>
  <c r="BI26" i="8"/>
  <c r="BC21" i="6"/>
  <c r="BC27" i="6" s="1"/>
  <c r="BD22" i="6" s="1"/>
  <c r="BJ33" i="6"/>
  <c r="BQ63" i="6" s="1"/>
  <c r="BQ62" i="6" s="1"/>
  <c r="BQ69" i="6"/>
  <c r="BQ68" i="6" s="1"/>
  <c r="BC90" i="6"/>
  <c r="BP84" i="6"/>
  <c r="BP95" i="6"/>
  <c r="BP96" i="6"/>
  <c r="BP94" i="6"/>
  <c r="BD31" i="6"/>
  <c r="BD38" i="6"/>
  <c r="BK74" i="6" s="1"/>
  <c r="CJ80" i="6"/>
  <c r="CK17" i="6"/>
  <c r="BC36" i="6"/>
  <c r="BC43" i="6" s="1"/>
  <c r="AW19" i="6"/>
  <c r="BJ39" i="6"/>
  <c r="BJ73" i="6"/>
  <c r="AV89" i="6"/>
  <c r="AV77" i="6"/>
  <c r="AV78" i="6" s="1"/>
  <c r="BI83" i="6"/>
  <c r="BI81" i="6"/>
  <c r="BJ51" i="6"/>
  <c r="BJ45" i="6"/>
  <c r="BJ42" i="6"/>
  <c r="BQ76" i="6" s="1"/>
  <c r="BJ35" i="6"/>
  <c r="BI87" i="6"/>
  <c r="BJ67" i="6"/>
  <c r="BJ53" i="6"/>
  <c r="BC23" i="6"/>
  <c r="BW71" i="6"/>
  <c r="BJ59" i="6"/>
  <c r="BO52" i="5"/>
  <c r="BO51" i="5" s="1"/>
  <c r="BO91" i="5" s="1"/>
  <c r="BM82" i="5"/>
  <c r="BN40" i="5"/>
  <c r="BU48" i="5"/>
  <c r="BO58" i="5"/>
  <c r="BG89" i="5"/>
  <c r="BG42" i="5"/>
  <c r="BG24" i="5"/>
  <c r="BG26" i="5"/>
  <c r="BH21" i="5" s="1"/>
  <c r="BH20" i="5" s="1"/>
  <c r="BV68" i="5"/>
  <c r="BU67" i="5"/>
  <c r="BM81" i="5"/>
  <c r="BP85" i="5"/>
  <c r="BN39" i="5"/>
  <c r="BN32" i="5"/>
  <c r="BT84" i="5"/>
  <c r="BN86" i="5"/>
  <c r="BI37" i="5"/>
  <c r="BI36" i="5" s="1"/>
  <c r="BI30" i="5"/>
  <c r="BI29" i="5" s="1"/>
  <c r="BM90" i="5"/>
  <c r="BM65" i="5"/>
  <c r="BT61" i="5"/>
  <c r="BG27" i="5"/>
  <c r="BH23" i="5" s="1"/>
  <c r="BH22" i="5" s="1"/>
  <c r="BA88" i="5"/>
  <c r="BA76" i="5"/>
  <c r="BA77" i="5" s="1"/>
  <c r="BH28" i="5"/>
  <c r="BN43" i="5"/>
  <c r="BO44" i="5"/>
  <c r="BO72" i="5"/>
  <c r="BU64" i="5"/>
  <c r="BU57" i="5"/>
  <c r="BU56" i="5" s="1"/>
  <c r="BU49" i="5"/>
  <c r="CB71" i="5" s="1"/>
  <c r="BB18" i="5"/>
  <c r="BO66" i="5"/>
  <c r="BO15" i="5" s="1"/>
  <c r="CJ79" i="5"/>
  <c r="CK16" i="5"/>
  <c r="BN14" i="5"/>
  <c r="AA68" i="2"/>
  <c r="AH75" i="2"/>
  <c r="U37" i="2"/>
  <c r="U42" i="2"/>
  <c r="AB80" i="2"/>
  <c r="O30" i="2"/>
  <c r="P25" i="2" s="1"/>
  <c r="P24" i="2" s="1"/>
  <c r="S39" i="2"/>
  <c r="Z78" i="2"/>
  <c r="V43" i="2"/>
  <c r="AC79" i="2" s="1"/>
  <c r="V36" i="2"/>
  <c r="AC60" i="2" s="1"/>
  <c r="AC59" i="2" s="1"/>
  <c r="Z49" i="2"/>
  <c r="Z65" i="2"/>
  <c r="I85" i="2"/>
  <c r="B138" i="2" s="1"/>
  <c r="J16" i="2"/>
  <c r="M29" i="2"/>
  <c r="N23" i="2" s="1"/>
  <c r="N22" i="2" s="1"/>
  <c r="M21" i="2"/>
  <c r="N88" i="2"/>
  <c r="N99" i="2"/>
  <c r="N100" i="2"/>
  <c r="H86" i="2"/>
  <c r="K90" i="2"/>
  <c r="T41" i="2"/>
  <c r="T40" i="2" s="1"/>
  <c r="T34" i="2"/>
  <c r="AA58" i="2" s="1"/>
  <c r="AA57" i="2" s="1"/>
  <c r="N56" i="2"/>
  <c r="AB51" i="2"/>
  <c r="AB50" i="2" s="1"/>
  <c r="AB67" i="2"/>
  <c r="AB66" i="2" s="1"/>
  <c r="AB53" i="2"/>
  <c r="AI76" i="2" s="1"/>
  <c r="AB69" i="2"/>
  <c r="R47" i="2"/>
  <c r="R28" i="2" s="1"/>
  <c r="S48" i="2"/>
  <c r="S33" i="2"/>
  <c r="S52" i="2"/>
  <c r="R54" i="2"/>
  <c r="R55" i="2" s="1"/>
  <c r="L93" i="2"/>
  <c r="L81" i="2"/>
  <c r="L82" i="2" s="1"/>
  <c r="M96" i="2"/>
  <c r="M70" i="2"/>
  <c r="M89" i="2"/>
  <c r="Q95" i="2"/>
  <c r="R94" i="2"/>
  <c r="R46" i="2"/>
  <c r="O31" i="2"/>
  <c r="P27" i="2" s="1"/>
  <c r="P26" i="2" s="1"/>
  <c r="N98" i="2"/>
  <c r="Q74" i="2"/>
  <c r="O72" i="2"/>
  <c r="O98" i="2" s="1"/>
  <c r="P73" i="2"/>
  <c r="O63" i="2"/>
  <c r="P64" i="2"/>
  <c r="V38" i="2"/>
  <c r="AC62" i="2" s="1"/>
  <c r="AC61" i="2" s="1"/>
  <c r="V45" i="2"/>
  <c r="V44" i="2" s="1"/>
  <c r="U35" i="2"/>
  <c r="BL21" i="10" l="1"/>
  <c r="BM20" i="10"/>
  <c r="BM94" i="10" s="1"/>
  <c r="J113" i="10" s="1"/>
  <c r="I143" i="10" s="1"/>
  <c r="BG35" i="10"/>
  <c r="BM66" i="10"/>
  <c r="AZ24" i="10"/>
  <c r="AZ32" i="10"/>
  <c r="BA26" i="10" s="1"/>
  <c r="BA25" i="10" s="1"/>
  <c r="BM90" i="10"/>
  <c r="BM88" i="10"/>
  <c r="CR87" i="10"/>
  <c r="CS23" i="10"/>
  <c r="BM98" i="10"/>
  <c r="BF34" i="10"/>
  <c r="BG30" i="10" s="1"/>
  <c r="BG29" i="10" s="1"/>
  <c r="BL89" i="10"/>
  <c r="BO93" i="10"/>
  <c r="BT72" i="10"/>
  <c r="BT65" i="10"/>
  <c r="BT64" i="10" s="1"/>
  <c r="BT56" i="10"/>
  <c r="CA79" i="10" s="1"/>
  <c r="BM40" i="10"/>
  <c r="BT83" i="10"/>
  <c r="BM47" i="10"/>
  <c r="BN68" i="10"/>
  <c r="BN67" i="10" s="1"/>
  <c r="BN61" i="10"/>
  <c r="BN52" i="10"/>
  <c r="BZ77" i="10"/>
  <c r="BG42" i="10"/>
  <c r="BS69" i="10"/>
  <c r="BM46" i="10"/>
  <c r="BM39" i="10"/>
  <c r="BF27" i="10"/>
  <c r="BN81" i="10"/>
  <c r="BS91" i="10"/>
  <c r="BS103" i="10"/>
  <c r="BS102" i="10"/>
  <c r="BM59" i="10"/>
  <c r="BF97" i="10"/>
  <c r="BF49" i="10"/>
  <c r="BF31" i="10"/>
  <c r="BT75" i="10"/>
  <c r="BT101" i="10" s="1"/>
  <c r="EJ84" i="2"/>
  <c r="EK20" i="2"/>
  <c r="BJ32" i="6"/>
  <c r="N91" i="2"/>
  <c r="N18" i="2"/>
  <c r="BQ56" i="6"/>
  <c r="BQ55" i="6" s="1"/>
  <c r="BQ48" i="6"/>
  <c r="BQ47" i="6" s="1"/>
  <c r="BV66" i="8"/>
  <c r="BV64" i="8"/>
  <c r="BV70" i="8"/>
  <c r="BV96" i="8" s="1"/>
  <c r="BH92" i="8"/>
  <c r="BH45" i="8"/>
  <c r="BH27" i="8"/>
  <c r="BC20" i="8"/>
  <c r="BC28" i="8"/>
  <c r="BD22" i="8" s="1"/>
  <c r="BD21" i="8" s="1"/>
  <c r="BP42" i="8"/>
  <c r="BP41" i="8" s="1"/>
  <c r="BP35" i="8"/>
  <c r="BP34" i="8" s="1"/>
  <c r="BI23" i="8"/>
  <c r="BO46" i="8"/>
  <c r="BB91" i="8"/>
  <c r="BB79" i="8"/>
  <c r="BB80" i="8" s="1"/>
  <c r="CM82" i="8"/>
  <c r="CN19" i="8"/>
  <c r="BO54" i="8"/>
  <c r="BO94" i="8" s="1"/>
  <c r="BP44" i="8"/>
  <c r="BW78" i="8" s="1"/>
  <c r="BP37" i="8"/>
  <c r="BI25" i="8"/>
  <c r="BP63" i="8"/>
  <c r="BP62" i="8" s="1"/>
  <c r="BP56" i="8"/>
  <c r="BP55" i="8" s="1"/>
  <c r="BP48" i="8"/>
  <c r="BP53" i="8" s="1"/>
  <c r="BU87" i="8"/>
  <c r="BI39" i="8"/>
  <c r="BP76" i="8"/>
  <c r="BO16" i="8"/>
  <c r="BO17" i="8"/>
  <c r="CC73" i="8"/>
  <c r="BI32" i="8"/>
  <c r="BJ40" i="8"/>
  <c r="BJ33" i="8"/>
  <c r="BC25" i="6"/>
  <c r="BX70" i="6"/>
  <c r="BJ14" i="6"/>
  <c r="BJ81" i="6" s="1"/>
  <c r="BD37" i="6"/>
  <c r="BD36" i="6" s="1"/>
  <c r="BK73" i="6"/>
  <c r="BJ52" i="6"/>
  <c r="BJ92" i="6" s="1"/>
  <c r="CK80" i="6"/>
  <c r="CL17" i="6"/>
  <c r="BJ44" i="6"/>
  <c r="BJ41" i="6"/>
  <c r="BK33" i="6"/>
  <c r="BK40" i="6"/>
  <c r="BR75" i="6" s="1"/>
  <c r="BP85" i="6"/>
  <c r="BJ15" i="6"/>
  <c r="BQ84" i="6"/>
  <c r="BQ96" i="6"/>
  <c r="BQ95" i="6"/>
  <c r="BD21" i="6"/>
  <c r="BI82" i="6"/>
  <c r="BL86" i="6"/>
  <c r="BQ94" i="6"/>
  <c r="AW18" i="6"/>
  <c r="AW26" i="6"/>
  <c r="AX20" i="6" s="1"/>
  <c r="BK61" i="6"/>
  <c r="BK54" i="6"/>
  <c r="BK46" i="6"/>
  <c r="BK51" i="6" s="1"/>
  <c r="BD30" i="6"/>
  <c r="BC28" i="6"/>
  <c r="BD24" i="6" s="1"/>
  <c r="BQ65" i="6"/>
  <c r="BQ64" i="6" s="1"/>
  <c r="BQ58" i="6"/>
  <c r="BQ57" i="6" s="1"/>
  <c r="BQ50" i="6"/>
  <c r="BX72" i="6" s="1"/>
  <c r="BJ34" i="6"/>
  <c r="BP73" i="5"/>
  <c r="BP72" i="5" s="1"/>
  <c r="BO86" i="5"/>
  <c r="BH27" i="5"/>
  <c r="BI23" i="5" s="1"/>
  <c r="BI22" i="5" s="1"/>
  <c r="BI28" i="5"/>
  <c r="BU83" i="5"/>
  <c r="BU94" i="5"/>
  <c r="BU95" i="5"/>
  <c r="BB17" i="5"/>
  <c r="BB25" i="5"/>
  <c r="BC19" i="5" s="1"/>
  <c r="BV67" i="5"/>
  <c r="BV93" i="5" s="1"/>
  <c r="CB70" i="5"/>
  <c r="BU63" i="5"/>
  <c r="BU62" i="5"/>
  <c r="CB69" i="5" s="1"/>
  <c r="BU55" i="5"/>
  <c r="BU54" i="5" s="1"/>
  <c r="BU47" i="5"/>
  <c r="BU46" i="5" s="1"/>
  <c r="BN31" i="5"/>
  <c r="BU93" i="5"/>
  <c r="BN82" i="5"/>
  <c r="BN80" i="5"/>
  <c r="BO14" i="5"/>
  <c r="BU74" i="5"/>
  <c r="BN38" i="5"/>
  <c r="CK79" i="5"/>
  <c r="CL16" i="5"/>
  <c r="BP60" i="5"/>
  <c r="BP59" i="5" s="1"/>
  <c r="BP53" i="5"/>
  <c r="BP45" i="5"/>
  <c r="BP50" i="5" s="1"/>
  <c r="BH26" i="5"/>
  <c r="BI21" i="5" s="1"/>
  <c r="BI20" i="5" s="1"/>
  <c r="BO43" i="5"/>
  <c r="BI35" i="5"/>
  <c r="BO39" i="5"/>
  <c r="BO32" i="5"/>
  <c r="BH89" i="5"/>
  <c r="BH42" i="5"/>
  <c r="BH24" i="5"/>
  <c r="BN90" i="5"/>
  <c r="BN65" i="5"/>
  <c r="BO41" i="5"/>
  <c r="BO34" i="5"/>
  <c r="AB68" i="2"/>
  <c r="AI75" i="2"/>
  <c r="V42" i="2"/>
  <c r="V37" i="2"/>
  <c r="V35" i="2"/>
  <c r="AC80" i="2"/>
  <c r="N21" i="2"/>
  <c r="N29" i="2"/>
  <c r="O23" i="2" s="1"/>
  <c r="O22" i="2" s="1"/>
  <c r="T39" i="2"/>
  <c r="P31" i="2"/>
  <c r="Q27" i="2" s="1"/>
  <c r="Q26" i="2" s="1"/>
  <c r="P30" i="2"/>
  <c r="Q25" i="2" s="1"/>
  <c r="Q24" i="2" s="1"/>
  <c r="P63" i="2"/>
  <c r="Q64" i="2"/>
  <c r="AA65" i="2"/>
  <c r="AA49" i="2"/>
  <c r="AC53" i="2"/>
  <c r="AJ76" i="2" s="1"/>
  <c r="AC69" i="2"/>
  <c r="R95" i="2"/>
  <c r="W38" i="2"/>
  <c r="AD62" i="2" s="1"/>
  <c r="AD61" i="2" s="1"/>
  <c r="W45" i="2"/>
  <c r="W44" i="2" s="1"/>
  <c r="M93" i="2"/>
  <c r="M81" i="2"/>
  <c r="M82" i="2" s="1"/>
  <c r="N89" i="2"/>
  <c r="U41" i="2"/>
  <c r="U40" i="2" s="1"/>
  <c r="U34" i="2"/>
  <c r="AB58" i="2" s="1"/>
  <c r="AB57" i="2" s="1"/>
  <c r="O88" i="2"/>
  <c r="O100" i="2"/>
  <c r="O99" i="2"/>
  <c r="J87" i="2"/>
  <c r="J85" i="2"/>
  <c r="K16" i="2"/>
  <c r="N96" i="2"/>
  <c r="N70" i="2"/>
  <c r="P72" i="2"/>
  <c r="P98" i="2" s="1"/>
  <c r="Q73" i="2"/>
  <c r="AC67" i="2"/>
  <c r="AC66" i="2" s="1"/>
  <c r="AC51" i="2"/>
  <c r="AC50" i="2" s="1"/>
  <c r="T52" i="2"/>
  <c r="S54" i="2"/>
  <c r="S55" i="2" s="1"/>
  <c r="I86" i="2"/>
  <c r="L90" i="2"/>
  <c r="Z77" i="2"/>
  <c r="AA78" i="2"/>
  <c r="R74" i="2"/>
  <c r="S32" i="2"/>
  <c r="T33" i="2"/>
  <c r="W43" i="2"/>
  <c r="AD79" i="2" s="1"/>
  <c r="W36" i="2"/>
  <c r="AD60" i="2" s="1"/>
  <c r="AD59" i="2" s="1"/>
  <c r="S47" i="2"/>
  <c r="T48" i="2"/>
  <c r="O56" i="2"/>
  <c r="Z71" i="2"/>
  <c r="Z17" i="2" s="1"/>
  <c r="BM73" i="10" l="1"/>
  <c r="BN74" i="10"/>
  <c r="BU76" i="10"/>
  <c r="BG34" i="10"/>
  <c r="BH30" i="10" s="1"/>
  <c r="BH29" i="10" s="1"/>
  <c r="BT55" i="10"/>
  <c r="AZ96" i="10"/>
  <c r="AZ84" i="10"/>
  <c r="AZ85" i="10" s="1"/>
  <c r="BS92" i="10"/>
  <c r="BA24" i="10"/>
  <c r="BA32" i="10"/>
  <c r="BB26" i="10" s="1"/>
  <c r="BN80" i="10"/>
  <c r="CS87" i="10"/>
  <c r="CT23" i="10"/>
  <c r="BF33" i="10"/>
  <c r="BG28" i="10" s="1"/>
  <c r="BG27" i="10" s="1"/>
  <c r="BN57" i="10"/>
  <c r="BN58" i="10" s="1"/>
  <c r="BN51" i="10"/>
  <c r="CA78" i="10"/>
  <c r="BT71" i="10"/>
  <c r="BN66" i="10"/>
  <c r="BT70" i="10"/>
  <c r="CA77" i="10" s="1"/>
  <c r="BT63" i="10"/>
  <c r="BT62" i="10" s="1"/>
  <c r="BT54" i="10"/>
  <c r="BT53" i="10" s="1"/>
  <c r="BM38" i="10"/>
  <c r="BG97" i="10"/>
  <c r="BG49" i="10"/>
  <c r="BG31" i="10"/>
  <c r="BU75" i="10"/>
  <c r="BM99" i="10"/>
  <c r="BM21" i="10"/>
  <c r="BM45" i="10"/>
  <c r="BT82" i="10"/>
  <c r="J112" i="10"/>
  <c r="BM89" i="10"/>
  <c r="BP93" i="10"/>
  <c r="BT91" i="10"/>
  <c r="BT102" i="10"/>
  <c r="BT103" i="10"/>
  <c r="BN60" i="10"/>
  <c r="BN48" i="10"/>
  <c r="BN47" i="10" s="1"/>
  <c r="BN41" i="10"/>
  <c r="BH44" i="10"/>
  <c r="BH43" i="10" s="1"/>
  <c r="BH37" i="10"/>
  <c r="EL20" i="2"/>
  <c r="EK84" i="2"/>
  <c r="O91" i="2"/>
  <c r="O18" i="2"/>
  <c r="S28" i="2"/>
  <c r="BW77" i="8"/>
  <c r="BQ76" i="8"/>
  <c r="BP75" i="8"/>
  <c r="BP61" i="8"/>
  <c r="BP43" i="8"/>
  <c r="BW71" i="8"/>
  <c r="BI31" i="8"/>
  <c r="BJ32" i="8"/>
  <c r="BI38" i="8"/>
  <c r="BJ39" i="8"/>
  <c r="BI30" i="8"/>
  <c r="BJ26" i="8" s="1"/>
  <c r="BJ25" i="8" s="1"/>
  <c r="BK40" i="8"/>
  <c r="BK33" i="8"/>
  <c r="BW67" i="8"/>
  <c r="BW66" i="8" s="1"/>
  <c r="BW60" i="8"/>
  <c r="BW59" i="8" s="1"/>
  <c r="BW52" i="8"/>
  <c r="CD74" i="8" s="1"/>
  <c r="BP36" i="8"/>
  <c r="BP47" i="8"/>
  <c r="BC91" i="8"/>
  <c r="BC79" i="8"/>
  <c r="BC80" i="8" s="1"/>
  <c r="BD20" i="8"/>
  <c r="BD28" i="8"/>
  <c r="BE22" i="8" s="1"/>
  <c r="BE21" i="8" s="1"/>
  <c r="BO93" i="8"/>
  <c r="BO68" i="8"/>
  <c r="BP54" i="8"/>
  <c r="BP94" i="8" s="1"/>
  <c r="BI29" i="8"/>
  <c r="BO89" i="8"/>
  <c r="CN82" i="8"/>
  <c r="CO19" i="8"/>
  <c r="BW65" i="8"/>
  <c r="BW58" i="8"/>
  <c r="BW57" i="8" s="1"/>
  <c r="BW50" i="8"/>
  <c r="BW49" i="8" s="1"/>
  <c r="BQ63" i="8"/>
  <c r="BQ62" i="8" s="1"/>
  <c r="BQ56" i="8"/>
  <c r="BQ48" i="8"/>
  <c r="BQ53" i="8" s="1"/>
  <c r="BO83" i="8"/>
  <c r="BO85" i="8"/>
  <c r="BP69" i="8"/>
  <c r="BP17" i="8" s="1"/>
  <c r="BV86" i="8"/>
  <c r="BV97" i="8"/>
  <c r="BV98" i="8"/>
  <c r="BJ83" i="6"/>
  <c r="BK67" i="6"/>
  <c r="BK14" i="6" s="1"/>
  <c r="BK81" i="6" s="1"/>
  <c r="BK39" i="6"/>
  <c r="BK53" i="6"/>
  <c r="BR69" i="6"/>
  <c r="BK60" i="6"/>
  <c r="BQ85" i="6"/>
  <c r="BX71" i="6"/>
  <c r="BJ87" i="6"/>
  <c r="BK45" i="6"/>
  <c r="BE31" i="6"/>
  <c r="BE30" i="6" s="1"/>
  <c r="BE38" i="6"/>
  <c r="BJ91" i="6"/>
  <c r="BJ66" i="6"/>
  <c r="BK42" i="6"/>
  <c r="BR76" i="6" s="1"/>
  <c r="BK35" i="6"/>
  <c r="AW89" i="6"/>
  <c r="AW77" i="6"/>
  <c r="AW78" i="6" s="1"/>
  <c r="CL80" i="6"/>
  <c r="CM17" i="6"/>
  <c r="BD23" i="6"/>
  <c r="AX19" i="6"/>
  <c r="BD27" i="6"/>
  <c r="BJ82" i="6"/>
  <c r="BM86" i="6"/>
  <c r="BQ49" i="6"/>
  <c r="BD29" i="6"/>
  <c r="BD25" i="6" s="1"/>
  <c r="BR63" i="6"/>
  <c r="BR48" i="6"/>
  <c r="BR47" i="6" s="1"/>
  <c r="BR56" i="6"/>
  <c r="BR55" i="6" s="1"/>
  <c r="BK32" i="6"/>
  <c r="BO31" i="5"/>
  <c r="BP44" i="5"/>
  <c r="BP43" i="5" s="1"/>
  <c r="BO38" i="5"/>
  <c r="BV74" i="5"/>
  <c r="BI27" i="5"/>
  <c r="BJ23" i="5" s="1"/>
  <c r="BJ22" i="5" s="1"/>
  <c r="BU61" i="5"/>
  <c r="BP39" i="5"/>
  <c r="BP32" i="5"/>
  <c r="BI89" i="5"/>
  <c r="BI42" i="5"/>
  <c r="BI24" i="5"/>
  <c r="BU84" i="5"/>
  <c r="BJ37" i="5"/>
  <c r="BJ30" i="5"/>
  <c r="BI26" i="5"/>
  <c r="BJ21" i="5" s="1"/>
  <c r="BJ20" i="5" s="1"/>
  <c r="BV57" i="5"/>
  <c r="BV56" i="5" s="1"/>
  <c r="BV64" i="5"/>
  <c r="BV63" i="5" s="1"/>
  <c r="BV49" i="5"/>
  <c r="CC71" i="5" s="1"/>
  <c r="BO33" i="5"/>
  <c r="BP66" i="5"/>
  <c r="BP15" i="5" s="1"/>
  <c r="BP52" i="5"/>
  <c r="BO82" i="5"/>
  <c r="BO80" i="5"/>
  <c r="BB88" i="5"/>
  <c r="BB76" i="5"/>
  <c r="BB77" i="5" s="1"/>
  <c r="BC18" i="5"/>
  <c r="BP41" i="5"/>
  <c r="BP34" i="5"/>
  <c r="BP58" i="5"/>
  <c r="CL79" i="5"/>
  <c r="CM16" i="5"/>
  <c r="BV83" i="5"/>
  <c r="BV94" i="5"/>
  <c r="BV95" i="5"/>
  <c r="BV62" i="5"/>
  <c r="CC69" i="5" s="1"/>
  <c r="BV55" i="5"/>
  <c r="BV54" i="5" s="1"/>
  <c r="BV47" i="5"/>
  <c r="BV46" i="5" s="1"/>
  <c r="BO40" i="5"/>
  <c r="BV75" i="5"/>
  <c r="BN81" i="5"/>
  <c r="BQ85" i="5"/>
  <c r="BO90" i="5"/>
  <c r="BO65" i="5"/>
  <c r="BW68" i="5"/>
  <c r="AC68" i="2"/>
  <c r="AJ75" i="2"/>
  <c r="AD80" i="2"/>
  <c r="W35" i="2"/>
  <c r="W37" i="2"/>
  <c r="W42" i="2"/>
  <c r="AA71" i="2"/>
  <c r="AA17" i="2" s="1"/>
  <c r="U39" i="2"/>
  <c r="Q31" i="2"/>
  <c r="R27" i="2" s="1"/>
  <c r="R26" i="2" s="1"/>
  <c r="O29" i="2"/>
  <c r="P23" i="2" s="1"/>
  <c r="P22" i="2" s="1"/>
  <c r="O21" i="2"/>
  <c r="S95" i="2"/>
  <c r="O89" i="2"/>
  <c r="Q30" i="2"/>
  <c r="R25" i="2" s="1"/>
  <c r="R24" i="2" s="1"/>
  <c r="S74" i="2"/>
  <c r="AB65" i="2"/>
  <c r="AB49" i="2"/>
  <c r="X43" i="2"/>
  <c r="AE79" i="2" s="1"/>
  <c r="X36" i="2"/>
  <c r="AE60" i="2" s="1"/>
  <c r="AE59" i="2" s="1"/>
  <c r="T47" i="2"/>
  <c r="U48" i="2"/>
  <c r="AD67" i="2"/>
  <c r="AD66" i="2" s="1"/>
  <c r="AD51" i="2"/>
  <c r="AD50" i="2" s="1"/>
  <c r="AA77" i="2"/>
  <c r="AB78" i="2"/>
  <c r="K87" i="2"/>
  <c r="K85" i="2"/>
  <c r="L16" i="2"/>
  <c r="Q72" i="2"/>
  <c r="R73" i="2"/>
  <c r="J86" i="2"/>
  <c r="M90" i="2"/>
  <c r="AD53" i="2"/>
  <c r="AK76" i="2" s="1"/>
  <c r="AD69" i="2"/>
  <c r="P88" i="2"/>
  <c r="P99" i="2"/>
  <c r="P100" i="2"/>
  <c r="X38" i="2"/>
  <c r="AE62" i="2" s="1"/>
  <c r="AE61" i="2" s="1"/>
  <c r="X45" i="2"/>
  <c r="U52" i="2"/>
  <c r="T54" i="2"/>
  <c r="T55" i="2" s="1"/>
  <c r="P56" i="2"/>
  <c r="T32" i="2"/>
  <c r="U33" i="2"/>
  <c r="Q63" i="2"/>
  <c r="R64" i="2"/>
  <c r="V41" i="2"/>
  <c r="V40" i="2" s="1"/>
  <c r="V34" i="2"/>
  <c r="AC58" i="2" s="1"/>
  <c r="AC57" i="2" s="1"/>
  <c r="O96" i="2"/>
  <c r="O70" i="2"/>
  <c r="S94" i="2"/>
  <c r="S46" i="2"/>
  <c r="N93" i="2"/>
  <c r="N81" i="2"/>
  <c r="N82" i="2" s="1"/>
  <c r="BN20" i="10" l="1"/>
  <c r="BN94" i="10" s="1"/>
  <c r="BN19" i="10"/>
  <c r="BN18" i="10" s="1"/>
  <c r="BO81" i="10"/>
  <c r="BO80" i="10" s="1"/>
  <c r="BG33" i="10"/>
  <c r="BH28" i="10" s="1"/>
  <c r="BH27" i="10" s="1"/>
  <c r="BH34" i="10"/>
  <c r="BU72" i="10"/>
  <c r="BU71" i="10" s="1"/>
  <c r="BU65" i="10"/>
  <c r="BU64" i="10" s="1"/>
  <c r="BU56" i="10"/>
  <c r="CB79" i="10" s="1"/>
  <c r="K114" i="10"/>
  <c r="BT92" i="10"/>
  <c r="BU91" i="10"/>
  <c r="BU102" i="10"/>
  <c r="BU103" i="10"/>
  <c r="BN46" i="10"/>
  <c r="BU82" i="10" s="1"/>
  <c r="BN39" i="10"/>
  <c r="BN38" i="10" s="1"/>
  <c r="BI44" i="10"/>
  <c r="BI43" i="10" s="1"/>
  <c r="BI37" i="10"/>
  <c r="BU83" i="10"/>
  <c r="BU101" i="10"/>
  <c r="BA96" i="10"/>
  <c r="BA84" i="10"/>
  <c r="BA85" i="10" s="1"/>
  <c r="BB25" i="10"/>
  <c r="BT69" i="10"/>
  <c r="CT87" i="10"/>
  <c r="CU23" i="10"/>
  <c r="BN40" i="10"/>
  <c r="BU55" i="10" s="1"/>
  <c r="BN59" i="10"/>
  <c r="BO68" i="10"/>
  <c r="BO61" i="10"/>
  <c r="BO60" i="10" s="1"/>
  <c r="BO52" i="10"/>
  <c r="BO57" i="10" s="1"/>
  <c r="BO58" i="10" s="1"/>
  <c r="BH36" i="10"/>
  <c r="BN50" i="10"/>
  <c r="BO48" i="10"/>
  <c r="BO47" i="10" s="1"/>
  <c r="BO41" i="10"/>
  <c r="BH42" i="10"/>
  <c r="EM20" i="2"/>
  <c r="EL84" i="2"/>
  <c r="P91" i="2"/>
  <c r="C109" i="2" s="1"/>
  <c r="P18" i="2"/>
  <c r="T28" i="2"/>
  <c r="BP16" i="8"/>
  <c r="BP85" i="8" s="1"/>
  <c r="CD73" i="8"/>
  <c r="BJ24" i="8"/>
  <c r="BJ23" i="8" s="1"/>
  <c r="BJ29" i="8" s="1"/>
  <c r="BQ69" i="8"/>
  <c r="BQ17" i="8" s="1"/>
  <c r="BQ61" i="8"/>
  <c r="BJ30" i="8"/>
  <c r="BK26" i="8" s="1"/>
  <c r="BK25" i="8" s="1"/>
  <c r="CD72" i="8"/>
  <c r="BW64" i="8"/>
  <c r="BI92" i="8"/>
  <c r="BI45" i="8"/>
  <c r="BI27" i="8"/>
  <c r="CO82" i="8"/>
  <c r="CP19" i="8"/>
  <c r="BR63" i="8"/>
  <c r="BR62" i="8" s="1"/>
  <c r="BR56" i="8"/>
  <c r="BR48" i="8"/>
  <c r="BR53" i="8" s="1"/>
  <c r="BX71" i="8"/>
  <c r="BW70" i="8"/>
  <c r="BQ47" i="8"/>
  <c r="BP46" i="8"/>
  <c r="BO84" i="8"/>
  <c r="BR88" i="8"/>
  <c r="BP89" i="8"/>
  <c r="BW51" i="8"/>
  <c r="BQ44" i="8"/>
  <c r="BX78" i="8" s="1"/>
  <c r="BQ37" i="8"/>
  <c r="BQ36" i="8" s="1"/>
  <c r="BV87" i="8"/>
  <c r="BL40" i="8"/>
  <c r="BL33" i="8"/>
  <c r="BJ38" i="8"/>
  <c r="BK39" i="8"/>
  <c r="BE20" i="8"/>
  <c r="BE28" i="8"/>
  <c r="BF22" i="8" s="1"/>
  <c r="BF21" i="8" s="1"/>
  <c r="BQ75" i="8"/>
  <c r="BR76" i="8"/>
  <c r="BQ55" i="8"/>
  <c r="BD91" i="8"/>
  <c r="BD79" i="8"/>
  <c r="BD80" i="8" s="1"/>
  <c r="BJ31" i="8"/>
  <c r="BK32" i="8"/>
  <c r="BK15" i="6"/>
  <c r="BK87" i="6" s="1"/>
  <c r="BK83" i="6"/>
  <c r="BR62" i="6"/>
  <c r="BY70" i="6"/>
  <c r="BE22" i="6"/>
  <c r="BR65" i="6"/>
  <c r="BR64" i="6" s="1"/>
  <c r="BR58" i="6"/>
  <c r="BR57" i="6" s="1"/>
  <c r="BR50" i="6"/>
  <c r="BY72" i="6" s="1"/>
  <c r="BR68" i="6"/>
  <c r="BD90" i="6"/>
  <c r="BD43" i="6"/>
  <c r="BK44" i="6"/>
  <c r="BE29" i="6"/>
  <c r="AX18" i="6"/>
  <c r="AX26" i="6"/>
  <c r="AY20" i="6" s="1"/>
  <c r="BK52" i="6"/>
  <c r="BK92" i="6" s="1"/>
  <c r="BK59" i="6"/>
  <c r="BD28" i="6"/>
  <c r="BE24" i="6" s="1"/>
  <c r="BK34" i="6"/>
  <c r="CM80" i="6"/>
  <c r="CN17" i="6"/>
  <c r="BE37" i="6"/>
  <c r="BL74" i="6"/>
  <c r="BK41" i="6"/>
  <c r="BL61" i="6"/>
  <c r="BL60" i="6" s="1"/>
  <c r="BL46" i="6"/>
  <c r="BL51" i="6" s="1"/>
  <c r="BL54" i="6"/>
  <c r="BL53" i="6" s="1"/>
  <c r="BK82" i="6"/>
  <c r="BN86" i="6"/>
  <c r="BP40" i="5"/>
  <c r="BP31" i="5"/>
  <c r="BW74" i="5"/>
  <c r="BP14" i="5"/>
  <c r="BP82" i="5" s="1"/>
  <c r="BW75" i="5"/>
  <c r="BJ26" i="5"/>
  <c r="BJ27" i="5"/>
  <c r="BP38" i="5"/>
  <c r="BP90" i="5"/>
  <c r="BW64" i="5"/>
  <c r="BW63" i="5" s="1"/>
  <c r="BW57" i="5"/>
  <c r="BW56" i="5" s="1"/>
  <c r="BW49" i="5"/>
  <c r="CD71" i="5" s="1"/>
  <c r="BO81" i="5"/>
  <c r="BR85" i="5"/>
  <c r="BV61" i="5"/>
  <c r="BC17" i="5"/>
  <c r="BC25" i="5"/>
  <c r="BD19" i="5" s="1"/>
  <c r="CM79" i="5"/>
  <c r="CN16" i="5"/>
  <c r="CC70" i="5"/>
  <c r="BP51" i="5"/>
  <c r="BP91" i="5" s="1"/>
  <c r="BQ60" i="5"/>
  <c r="BQ59" i="5" s="1"/>
  <c r="BQ53" i="5"/>
  <c r="BQ52" i="5" s="1"/>
  <c r="BQ45" i="5"/>
  <c r="BJ29" i="5"/>
  <c r="BQ39" i="5"/>
  <c r="BQ32" i="5"/>
  <c r="BP86" i="5"/>
  <c r="BJ36" i="5"/>
  <c r="BQ73" i="5"/>
  <c r="BV84" i="5"/>
  <c r="BW67" i="5"/>
  <c r="BW93" i="5" s="1"/>
  <c r="BP33" i="5"/>
  <c r="BV48" i="5"/>
  <c r="BW62" i="5"/>
  <c r="CD69" i="5" s="1"/>
  <c r="BW55" i="5"/>
  <c r="BW54" i="5" s="1"/>
  <c r="BW47" i="5"/>
  <c r="BW46" i="5" s="1"/>
  <c r="BQ41" i="5"/>
  <c r="BQ34" i="5"/>
  <c r="AD68" i="2"/>
  <c r="AK75" i="2"/>
  <c r="AE80" i="2"/>
  <c r="X35" i="2"/>
  <c r="AB71" i="2"/>
  <c r="AB17" i="2" s="1"/>
  <c r="R30" i="2"/>
  <c r="S25" i="2" s="1"/>
  <c r="S24" i="2" s="1"/>
  <c r="R31" i="2"/>
  <c r="S27" i="2" s="1"/>
  <c r="S26" i="2" s="1"/>
  <c r="V39" i="2"/>
  <c r="R63" i="2"/>
  <c r="S64" i="2"/>
  <c r="AE53" i="2"/>
  <c r="AL76" i="2" s="1"/>
  <c r="AE69" i="2"/>
  <c r="AE51" i="2"/>
  <c r="AE50" i="2" s="1"/>
  <c r="AE67" i="2"/>
  <c r="AE66" i="2" s="1"/>
  <c r="T95" i="2"/>
  <c r="U32" i="2"/>
  <c r="V33" i="2"/>
  <c r="AB77" i="2"/>
  <c r="AC78" i="2"/>
  <c r="K86" i="2"/>
  <c r="N90" i="2"/>
  <c r="R72" i="2"/>
  <c r="S73" i="2"/>
  <c r="Y43" i="2"/>
  <c r="AF79" i="2" s="1"/>
  <c r="Y36" i="2"/>
  <c r="AF60" i="2" s="1"/>
  <c r="AF59" i="2" s="1"/>
  <c r="P21" i="2"/>
  <c r="P29" i="2"/>
  <c r="Q23" i="2" s="1"/>
  <c r="Q22" i="2" s="1"/>
  <c r="Y38" i="2"/>
  <c r="AF62" i="2" s="1"/>
  <c r="AF61" i="2" s="1"/>
  <c r="Y45" i="2"/>
  <c r="Q88" i="2"/>
  <c r="Q100" i="2"/>
  <c r="Q99" i="2"/>
  <c r="O93" i="2"/>
  <c r="O81" i="2"/>
  <c r="O82" i="2" s="1"/>
  <c r="X44" i="2"/>
  <c r="P89" i="2"/>
  <c r="C110" i="2"/>
  <c r="P96" i="2"/>
  <c r="P70" i="2"/>
  <c r="C118" i="2" s="1"/>
  <c r="Q98" i="2"/>
  <c r="W41" i="2"/>
  <c r="W40" i="2" s="1"/>
  <c r="W34" i="2"/>
  <c r="AD58" i="2" s="1"/>
  <c r="AD57" i="2" s="1"/>
  <c r="T46" i="2"/>
  <c r="T94" i="2"/>
  <c r="Q56" i="2"/>
  <c r="Q18" i="2" s="1"/>
  <c r="AC65" i="2"/>
  <c r="AC49" i="2"/>
  <c r="X42" i="2"/>
  <c r="X37" i="2"/>
  <c r="V52" i="2"/>
  <c r="U54" i="2"/>
  <c r="U55" i="2" s="1"/>
  <c r="L85" i="2"/>
  <c r="L87" i="2"/>
  <c r="M16" i="2"/>
  <c r="U47" i="2"/>
  <c r="V48" i="2"/>
  <c r="T74" i="2"/>
  <c r="BN45" i="10" l="1"/>
  <c r="CB78" i="10"/>
  <c r="BO51" i="10"/>
  <c r="BO50" i="10" s="1"/>
  <c r="BP81" i="10"/>
  <c r="BP80" i="10" s="1"/>
  <c r="BO74" i="10"/>
  <c r="BI30" i="10"/>
  <c r="BI29" i="10" s="1"/>
  <c r="BI34" i="10" s="1"/>
  <c r="BH33" i="10"/>
  <c r="BV83" i="10"/>
  <c r="BP68" i="10"/>
  <c r="BP61" i="10"/>
  <c r="BP60" i="10" s="1"/>
  <c r="BP52" i="10"/>
  <c r="BP57" i="10" s="1"/>
  <c r="BP58" i="10" s="1"/>
  <c r="BN88" i="10"/>
  <c r="BN90" i="10"/>
  <c r="BN98" i="10"/>
  <c r="BN73" i="10"/>
  <c r="BU92" i="10"/>
  <c r="BO59" i="10"/>
  <c r="BU70" i="10"/>
  <c r="CB77" i="10" s="1"/>
  <c r="BU63" i="10"/>
  <c r="BU62" i="10" s="1"/>
  <c r="BU54" i="10"/>
  <c r="BU53" i="10" s="1"/>
  <c r="BI36" i="10"/>
  <c r="BH35" i="10"/>
  <c r="BN99" i="10"/>
  <c r="BN21" i="10"/>
  <c r="BB24" i="10"/>
  <c r="BB32" i="10"/>
  <c r="BC26" i="10" s="1"/>
  <c r="BO40" i="10"/>
  <c r="BI42" i="10"/>
  <c r="CU87" i="10"/>
  <c r="CV23" i="10"/>
  <c r="BO46" i="10"/>
  <c r="BV82" i="10" s="1"/>
  <c r="BO39" i="10"/>
  <c r="BO38" i="10" s="1"/>
  <c r="BV72" i="10"/>
  <c r="BV65" i="10"/>
  <c r="BV64" i="10" s="1"/>
  <c r="BV56" i="10"/>
  <c r="CC79" i="10" s="1"/>
  <c r="BV76" i="10"/>
  <c r="BO67" i="10"/>
  <c r="EM84" i="2"/>
  <c r="EN20" i="2"/>
  <c r="Q91" i="2"/>
  <c r="U28" i="2"/>
  <c r="C63" i="7"/>
  <c r="C126" i="7"/>
  <c r="B140" i="2"/>
  <c r="BQ35" i="8"/>
  <c r="BX50" i="8" s="1"/>
  <c r="BX49" i="8" s="1"/>
  <c r="BP83" i="8"/>
  <c r="BP84" i="8" s="1"/>
  <c r="BQ42" i="8"/>
  <c r="BX77" i="8" s="1"/>
  <c r="BR69" i="8"/>
  <c r="BR17" i="8" s="1"/>
  <c r="BQ16" i="8"/>
  <c r="BQ85" i="8" s="1"/>
  <c r="BF20" i="8"/>
  <c r="BF28" i="8"/>
  <c r="BG22" i="8" s="1"/>
  <c r="BG21" i="8" s="1"/>
  <c r="BP93" i="8"/>
  <c r="BP68" i="8"/>
  <c r="CP82" i="8"/>
  <c r="CQ19" i="8"/>
  <c r="BK31" i="8"/>
  <c r="BL32" i="8"/>
  <c r="BE91" i="8"/>
  <c r="BE79" i="8"/>
  <c r="BE80" i="8" s="1"/>
  <c r="BS63" i="8"/>
  <c r="BS62" i="8" s="1"/>
  <c r="BS56" i="8"/>
  <c r="BS48" i="8"/>
  <c r="BS53" i="8" s="1"/>
  <c r="BR47" i="8"/>
  <c r="BQ46" i="8"/>
  <c r="BW86" i="8"/>
  <c r="BW98" i="8"/>
  <c r="BW97" i="8"/>
  <c r="BK30" i="8"/>
  <c r="BL26" i="8" s="1"/>
  <c r="BL25" i="8" s="1"/>
  <c r="BQ54" i="8"/>
  <c r="BQ94" i="8" s="1"/>
  <c r="BR55" i="8"/>
  <c r="BQ89" i="8"/>
  <c r="BY71" i="8"/>
  <c r="BX70" i="8"/>
  <c r="BR44" i="8"/>
  <c r="BY78" i="8" s="1"/>
  <c r="BR37" i="8"/>
  <c r="BW96" i="8"/>
  <c r="BR75" i="8"/>
  <c r="BS76" i="8"/>
  <c r="BX67" i="8"/>
  <c r="BX60" i="8"/>
  <c r="BX59" i="8" s="1"/>
  <c r="BX52" i="8"/>
  <c r="CE74" i="8" s="1"/>
  <c r="BK24" i="8"/>
  <c r="BL39" i="8"/>
  <c r="BK38" i="8"/>
  <c r="BR61" i="8"/>
  <c r="BJ92" i="8"/>
  <c r="BJ45" i="8"/>
  <c r="BJ27" i="8"/>
  <c r="BM40" i="8"/>
  <c r="BM33" i="8"/>
  <c r="BX51" i="8"/>
  <c r="BQ43" i="8"/>
  <c r="BY71" i="6"/>
  <c r="BL59" i="6"/>
  <c r="BL52" i="6"/>
  <c r="BL92" i="6" s="1"/>
  <c r="BF38" i="6"/>
  <c r="BM74" i="6" s="1"/>
  <c r="BF31" i="6"/>
  <c r="BL42" i="6"/>
  <c r="BS76" i="6" s="1"/>
  <c r="BL35" i="6"/>
  <c r="BL34" i="6" s="1"/>
  <c r="AX89" i="6"/>
  <c r="AX77" i="6"/>
  <c r="AX78" i="6" s="1"/>
  <c r="BL73" i="6"/>
  <c r="BE23" i="6"/>
  <c r="AY19" i="6"/>
  <c r="BK91" i="6"/>
  <c r="BK66" i="6"/>
  <c r="BE36" i="6"/>
  <c r="BE43" i="6" s="1"/>
  <c r="BR49" i="6"/>
  <c r="BE90" i="6"/>
  <c r="BR84" i="6"/>
  <c r="BR96" i="6"/>
  <c r="BR95" i="6"/>
  <c r="BL40" i="6"/>
  <c r="BL33" i="6"/>
  <c r="BE21" i="6"/>
  <c r="CN80" i="6"/>
  <c r="CO17" i="6"/>
  <c r="BS69" i="6"/>
  <c r="BL67" i="6"/>
  <c r="BL45" i="6"/>
  <c r="BR94" i="6"/>
  <c r="BQ40" i="5"/>
  <c r="BX74" i="5"/>
  <c r="BX68" i="5"/>
  <c r="BX67" i="5" s="1"/>
  <c r="BX93" i="5" s="1"/>
  <c r="BW48" i="5"/>
  <c r="BP80" i="5"/>
  <c r="BP81" i="5" s="1"/>
  <c r="BQ66" i="5"/>
  <c r="BQ15" i="5" s="1"/>
  <c r="BQ86" i="5" s="1"/>
  <c r="BW61" i="5"/>
  <c r="BP65" i="5"/>
  <c r="BQ33" i="5"/>
  <c r="BX62" i="5"/>
  <c r="BX55" i="5"/>
  <c r="BX54" i="5" s="1"/>
  <c r="BX47" i="5"/>
  <c r="BX46" i="5" s="1"/>
  <c r="CD70" i="5"/>
  <c r="BK23" i="5"/>
  <c r="CN79" i="5"/>
  <c r="CO16" i="5"/>
  <c r="BX75" i="5"/>
  <c r="BQ50" i="5"/>
  <c r="BQ44" i="5"/>
  <c r="BJ28" i="5"/>
  <c r="BK21" i="5" s="1"/>
  <c r="BQ72" i="5"/>
  <c r="BK37" i="5"/>
  <c r="BK36" i="5" s="1"/>
  <c r="BK30" i="5"/>
  <c r="BK29" i="5" s="1"/>
  <c r="BQ31" i="5"/>
  <c r="BQ51" i="5"/>
  <c r="BQ91" i="5" s="1"/>
  <c r="BW83" i="5"/>
  <c r="BW95" i="5"/>
  <c r="BW94" i="5"/>
  <c r="BJ35" i="5"/>
  <c r="BQ58" i="5"/>
  <c r="BC88" i="5"/>
  <c r="BC76" i="5"/>
  <c r="BC77" i="5" s="1"/>
  <c r="BQ38" i="5"/>
  <c r="BX64" i="5"/>
  <c r="BX63" i="5" s="1"/>
  <c r="BX57" i="5"/>
  <c r="BX56" i="5" s="1"/>
  <c r="BX49" i="5"/>
  <c r="CE71" i="5" s="1"/>
  <c r="BD18" i="5"/>
  <c r="AE68" i="2"/>
  <c r="AL75" i="2"/>
  <c r="AF80" i="2"/>
  <c r="Y35" i="2"/>
  <c r="Y44" i="2"/>
  <c r="Y42" i="2"/>
  <c r="AC71" i="2"/>
  <c r="AC17" i="2" s="1"/>
  <c r="Y37" i="2"/>
  <c r="S30" i="2"/>
  <c r="T25" i="2" s="1"/>
  <c r="T24" i="2" s="1"/>
  <c r="W39" i="2"/>
  <c r="S31" i="2"/>
  <c r="T27" i="2" s="1"/>
  <c r="T26" i="2" s="1"/>
  <c r="Q89" i="2"/>
  <c r="S72" i="2"/>
  <c r="S98" i="2" s="1"/>
  <c r="T73" i="2"/>
  <c r="U94" i="2"/>
  <c r="U46" i="2"/>
  <c r="R88" i="2"/>
  <c r="R100" i="2"/>
  <c r="R99" i="2"/>
  <c r="U74" i="2"/>
  <c r="W52" i="2"/>
  <c r="V54" i="2"/>
  <c r="V55" i="2" s="1"/>
  <c r="AF53" i="2"/>
  <c r="AM76" i="2" s="1"/>
  <c r="AF69" i="2"/>
  <c r="R98" i="2"/>
  <c r="Q21" i="2"/>
  <c r="Q29" i="2"/>
  <c r="R23" i="2" s="1"/>
  <c r="R22" i="2" s="1"/>
  <c r="S63" i="2"/>
  <c r="T64" i="2"/>
  <c r="Z38" i="2"/>
  <c r="AG62" i="2" s="1"/>
  <c r="AG61" i="2" s="1"/>
  <c r="Z45" i="2"/>
  <c r="R56" i="2"/>
  <c r="X34" i="2"/>
  <c r="AE58" i="2" s="1"/>
  <c r="AE57" i="2" s="1"/>
  <c r="X41" i="2"/>
  <c r="X40" i="2" s="1"/>
  <c r="L86" i="2"/>
  <c r="O90" i="2"/>
  <c r="P81" i="2"/>
  <c r="P82" i="2" s="1"/>
  <c r="P93" i="2"/>
  <c r="C137" i="2"/>
  <c r="AC77" i="2"/>
  <c r="AD78" i="2"/>
  <c r="Z43" i="2"/>
  <c r="AG79" i="2" s="1"/>
  <c r="Z36" i="2"/>
  <c r="AG60" i="2" s="1"/>
  <c r="AG59" i="2" s="1"/>
  <c r="V47" i="2"/>
  <c r="W48" i="2"/>
  <c r="U95" i="2"/>
  <c r="AD65" i="2"/>
  <c r="AD49" i="2"/>
  <c r="M87" i="2"/>
  <c r="M85" i="2"/>
  <c r="N16" i="2"/>
  <c r="AF51" i="2"/>
  <c r="AF50" i="2" s="1"/>
  <c r="AF67" i="2"/>
  <c r="AF66" i="2" s="1"/>
  <c r="Q96" i="2"/>
  <c r="Q70" i="2"/>
  <c r="V32" i="2"/>
  <c r="W33" i="2"/>
  <c r="BO20" i="10" l="1"/>
  <c r="BO94" i="10" s="1"/>
  <c r="BO19" i="10"/>
  <c r="BO18" i="10" s="1"/>
  <c r="BO90" i="10" s="1"/>
  <c r="CC78" i="10"/>
  <c r="BP41" i="10"/>
  <c r="BP40" i="10" s="1"/>
  <c r="BP48" i="10"/>
  <c r="BP47" i="10" s="1"/>
  <c r="BP51" i="10"/>
  <c r="BP50" i="10" s="1"/>
  <c r="BU69" i="10"/>
  <c r="BP74" i="10"/>
  <c r="BP59" i="10"/>
  <c r="BO99" i="10"/>
  <c r="BO45" i="10"/>
  <c r="BH97" i="10"/>
  <c r="BH49" i="10"/>
  <c r="BH31" i="10"/>
  <c r="BI28" i="10"/>
  <c r="BV70" i="10"/>
  <c r="CC77" i="10" s="1"/>
  <c r="BV63" i="10"/>
  <c r="BV62" i="10" s="1"/>
  <c r="BV54" i="10"/>
  <c r="BV53" i="10" s="1"/>
  <c r="BI35" i="10"/>
  <c r="BO98" i="10"/>
  <c r="BJ30" i="10"/>
  <c r="BJ44" i="10"/>
  <c r="BJ37" i="10"/>
  <c r="BO66" i="10"/>
  <c r="BO21" i="10" s="1"/>
  <c r="BP67" i="10"/>
  <c r="CV87" i="10"/>
  <c r="CW23" i="10"/>
  <c r="BB96" i="10"/>
  <c r="BB84" i="10"/>
  <c r="BB85" i="10" s="1"/>
  <c r="BN89" i="10"/>
  <c r="BQ93" i="10"/>
  <c r="BV71" i="10"/>
  <c r="BW76" i="10"/>
  <c r="BV75" i="10"/>
  <c r="BC25" i="10"/>
  <c r="BV55" i="10"/>
  <c r="EO20" i="2"/>
  <c r="EN84" i="2"/>
  <c r="R91" i="2"/>
  <c r="R18" i="2"/>
  <c r="AF68" i="2"/>
  <c r="V28" i="2"/>
  <c r="BX65" i="8"/>
  <c r="CE72" i="8" s="1"/>
  <c r="BQ41" i="8"/>
  <c r="BX58" i="8"/>
  <c r="BX57" i="8" s="1"/>
  <c r="BQ34" i="8"/>
  <c r="BS88" i="8"/>
  <c r="BQ83" i="8"/>
  <c r="BQ84" i="8" s="1"/>
  <c r="BR16" i="8"/>
  <c r="BR85" i="8" s="1"/>
  <c r="BL30" i="8"/>
  <c r="BM26" i="8" s="1"/>
  <c r="BM25" i="8" s="1"/>
  <c r="BR42" i="8"/>
  <c r="BR35" i="8"/>
  <c r="BK23" i="8"/>
  <c r="BY67" i="8"/>
  <c r="BY60" i="8"/>
  <c r="BY59" i="8" s="1"/>
  <c r="BY52" i="8"/>
  <c r="CF74" i="8" s="1"/>
  <c r="BS55" i="8"/>
  <c r="BR54" i="8"/>
  <c r="BR94" i="8" s="1"/>
  <c r="BS61" i="8"/>
  <c r="BX86" i="8"/>
  <c r="BX98" i="8"/>
  <c r="BX97" i="8"/>
  <c r="BR43" i="8"/>
  <c r="BY70" i="8"/>
  <c r="BY96" i="8" s="1"/>
  <c r="BZ71" i="8"/>
  <c r="BM32" i="8"/>
  <c r="BL31" i="8"/>
  <c r="BR36" i="8"/>
  <c r="BY51" i="8" s="1"/>
  <c r="CE73" i="8"/>
  <c r="BX66" i="8"/>
  <c r="BX96" i="8"/>
  <c r="BS44" i="8"/>
  <c r="BZ78" i="8" s="1"/>
  <c r="BS37" i="8"/>
  <c r="BQ93" i="8"/>
  <c r="BQ68" i="8"/>
  <c r="BK92" i="8"/>
  <c r="BK45" i="8"/>
  <c r="BK27" i="8"/>
  <c r="BN40" i="8"/>
  <c r="BN33" i="8"/>
  <c r="BT63" i="8"/>
  <c r="BT62" i="8" s="1"/>
  <c r="BT56" i="8"/>
  <c r="BT48" i="8"/>
  <c r="BT53" i="8" s="1"/>
  <c r="BS75" i="8"/>
  <c r="BT76" i="8"/>
  <c r="BR89" i="8"/>
  <c r="BR46" i="8"/>
  <c r="BS47" i="8"/>
  <c r="BF91" i="8"/>
  <c r="BF79" i="8"/>
  <c r="BF80" i="8" s="1"/>
  <c r="BG20" i="8"/>
  <c r="BG28" i="8"/>
  <c r="BH22" i="8" s="1"/>
  <c r="BH21" i="8" s="1"/>
  <c r="BM39" i="8"/>
  <c r="BL38" i="8"/>
  <c r="BW87" i="8"/>
  <c r="BS69" i="8"/>
  <c r="BS17" i="8" s="1"/>
  <c r="CQ82" i="8"/>
  <c r="CR19" i="8"/>
  <c r="BE25" i="6"/>
  <c r="BF37" i="6"/>
  <c r="BF36" i="6" s="1"/>
  <c r="BL41" i="6"/>
  <c r="BS68" i="6"/>
  <c r="CO80" i="6"/>
  <c r="CP17" i="6"/>
  <c r="BR85" i="6"/>
  <c r="BM61" i="6"/>
  <c r="BM60" i="6" s="1"/>
  <c r="BM54" i="6"/>
  <c r="BM46" i="6"/>
  <c r="BM51" i="6" s="1"/>
  <c r="BF30" i="6"/>
  <c r="BS75" i="6"/>
  <c r="BL39" i="6"/>
  <c r="AY18" i="6"/>
  <c r="AY26" i="6"/>
  <c r="AZ20" i="6" s="1"/>
  <c r="BS65" i="6"/>
  <c r="BS58" i="6"/>
  <c r="BS57" i="6" s="1"/>
  <c r="BS50" i="6"/>
  <c r="BZ72" i="6" s="1"/>
  <c r="BL44" i="6"/>
  <c r="BE27" i="6"/>
  <c r="BF22" i="6" s="1"/>
  <c r="BF21" i="6" s="1"/>
  <c r="BE28" i="6"/>
  <c r="BF24" i="6" s="1"/>
  <c r="BF23" i="6" s="1"/>
  <c r="BM73" i="6"/>
  <c r="I119" i="6" s="1"/>
  <c r="BL14" i="6"/>
  <c r="BL15" i="6"/>
  <c r="BS63" i="6"/>
  <c r="BS56" i="6"/>
  <c r="BS55" i="6" s="1"/>
  <c r="BS48" i="6"/>
  <c r="BS47" i="6" s="1"/>
  <c r="BL32" i="6"/>
  <c r="BS49" i="6"/>
  <c r="BS85" i="5"/>
  <c r="BX61" i="5"/>
  <c r="BX48" i="5"/>
  <c r="BR73" i="5"/>
  <c r="BR72" i="5" s="1"/>
  <c r="BQ14" i="5"/>
  <c r="BQ80" i="5" s="1"/>
  <c r="CE69" i="5"/>
  <c r="BK28" i="5"/>
  <c r="BK35" i="5"/>
  <c r="BR39" i="5"/>
  <c r="BY74" i="5" s="1"/>
  <c r="BR32" i="5"/>
  <c r="BK20" i="5"/>
  <c r="BD17" i="5"/>
  <c r="BD25" i="5"/>
  <c r="BE19" i="5" s="1"/>
  <c r="BE18" i="5" s="1"/>
  <c r="BW84" i="5"/>
  <c r="BQ43" i="5"/>
  <c r="CO79" i="5"/>
  <c r="CP16" i="5"/>
  <c r="BX83" i="5"/>
  <c r="BX95" i="5"/>
  <c r="BX94" i="5"/>
  <c r="BR60" i="5"/>
  <c r="BR53" i="5"/>
  <c r="BR45" i="5"/>
  <c r="BR50" i="5" s="1"/>
  <c r="BJ89" i="5"/>
  <c r="BJ42" i="5"/>
  <c r="BJ24" i="5"/>
  <c r="CE70" i="5"/>
  <c r="BR41" i="5"/>
  <c r="BR40" i="5" s="1"/>
  <c r="BR34" i="5"/>
  <c r="BK22" i="5"/>
  <c r="AM75" i="2"/>
  <c r="Z35" i="2"/>
  <c r="Z37" i="2"/>
  <c r="Z44" i="2"/>
  <c r="AD71" i="2"/>
  <c r="AD17" i="2" s="1"/>
  <c r="R21" i="2"/>
  <c r="R29" i="2"/>
  <c r="S23" i="2" s="1"/>
  <c r="Z42" i="2"/>
  <c r="AG69" i="2"/>
  <c r="AG53" i="2"/>
  <c r="AN76" i="2" s="1"/>
  <c r="T72" i="2"/>
  <c r="T98" i="2" s="1"/>
  <c r="U73" i="2"/>
  <c r="Q81" i="2"/>
  <c r="Q82" i="2" s="1"/>
  <c r="Q93" i="2"/>
  <c r="AD77" i="2"/>
  <c r="D141" i="2" s="1"/>
  <c r="AE78" i="2"/>
  <c r="X52" i="2"/>
  <c r="W54" i="2"/>
  <c r="W55" i="2" s="1"/>
  <c r="T63" i="2"/>
  <c r="U64" i="2"/>
  <c r="W32" i="2"/>
  <c r="X33" i="2"/>
  <c r="V94" i="2"/>
  <c r="V46" i="2"/>
  <c r="S88" i="2"/>
  <c r="S100" i="2"/>
  <c r="S99" i="2"/>
  <c r="N87" i="2"/>
  <c r="N85" i="2"/>
  <c r="O16" i="2"/>
  <c r="W47" i="2"/>
  <c r="X48" i="2"/>
  <c r="AE49" i="2"/>
  <c r="AE65" i="2"/>
  <c r="R89" i="2"/>
  <c r="AG80" i="2"/>
  <c r="R96" i="2"/>
  <c r="R70" i="2"/>
  <c r="X39" i="2"/>
  <c r="M86" i="2"/>
  <c r="P90" i="2"/>
  <c r="V95" i="2"/>
  <c r="S56" i="2"/>
  <c r="Y41" i="2"/>
  <c r="Y40" i="2" s="1"/>
  <c r="Y34" i="2"/>
  <c r="AF58" i="2" s="1"/>
  <c r="AF57" i="2" s="1"/>
  <c r="T31" i="2"/>
  <c r="U27" i="2" s="1"/>
  <c r="U26" i="2" s="1"/>
  <c r="T30" i="2"/>
  <c r="U25" i="2" s="1"/>
  <c r="U24" i="2" s="1"/>
  <c r="AG67" i="2"/>
  <c r="AG66" i="2" s="1"/>
  <c r="AG51" i="2"/>
  <c r="AG50" i="2" s="1"/>
  <c r="V74" i="2"/>
  <c r="AA38" i="2"/>
  <c r="AH62" i="2" s="1"/>
  <c r="AH61" i="2" s="1"/>
  <c r="AA45" i="2"/>
  <c r="AA36" i="2"/>
  <c r="AH60" i="2" s="1"/>
  <c r="AH59" i="2" s="1"/>
  <c r="AA43" i="2"/>
  <c r="AH79" i="2" s="1"/>
  <c r="BW72" i="10" l="1"/>
  <c r="BW71" i="10" s="1"/>
  <c r="BP20" i="10"/>
  <c r="BP94" i="10" s="1"/>
  <c r="BP19" i="10"/>
  <c r="BP18" i="10" s="1"/>
  <c r="BP88" i="10" s="1"/>
  <c r="BO88" i="10"/>
  <c r="BO89" i="10" s="1"/>
  <c r="BW65" i="10"/>
  <c r="BW64" i="10" s="1"/>
  <c r="BW83" i="10"/>
  <c r="BW56" i="10"/>
  <c r="CD79" i="10" s="1"/>
  <c r="BW55" i="10"/>
  <c r="BO73" i="10"/>
  <c r="BV91" i="10"/>
  <c r="BV103" i="10"/>
  <c r="BV102" i="10"/>
  <c r="BQ68" i="10"/>
  <c r="BX76" i="10" s="1"/>
  <c r="BQ61" i="10"/>
  <c r="BQ52" i="10"/>
  <c r="BJ36" i="10"/>
  <c r="BV101" i="10"/>
  <c r="CW87" i="10"/>
  <c r="CX23" i="10"/>
  <c r="BQ48" i="10"/>
  <c r="BQ47" i="10" s="1"/>
  <c r="BQ41" i="10"/>
  <c r="BJ29" i="10"/>
  <c r="BI97" i="10"/>
  <c r="BI49" i="10"/>
  <c r="BI31" i="10"/>
  <c r="BP66" i="10"/>
  <c r="BP73" i="10" s="1"/>
  <c r="BP98" i="10"/>
  <c r="BP46" i="10"/>
  <c r="BW82" i="10" s="1"/>
  <c r="BP39" i="10"/>
  <c r="BI27" i="10"/>
  <c r="BV69" i="10"/>
  <c r="BW75" i="10"/>
  <c r="BQ81" i="10"/>
  <c r="BJ43" i="10"/>
  <c r="BC24" i="10"/>
  <c r="BC32" i="10"/>
  <c r="BD26" i="10" s="1"/>
  <c r="BD25" i="10" s="1"/>
  <c r="BP99" i="10"/>
  <c r="EO84" i="2"/>
  <c r="EP20" i="2"/>
  <c r="AG68" i="2"/>
  <c r="S91" i="2"/>
  <c r="S18" i="2"/>
  <c r="W28" i="2"/>
  <c r="BR41" i="8"/>
  <c r="BX64" i="8"/>
  <c r="BR34" i="8"/>
  <c r="BY77" i="8"/>
  <c r="BT88" i="8"/>
  <c r="BR83" i="8"/>
  <c r="BU88" i="8" s="1"/>
  <c r="BY66" i="8"/>
  <c r="BS36" i="8"/>
  <c r="BZ51" i="8" s="1"/>
  <c r="BT69" i="8"/>
  <c r="BT17" i="8" s="1"/>
  <c r="BS89" i="8"/>
  <c r="BM30" i="8"/>
  <c r="BN26" i="8" s="1"/>
  <c r="BN25" i="8" s="1"/>
  <c r="BN39" i="8"/>
  <c r="BM38" i="8"/>
  <c r="BG91" i="8"/>
  <c r="BG79" i="8"/>
  <c r="BG80" i="8" s="1"/>
  <c r="BU63" i="8"/>
  <c r="BU62" i="8" s="1"/>
  <c r="BU56" i="8"/>
  <c r="BU48" i="8"/>
  <c r="BU53" i="8" s="1"/>
  <c r="BZ70" i="8"/>
  <c r="BZ96" i="8" s="1"/>
  <c r="CA71" i="8"/>
  <c r="BY65" i="8"/>
  <c r="BY58" i="8"/>
  <c r="BY57" i="8" s="1"/>
  <c r="BY50" i="8"/>
  <c r="BY49" i="8" s="1"/>
  <c r="BH20" i="8"/>
  <c r="BH28" i="8"/>
  <c r="BI22" i="8" s="1"/>
  <c r="BU76" i="8"/>
  <c r="BT75" i="8"/>
  <c r="BY86" i="8"/>
  <c r="BY98" i="8"/>
  <c r="BY97" i="8"/>
  <c r="BT61" i="8"/>
  <c r="BS16" i="8"/>
  <c r="CF73" i="8"/>
  <c r="BS43" i="8"/>
  <c r="BS46" i="8"/>
  <c r="BT47" i="8"/>
  <c r="BT44" i="8"/>
  <c r="CA78" i="8" s="1"/>
  <c r="BT37" i="8"/>
  <c r="BR93" i="8"/>
  <c r="BR68" i="8"/>
  <c r="BL92" i="8"/>
  <c r="BL45" i="8"/>
  <c r="BL27" i="8"/>
  <c r="BS54" i="8"/>
  <c r="BS94" i="8" s="1"/>
  <c r="BT55" i="8"/>
  <c r="CR82" i="8"/>
  <c r="CS19" i="8"/>
  <c r="BO40" i="8"/>
  <c r="BO33" i="8"/>
  <c r="BZ67" i="8"/>
  <c r="BZ60" i="8"/>
  <c r="BZ59" i="8" s="1"/>
  <c r="BZ52" i="8"/>
  <c r="CG74" i="8" s="1"/>
  <c r="BN32" i="8"/>
  <c r="BM31" i="8"/>
  <c r="BX87" i="8"/>
  <c r="BK29" i="8"/>
  <c r="BL24" i="8" s="1"/>
  <c r="BL23" i="8" s="1"/>
  <c r="BT69" i="6"/>
  <c r="BT68" i="6" s="1"/>
  <c r="BF28" i="6"/>
  <c r="BG24" i="6" s="1"/>
  <c r="BG23" i="6" s="1"/>
  <c r="BF27" i="6"/>
  <c r="BZ71" i="6"/>
  <c r="BS64" i="6"/>
  <c r="BF29" i="6"/>
  <c r="BF25" i="6" s="1"/>
  <c r="BS84" i="6"/>
  <c r="BS95" i="6"/>
  <c r="BS96" i="6"/>
  <c r="BG31" i="6"/>
  <c r="BG38" i="6"/>
  <c r="BM42" i="6"/>
  <c r="BM35" i="6"/>
  <c r="BS62" i="6"/>
  <c r="BZ70" i="6"/>
  <c r="G115" i="6"/>
  <c r="AY89" i="6"/>
  <c r="AY77" i="6"/>
  <c r="AY78" i="6" s="1"/>
  <c r="BM67" i="6"/>
  <c r="BM14" i="6" s="1"/>
  <c r="BM53" i="6"/>
  <c r="BS94" i="6"/>
  <c r="CP80" i="6"/>
  <c r="CQ17" i="6"/>
  <c r="BM40" i="6"/>
  <c r="BM39" i="6" s="1"/>
  <c r="BM33" i="6"/>
  <c r="BM32" i="6" s="1"/>
  <c r="AZ19" i="6"/>
  <c r="BM59" i="6"/>
  <c r="BL87" i="6"/>
  <c r="BL83" i="6"/>
  <c r="BL81" i="6"/>
  <c r="BL91" i="6"/>
  <c r="BL66" i="6"/>
  <c r="BM45" i="6"/>
  <c r="BQ82" i="5"/>
  <c r="BK26" i="5"/>
  <c r="BL21" i="5" s="1"/>
  <c r="BL20" i="5" s="1"/>
  <c r="BQ81" i="5"/>
  <c r="BT85" i="5"/>
  <c r="BK27" i="5"/>
  <c r="BL23" i="5" s="1"/>
  <c r="BL22" i="5" s="1"/>
  <c r="CP79" i="5"/>
  <c r="CQ16" i="5"/>
  <c r="BY75" i="5"/>
  <c r="BY62" i="5"/>
  <c r="BY55" i="5"/>
  <c r="BY54" i="5" s="1"/>
  <c r="BY47" i="5"/>
  <c r="BY46" i="5" s="1"/>
  <c r="BY64" i="5"/>
  <c r="BY63" i="5" s="1"/>
  <c r="BY57" i="5"/>
  <c r="BY56" i="5" s="1"/>
  <c r="BY49" i="5"/>
  <c r="CF71" i="5" s="1"/>
  <c r="BR33" i="5"/>
  <c r="BR66" i="5"/>
  <c r="BR52" i="5"/>
  <c r="BK89" i="5"/>
  <c r="BK42" i="5"/>
  <c r="BK24" i="5"/>
  <c r="BE17" i="5"/>
  <c r="BE25" i="5"/>
  <c r="BF19" i="5" s="1"/>
  <c r="BF18" i="5" s="1"/>
  <c r="BY68" i="5"/>
  <c r="BR59" i="5"/>
  <c r="BR31" i="5"/>
  <c r="BR38" i="5"/>
  <c r="BQ90" i="5"/>
  <c r="BQ65" i="5"/>
  <c r="BL37" i="5"/>
  <c r="BL30" i="5"/>
  <c r="BX84" i="5"/>
  <c r="BR44" i="5"/>
  <c r="BD88" i="5"/>
  <c r="BD76" i="5"/>
  <c r="BD77" i="5" s="1"/>
  <c r="AN75" i="2"/>
  <c r="AA44" i="2"/>
  <c r="AA37" i="2"/>
  <c r="AE71" i="2"/>
  <c r="AE17" i="2" s="1"/>
  <c r="AH80" i="2"/>
  <c r="U31" i="2"/>
  <c r="V27" i="2" s="1"/>
  <c r="V26" i="2" s="1"/>
  <c r="Y39" i="2"/>
  <c r="U30" i="2"/>
  <c r="V25" i="2" s="1"/>
  <c r="V24" i="2" s="1"/>
  <c r="S89" i="2"/>
  <c r="U72" i="2"/>
  <c r="U98" i="2" s="1"/>
  <c r="V73" i="2"/>
  <c r="Z41" i="2"/>
  <c r="Z40" i="2" s="1"/>
  <c r="Z34" i="2"/>
  <c r="AG58" i="2" s="1"/>
  <c r="AG57" i="2" s="1"/>
  <c r="X47" i="2"/>
  <c r="Y48" i="2"/>
  <c r="AE77" i="2"/>
  <c r="AF78" i="2"/>
  <c r="R81" i="2"/>
  <c r="R82" i="2" s="1"/>
  <c r="R93" i="2"/>
  <c r="O85" i="2"/>
  <c r="O87" i="2"/>
  <c r="P16" i="2"/>
  <c r="Y52" i="2"/>
  <c r="X54" i="2"/>
  <c r="X55" i="2" s="1"/>
  <c r="X32" i="2"/>
  <c r="Y33" i="2"/>
  <c r="AB36" i="2"/>
  <c r="AI60" i="2" s="1"/>
  <c r="AI59" i="2" s="1"/>
  <c r="AB43" i="2"/>
  <c r="AI79" i="2" s="1"/>
  <c r="N86" i="2"/>
  <c r="Q90" i="2"/>
  <c r="AH51" i="2"/>
  <c r="AH50" i="2" s="1"/>
  <c r="AH67" i="2"/>
  <c r="AH66" i="2" s="1"/>
  <c r="AF49" i="2"/>
  <c r="AF65" i="2"/>
  <c r="W94" i="2"/>
  <c r="W46" i="2"/>
  <c r="D117" i="2" s="1"/>
  <c r="W74" i="2"/>
  <c r="T88" i="2"/>
  <c r="T99" i="2"/>
  <c r="T100" i="2"/>
  <c r="W95" i="2"/>
  <c r="AA42" i="2"/>
  <c r="AA35" i="2"/>
  <c r="S96" i="2"/>
  <c r="S70" i="2"/>
  <c r="AB38" i="2"/>
  <c r="AI62" i="2" s="1"/>
  <c r="AI61" i="2" s="1"/>
  <c r="AB45" i="2"/>
  <c r="U63" i="2"/>
  <c r="V64" i="2"/>
  <c r="AH53" i="2"/>
  <c r="AO76" i="2" s="1"/>
  <c r="AH69" i="2"/>
  <c r="T56" i="2"/>
  <c r="S22" i="2"/>
  <c r="BP90" i="10" l="1"/>
  <c r="BR93" i="10"/>
  <c r="CD78" i="10"/>
  <c r="BX83" i="10"/>
  <c r="BQ67" i="10"/>
  <c r="BQ66" i="10" s="1"/>
  <c r="BP21" i="10"/>
  <c r="BP45" i="10"/>
  <c r="BD24" i="10"/>
  <c r="BD32" i="10"/>
  <c r="BE26" i="10" s="1"/>
  <c r="BC96" i="10"/>
  <c r="BC84" i="10"/>
  <c r="BC85" i="10" s="1"/>
  <c r="BJ35" i="10"/>
  <c r="BJ42" i="10"/>
  <c r="BP89" i="10"/>
  <c r="BS93" i="10"/>
  <c r="BQ57" i="10"/>
  <c r="BQ58" i="10" s="1"/>
  <c r="BQ51" i="10"/>
  <c r="BQ80" i="10"/>
  <c r="BJ34" i="10"/>
  <c r="BK30" i="10" s="1"/>
  <c r="BQ74" i="10"/>
  <c r="BQ60" i="10"/>
  <c r="BW91" i="10"/>
  <c r="BW103" i="10"/>
  <c r="BW102" i="10"/>
  <c r="BI33" i="10"/>
  <c r="BJ28" i="10" s="1"/>
  <c r="BJ27" i="10" s="1"/>
  <c r="BX72" i="10"/>
  <c r="BX65" i="10"/>
  <c r="BX64" i="10" s="1"/>
  <c r="BX56" i="10"/>
  <c r="CE79" i="10" s="1"/>
  <c r="BQ40" i="10"/>
  <c r="BX75" i="10"/>
  <c r="BW70" i="10"/>
  <c r="CD77" i="10" s="1"/>
  <c r="BW63" i="10"/>
  <c r="BW62" i="10" s="1"/>
  <c r="BW54" i="10"/>
  <c r="BW53" i="10" s="1"/>
  <c r="BP38" i="10"/>
  <c r="BW101" i="10"/>
  <c r="CX87" i="10"/>
  <c r="CY23" i="10"/>
  <c r="BK44" i="10"/>
  <c r="BR81" i="10" s="1"/>
  <c r="BK37" i="10"/>
  <c r="BV92" i="10"/>
  <c r="EQ20" i="2"/>
  <c r="EP84" i="2"/>
  <c r="AH68" i="2"/>
  <c r="T91" i="2"/>
  <c r="T18" i="2"/>
  <c r="X28" i="2"/>
  <c r="BR84" i="8"/>
  <c r="BZ66" i="8"/>
  <c r="BU69" i="8"/>
  <c r="BU17" i="8" s="1"/>
  <c r="CG73" i="8"/>
  <c r="BS83" i="8"/>
  <c r="BS85" i="8"/>
  <c r="BT16" i="8"/>
  <c r="CA70" i="8"/>
  <c r="CB71" i="8"/>
  <c r="CS82" i="8"/>
  <c r="CT19" i="8"/>
  <c r="BV76" i="8"/>
  <c r="BU75" i="8"/>
  <c r="BZ86" i="8"/>
  <c r="BZ98" i="8"/>
  <c r="BZ97" i="8"/>
  <c r="BO39" i="8"/>
  <c r="BN38" i="8"/>
  <c r="BP40" i="8"/>
  <c r="BP33" i="8"/>
  <c r="BN30" i="8"/>
  <c r="BO26" i="8" s="1"/>
  <c r="CA67" i="8"/>
  <c r="CA60" i="8"/>
  <c r="CA59" i="8" s="1"/>
  <c r="CA52" i="8"/>
  <c r="CH74" i="8" s="1"/>
  <c r="BT54" i="8"/>
  <c r="BT94" i="8" s="1"/>
  <c r="BU55" i="8"/>
  <c r="BH91" i="8"/>
  <c r="BH79" i="8"/>
  <c r="BH80" i="8" s="1"/>
  <c r="BU44" i="8"/>
  <c r="CB78" i="8" s="1"/>
  <c r="BU37" i="8"/>
  <c r="BM92" i="8"/>
  <c r="BM45" i="8"/>
  <c r="BM27" i="8"/>
  <c r="BT36" i="8"/>
  <c r="BU61" i="8"/>
  <c r="BI21" i="8"/>
  <c r="BO32" i="8"/>
  <c r="BN31" i="8"/>
  <c r="BT46" i="8"/>
  <c r="BU47" i="8"/>
  <c r="BS93" i="8"/>
  <c r="BS68" i="8"/>
  <c r="BT89" i="8"/>
  <c r="BL29" i="8"/>
  <c r="BM24" i="8" s="1"/>
  <c r="BM23" i="8" s="1"/>
  <c r="BS42" i="8"/>
  <c r="BS35" i="8"/>
  <c r="BV63" i="8"/>
  <c r="BV62" i="8" s="1"/>
  <c r="BV48" i="8"/>
  <c r="BV53" i="8" s="1"/>
  <c r="BV56" i="8"/>
  <c r="BT43" i="8"/>
  <c r="BY87" i="8"/>
  <c r="BY64" i="8"/>
  <c r="CF72" i="8"/>
  <c r="BT75" i="6"/>
  <c r="BG22" i="6"/>
  <c r="BN40" i="6" s="1"/>
  <c r="BM15" i="6"/>
  <c r="BM87" i="6" s="1"/>
  <c r="J106" i="6" s="1"/>
  <c r="I117" i="6" s="1"/>
  <c r="BM83" i="6"/>
  <c r="BM81" i="6"/>
  <c r="BG28" i="6"/>
  <c r="BM44" i="6"/>
  <c r="BN61" i="6"/>
  <c r="BN54" i="6"/>
  <c r="BN53" i="6" s="1"/>
  <c r="BN46" i="6"/>
  <c r="BN51" i="6" s="1"/>
  <c r="BT65" i="6"/>
  <c r="BT64" i="6" s="1"/>
  <c r="BT58" i="6"/>
  <c r="BT57" i="6" s="1"/>
  <c r="BT50" i="6"/>
  <c r="CA72" i="6" s="1"/>
  <c r="BM34" i="6"/>
  <c r="BM52" i="6"/>
  <c r="BM92" i="6" s="1"/>
  <c r="BM41" i="6"/>
  <c r="BT76" i="6"/>
  <c r="CQ80" i="6"/>
  <c r="CR17" i="6"/>
  <c r="BS85" i="6"/>
  <c r="BG37" i="6"/>
  <c r="BN74" i="6"/>
  <c r="AZ18" i="6"/>
  <c r="AZ26" i="6"/>
  <c r="BA20" i="6" s="1"/>
  <c r="BA19" i="6" s="1"/>
  <c r="BT84" i="6"/>
  <c r="K107" i="6" s="1"/>
  <c r="BT95" i="6"/>
  <c r="BT96" i="6"/>
  <c r="BG30" i="6"/>
  <c r="BL82" i="6"/>
  <c r="BO86" i="6"/>
  <c r="BT63" i="6"/>
  <c r="CA70" i="6" s="1"/>
  <c r="BT56" i="6"/>
  <c r="BT55" i="6" s="1"/>
  <c r="BT48" i="6"/>
  <c r="BT47" i="6" s="1"/>
  <c r="BF90" i="6"/>
  <c r="BF43" i="6"/>
  <c r="BT94" i="6"/>
  <c r="BN42" i="6"/>
  <c r="BN35" i="6"/>
  <c r="BL27" i="5"/>
  <c r="CF70" i="5"/>
  <c r="CQ79" i="5"/>
  <c r="CR16" i="5"/>
  <c r="BS41" i="5"/>
  <c r="BS40" i="5" s="1"/>
  <c r="BS34" i="5"/>
  <c r="BS33" i="5" s="1"/>
  <c r="BE88" i="5"/>
  <c r="BE76" i="5"/>
  <c r="BE77" i="5" s="1"/>
  <c r="BR43" i="5"/>
  <c r="BS60" i="5"/>
  <c r="BS59" i="5" s="1"/>
  <c r="BS53" i="5"/>
  <c r="BS45" i="5"/>
  <c r="BS50" i="5" s="1"/>
  <c r="BL29" i="5"/>
  <c r="BR58" i="5"/>
  <c r="BF17" i="5"/>
  <c r="BF25" i="5"/>
  <c r="BG19" i="5" s="1"/>
  <c r="BG18" i="5" s="1"/>
  <c r="BL36" i="5"/>
  <c r="BS73" i="5"/>
  <c r="BY67" i="5"/>
  <c r="BY48" i="5"/>
  <c r="BR51" i="5"/>
  <c r="BR91" i="5" s="1"/>
  <c r="BY61" i="5"/>
  <c r="CF69" i="5"/>
  <c r="BL26" i="5"/>
  <c r="BM37" i="5"/>
  <c r="BM30" i="5"/>
  <c r="BR15" i="5"/>
  <c r="BR14" i="5"/>
  <c r="BS39" i="5"/>
  <c r="BZ74" i="5" s="1"/>
  <c r="BS32" i="5"/>
  <c r="BS31" i="5" s="1"/>
  <c r="AO75" i="2"/>
  <c r="AI80" i="2"/>
  <c r="AB37" i="2"/>
  <c r="AB35" i="2"/>
  <c r="V30" i="2"/>
  <c r="W25" i="2" s="1"/>
  <c r="W24" i="2" s="1"/>
  <c r="V31" i="2"/>
  <c r="W27" i="2" s="1"/>
  <c r="W26" i="2" s="1"/>
  <c r="AI69" i="2"/>
  <c r="AI53" i="2"/>
  <c r="AP76" i="2" s="1"/>
  <c r="U88" i="2"/>
  <c r="U100" i="2"/>
  <c r="U99" i="2"/>
  <c r="Z52" i="2"/>
  <c r="Y54" i="2"/>
  <c r="Y55" i="2" s="1"/>
  <c r="AF71" i="2"/>
  <c r="AF17" i="2" s="1"/>
  <c r="AB44" i="2"/>
  <c r="T96" i="2"/>
  <c r="T70" i="2"/>
  <c r="AF77" i="2"/>
  <c r="AG78" i="2"/>
  <c r="P85" i="2"/>
  <c r="P87" i="2"/>
  <c r="Q16" i="2"/>
  <c r="AI67" i="2"/>
  <c r="AI66" i="2" s="1"/>
  <c r="AI51" i="2"/>
  <c r="AI50" i="2" s="1"/>
  <c r="X95" i="2"/>
  <c r="Z39" i="2"/>
  <c r="U56" i="2"/>
  <c r="T89" i="2"/>
  <c r="O86" i="2"/>
  <c r="R90" i="2"/>
  <c r="AG49" i="2"/>
  <c r="AG65" i="2"/>
  <c r="AC36" i="2"/>
  <c r="AJ60" i="2" s="1"/>
  <c r="AJ59" i="2" s="1"/>
  <c r="AC43" i="2"/>
  <c r="AJ79" i="2" s="1"/>
  <c r="V72" i="2"/>
  <c r="V98" i="2" s="1"/>
  <c r="W73" i="2"/>
  <c r="Y47" i="2"/>
  <c r="Z48" i="2"/>
  <c r="X74" i="2"/>
  <c r="V63" i="2"/>
  <c r="W64" i="2"/>
  <c r="Y32" i="2"/>
  <c r="Z33" i="2"/>
  <c r="S21" i="2"/>
  <c r="S29" i="2"/>
  <c r="T23" i="2" s="1"/>
  <c r="AB42" i="2"/>
  <c r="X46" i="2"/>
  <c r="X94" i="2"/>
  <c r="AC45" i="2"/>
  <c r="AC38" i="2"/>
  <c r="AJ62" i="2" s="1"/>
  <c r="AJ61" i="2" s="1"/>
  <c r="BQ19" i="10" l="1"/>
  <c r="BQ18" i="10" s="1"/>
  <c r="CE78" i="10"/>
  <c r="BR80" i="10"/>
  <c r="BJ33" i="10"/>
  <c r="BK28" i="10" s="1"/>
  <c r="BR68" i="10"/>
  <c r="BR61" i="10"/>
  <c r="BR52" i="10"/>
  <c r="BR57" i="10" s="1"/>
  <c r="BR58" i="10" s="1"/>
  <c r="BW92" i="10"/>
  <c r="BQ50" i="10"/>
  <c r="BJ97" i="10"/>
  <c r="BJ49" i="10"/>
  <c r="BJ31" i="10"/>
  <c r="BQ59" i="10"/>
  <c r="BX71" i="10"/>
  <c r="CY87" i="10"/>
  <c r="CZ23" i="10"/>
  <c r="BQ20" i="10"/>
  <c r="BX91" i="10"/>
  <c r="BX103" i="10"/>
  <c r="BX102" i="10"/>
  <c r="BR48" i="10"/>
  <c r="BR41" i="10"/>
  <c r="BR40" i="10" s="1"/>
  <c r="BK29" i="10"/>
  <c r="BX101" i="10"/>
  <c r="BQ46" i="10"/>
  <c r="BQ39" i="10"/>
  <c r="BQ38" i="10" s="1"/>
  <c r="BW69" i="10"/>
  <c r="BL44" i="10"/>
  <c r="BS81" i="10" s="1"/>
  <c r="BL37" i="10"/>
  <c r="BX55" i="10"/>
  <c r="BK43" i="10"/>
  <c r="BE25" i="10"/>
  <c r="BK36" i="10"/>
  <c r="BD96" i="10"/>
  <c r="BD84" i="10"/>
  <c r="BD85" i="10" s="1"/>
  <c r="ER20" i="2"/>
  <c r="EQ84" i="2"/>
  <c r="AI68" i="2"/>
  <c r="U91" i="2"/>
  <c r="U18" i="2"/>
  <c r="L128" i="7"/>
  <c r="L65" i="7"/>
  <c r="BZ75" i="5"/>
  <c r="Y28" i="2"/>
  <c r="CA66" i="8"/>
  <c r="BU43" i="8"/>
  <c r="BM29" i="8"/>
  <c r="BN24" i="8" s="1"/>
  <c r="BN23" i="8" s="1"/>
  <c r="BV61" i="8"/>
  <c r="BV44" i="8"/>
  <c r="CC78" i="8" s="1"/>
  <c r="BV37" i="8"/>
  <c r="BZ65" i="8"/>
  <c r="CG72" i="8" s="1"/>
  <c r="BZ58" i="8"/>
  <c r="BZ57" i="8" s="1"/>
  <c r="BZ50" i="8"/>
  <c r="BZ49" i="8" s="1"/>
  <c r="BS34" i="8"/>
  <c r="BW63" i="8"/>
  <c r="BW62" i="8" s="1"/>
  <c r="BW56" i="8"/>
  <c r="BW48" i="8"/>
  <c r="BW53" i="8" s="1"/>
  <c r="BW76" i="8"/>
  <c r="BV75" i="8"/>
  <c r="BS84" i="8"/>
  <c r="BV88" i="8"/>
  <c r="BS41" i="8"/>
  <c r="BZ77" i="8"/>
  <c r="BU36" i="8"/>
  <c r="CA51" i="8"/>
  <c r="BV55" i="8"/>
  <c r="BU54" i="8"/>
  <c r="BU94" i="8" s="1"/>
  <c r="CT82" i="8"/>
  <c r="CU19" i="8"/>
  <c r="CH73" i="8"/>
  <c r="BU46" i="8"/>
  <c r="BV47" i="8"/>
  <c r="BT93" i="8"/>
  <c r="BT68" i="8"/>
  <c r="BO38" i="8"/>
  <c r="BP39" i="8"/>
  <c r="CB70" i="8"/>
  <c r="CB96" i="8" s="1"/>
  <c r="CC71" i="8"/>
  <c r="BT42" i="8"/>
  <c r="BT35" i="8"/>
  <c r="BN92" i="8"/>
  <c r="BN45" i="8"/>
  <c r="BN27" i="8"/>
  <c r="CA86" i="8"/>
  <c r="CA97" i="8"/>
  <c r="CA98" i="8"/>
  <c r="BV69" i="8"/>
  <c r="BV17" i="8" s="1"/>
  <c r="BU89" i="8"/>
  <c r="BP32" i="8"/>
  <c r="BO31" i="8"/>
  <c r="CB67" i="8"/>
  <c r="CB60" i="8"/>
  <c r="CB59" i="8" s="1"/>
  <c r="CB52" i="8"/>
  <c r="CI74" i="8" s="1"/>
  <c r="CA96" i="8"/>
  <c r="BI20" i="8"/>
  <c r="BI28" i="8"/>
  <c r="BJ22" i="8" s="1"/>
  <c r="BO25" i="8"/>
  <c r="BZ87" i="8"/>
  <c r="BT83" i="8"/>
  <c r="BT85" i="8"/>
  <c r="BU16" i="8"/>
  <c r="BN33" i="6"/>
  <c r="BN32" i="6" s="1"/>
  <c r="BU75" i="6"/>
  <c r="BN39" i="6"/>
  <c r="BG21" i="6"/>
  <c r="BG27" i="6" s="1"/>
  <c r="BT62" i="6"/>
  <c r="BN45" i="6"/>
  <c r="BN44" i="6" s="1"/>
  <c r="CA71" i="6"/>
  <c r="BN67" i="6"/>
  <c r="BN15" i="6" s="1"/>
  <c r="BN87" i="6" s="1"/>
  <c r="BU65" i="6"/>
  <c r="BU64" i="6" s="1"/>
  <c r="BU58" i="6"/>
  <c r="BU57" i="6" s="1"/>
  <c r="BU50" i="6"/>
  <c r="CB72" i="6" s="1"/>
  <c r="BN73" i="6"/>
  <c r="BM91" i="6"/>
  <c r="BM66" i="6"/>
  <c r="BG29" i="6"/>
  <c r="BG36" i="6"/>
  <c r="BU76" i="6"/>
  <c r="BN34" i="6"/>
  <c r="BT49" i="6"/>
  <c r="BN41" i="6"/>
  <c r="BN52" i="6"/>
  <c r="BN92" i="6" s="1"/>
  <c r="BH24" i="6"/>
  <c r="BT85" i="6"/>
  <c r="BA18" i="6"/>
  <c r="BA26" i="6"/>
  <c r="BB20" i="6" s="1"/>
  <c r="BH31" i="6"/>
  <c r="BH30" i="6" s="1"/>
  <c r="BH38" i="6"/>
  <c r="BH37" i="6" s="1"/>
  <c r="J105" i="6"/>
  <c r="BM82" i="6"/>
  <c r="BP86" i="6"/>
  <c r="AZ89" i="6"/>
  <c r="AZ77" i="6"/>
  <c r="AZ78" i="6" s="1"/>
  <c r="CR80" i="6"/>
  <c r="CS17" i="6"/>
  <c r="BU69" i="6"/>
  <c r="BN60" i="6"/>
  <c r="BS66" i="5"/>
  <c r="BS14" i="5" s="1"/>
  <c r="BS44" i="5"/>
  <c r="BS43" i="5" s="1"/>
  <c r="BS58" i="5"/>
  <c r="BZ62" i="5"/>
  <c r="CG69" i="5" s="1"/>
  <c r="BZ55" i="5"/>
  <c r="BZ54" i="5" s="1"/>
  <c r="BZ47" i="5"/>
  <c r="BZ46" i="5" s="1"/>
  <c r="BG17" i="5"/>
  <c r="BG25" i="5"/>
  <c r="BH19" i="5" s="1"/>
  <c r="CR79" i="5"/>
  <c r="CS16" i="5"/>
  <c r="I114" i="5"/>
  <c r="H114" i="5"/>
  <c r="BF88" i="5"/>
  <c r="BF76" i="5"/>
  <c r="BF77" i="5" s="1"/>
  <c r="BY83" i="5"/>
  <c r="BY95" i="5"/>
  <c r="BY94" i="5"/>
  <c r="BS38" i="5"/>
  <c r="BR90" i="5"/>
  <c r="BR65" i="5"/>
  <c r="BZ68" i="5"/>
  <c r="BR82" i="5"/>
  <c r="BR80" i="5"/>
  <c r="BY93" i="5"/>
  <c r="BR86" i="5"/>
  <c r="BT73" i="5"/>
  <c r="BS72" i="5"/>
  <c r="BT60" i="5"/>
  <c r="BT59" i="5" s="1"/>
  <c r="BT53" i="5"/>
  <c r="BT45" i="5"/>
  <c r="BT50" i="5" s="1"/>
  <c r="BS52" i="5"/>
  <c r="BL35" i="5"/>
  <c r="BM36" i="5"/>
  <c r="BM29" i="5"/>
  <c r="BL28" i="5"/>
  <c r="BM21" i="5" s="1"/>
  <c r="BZ64" i="5"/>
  <c r="BZ63" i="5" s="1"/>
  <c r="BZ57" i="5"/>
  <c r="BZ56" i="5" s="1"/>
  <c r="BZ49" i="5"/>
  <c r="CG71" i="5" s="1"/>
  <c r="BZ48" i="5"/>
  <c r="BN37" i="5"/>
  <c r="BN30" i="5"/>
  <c r="BM23" i="5"/>
  <c r="AP75" i="2"/>
  <c r="AJ80" i="2"/>
  <c r="AC37" i="2"/>
  <c r="AG71" i="2"/>
  <c r="AG17" i="2" s="1"/>
  <c r="AC42" i="2"/>
  <c r="AJ67" i="2"/>
  <c r="AJ66" i="2" s="1"/>
  <c r="AJ51" i="2"/>
  <c r="AJ50" i="2" s="1"/>
  <c r="Y95" i="2"/>
  <c r="AD45" i="2"/>
  <c r="AD38" i="2"/>
  <c r="AK62" i="2" s="1"/>
  <c r="AK61" i="2" s="1"/>
  <c r="S93" i="2"/>
  <c r="S81" i="2"/>
  <c r="S82" i="2" s="1"/>
  <c r="U96" i="2"/>
  <c r="U70" i="2"/>
  <c r="Q87" i="2"/>
  <c r="Q85" i="2"/>
  <c r="R16" i="2"/>
  <c r="AJ69" i="2"/>
  <c r="AJ53" i="2"/>
  <c r="AQ76" i="2" s="1"/>
  <c r="Z32" i="2"/>
  <c r="Y46" i="2"/>
  <c r="Y94" i="2"/>
  <c r="AA41" i="2"/>
  <c r="AA40" i="2" s="1"/>
  <c r="AA34" i="2"/>
  <c r="AH58" i="2" s="1"/>
  <c r="AH57" i="2" s="1"/>
  <c r="V56" i="2"/>
  <c r="W63" i="2"/>
  <c r="X64" i="2"/>
  <c r="W72" i="2"/>
  <c r="X73" i="2"/>
  <c r="P86" i="2"/>
  <c r="C108" i="2"/>
  <c r="S90" i="2"/>
  <c r="AC44" i="2"/>
  <c r="U89" i="2"/>
  <c r="Z47" i="2"/>
  <c r="AA48" i="2"/>
  <c r="AG77" i="2"/>
  <c r="AC35" i="2"/>
  <c r="W30" i="2"/>
  <c r="X25" i="2" s="1"/>
  <c r="V88" i="2"/>
  <c r="V99" i="2"/>
  <c r="V100" i="2"/>
  <c r="Y74" i="2"/>
  <c r="T22" i="2"/>
  <c r="AD36" i="2"/>
  <c r="AK60" i="2" s="1"/>
  <c r="AK59" i="2" s="1"/>
  <c r="AD43" i="2"/>
  <c r="AK79" i="2" s="1"/>
  <c r="AA52" i="2"/>
  <c r="Z54" i="2"/>
  <c r="Z55" i="2" s="1"/>
  <c r="W31" i="2"/>
  <c r="X27" i="2" s="1"/>
  <c r="X26" i="2" s="1"/>
  <c r="BY55" i="10" l="1"/>
  <c r="BR74" i="10"/>
  <c r="BS80" i="10"/>
  <c r="BK35" i="10"/>
  <c r="BL36" i="10"/>
  <c r="BX70" i="10"/>
  <c r="CE77" i="10" s="1"/>
  <c r="BX63" i="10"/>
  <c r="BX62" i="10" s="1"/>
  <c r="BX54" i="10"/>
  <c r="BX53" i="10" s="1"/>
  <c r="BX92" i="10"/>
  <c r="BE24" i="10"/>
  <c r="BE32" i="10"/>
  <c r="BF26" i="10" s="1"/>
  <c r="BX82" i="10"/>
  <c r="BQ45" i="10"/>
  <c r="BQ90" i="10"/>
  <c r="BQ88" i="10"/>
  <c r="BR60" i="10"/>
  <c r="BQ98" i="10"/>
  <c r="BQ73" i="10"/>
  <c r="BY76" i="10"/>
  <c r="BR67" i="10"/>
  <c r="BL43" i="10"/>
  <c r="BK42" i="10"/>
  <c r="BQ94" i="10"/>
  <c r="BQ99" i="10"/>
  <c r="BQ21" i="10"/>
  <c r="BR51" i="10"/>
  <c r="BR46" i="10"/>
  <c r="BR39" i="10"/>
  <c r="BR38" i="10" s="1"/>
  <c r="BK34" i="10"/>
  <c r="BL30" i="10" s="1"/>
  <c r="BL29" i="10" s="1"/>
  <c r="BK27" i="10"/>
  <c r="BY72" i="10"/>
  <c r="BY65" i="10"/>
  <c r="BY64" i="10" s="1"/>
  <c r="BY56" i="10"/>
  <c r="CF79" i="10" s="1"/>
  <c r="BS68" i="10"/>
  <c r="BS61" i="10"/>
  <c r="BS52" i="10"/>
  <c r="BS57" i="10" s="1"/>
  <c r="BS58" i="10" s="1"/>
  <c r="BR47" i="10"/>
  <c r="BY83" i="10"/>
  <c r="CZ87" i="10"/>
  <c r="DA23" i="10"/>
  <c r="ER84" i="2"/>
  <c r="ES20" i="2"/>
  <c r="AJ68" i="2"/>
  <c r="V91" i="2"/>
  <c r="V18" i="2"/>
  <c r="C138" i="2"/>
  <c r="C54" i="7"/>
  <c r="C118" i="7"/>
  <c r="K56" i="7"/>
  <c r="K120" i="7"/>
  <c r="Z28" i="2"/>
  <c r="CB66" i="8"/>
  <c r="BV43" i="8"/>
  <c r="BV36" i="8"/>
  <c r="CB51" i="8"/>
  <c r="BW61" i="8"/>
  <c r="BN29" i="8"/>
  <c r="BO24" i="8" s="1"/>
  <c r="BQ40" i="8"/>
  <c r="BQ39" i="8" s="1"/>
  <c r="BQ33" i="8"/>
  <c r="BQ32" i="8" s="1"/>
  <c r="BP31" i="8"/>
  <c r="BT41" i="8"/>
  <c r="BI91" i="8"/>
  <c r="BI79" i="8"/>
  <c r="BI80" i="8" s="1"/>
  <c r="BV89" i="8"/>
  <c r="BP38" i="8"/>
  <c r="CU82" i="8"/>
  <c r="CV19" i="8"/>
  <c r="BZ64" i="8"/>
  <c r="BT34" i="8"/>
  <c r="BU85" i="8"/>
  <c r="BU83" i="8"/>
  <c r="BV16" i="8"/>
  <c r="BJ21" i="8"/>
  <c r="CA65" i="8"/>
  <c r="CH72" i="8" s="1"/>
  <c r="CA58" i="8"/>
  <c r="CA57" i="8" s="1"/>
  <c r="CA50" i="8"/>
  <c r="CA49" i="8" s="1"/>
  <c r="BU42" i="8"/>
  <c r="BU35" i="8"/>
  <c r="BW47" i="8"/>
  <c r="BV46" i="8"/>
  <c r="BW75" i="8"/>
  <c r="K107" i="8"/>
  <c r="BT84" i="8"/>
  <c r="BW88" i="8"/>
  <c r="BV54" i="8"/>
  <c r="BV94" i="8" s="1"/>
  <c r="BW55" i="8"/>
  <c r="CC70" i="8"/>
  <c r="CC96" i="8" s="1"/>
  <c r="CD71" i="8"/>
  <c r="BU93" i="8"/>
  <c r="BU68" i="8"/>
  <c r="BO30" i="8"/>
  <c r="BP26" i="8" s="1"/>
  <c r="BP25" i="8" s="1"/>
  <c r="BO92" i="8"/>
  <c r="BO45" i="8"/>
  <c r="BO27" i="8"/>
  <c r="L109" i="8"/>
  <c r="CA87" i="8"/>
  <c r="CB86" i="8"/>
  <c r="CB97" i="8"/>
  <c r="CB98" i="8"/>
  <c r="CI73" i="8"/>
  <c r="CA77" i="8"/>
  <c r="BW69" i="8"/>
  <c r="BW17" i="8" s="1"/>
  <c r="CC67" i="8"/>
  <c r="CC60" i="8"/>
  <c r="CC59" i="8" s="1"/>
  <c r="CC52" i="8"/>
  <c r="CJ74" i="8" s="1"/>
  <c r="BG25" i="6"/>
  <c r="BU56" i="6"/>
  <c r="BU55" i="6" s="1"/>
  <c r="BU63" i="6"/>
  <c r="CB70" i="6" s="1"/>
  <c r="BU48" i="6"/>
  <c r="BU47" i="6" s="1"/>
  <c r="CB71" i="6"/>
  <c r="BU49" i="6"/>
  <c r="BN14" i="6"/>
  <c r="BO74" i="6"/>
  <c r="BO73" i="6" s="1"/>
  <c r="BA89" i="6"/>
  <c r="BA77" i="6"/>
  <c r="BA78" i="6" s="1"/>
  <c r="BO42" i="6"/>
  <c r="BV76" i="6" s="1"/>
  <c r="BO35" i="6"/>
  <c r="BO34" i="6" s="1"/>
  <c r="BH23" i="6"/>
  <c r="BH36" i="6"/>
  <c r="BI31" i="6"/>
  <c r="BI38" i="6"/>
  <c r="BB19" i="6"/>
  <c r="BH29" i="6"/>
  <c r="BG90" i="6"/>
  <c r="BG43" i="6"/>
  <c r="BH22" i="6"/>
  <c r="BN59" i="6"/>
  <c r="BN66" i="6" s="1"/>
  <c r="BN91" i="6"/>
  <c r="BU68" i="6"/>
  <c r="CS80" i="6"/>
  <c r="CT17" i="6"/>
  <c r="BO61" i="6"/>
  <c r="BO60" i="6" s="1"/>
  <c r="BO54" i="6"/>
  <c r="BO46" i="6"/>
  <c r="BS15" i="5"/>
  <c r="BS86" i="5" s="1"/>
  <c r="BZ61" i="5"/>
  <c r="BT66" i="5"/>
  <c r="BT14" i="5" s="1"/>
  <c r="BT58" i="5"/>
  <c r="BT39" i="5"/>
  <c r="CA74" i="5" s="1"/>
  <c r="BT32" i="5"/>
  <c r="BM20" i="5"/>
  <c r="BY84" i="5"/>
  <c r="BU60" i="5"/>
  <c r="BU59" i="5" s="1"/>
  <c r="BU53" i="5"/>
  <c r="BU45" i="5"/>
  <c r="BU50" i="5" s="1"/>
  <c r="BN29" i="5"/>
  <c r="BM28" i="5"/>
  <c r="BU73" i="5"/>
  <c r="BT72" i="5"/>
  <c r="BS82" i="5"/>
  <c r="BS80" i="5"/>
  <c r="BG88" i="5"/>
  <c r="BG76" i="5"/>
  <c r="BG77" i="5" s="1"/>
  <c r="BO37" i="5"/>
  <c r="BO30" i="5"/>
  <c r="BM35" i="5"/>
  <c r="BN36" i="5"/>
  <c r="BR81" i="5"/>
  <c r="BU85" i="5"/>
  <c r="BH18" i="5"/>
  <c r="BL89" i="5"/>
  <c r="BL42" i="5"/>
  <c r="BL24" i="5"/>
  <c r="BT52" i="5"/>
  <c r="BS51" i="5"/>
  <c r="BS91" i="5" s="1"/>
  <c r="BS90" i="5"/>
  <c r="CG70" i="5"/>
  <c r="BT44" i="5"/>
  <c r="CA68" i="5"/>
  <c r="BZ67" i="5"/>
  <c r="BZ93" i="5" s="1"/>
  <c r="CS79" i="5"/>
  <c r="CT16" i="5"/>
  <c r="BT41" i="5"/>
  <c r="BT34" i="5"/>
  <c r="BM22" i="5"/>
  <c r="AK80" i="2"/>
  <c r="AQ75" i="2"/>
  <c r="AA33" i="2"/>
  <c r="AA32" i="2" s="1"/>
  <c r="AH78" i="2"/>
  <c r="AH77" i="2" s="1"/>
  <c r="AD44" i="2"/>
  <c r="AD35" i="2"/>
  <c r="T21" i="2"/>
  <c r="T29" i="2"/>
  <c r="U23" i="2" s="1"/>
  <c r="AE43" i="2"/>
  <c r="AL79" i="2" s="1"/>
  <c r="AE36" i="2"/>
  <c r="AL60" i="2" s="1"/>
  <c r="AL59" i="2" s="1"/>
  <c r="X63" i="2"/>
  <c r="Y64" i="2"/>
  <c r="R85" i="2"/>
  <c r="R87" i="2"/>
  <c r="S16" i="2"/>
  <c r="X31" i="2"/>
  <c r="Y27" i="2" s="1"/>
  <c r="Y26" i="2" s="1"/>
  <c r="W56" i="2"/>
  <c r="Q86" i="2"/>
  <c r="T90" i="2"/>
  <c r="AE45" i="2"/>
  <c r="AE38" i="2"/>
  <c r="AL62" i="2" s="1"/>
  <c r="AL61" i="2" s="1"/>
  <c r="AD42" i="2"/>
  <c r="V96" i="2"/>
  <c r="V70" i="2"/>
  <c r="Z94" i="2"/>
  <c r="Z46" i="2"/>
  <c r="AK69" i="2"/>
  <c r="AK68" i="2" s="1"/>
  <c r="AK53" i="2"/>
  <c r="AR76" i="2" s="1"/>
  <c r="G111" i="2" s="1"/>
  <c r="AA47" i="2"/>
  <c r="AB48" i="2"/>
  <c r="AH49" i="2"/>
  <c r="AH65" i="2"/>
  <c r="AB52" i="2"/>
  <c r="AA54" i="2"/>
  <c r="AA55" i="2" s="1"/>
  <c r="Z95" i="2"/>
  <c r="X72" i="2"/>
  <c r="X98" i="2" s="1"/>
  <c r="Y73" i="2"/>
  <c r="AA39" i="2"/>
  <c r="AD37" i="2"/>
  <c r="Z74" i="2"/>
  <c r="V89" i="2"/>
  <c r="W88" i="2"/>
  <c r="W99" i="2"/>
  <c r="W100" i="2"/>
  <c r="AK67" i="2"/>
  <c r="AK66" i="2" s="1"/>
  <c r="AK51" i="2"/>
  <c r="AK50" i="2" s="1"/>
  <c r="X24" i="2"/>
  <c r="W98" i="2"/>
  <c r="BR20" i="10" l="1"/>
  <c r="BR94" i="10" s="1"/>
  <c r="BR19" i="10"/>
  <c r="BR18" i="10" s="1"/>
  <c r="BR90" i="10" s="1"/>
  <c r="CF78" i="10"/>
  <c r="BY82" i="10"/>
  <c r="BL34" i="10"/>
  <c r="BM30" i="10" s="1"/>
  <c r="BM29" i="10" s="1"/>
  <c r="BS51" i="10"/>
  <c r="BR50" i="10"/>
  <c r="BZ76" i="10"/>
  <c r="BY75" i="10"/>
  <c r="BY101" i="10" s="1"/>
  <c r="BM44" i="10"/>
  <c r="BT81" i="10" s="1"/>
  <c r="BM37" i="10"/>
  <c r="BK33" i="10"/>
  <c r="BL28" i="10" s="1"/>
  <c r="BL27" i="10" s="1"/>
  <c r="BE96" i="10"/>
  <c r="BE84" i="10"/>
  <c r="BE85" i="10" s="1"/>
  <c r="BS74" i="10"/>
  <c r="BS60" i="10"/>
  <c r="BR59" i="10"/>
  <c r="BF25" i="10"/>
  <c r="BL35" i="10"/>
  <c r="BS48" i="10"/>
  <c r="BS47" i="10" s="1"/>
  <c r="BS41" i="10"/>
  <c r="BX69" i="10"/>
  <c r="BK97" i="10"/>
  <c r="BK49" i="10"/>
  <c r="BK31" i="10"/>
  <c r="BY71" i="10"/>
  <c r="BQ89" i="10"/>
  <c r="BT93" i="10"/>
  <c r="DA87" i="10"/>
  <c r="DB23" i="10"/>
  <c r="BY70" i="10"/>
  <c r="CF77" i="10" s="1"/>
  <c r="BY63" i="10"/>
  <c r="BY62" i="10" s="1"/>
  <c r="BY54" i="10"/>
  <c r="BY53" i="10" s="1"/>
  <c r="BL42" i="10"/>
  <c r="BR66" i="10"/>
  <c r="BS67" i="10"/>
  <c r="BR45" i="10"/>
  <c r="ES84" i="2"/>
  <c r="ET20" i="2"/>
  <c r="W91" i="2"/>
  <c r="W18" i="2"/>
  <c r="M129" i="7"/>
  <c r="M66" i="7"/>
  <c r="L57" i="7"/>
  <c r="L121" i="7"/>
  <c r="CC66" i="8"/>
  <c r="CA64" i="8"/>
  <c r="BX76" i="8"/>
  <c r="BX75" i="8" s="1"/>
  <c r="CC51" i="8"/>
  <c r="BU41" i="8"/>
  <c r="CB77" i="8"/>
  <c r="BU34" i="8"/>
  <c r="BP30" i="8"/>
  <c r="BQ26" i="8" s="1"/>
  <c r="BQ25" i="8" s="1"/>
  <c r="BW89" i="8"/>
  <c r="BV42" i="8"/>
  <c r="BV35" i="8"/>
  <c r="BW54" i="8"/>
  <c r="BW94" i="8" s="1"/>
  <c r="BV93" i="8"/>
  <c r="BV68" i="8"/>
  <c r="BW44" i="8"/>
  <c r="BW37" i="8"/>
  <c r="BW46" i="8"/>
  <c r="CV82" i="8"/>
  <c r="CW19" i="8"/>
  <c r="BQ31" i="8"/>
  <c r="BJ20" i="8"/>
  <c r="BJ28" i="8"/>
  <c r="BK22" i="8" s="1"/>
  <c r="BK21" i="8" s="1"/>
  <c r="BQ38" i="8"/>
  <c r="BP92" i="8"/>
  <c r="BP45" i="8"/>
  <c r="BP27" i="8"/>
  <c r="CB65" i="8"/>
  <c r="CB58" i="8"/>
  <c r="CB57" i="8" s="1"/>
  <c r="CB50" i="8"/>
  <c r="CB49" i="8" s="1"/>
  <c r="BV85" i="8"/>
  <c r="BV83" i="8"/>
  <c r="BW16" i="8"/>
  <c r="BX63" i="8"/>
  <c r="BX62" i="8" s="1"/>
  <c r="BX56" i="8"/>
  <c r="BX48" i="8"/>
  <c r="BX53" i="8" s="1"/>
  <c r="CJ73" i="8"/>
  <c r="CD70" i="8"/>
  <c r="BU84" i="8"/>
  <c r="BX88" i="8"/>
  <c r="CB87" i="8"/>
  <c r="CC86" i="8"/>
  <c r="CC97" i="8"/>
  <c r="CC98" i="8"/>
  <c r="BO23" i="8"/>
  <c r="AA28" i="2"/>
  <c r="BH25" i="6"/>
  <c r="BV69" i="6"/>
  <c r="BV68" i="6" s="1"/>
  <c r="BU62" i="6"/>
  <c r="BV49" i="6"/>
  <c r="BP74" i="6"/>
  <c r="BP73" i="6" s="1"/>
  <c r="BN83" i="6"/>
  <c r="BN81" i="6"/>
  <c r="BO41" i="6"/>
  <c r="BP61" i="6"/>
  <c r="BP60" i="6" s="1"/>
  <c r="BP54" i="6"/>
  <c r="BP46" i="6"/>
  <c r="BP51" i="6" s="1"/>
  <c r="BU84" i="6"/>
  <c r="BU96" i="6"/>
  <c r="BU95" i="6"/>
  <c r="BO59" i="6"/>
  <c r="BH90" i="6"/>
  <c r="BH43" i="6"/>
  <c r="BO51" i="6"/>
  <c r="BO45" i="6"/>
  <c r="BO40" i="6"/>
  <c r="BO33" i="6"/>
  <c r="BH21" i="6"/>
  <c r="BI30" i="6"/>
  <c r="BO67" i="6"/>
  <c r="BO53" i="6"/>
  <c r="BU94" i="6"/>
  <c r="BI37" i="6"/>
  <c r="CT80" i="6"/>
  <c r="CU17" i="6"/>
  <c r="BH28" i="6"/>
  <c r="BI24" i="6" s="1"/>
  <c r="BB18" i="6"/>
  <c r="BB26" i="6"/>
  <c r="BC20" i="6" s="1"/>
  <c r="BV65" i="6"/>
  <c r="BV58" i="6"/>
  <c r="BV57" i="6" s="1"/>
  <c r="BV50" i="6"/>
  <c r="CC72" i="6" s="1"/>
  <c r="BT38" i="5"/>
  <c r="BT15" i="5"/>
  <c r="BT86" i="5" s="1"/>
  <c r="BU66" i="5"/>
  <c r="BU14" i="5" s="1"/>
  <c r="BU58" i="5"/>
  <c r="CA67" i="5"/>
  <c r="CB68" i="5"/>
  <c r="BS65" i="5"/>
  <c r="BV60" i="5"/>
  <c r="BV59" i="5" s="1"/>
  <c r="BV53" i="5"/>
  <c r="BV45" i="5"/>
  <c r="BV50" i="5" s="1"/>
  <c r="BV73" i="5"/>
  <c r="BU72" i="5"/>
  <c r="BM27" i="5"/>
  <c r="BN23" i="5" s="1"/>
  <c r="BN22" i="5" s="1"/>
  <c r="BH17" i="5"/>
  <c r="BH25" i="5"/>
  <c r="BI19" i="5" s="1"/>
  <c r="BI18" i="5" s="1"/>
  <c r="BM89" i="5"/>
  <c r="BM42" i="5"/>
  <c r="BM24" i="5"/>
  <c r="BZ83" i="5"/>
  <c r="BZ95" i="5"/>
  <c r="BZ94" i="5"/>
  <c r="CA64" i="5"/>
  <c r="CA63" i="5" s="1"/>
  <c r="CA57" i="5"/>
  <c r="CA56" i="5" s="1"/>
  <c r="CA49" i="5"/>
  <c r="CH71" i="5" s="1"/>
  <c r="BT33" i="5"/>
  <c r="CA75" i="5"/>
  <c r="BT40" i="5"/>
  <c r="BU52" i="5"/>
  <c r="BT51" i="5"/>
  <c r="BT91" i="5" s="1"/>
  <c r="CA62" i="5"/>
  <c r="CA55" i="5"/>
  <c r="CA54" i="5" s="1"/>
  <c r="CA47" i="5"/>
  <c r="CA46" i="5" s="1"/>
  <c r="BT31" i="5"/>
  <c r="BM26" i="5"/>
  <c r="BN21" i="5" s="1"/>
  <c r="BN20" i="5" s="1"/>
  <c r="CT79" i="5"/>
  <c r="CU16" i="5"/>
  <c r="BS81" i="5"/>
  <c r="BV85" i="5"/>
  <c r="BO29" i="5"/>
  <c r="BN28" i="5"/>
  <c r="BU44" i="5"/>
  <c r="BT43" i="5"/>
  <c r="BT80" i="5"/>
  <c r="K104" i="5" s="1"/>
  <c r="BT82" i="5"/>
  <c r="BO36" i="5"/>
  <c r="BN35" i="5"/>
  <c r="AL80" i="2"/>
  <c r="AR75" i="2"/>
  <c r="AE35" i="2"/>
  <c r="AE37" i="2"/>
  <c r="AE42" i="2"/>
  <c r="AE44" i="2"/>
  <c r="T81" i="2"/>
  <c r="T82" i="2" s="1"/>
  <c r="T93" i="2"/>
  <c r="AB41" i="2"/>
  <c r="AB34" i="2"/>
  <c r="AI58" i="2" s="1"/>
  <c r="AI57" i="2" s="1"/>
  <c r="X56" i="2"/>
  <c r="R86" i="2"/>
  <c r="U90" i="2"/>
  <c r="S85" i="2"/>
  <c r="S87" i="2"/>
  <c r="T16" i="2"/>
  <c r="AC52" i="2"/>
  <c r="AB54" i="2"/>
  <c r="AB55" i="2" s="1"/>
  <c r="W89" i="2"/>
  <c r="D110" i="2"/>
  <c r="D109" i="2"/>
  <c r="C139" i="2" s="1"/>
  <c r="W96" i="2"/>
  <c r="W70" i="2"/>
  <c r="D118" i="2" s="1"/>
  <c r="Y63" i="2"/>
  <c r="Z64" i="2"/>
  <c r="AA95" i="2"/>
  <c r="Y72" i="2"/>
  <c r="Z73" i="2"/>
  <c r="X30" i="2"/>
  <c r="Y25" i="2" s="1"/>
  <c r="X88" i="2"/>
  <c r="X99" i="2"/>
  <c r="X100" i="2"/>
  <c r="AH71" i="2"/>
  <c r="AH17" i="2" s="1"/>
  <c r="AL53" i="2"/>
  <c r="AS76" i="2" s="1"/>
  <c r="AL69" i="2"/>
  <c r="AL68" i="2" s="1"/>
  <c r="AL51" i="2"/>
  <c r="AL50" i="2" s="1"/>
  <c r="AL67" i="2"/>
  <c r="AL66" i="2" s="1"/>
  <c r="AA94" i="2"/>
  <c r="AA46" i="2"/>
  <c r="Y31" i="2"/>
  <c r="Z27" i="2" s="1"/>
  <c r="Z26" i="2" s="1"/>
  <c r="AA74" i="2"/>
  <c r="AB47" i="2"/>
  <c r="AC48" i="2"/>
  <c r="AF45" i="2"/>
  <c r="AF38" i="2"/>
  <c r="AM62" i="2" s="1"/>
  <c r="AM61" i="2" s="1"/>
  <c r="U22" i="2"/>
  <c r="BR88" i="10" l="1"/>
  <c r="BR89" i="10" s="1"/>
  <c r="BS20" i="10"/>
  <c r="BS94" i="10" s="1"/>
  <c r="BS19" i="10"/>
  <c r="BS18" i="10" s="1"/>
  <c r="BM43" i="10"/>
  <c r="BM42" i="10" s="1"/>
  <c r="BL33" i="10"/>
  <c r="BM28" i="10" s="1"/>
  <c r="BM27" i="10" s="1"/>
  <c r="BM34" i="10"/>
  <c r="BZ72" i="10"/>
  <c r="BZ71" i="10" s="1"/>
  <c r="BZ65" i="10"/>
  <c r="BZ64" i="10" s="1"/>
  <c r="BZ56" i="10"/>
  <c r="CG79" i="10" s="1"/>
  <c r="BS40" i="10"/>
  <c r="BR98" i="10"/>
  <c r="BR73" i="10"/>
  <c r="BT68" i="10"/>
  <c r="BT67" i="10" s="1"/>
  <c r="BT61" i="10"/>
  <c r="BT52" i="10"/>
  <c r="BT57" i="10" s="1"/>
  <c r="BT58" i="10" s="1"/>
  <c r="BS50" i="10"/>
  <c r="BS66" i="10"/>
  <c r="BM36" i="10"/>
  <c r="BT80" i="10"/>
  <c r="BL97" i="10"/>
  <c r="BL49" i="10"/>
  <c r="BL31" i="10"/>
  <c r="DB87" i="10"/>
  <c r="DC23" i="10"/>
  <c r="BY69" i="10"/>
  <c r="BF24" i="10"/>
  <c r="BF32" i="10"/>
  <c r="BG26" i="10" s="1"/>
  <c r="BG25" i="10" s="1"/>
  <c r="BZ83" i="10"/>
  <c r="BR99" i="10"/>
  <c r="BR21" i="10"/>
  <c r="BY91" i="10"/>
  <c r="BY103" i="10"/>
  <c r="BY102" i="10"/>
  <c r="BS59" i="10"/>
  <c r="BS46" i="10"/>
  <c r="BZ82" i="10" s="1"/>
  <c r="BS39" i="10"/>
  <c r="BZ75" i="10"/>
  <c r="BT48" i="10"/>
  <c r="BT47" i="10" s="1"/>
  <c r="BT41" i="10"/>
  <c r="EU20" i="2"/>
  <c r="ET84" i="2"/>
  <c r="X91" i="2"/>
  <c r="X18" i="2"/>
  <c r="D63" i="7"/>
  <c r="D126" i="7"/>
  <c r="C140" i="2"/>
  <c r="K55" i="7"/>
  <c r="K119" i="7"/>
  <c r="CC77" i="8"/>
  <c r="BX69" i="8"/>
  <c r="BX17" i="8" s="1"/>
  <c r="BX89" i="8" s="1"/>
  <c r="CB64" i="8"/>
  <c r="BV41" i="8"/>
  <c r="CE71" i="8"/>
  <c r="CE70" i="8" s="1"/>
  <c r="CE96" i="8" s="1"/>
  <c r="CC87" i="8"/>
  <c r="BR40" i="8"/>
  <c r="BR33" i="8"/>
  <c r="BW93" i="8"/>
  <c r="BW68" i="8"/>
  <c r="BX55" i="8"/>
  <c r="CI72" i="8"/>
  <c r="BK20" i="8"/>
  <c r="BK28" i="8"/>
  <c r="BL22" i="8" s="1"/>
  <c r="BX47" i="8"/>
  <c r="CC65" i="8"/>
  <c r="CC58" i="8"/>
  <c r="CC57" i="8" s="1"/>
  <c r="CC50" i="8"/>
  <c r="CC49" i="8" s="1"/>
  <c r="BO29" i="8"/>
  <c r="BP24" i="8" s="1"/>
  <c r="BP23" i="8" s="1"/>
  <c r="BJ91" i="8"/>
  <c r="BJ79" i="8"/>
  <c r="BJ80" i="8" s="1"/>
  <c r="CD67" i="8"/>
  <c r="CD66" i="8" s="1"/>
  <c r="CD60" i="8"/>
  <c r="CD59" i="8" s="1"/>
  <c r="CD52" i="8"/>
  <c r="CK74" i="8" s="1"/>
  <c r="BW36" i="8"/>
  <c r="BX61" i="8"/>
  <c r="CD78" i="8"/>
  <c r="BW43" i="8"/>
  <c r="BV34" i="8"/>
  <c r="CD86" i="8"/>
  <c r="CD98" i="8"/>
  <c r="CD97" i="8"/>
  <c r="BW83" i="8"/>
  <c r="BW85" i="8"/>
  <c r="BQ92" i="8"/>
  <c r="BQ45" i="8"/>
  <c r="BQ27" i="8"/>
  <c r="BQ30" i="8"/>
  <c r="BR26" i="8" s="1"/>
  <c r="BR25" i="8" s="1"/>
  <c r="BV84" i="8"/>
  <c r="BY88" i="8"/>
  <c r="CD96" i="8"/>
  <c r="CW82" i="8"/>
  <c r="CX19" i="8"/>
  <c r="BX44" i="8"/>
  <c r="BX37" i="8"/>
  <c r="AM80" i="2"/>
  <c r="BP67" i="6"/>
  <c r="BN82" i="6"/>
  <c r="BQ86" i="6"/>
  <c r="BP59" i="6"/>
  <c r="CU80" i="6"/>
  <c r="CV17" i="6"/>
  <c r="BH27" i="6"/>
  <c r="BI22" i="6" s="1"/>
  <c r="BI21" i="6" s="1"/>
  <c r="BV63" i="6"/>
  <c r="BV56" i="6"/>
  <c r="BV55" i="6" s="1"/>
  <c r="BV48" i="6"/>
  <c r="BV47" i="6" s="1"/>
  <c r="BO32" i="6"/>
  <c r="BJ31" i="6"/>
  <c r="BJ30" i="6" s="1"/>
  <c r="BJ38" i="6"/>
  <c r="BQ74" i="6" s="1"/>
  <c r="BI36" i="6"/>
  <c r="BV75" i="6"/>
  <c r="BO39" i="6"/>
  <c r="BC19" i="6"/>
  <c r="BV84" i="6"/>
  <c r="BV95" i="6"/>
  <c r="BV96" i="6"/>
  <c r="BI29" i="6"/>
  <c r="BB89" i="6"/>
  <c r="BB77" i="6"/>
  <c r="BB78" i="6" s="1"/>
  <c r="BW69" i="6"/>
  <c r="BP42" i="6"/>
  <c r="BW76" i="6" s="1"/>
  <c r="BP35" i="6"/>
  <c r="BP53" i="6"/>
  <c r="BO52" i="6"/>
  <c r="BO92" i="6" s="1"/>
  <c r="BV94" i="6"/>
  <c r="BU85" i="6"/>
  <c r="CC71" i="6"/>
  <c r="BV64" i="6"/>
  <c r="BI23" i="6"/>
  <c r="BO15" i="6"/>
  <c r="BO14" i="6"/>
  <c r="BP45" i="6"/>
  <c r="BO44" i="6"/>
  <c r="BU15" i="5"/>
  <c r="BU86" i="5" s="1"/>
  <c r="CH70" i="5"/>
  <c r="BV66" i="5"/>
  <c r="BV14" i="5" s="1"/>
  <c r="BI17" i="5"/>
  <c r="BI25" i="5"/>
  <c r="BJ19" i="5" s="1"/>
  <c r="BV58" i="5"/>
  <c r="BO28" i="5"/>
  <c r="BN89" i="5"/>
  <c r="BN42" i="5"/>
  <c r="BN24" i="5"/>
  <c r="BU39" i="5"/>
  <c r="BU32" i="5"/>
  <c r="BU51" i="5"/>
  <c r="BU91" i="5" s="1"/>
  <c r="BV52" i="5"/>
  <c r="BH88" i="5"/>
  <c r="BH76" i="5"/>
  <c r="BH77" i="5" s="1"/>
  <c r="BZ84" i="5"/>
  <c r="BU41" i="5"/>
  <c r="BU40" i="5" s="1"/>
  <c r="BU34" i="5"/>
  <c r="BU33" i="5" s="1"/>
  <c r="CA83" i="5"/>
  <c r="L106" i="5" s="1"/>
  <c r="CA95" i="5"/>
  <c r="CA94" i="5"/>
  <c r="CA61" i="5"/>
  <c r="CH69" i="5"/>
  <c r="BO35" i="5"/>
  <c r="BT81" i="5"/>
  <c r="BW85" i="5"/>
  <c r="CA93" i="5"/>
  <c r="BP37" i="5"/>
  <c r="BP36" i="5" s="1"/>
  <c r="BP30" i="5"/>
  <c r="BP29" i="5" s="1"/>
  <c r="BN26" i="5"/>
  <c r="BO21" i="5" s="1"/>
  <c r="BO20" i="5" s="1"/>
  <c r="CB67" i="5"/>
  <c r="CB93" i="5" s="1"/>
  <c r="CC68" i="5"/>
  <c r="BT90" i="5"/>
  <c r="BT65" i="5"/>
  <c r="CU79" i="5"/>
  <c r="CV16" i="5"/>
  <c r="CA48" i="5"/>
  <c r="BV72" i="5"/>
  <c r="BU80" i="5"/>
  <c r="BU82" i="5"/>
  <c r="BN27" i="5"/>
  <c r="BO23" i="5" s="1"/>
  <c r="BV44" i="5"/>
  <c r="BU43" i="5"/>
  <c r="AS75" i="2"/>
  <c r="AF43" i="2"/>
  <c r="AF36" i="2"/>
  <c r="AM60" i="2" s="1"/>
  <c r="AM59" i="2" s="1"/>
  <c r="AF44" i="2"/>
  <c r="AM53" i="2"/>
  <c r="AT76" i="2" s="1"/>
  <c r="AM69" i="2"/>
  <c r="AM68" i="2" s="1"/>
  <c r="AC47" i="2"/>
  <c r="AD48" i="2"/>
  <c r="AB95" i="2"/>
  <c r="Z72" i="2"/>
  <c r="Z98" i="2" s="1"/>
  <c r="AA73" i="2"/>
  <c r="AD52" i="2"/>
  <c r="AC54" i="2"/>
  <c r="AC55" i="2" s="1"/>
  <c r="Y56" i="2"/>
  <c r="AF37" i="2"/>
  <c r="Z63" i="2"/>
  <c r="AA64" i="2"/>
  <c r="AB74" i="2"/>
  <c r="Y88" i="2"/>
  <c r="Y99" i="2"/>
  <c r="Y100" i="2"/>
  <c r="X96" i="2"/>
  <c r="X70" i="2"/>
  <c r="Y98" i="2"/>
  <c r="AI65" i="2"/>
  <c r="AI49" i="2"/>
  <c r="AB33" i="2"/>
  <c r="Y24" i="2"/>
  <c r="AI78" i="2"/>
  <c r="AB40" i="2"/>
  <c r="S86" i="2"/>
  <c r="V90" i="2"/>
  <c r="Z31" i="2"/>
  <c r="AA27" i="2" s="1"/>
  <c r="T85" i="2"/>
  <c r="T87" i="2"/>
  <c r="U16" i="2"/>
  <c r="U21" i="2"/>
  <c r="U29" i="2"/>
  <c r="V23" i="2" s="1"/>
  <c r="AG45" i="2"/>
  <c r="AN80" i="2" s="1"/>
  <c r="AG38" i="2"/>
  <c r="AN62" i="2" s="1"/>
  <c r="AN61" i="2" s="1"/>
  <c r="X89" i="2"/>
  <c r="BU93" i="10" l="1"/>
  <c r="CA83" i="10"/>
  <c r="BT51" i="10"/>
  <c r="BT50" i="10" s="1"/>
  <c r="BT66" i="10"/>
  <c r="BS90" i="10"/>
  <c r="BS88" i="10"/>
  <c r="BT40" i="10"/>
  <c r="BZ55" i="10"/>
  <c r="CA76" i="10"/>
  <c r="BT46" i="10"/>
  <c r="CA82" i="10" s="1"/>
  <c r="BT39" i="10"/>
  <c r="BZ91" i="10"/>
  <c r="BZ103" i="10"/>
  <c r="BZ102" i="10"/>
  <c r="BS98" i="10"/>
  <c r="BS73" i="10"/>
  <c r="BZ101" i="10"/>
  <c r="BN44" i="10"/>
  <c r="BN37" i="10"/>
  <c r="BM33" i="10"/>
  <c r="BZ70" i="10"/>
  <c r="CG77" i="10" s="1"/>
  <c r="BZ63" i="10"/>
  <c r="BZ62" i="10" s="1"/>
  <c r="BZ54" i="10"/>
  <c r="BZ53" i="10" s="1"/>
  <c r="BS38" i="10"/>
  <c r="H141" i="10"/>
  <c r="BF96" i="10"/>
  <c r="BF84" i="10"/>
  <c r="BF85" i="10" s="1"/>
  <c r="BT74" i="10"/>
  <c r="CG78" i="10"/>
  <c r="BS99" i="10"/>
  <c r="BS21" i="10"/>
  <c r="BY92" i="10"/>
  <c r="BM35" i="10"/>
  <c r="BS45" i="10"/>
  <c r="BG24" i="10"/>
  <c r="BG32" i="10"/>
  <c r="BH26" i="10" s="1"/>
  <c r="BH25" i="10" s="1"/>
  <c r="CA72" i="10"/>
  <c r="CA71" i="10" s="1"/>
  <c r="CA65" i="10"/>
  <c r="CA64" i="10" s="1"/>
  <c r="CA56" i="10"/>
  <c r="CH79" i="10" s="1"/>
  <c r="BT60" i="10"/>
  <c r="DC87" i="10"/>
  <c r="DD23" i="10"/>
  <c r="BN30" i="10"/>
  <c r="EV20" i="2"/>
  <c r="EU84" i="2"/>
  <c r="Y91" i="2"/>
  <c r="Y18" i="2"/>
  <c r="L127" i="7"/>
  <c r="L64" i="7"/>
  <c r="BX16" i="8"/>
  <c r="BX85" i="8" s="1"/>
  <c r="CC64" i="8"/>
  <c r="CE78" i="8"/>
  <c r="BX43" i="8"/>
  <c r="BR30" i="8"/>
  <c r="BP29" i="8"/>
  <c r="BQ24" i="8" s="1"/>
  <c r="BQ23" i="8" s="1"/>
  <c r="CX82" i="8"/>
  <c r="CY19" i="8"/>
  <c r="CD87" i="8"/>
  <c r="CE86" i="8"/>
  <c r="CE97" i="8"/>
  <c r="CE98" i="8"/>
  <c r="BX46" i="8"/>
  <c r="BY63" i="8"/>
  <c r="BY56" i="8"/>
  <c r="BY55" i="8" s="1"/>
  <c r="BY48" i="8"/>
  <c r="BY53" i="8" s="1"/>
  <c r="BR32" i="8"/>
  <c r="BS40" i="8"/>
  <c r="BS33" i="8"/>
  <c r="BR39" i="8"/>
  <c r="BY76" i="8"/>
  <c r="BL21" i="8"/>
  <c r="CK73" i="8"/>
  <c r="BW84" i="8"/>
  <c r="BZ88" i="8"/>
  <c r="BK91" i="8"/>
  <c r="BK79" i="8"/>
  <c r="BK80" i="8" s="1"/>
  <c r="BY44" i="8"/>
  <c r="BY37" i="8"/>
  <c r="BX36" i="8"/>
  <c r="CD51" i="8"/>
  <c r="CJ72" i="8"/>
  <c r="CE67" i="8"/>
  <c r="CE66" i="8" s="1"/>
  <c r="CE60" i="8"/>
  <c r="CE59" i="8" s="1"/>
  <c r="CE52" i="8"/>
  <c r="CL74" i="8" s="1"/>
  <c r="BW42" i="8"/>
  <c r="BW35" i="8"/>
  <c r="BW34" i="8" s="1"/>
  <c r="BX54" i="8"/>
  <c r="BX94" i="8" s="1"/>
  <c r="BI25" i="6"/>
  <c r="BP41" i="6"/>
  <c r="BI27" i="6"/>
  <c r="BJ22" i="6" s="1"/>
  <c r="BJ21" i="6" s="1"/>
  <c r="BO87" i="6"/>
  <c r="BP15" i="6"/>
  <c r="BP52" i="6"/>
  <c r="BP92" i="6" s="1"/>
  <c r="BJ37" i="6"/>
  <c r="BQ73" i="6"/>
  <c r="BP40" i="6"/>
  <c r="BP39" i="6" s="1"/>
  <c r="BP33" i="6"/>
  <c r="BQ61" i="6"/>
  <c r="BQ60" i="6" s="1"/>
  <c r="BQ54" i="6"/>
  <c r="BQ46" i="6"/>
  <c r="BQ51" i="6" s="1"/>
  <c r="CV80" i="6"/>
  <c r="CW17" i="6"/>
  <c r="BV62" i="6"/>
  <c r="CC70" i="6"/>
  <c r="BW68" i="6"/>
  <c r="BW94" i="6" s="1"/>
  <c r="BV85" i="6"/>
  <c r="BJ29" i="6"/>
  <c r="BC18" i="6"/>
  <c r="BC26" i="6"/>
  <c r="BD20" i="6" s="1"/>
  <c r="BD19" i="6" s="1"/>
  <c r="BO83" i="6"/>
  <c r="BO81" i="6"/>
  <c r="BP14" i="6"/>
  <c r="BW65" i="6"/>
  <c r="BW64" i="6" s="1"/>
  <c r="BW58" i="6"/>
  <c r="BW57" i="6" s="1"/>
  <c r="BW50" i="6"/>
  <c r="CD72" i="6" s="1"/>
  <c r="BP34" i="6"/>
  <c r="BO91" i="6"/>
  <c r="BO66" i="6"/>
  <c r="BI28" i="6"/>
  <c r="BJ24" i="6" s="1"/>
  <c r="BP44" i="6"/>
  <c r="BI90" i="6"/>
  <c r="BI43" i="6"/>
  <c r="CB75" i="5"/>
  <c r="BV15" i="5"/>
  <c r="BV86" i="5" s="1"/>
  <c r="BW73" i="5"/>
  <c r="BW72" i="5" s="1"/>
  <c r="CB48" i="5"/>
  <c r="BP28" i="5"/>
  <c r="CB62" i="5"/>
  <c r="CI69" i="5" s="1"/>
  <c r="CB55" i="5"/>
  <c r="CB54" i="5" s="1"/>
  <c r="CB47" i="5"/>
  <c r="CB46" i="5" s="1"/>
  <c r="BU90" i="5"/>
  <c r="BU65" i="5"/>
  <c r="BU38" i="5"/>
  <c r="CB74" i="5"/>
  <c r="BP35" i="5"/>
  <c r="CC67" i="5"/>
  <c r="BU81" i="5"/>
  <c r="BX85" i="5"/>
  <c r="CB83" i="5"/>
  <c r="CB95" i="5"/>
  <c r="CB94" i="5"/>
  <c r="BU31" i="5"/>
  <c r="BV34" i="5"/>
  <c r="BV41" i="5"/>
  <c r="BV40" i="5" s="1"/>
  <c r="BQ37" i="5"/>
  <c r="BQ36" i="5" s="1"/>
  <c r="BQ30" i="5"/>
  <c r="BO22" i="5"/>
  <c r="BV82" i="5"/>
  <c r="BV80" i="5"/>
  <c r="BO26" i="5"/>
  <c r="BP21" i="5" s="1"/>
  <c r="BP20" i="5" s="1"/>
  <c r="CB64" i="5"/>
  <c r="CB57" i="5"/>
  <c r="CB56" i="5" s="1"/>
  <c r="CB49" i="5"/>
  <c r="CI71" i="5" s="1"/>
  <c r="BJ18" i="5"/>
  <c r="BW60" i="5"/>
  <c r="BW59" i="5" s="1"/>
  <c r="BW53" i="5"/>
  <c r="BW45" i="5"/>
  <c r="BW50" i="5" s="1"/>
  <c r="BV43" i="5"/>
  <c r="CA84" i="5"/>
  <c r="CV79" i="5"/>
  <c r="CW16" i="5"/>
  <c r="BV39" i="5"/>
  <c r="BV32" i="5"/>
  <c r="BV51" i="5"/>
  <c r="BV91" i="5" s="1"/>
  <c r="BO89" i="5"/>
  <c r="BO42" i="5"/>
  <c r="BO24" i="5"/>
  <c r="BI88" i="5"/>
  <c r="BI76" i="5"/>
  <c r="BI77" i="5" s="1"/>
  <c r="AT75" i="2"/>
  <c r="AI71" i="2"/>
  <c r="AI17" i="2" s="1"/>
  <c r="AN69" i="2"/>
  <c r="AN68" i="2" s="1"/>
  <c r="AN53" i="2"/>
  <c r="AU76" i="2" s="1"/>
  <c r="AA63" i="2"/>
  <c r="AB64" i="2"/>
  <c r="AG37" i="2"/>
  <c r="AG44" i="2"/>
  <c r="AB32" i="2"/>
  <c r="Z88" i="2"/>
  <c r="Z100" i="2"/>
  <c r="Z99" i="2"/>
  <c r="AC41" i="2"/>
  <c r="AC40" i="2" s="1"/>
  <c r="AC34" i="2"/>
  <c r="AJ58" i="2" s="1"/>
  <c r="AJ57" i="2" s="1"/>
  <c r="Y89" i="2"/>
  <c r="Z56" i="2"/>
  <c r="AM51" i="2"/>
  <c r="AM50" i="2" s="1"/>
  <c r="AM67" i="2"/>
  <c r="AM66" i="2" s="1"/>
  <c r="AF35" i="2"/>
  <c r="AH38" i="2"/>
  <c r="AO62" i="2" s="1"/>
  <c r="AO61" i="2" s="1"/>
  <c r="AH45" i="2"/>
  <c r="AO80" i="2" s="1"/>
  <c r="U81" i="2"/>
  <c r="U82" i="2" s="1"/>
  <c r="U93" i="2"/>
  <c r="Y96" i="2"/>
  <c r="Y70" i="2"/>
  <c r="AD47" i="2"/>
  <c r="AE48" i="2"/>
  <c r="AM79" i="2"/>
  <c r="AF42" i="2"/>
  <c r="V22" i="2"/>
  <c r="AB39" i="2"/>
  <c r="AC95" i="2"/>
  <c r="AI77" i="2"/>
  <c r="AC74" i="2"/>
  <c r="AE52" i="2"/>
  <c r="AD54" i="2"/>
  <c r="AD55" i="2" s="1"/>
  <c r="T86" i="2"/>
  <c r="W90" i="2"/>
  <c r="AA26" i="2"/>
  <c r="U87" i="2"/>
  <c r="U85" i="2"/>
  <c r="V16" i="2"/>
  <c r="Y30" i="2"/>
  <c r="Z25" i="2" s="1"/>
  <c r="Z24" i="2" s="1"/>
  <c r="AA72" i="2"/>
  <c r="AA98" i="2" s="1"/>
  <c r="AB73" i="2"/>
  <c r="BT20" i="10" l="1"/>
  <c r="BT94" i="10" s="1"/>
  <c r="K113" i="10" s="1"/>
  <c r="BT19" i="10"/>
  <c r="BT18" i="10" s="1"/>
  <c r="BT88" i="10" s="1"/>
  <c r="BT38" i="10"/>
  <c r="CA55" i="10"/>
  <c r="BU48" i="10"/>
  <c r="BU41" i="10"/>
  <c r="BN29" i="10"/>
  <c r="BO44" i="10"/>
  <c r="BO37" i="10"/>
  <c r="BU68" i="10"/>
  <c r="BU67" i="10" s="1"/>
  <c r="BU61" i="10"/>
  <c r="BU52" i="10"/>
  <c r="CA70" i="10"/>
  <c r="CH77" i="10" s="1"/>
  <c r="CA63" i="10"/>
  <c r="CA62" i="10" s="1"/>
  <c r="CA54" i="10"/>
  <c r="CA53" i="10" s="1"/>
  <c r="BU81" i="10"/>
  <c r="BN43" i="10"/>
  <c r="DD87" i="10"/>
  <c r="DE23" i="10"/>
  <c r="BG96" i="10"/>
  <c r="BG84" i="10"/>
  <c r="BG85" i="10" s="1"/>
  <c r="BS89" i="10"/>
  <c r="BV93" i="10"/>
  <c r="BZ92" i="10"/>
  <c r="BT45" i="10"/>
  <c r="CH78" i="10"/>
  <c r="BH24" i="10"/>
  <c r="BH32" i="10"/>
  <c r="BI26" i="10" s="1"/>
  <c r="BI25" i="10" s="1"/>
  <c r="BT59" i="10"/>
  <c r="BM97" i="10"/>
  <c r="BM49" i="10"/>
  <c r="BM31" i="10"/>
  <c r="BT98" i="10"/>
  <c r="BN36" i="10"/>
  <c r="BN28" i="10"/>
  <c r="BZ69" i="10"/>
  <c r="CA75" i="10"/>
  <c r="CA101" i="10" s="1"/>
  <c r="EV84" i="2"/>
  <c r="EW20" i="2"/>
  <c r="Z91" i="2"/>
  <c r="Z18" i="2"/>
  <c r="BX83" i="8"/>
  <c r="BX84" i="8" s="1"/>
  <c r="CE51" i="8"/>
  <c r="CF78" i="8"/>
  <c r="BY69" i="8"/>
  <c r="BW41" i="8"/>
  <c r="CD77" i="8"/>
  <c r="CF67" i="8"/>
  <c r="CF66" i="8" s="1"/>
  <c r="CF60" i="8"/>
  <c r="CF59" i="8" s="1"/>
  <c r="CF52" i="8"/>
  <c r="CM74" i="8" s="1"/>
  <c r="CY82" i="8"/>
  <c r="CZ19" i="8"/>
  <c r="BY43" i="8"/>
  <c r="BR31" i="8"/>
  <c r="BS32" i="8"/>
  <c r="BQ29" i="8"/>
  <c r="BR24" i="8" s="1"/>
  <c r="BR23" i="8" s="1"/>
  <c r="CL73" i="8"/>
  <c r="BX42" i="8"/>
  <c r="BX35" i="8"/>
  <c r="BL20" i="8"/>
  <c r="BL28" i="8"/>
  <c r="BM22" i="8" s="1"/>
  <c r="BM21" i="8" s="1"/>
  <c r="CE87" i="8"/>
  <c r="BY54" i="8"/>
  <c r="BY94" i="8" s="1"/>
  <c r="BZ76" i="8"/>
  <c r="BY75" i="8"/>
  <c r="BY62" i="8"/>
  <c r="CF71" i="8"/>
  <c r="BS26" i="8"/>
  <c r="BR38" i="8"/>
  <c r="BS39" i="8"/>
  <c r="BX93" i="8"/>
  <c r="BX68" i="8"/>
  <c r="CD65" i="8"/>
  <c r="CD64" i="8" s="1"/>
  <c r="CD58" i="8"/>
  <c r="CD57" i="8" s="1"/>
  <c r="CD50" i="8"/>
  <c r="CD49" i="8" s="1"/>
  <c r="BY36" i="8"/>
  <c r="BZ63" i="8"/>
  <c r="BZ56" i="8"/>
  <c r="BZ48" i="8"/>
  <c r="BZ53" i="8" s="1"/>
  <c r="BY47" i="8"/>
  <c r="AB28" i="2"/>
  <c r="BQ45" i="6"/>
  <c r="BQ44" i="6" s="1"/>
  <c r="BW75" i="6"/>
  <c r="BQ67" i="6"/>
  <c r="BQ14" i="6" s="1"/>
  <c r="BJ27" i="6"/>
  <c r="BK22" i="6" s="1"/>
  <c r="BK21" i="6" s="1"/>
  <c r="BQ42" i="6"/>
  <c r="BQ35" i="6"/>
  <c r="BQ34" i="6" s="1"/>
  <c r="BD18" i="6"/>
  <c r="BD26" i="6"/>
  <c r="BE20" i="6" s="1"/>
  <c r="BE19" i="6" s="1"/>
  <c r="CD71" i="6"/>
  <c r="BQ59" i="6"/>
  <c r="BJ23" i="6"/>
  <c r="BJ90" i="6"/>
  <c r="BP83" i="6"/>
  <c r="BP81" i="6"/>
  <c r="BQ53" i="6"/>
  <c r="BO82" i="6"/>
  <c r="BR86" i="6"/>
  <c r="BW63" i="6"/>
  <c r="BW62" i="6" s="1"/>
  <c r="BW56" i="6"/>
  <c r="BW55" i="6" s="1"/>
  <c r="BW48" i="6"/>
  <c r="BW47" i="6" s="1"/>
  <c r="BP87" i="6"/>
  <c r="BC89" i="6"/>
  <c r="BC77" i="6"/>
  <c r="BC78" i="6" s="1"/>
  <c r="CW80" i="6"/>
  <c r="CX17" i="6"/>
  <c r="BJ36" i="6"/>
  <c r="BJ43" i="6" s="1"/>
  <c r="BP32" i="6"/>
  <c r="BW84" i="6"/>
  <c r="BW95" i="6"/>
  <c r="BW96" i="6"/>
  <c r="BP91" i="6"/>
  <c r="BP66" i="6"/>
  <c r="BW49" i="6"/>
  <c r="BK31" i="6"/>
  <c r="BK38" i="6"/>
  <c r="BR74" i="6" s="1"/>
  <c r="BX69" i="6"/>
  <c r="BQ40" i="6"/>
  <c r="BQ39" i="6" s="1"/>
  <c r="BQ33" i="6"/>
  <c r="BW66" i="5"/>
  <c r="BW15" i="5" s="1"/>
  <c r="BW86" i="5" s="1"/>
  <c r="BX73" i="5"/>
  <c r="BX72" i="5" s="1"/>
  <c r="BP26" i="5"/>
  <c r="BQ21" i="5" s="1"/>
  <c r="BQ20" i="5" s="1"/>
  <c r="CC64" i="5"/>
  <c r="CC57" i="5"/>
  <c r="CC56" i="5" s="1"/>
  <c r="CC49" i="5"/>
  <c r="CJ71" i="5" s="1"/>
  <c r="CC75" i="5"/>
  <c r="CC74" i="5"/>
  <c r="BV31" i="5"/>
  <c r="CC83" i="5"/>
  <c r="CC94" i="5"/>
  <c r="CC95" i="5"/>
  <c r="BV38" i="5"/>
  <c r="BW58" i="5"/>
  <c r="BV81" i="5"/>
  <c r="BY85" i="5"/>
  <c r="CD68" i="5"/>
  <c r="BV90" i="5"/>
  <c r="BV65" i="5"/>
  <c r="CW79" i="5"/>
  <c r="CX16" i="5"/>
  <c r="BJ17" i="5"/>
  <c r="BJ25" i="5"/>
  <c r="BK19" i="5" s="1"/>
  <c r="CC93" i="5"/>
  <c r="CB61" i="5"/>
  <c r="CC62" i="5"/>
  <c r="CJ69" i="5" s="1"/>
  <c r="CC55" i="5"/>
  <c r="CC54" i="5" s="1"/>
  <c r="CC47" i="5"/>
  <c r="CC46" i="5" s="1"/>
  <c r="BQ35" i="5"/>
  <c r="BO27" i="5"/>
  <c r="BP23" i="5" s="1"/>
  <c r="BP22" i="5" s="1"/>
  <c r="CB84" i="5"/>
  <c r="BW52" i="5"/>
  <c r="BV33" i="5"/>
  <c r="BX60" i="5"/>
  <c r="BX59" i="5" s="1"/>
  <c r="BX53" i="5"/>
  <c r="BX45" i="5"/>
  <c r="BX50" i="5" s="1"/>
  <c r="BP89" i="5"/>
  <c r="BP42" i="5"/>
  <c r="BP24" i="5"/>
  <c r="BW39" i="5"/>
  <c r="BW32" i="5"/>
  <c r="BW44" i="5"/>
  <c r="CB63" i="5"/>
  <c r="CI70" i="5"/>
  <c r="BQ29" i="5"/>
  <c r="AU75" i="2"/>
  <c r="AJ78" i="2"/>
  <c r="AJ77" i="2" s="1"/>
  <c r="AH44" i="2"/>
  <c r="AH37" i="2"/>
  <c r="AC39" i="2"/>
  <c r="Z30" i="2"/>
  <c r="AA25" i="2" s="1"/>
  <c r="AA24" i="2" s="1"/>
  <c r="AB63" i="2"/>
  <c r="AC64" i="2"/>
  <c r="AJ65" i="2"/>
  <c r="AJ49" i="2"/>
  <c r="AB72" i="2"/>
  <c r="AC73" i="2"/>
  <c r="AA31" i="2"/>
  <c r="AB27" i="2" s="1"/>
  <c r="AB26" i="2" s="1"/>
  <c r="AD74" i="2"/>
  <c r="U86" i="2"/>
  <c r="X90" i="2"/>
  <c r="AA88" i="2"/>
  <c r="AA99" i="2"/>
  <c r="AA100" i="2"/>
  <c r="AE47" i="2"/>
  <c r="AF48" i="2"/>
  <c r="AA56" i="2"/>
  <c r="Z89" i="2"/>
  <c r="V21" i="2"/>
  <c r="V29" i="2"/>
  <c r="W23" i="2" s="1"/>
  <c r="W22" i="2" s="1"/>
  <c r="AD95" i="2"/>
  <c r="Z96" i="2"/>
  <c r="Z70" i="2"/>
  <c r="AC33" i="2"/>
  <c r="AB46" i="2"/>
  <c r="AB94" i="2"/>
  <c r="AG36" i="2"/>
  <c r="AN60" i="2" s="1"/>
  <c r="AN59" i="2" s="1"/>
  <c r="AG43" i="2"/>
  <c r="AG42" i="2" s="1"/>
  <c r="AF52" i="2"/>
  <c r="AE54" i="2"/>
  <c r="AE55" i="2" s="1"/>
  <c r="AO53" i="2"/>
  <c r="AV76" i="2" s="1"/>
  <c r="AO69" i="2"/>
  <c r="AO68" i="2" s="1"/>
  <c r="V87" i="2"/>
  <c r="V85" i="2"/>
  <c r="W16" i="2"/>
  <c r="CA69" i="10" l="1"/>
  <c r="BT90" i="10"/>
  <c r="BU74" i="10"/>
  <c r="BU60" i="10"/>
  <c r="BU59" i="10" s="1"/>
  <c r="CB76" i="10"/>
  <c r="CB75" i="10" s="1"/>
  <c r="BI24" i="10"/>
  <c r="BI32" i="10"/>
  <c r="BJ26" i="10" s="1"/>
  <c r="BJ25" i="10" s="1"/>
  <c r="BN34" i="10"/>
  <c r="BO30" i="10" s="1"/>
  <c r="BO29" i="10" s="1"/>
  <c r="CB72" i="10"/>
  <c r="CB71" i="10" s="1"/>
  <c r="CB65" i="10"/>
  <c r="CB64" i="10" s="1"/>
  <c r="CB56" i="10"/>
  <c r="CI79" i="10" s="1"/>
  <c r="CA91" i="10"/>
  <c r="CA102" i="10"/>
  <c r="CA103" i="10"/>
  <c r="K112" i="10"/>
  <c r="BT89" i="10"/>
  <c r="BW93" i="10"/>
  <c r="BU57" i="10"/>
  <c r="BU51" i="10"/>
  <c r="CB83" i="10"/>
  <c r="BU47" i="10"/>
  <c r="BU46" i="10"/>
  <c r="CB82" i="10" s="1"/>
  <c r="BU39" i="10"/>
  <c r="BN27" i="10"/>
  <c r="BO36" i="10"/>
  <c r="BN35" i="10"/>
  <c r="BT99" i="10"/>
  <c r="BT21" i="10"/>
  <c r="BN42" i="10"/>
  <c r="BO43" i="10"/>
  <c r="BU66" i="10"/>
  <c r="BT73" i="10"/>
  <c r="BV81" i="10"/>
  <c r="BU80" i="10"/>
  <c r="BH96" i="10"/>
  <c r="BH84" i="10"/>
  <c r="BH85" i="10" s="1"/>
  <c r="BP44" i="10"/>
  <c r="BP37" i="10"/>
  <c r="DE87" i="10"/>
  <c r="DF23" i="10"/>
  <c r="BU40" i="10"/>
  <c r="BV68" i="10"/>
  <c r="BV61" i="10"/>
  <c r="BV52" i="10"/>
  <c r="BV57" i="10" s="1"/>
  <c r="EW84" i="2"/>
  <c r="EX20" i="2"/>
  <c r="AA91" i="2"/>
  <c r="AA18" i="2"/>
  <c r="BW14" i="5"/>
  <c r="BW80" i="5" s="1"/>
  <c r="CA88" i="8"/>
  <c r="CF51" i="8"/>
  <c r="BZ69" i="8"/>
  <c r="BZ55" i="8"/>
  <c r="BZ54" i="8" s="1"/>
  <c r="BZ94" i="8" s="1"/>
  <c r="CE77" i="8"/>
  <c r="BX41" i="8"/>
  <c r="BY17" i="8"/>
  <c r="BY89" i="8" s="1"/>
  <c r="BY16" i="8"/>
  <c r="BR29" i="8"/>
  <c r="BS24" i="8" s="1"/>
  <c r="BS23" i="8" s="1"/>
  <c r="BZ75" i="8"/>
  <c r="BM20" i="8"/>
  <c r="BM28" i="8"/>
  <c r="BN22" i="8" s="1"/>
  <c r="BZ47" i="8"/>
  <c r="BY46" i="8"/>
  <c r="BS38" i="8"/>
  <c r="BL91" i="8"/>
  <c r="BL79" i="8"/>
  <c r="BL80" i="8" s="1"/>
  <c r="BY42" i="8"/>
  <c r="BY35" i="8"/>
  <c r="CK72" i="8"/>
  <c r="BS31" i="8"/>
  <c r="BR92" i="8"/>
  <c r="BR45" i="8"/>
  <c r="BR27" i="8"/>
  <c r="BZ44" i="8"/>
  <c r="CG78" i="8" s="1"/>
  <c r="BZ37" i="8"/>
  <c r="BZ36" i="8" s="1"/>
  <c r="BS25" i="8"/>
  <c r="CE65" i="8"/>
  <c r="CE64" i="8" s="1"/>
  <c r="CE58" i="8"/>
  <c r="CE57" i="8" s="1"/>
  <c r="CE50" i="8"/>
  <c r="CE49" i="8" s="1"/>
  <c r="BX34" i="8"/>
  <c r="CG71" i="8"/>
  <c r="CF70" i="8"/>
  <c r="CF96" i="8" s="1"/>
  <c r="BY61" i="8"/>
  <c r="BZ62" i="8"/>
  <c r="CM73" i="8"/>
  <c r="CZ82" i="8"/>
  <c r="DA19" i="8"/>
  <c r="BT40" i="8"/>
  <c r="CA76" i="8" s="1"/>
  <c r="BT33" i="8"/>
  <c r="BT32" i="8" s="1"/>
  <c r="BJ25" i="6"/>
  <c r="BQ15" i="6"/>
  <c r="BQ87" i="6" s="1"/>
  <c r="CD70" i="6"/>
  <c r="BQ32" i="6"/>
  <c r="BK37" i="6"/>
  <c r="BK36" i="6" s="1"/>
  <c r="BK27" i="6"/>
  <c r="BD89" i="6"/>
  <c r="BD77" i="6"/>
  <c r="BD78" i="6" s="1"/>
  <c r="BX63" i="6"/>
  <c r="BX62" i="6" s="1"/>
  <c r="BX56" i="6"/>
  <c r="BX55" i="6" s="1"/>
  <c r="BX48" i="6"/>
  <c r="BX47" i="6" s="1"/>
  <c r="BQ91" i="6"/>
  <c r="CX80" i="6"/>
  <c r="CY17" i="6"/>
  <c r="BQ83" i="6"/>
  <c r="BQ81" i="6"/>
  <c r="BJ28" i="6"/>
  <c r="BK24" i="6" s="1"/>
  <c r="BK23" i="6" s="1"/>
  <c r="BX65" i="6"/>
  <c r="BX64" i="6" s="1"/>
  <c r="BX58" i="6"/>
  <c r="BX57" i="6" s="1"/>
  <c r="BX50" i="6"/>
  <c r="CE72" i="6" s="1"/>
  <c r="BQ52" i="6"/>
  <c r="BQ92" i="6" s="1"/>
  <c r="BX68" i="6"/>
  <c r="BX94" i="6" s="1"/>
  <c r="BP82" i="6"/>
  <c r="BS86" i="6"/>
  <c r="BX76" i="6"/>
  <c r="BQ41" i="6"/>
  <c r="BE18" i="6"/>
  <c r="BE26" i="6"/>
  <c r="BF20" i="6" s="1"/>
  <c r="BF19" i="6" s="1"/>
  <c r="BR73" i="6"/>
  <c r="BR61" i="6"/>
  <c r="BR60" i="6" s="1"/>
  <c r="BR54" i="6"/>
  <c r="BR46" i="6"/>
  <c r="BK30" i="6"/>
  <c r="BX75" i="6"/>
  <c r="BR40" i="6"/>
  <c r="BR39" i="6" s="1"/>
  <c r="BR33" i="6"/>
  <c r="BX49" i="6"/>
  <c r="BW85" i="6"/>
  <c r="BL31" i="6"/>
  <c r="BL38" i="6"/>
  <c r="CC61" i="5"/>
  <c r="CD74" i="5"/>
  <c r="BX58" i="5"/>
  <c r="BQ26" i="5"/>
  <c r="CC48" i="5"/>
  <c r="BX52" i="5"/>
  <c r="BW51" i="5"/>
  <c r="BW91" i="5" s="1"/>
  <c r="BJ88" i="5"/>
  <c r="BJ76" i="5"/>
  <c r="BJ77" i="5" s="1"/>
  <c r="BW31" i="5"/>
  <c r="BR37" i="5"/>
  <c r="BR30" i="5"/>
  <c r="BR29" i="5" s="1"/>
  <c r="BK18" i="5"/>
  <c r="CC84" i="5"/>
  <c r="BQ28" i="5"/>
  <c r="CX79" i="5"/>
  <c r="CY16" i="5"/>
  <c r="CC63" i="5"/>
  <c r="BX66" i="5"/>
  <c r="BX15" i="5" s="1"/>
  <c r="BW38" i="5"/>
  <c r="BP27" i="5"/>
  <c r="BQ23" i="5" s="1"/>
  <c r="BQ22" i="5" s="1"/>
  <c r="BX39" i="5"/>
  <c r="BX32" i="5"/>
  <c r="CJ70" i="5"/>
  <c r="BX44" i="5"/>
  <c r="BW43" i="5"/>
  <c r="CD62" i="5"/>
  <c r="CK69" i="5" s="1"/>
  <c r="CD55" i="5"/>
  <c r="CD54" i="5" s="1"/>
  <c r="CD47" i="5"/>
  <c r="CD46" i="5" s="1"/>
  <c r="BW41" i="5"/>
  <c r="BW40" i="5" s="1"/>
  <c r="BW34" i="5"/>
  <c r="CE68" i="5"/>
  <c r="CD67" i="5"/>
  <c r="AV75" i="2"/>
  <c r="AG35" i="2"/>
  <c r="AJ71" i="2"/>
  <c r="AJ17" i="2" s="1"/>
  <c r="AB31" i="2"/>
  <c r="AC27" i="2" s="1"/>
  <c r="AC26" i="2" s="1"/>
  <c r="AA30" i="2"/>
  <c r="AB25" i="2" s="1"/>
  <c r="AB24" i="2" s="1"/>
  <c r="AG52" i="2"/>
  <c r="AF54" i="2"/>
  <c r="AF55" i="2" s="1"/>
  <c r="AA89" i="2"/>
  <c r="AN79" i="2"/>
  <c r="AB56" i="2"/>
  <c r="AI38" i="2"/>
  <c r="AP62" i="2" s="1"/>
  <c r="AP61" i="2" s="1"/>
  <c r="AI45" i="2"/>
  <c r="V86" i="2"/>
  <c r="Y90" i="2"/>
  <c r="AF47" i="2"/>
  <c r="AG48" i="2"/>
  <c r="AC72" i="2"/>
  <c r="AC98" i="2" s="1"/>
  <c r="AD73" i="2"/>
  <c r="AA96" i="2"/>
  <c r="AA70" i="2"/>
  <c r="AE95" i="2"/>
  <c r="AE74" i="2"/>
  <c r="AB88" i="2"/>
  <c r="AB100" i="2"/>
  <c r="AB99" i="2"/>
  <c r="AH43" i="2"/>
  <c r="AH42" i="2" s="1"/>
  <c r="AH36" i="2"/>
  <c r="AO60" i="2" s="1"/>
  <c r="AO59" i="2" s="1"/>
  <c r="AN67" i="2"/>
  <c r="AN66" i="2" s="1"/>
  <c r="AN51" i="2"/>
  <c r="AN50" i="2" s="1"/>
  <c r="W29" i="2"/>
  <c r="X23" i="2" s="1"/>
  <c r="X22" i="2" s="1"/>
  <c r="W21" i="2"/>
  <c r="AC32" i="2"/>
  <c r="AC28" i="2" s="1"/>
  <c r="AD41" i="2"/>
  <c r="AD34" i="2"/>
  <c r="AK58" i="2" s="1"/>
  <c r="AK57" i="2" s="1"/>
  <c r="AB98" i="2"/>
  <c r="W87" i="2"/>
  <c r="W85" i="2"/>
  <c r="X16" i="2"/>
  <c r="V93" i="2"/>
  <c r="V81" i="2"/>
  <c r="V82" i="2" s="1"/>
  <c r="AC63" i="2"/>
  <c r="AD64" i="2"/>
  <c r="BV60" i="10" l="1"/>
  <c r="BV59" i="10" s="1"/>
  <c r="BU20" i="10"/>
  <c r="BU94" i="10" s="1"/>
  <c r="BU19" i="10"/>
  <c r="BU18" i="10" s="1"/>
  <c r="CC76" i="10"/>
  <c r="CC75" i="10" s="1"/>
  <c r="BU45" i="10"/>
  <c r="BO34" i="10"/>
  <c r="BP30" i="10" s="1"/>
  <c r="BP29" i="10" s="1"/>
  <c r="BN33" i="10"/>
  <c r="BO28" i="10" s="1"/>
  <c r="BO27" i="10" s="1"/>
  <c r="BV74" i="10"/>
  <c r="BV67" i="10"/>
  <c r="BJ24" i="10"/>
  <c r="BJ32" i="10"/>
  <c r="BK26" i="10" s="1"/>
  <c r="CB55" i="10"/>
  <c r="BW81" i="10"/>
  <c r="BV80" i="10"/>
  <c r="CB70" i="10"/>
  <c r="CB63" i="10"/>
  <c r="CB62" i="10" s="1"/>
  <c r="CB54" i="10"/>
  <c r="CB53" i="10" s="1"/>
  <c r="BU38" i="10"/>
  <c r="CB91" i="10"/>
  <c r="CB103" i="10"/>
  <c r="CB102" i="10"/>
  <c r="DF87" i="10"/>
  <c r="DG23" i="10"/>
  <c r="CB101" i="10"/>
  <c r="BU99" i="10"/>
  <c r="BU21" i="10"/>
  <c r="BW68" i="10"/>
  <c r="BW61" i="10"/>
  <c r="BW52" i="10"/>
  <c r="BW57" i="10" s="1"/>
  <c r="BN97" i="10"/>
  <c r="BN49" i="10"/>
  <c r="BN31" i="10"/>
  <c r="BV48" i="10"/>
  <c r="BV47" i="10" s="1"/>
  <c r="BV41" i="10"/>
  <c r="BV40" i="10" s="1"/>
  <c r="BO42" i="10"/>
  <c r="BP43" i="10"/>
  <c r="BP36" i="10"/>
  <c r="BO35" i="10"/>
  <c r="BU50" i="10"/>
  <c r="BV51" i="10"/>
  <c r="L114" i="10"/>
  <c r="CA92" i="10"/>
  <c r="BQ44" i="10"/>
  <c r="BQ37" i="10"/>
  <c r="CI78" i="10"/>
  <c r="BU58" i="10"/>
  <c r="BV58" i="10" s="1"/>
  <c r="BI96" i="10"/>
  <c r="BI84" i="10"/>
  <c r="BI85" i="10" s="1"/>
  <c r="EX84" i="2"/>
  <c r="EY20" i="2"/>
  <c r="BR32" i="6"/>
  <c r="AB91" i="2"/>
  <c r="AB18" i="2"/>
  <c r="BW82" i="5"/>
  <c r="BZ16" i="8"/>
  <c r="BZ83" i="8" s="1"/>
  <c r="BZ17" i="8"/>
  <c r="BZ89" i="8" s="1"/>
  <c r="CF77" i="8"/>
  <c r="BZ43" i="8"/>
  <c r="BY34" i="8"/>
  <c r="BY85" i="8"/>
  <c r="BY83" i="8"/>
  <c r="CG51" i="8"/>
  <c r="CA75" i="8"/>
  <c r="BY41" i="8"/>
  <c r="CL72" i="8"/>
  <c r="BT39" i="8"/>
  <c r="CF65" i="8"/>
  <c r="CF64" i="8" s="1"/>
  <c r="CF50" i="8"/>
  <c r="CF49" i="8" s="1"/>
  <c r="CF58" i="8"/>
  <c r="CF57" i="8" s="1"/>
  <c r="BY93" i="8"/>
  <c r="BY68" i="8"/>
  <c r="DA82" i="8"/>
  <c r="DB19" i="8"/>
  <c r="BZ46" i="8"/>
  <c r="CF86" i="8"/>
  <c r="CF98" i="8"/>
  <c r="CF97" i="8"/>
  <c r="BU40" i="8"/>
  <c r="CB76" i="8" s="1"/>
  <c r="BU33" i="8"/>
  <c r="CG70" i="8"/>
  <c r="BS30" i="8"/>
  <c r="BT26" i="8" s="1"/>
  <c r="BT25" i="8" s="1"/>
  <c r="BN21" i="8"/>
  <c r="CG67" i="8"/>
  <c r="CG66" i="8" s="1"/>
  <c r="CG60" i="8"/>
  <c r="CG59" i="8" s="1"/>
  <c r="CG52" i="8"/>
  <c r="CN74" i="8" s="1"/>
  <c r="BS29" i="8"/>
  <c r="BT24" i="8" s="1"/>
  <c r="BZ61" i="8"/>
  <c r="BT31" i="8"/>
  <c r="BM91" i="8"/>
  <c r="BM79" i="8"/>
  <c r="BM80" i="8" s="1"/>
  <c r="CA63" i="8"/>
  <c r="CH71" i="8" s="1"/>
  <c r="CA56" i="8"/>
  <c r="CA48" i="8"/>
  <c r="CA53" i="8" s="1"/>
  <c r="BZ85" i="8"/>
  <c r="BS92" i="8"/>
  <c r="BS45" i="8"/>
  <c r="BS27" i="8"/>
  <c r="BZ42" i="8"/>
  <c r="BZ35" i="8"/>
  <c r="BL37" i="6"/>
  <c r="BL36" i="6" s="1"/>
  <c r="CE71" i="6"/>
  <c r="BS74" i="6"/>
  <c r="BS73" i="6" s="1"/>
  <c r="CE70" i="6"/>
  <c r="BY75" i="6"/>
  <c r="BM31" i="6"/>
  <c r="BM38" i="6"/>
  <c r="BY69" i="6"/>
  <c r="BK28" i="6"/>
  <c r="BL24" i="6" s="1"/>
  <c r="BF18" i="6"/>
  <c r="BF26" i="6"/>
  <c r="BG20" i="6" s="1"/>
  <c r="BE89" i="6"/>
  <c r="BE77" i="6"/>
  <c r="BE78" i="6" s="1"/>
  <c r="BR67" i="6"/>
  <c r="BR53" i="6"/>
  <c r="BL30" i="6"/>
  <c r="BK29" i="6"/>
  <c r="BK25" i="6" s="1"/>
  <c r="BR51" i="6"/>
  <c r="BR45" i="6"/>
  <c r="BR59" i="6"/>
  <c r="CY80" i="6"/>
  <c r="CZ17" i="6"/>
  <c r="BQ82" i="6"/>
  <c r="BT86" i="6"/>
  <c r="BY63" i="6"/>
  <c r="BY62" i="6" s="1"/>
  <c r="BY56" i="6"/>
  <c r="BY55" i="6" s="1"/>
  <c r="BY48" i="6"/>
  <c r="BY47" i="6" s="1"/>
  <c r="BS61" i="6"/>
  <c r="BS60" i="6" s="1"/>
  <c r="BS54" i="6"/>
  <c r="BS46" i="6"/>
  <c r="BS51" i="6" s="1"/>
  <c r="BQ66" i="6"/>
  <c r="BX84" i="6"/>
  <c r="BX95" i="6"/>
  <c r="BX96" i="6"/>
  <c r="BR42" i="6"/>
  <c r="BR41" i="6" s="1"/>
  <c r="BR35" i="6"/>
  <c r="CD61" i="5"/>
  <c r="CE74" i="5"/>
  <c r="BX31" i="5"/>
  <c r="BX38" i="5"/>
  <c r="BR21" i="5"/>
  <c r="BR20" i="5" s="1"/>
  <c r="BR26" i="5" s="1"/>
  <c r="BQ27" i="5"/>
  <c r="BR23" i="5" s="1"/>
  <c r="BR22" i="5" s="1"/>
  <c r="CE62" i="5"/>
  <c r="CL69" i="5" s="1"/>
  <c r="CE55" i="5"/>
  <c r="CE54" i="5" s="1"/>
  <c r="CE47" i="5"/>
  <c r="CE46" i="5" s="1"/>
  <c r="BY73" i="5"/>
  <c r="BR36" i="5"/>
  <c r="BX14" i="5"/>
  <c r="CD64" i="5"/>
  <c r="CD57" i="5"/>
  <c r="CD56" i="5" s="1"/>
  <c r="CD49" i="5"/>
  <c r="CK71" i="5" s="1"/>
  <c r="CY79" i="5"/>
  <c r="CZ16" i="5"/>
  <c r="BW81" i="5"/>
  <c r="BZ85" i="5"/>
  <c r="CD83" i="5"/>
  <c r="CD94" i="5"/>
  <c r="CD95" i="5"/>
  <c r="BX51" i="5"/>
  <c r="BX91" i="5" s="1"/>
  <c r="CE67" i="5"/>
  <c r="CE93" i="5" s="1"/>
  <c r="BX41" i="5"/>
  <c r="BX40" i="5" s="1"/>
  <c r="BX34" i="5"/>
  <c r="BR28" i="5"/>
  <c r="BK17" i="5"/>
  <c r="BK25" i="5"/>
  <c r="BL19" i="5" s="1"/>
  <c r="BX86" i="5"/>
  <c r="BW90" i="5"/>
  <c r="BW65" i="5"/>
  <c r="CD93" i="5"/>
  <c r="BX43" i="5"/>
  <c r="CD75" i="5"/>
  <c r="BQ89" i="5"/>
  <c r="BQ42" i="5"/>
  <c r="BQ24" i="5"/>
  <c r="BY60" i="5"/>
  <c r="BY59" i="5" s="1"/>
  <c r="BY53" i="5"/>
  <c r="BY45" i="5"/>
  <c r="BY50" i="5" s="1"/>
  <c r="BW33" i="5"/>
  <c r="AD33" i="2"/>
  <c r="AD32" i="2" s="1"/>
  <c r="AO79" i="2"/>
  <c r="AB30" i="2"/>
  <c r="AC25" i="2" s="1"/>
  <c r="AC24" i="2" s="1"/>
  <c r="AC31" i="2"/>
  <c r="AD27" i="2" s="1"/>
  <c r="AD26" i="2" s="1"/>
  <c r="AP53" i="2"/>
  <c r="AW76" i="2" s="1"/>
  <c r="AP69" i="2"/>
  <c r="AP68" i="2" s="1"/>
  <c r="AI37" i="2"/>
  <c r="AG47" i="2"/>
  <c r="AH48" i="2"/>
  <c r="AC56" i="2"/>
  <c r="AC94" i="2"/>
  <c r="AC46" i="2"/>
  <c r="AF95" i="2"/>
  <c r="AB96" i="2"/>
  <c r="AB70" i="2"/>
  <c r="AI36" i="2"/>
  <c r="AP60" i="2" s="1"/>
  <c r="AP59" i="2" s="1"/>
  <c r="AI43" i="2"/>
  <c r="AI42" i="2" s="1"/>
  <c r="AD40" i="2"/>
  <c r="AK78" i="2"/>
  <c r="D108" i="2"/>
  <c r="W86" i="2"/>
  <c r="Z90" i="2"/>
  <c r="D137" i="2"/>
  <c r="W93" i="2"/>
  <c r="W81" i="2"/>
  <c r="W82" i="2" s="1"/>
  <c r="AE34" i="2"/>
  <c r="AL58" i="2" s="1"/>
  <c r="AL57" i="2" s="1"/>
  <c r="AE41" i="2"/>
  <c r="AB89" i="2"/>
  <c r="AO67" i="2"/>
  <c r="AO66" i="2" s="1"/>
  <c r="AO51" i="2"/>
  <c r="AO50" i="2" s="1"/>
  <c r="X21" i="2"/>
  <c r="X29" i="2"/>
  <c r="Y23" i="2" s="1"/>
  <c r="Y22" i="2" s="1"/>
  <c r="AF74" i="2"/>
  <c r="AD72" i="2"/>
  <c r="AD98" i="2" s="1"/>
  <c r="AE73" i="2"/>
  <c r="AJ45" i="2"/>
  <c r="AJ38" i="2"/>
  <c r="AQ62" i="2" s="1"/>
  <c r="AQ61" i="2" s="1"/>
  <c r="X85" i="2"/>
  <c r="X87" i="2"/>
  <c r="Y16" i="2"/>
  <c r="AD63" i="2"/>
  <c r="AE64" i="2"/>
  <c r="AK65" i="2"/>
  <c r="AK49" i="2"/>
  <c r="AC88" i="2"/>
  <c r="AC99" i="2"/>
  <c r="AC100" i="2"/>
  <c r="AI44" i="2"/>
  <c r="AP80" i="2"/>
  <c r="AH52" i="2"/>
  <c r="AG54" i="2"/>
  <c r="AG55" i="2" s="1"/>
  <c r="AH35" i="2"/>
  <c r="BW60" i="10" l="1"/>
  <c r="BW59" i="10" s="1"/>
  <c r="CD76" i="10"/>
  <c r="CD75" i="10" s="1"/>
  <c r="BV20" i="10"/>
  <c r="BV94" i="10" s="1"/>
  <c r="BV19" i="10"/>
  <c r="BV18" i="10" s="1"/>
  <c r="BW58" i="10"/>
  <c r="BW74" i="10"/>
  <c r="CC55" i="10"/>
  <c r="BO33" i="10"/>
  <c r="BP28" i="10" s="1"/>
  <c r="BP27" i="10" s="1"/>
  <c r="BP34" i="10"/>
  <c r="BQ30" i="10" s="1"/>
  <c r="BQ29" i="10" s="1"/>
  <c r="BX68" i="10"/>
  <c r="CE76" i="10" s="1"/>
  <c r="BX61" i="10"/>
  <c r="BX52" i="10"/>
  <c r="BX57" i="10" s="1"/>
  <c r="BQ36" i="10"/>
  <c r="BP35" i="10"/>
  <c r="CB92" i="10"/>
  <c r="BQ43" i="10"/>
  <c r="BP42" i="10"/>
  <c r="BV46" i="10"/>
  <c r="BV39" i="10"/>
  <c r="BV38" i="10" s="1"/>
  <c r="BV99" i="10"/>
  <c r="BR37" i="10"/>
  <c r="BR44" i="10"/>
  <c r="CC91" i="10"/>
  <c r="CC103" i="10"/>
  <c r="CC102" i="10"/>
  <c r="BO97" i="10"/>
  <c r="BO49" i="10"/>
  <c r="BO31" i="10"/>
  <c r="CC72" i="10"/>
  <c r="CC71" i="10" s="1"/>
  <c r="CC65" i="10"/>
  <c r="CC64" i="10" s="1"/>
  <c r="CC56" i="10"/>
  <c r="CJ79" i="10" s="1"/>
  <c r="BJ96" i="10"/>
  <c r="BJ84" i="10"/>
  <c r="BJ85" i="10" s="1"/>
  <c r="DG87" i="10"/>
  <c r="DH23" i="10"/>
  <c r="CB69" i="10"/>
  <c r="CI77" i="10"/>
  <c r="BK25" i="10"/>
  <c r="CC101" i="10"/>
  <c r="BU90" i="10"/>
  <c r="BU88" i="10"/>
  <c r="BV50" i="10"/>
  <c r="BW51" i="10"/>
  <c r="CC83" i="10"/>
  <c r="BU98" i="10"/>
  <c r="BU73" i="10"/>
  <c r="BX81" i="10"/>
  <c r="BW80" i="10"/>
  <c r="BW67" i="10"/>
  <c r="BV66" i="10"/>
  <c r="BV21" i="10" s="1"/>
  <c r="BW48" i="10"/>
  <c r="BW47" i="10" s="1"/>
  <c r="BW41" i="10"/>
  <c r="EY84" i="2"/>
  <c r="EZ20" i="2"/>
  <c r="AC91" i="2"/>
  <c r="AC18" i="2"/>
  <c r="D138" i="2"/>
  <c r="D54" i="7"/>
  <c r="D118" i="7"/>
  <c r="BZ34" i="8"/>
  <c r="CG77" i="8"/>
  <c r="CA62" i="8"/>
  <c r="CA61" i="8" s="1"/>
  <c r="CA47" i="8"/>
  <c r="CA46" i="8" s="1"/>
  <c r="BZ41" i="8"/>
  <c r="BY84" i="8"/>
  <c r="CB88" i="8"/>
  <c r="BT30" i="8"/>
  <c r="BU26" i="8" s="1"/>
  <c r="BU25" i="8" s="1"/>
  <c r="CH70" i="8"/>
  <c r="CH96" i="8" s="1"/>
  <c r="CA42" i="8"/>
  <c r="CH77" i="8" s="1"/>
  <c r="CA35" i="8"/>
  <c r="CG86" i="8"/>
  <c r="CG98" i="8"/>
  <c r="CG97" i="8"/>
  <c r="CG96" i="8"/>
  <c r="CB75" i="8"/>
  <c r="BZ84" i="8"/>
  <c r="CC88" i="8"/>
  <c r="BT92" i="8"/>
  <c r="CB63" i="8"/>
  <c r="CI71" i="8" s="1"/>
  <c r="CB56" i="8"/>
  <c r="CB48" i="8"/>
  <c r="CB53" i="8" s="1"/>
  <c r="CG65" i="8"/>
  <c r="CG64" i="8" s="1"/>
  <c r="CG58" i="8"/>
  <c r="CG57" i="8" s="1"/>
  <c r="CG50" i="8"/>
  <c r="CG49" i="8" s="1"/>
  <c r="BU32" i="8"/>
  <c r="BN20" i="8"/>
  <c r="BN28" i="8"/>
  <c r="BO22" i="8" s="1"/>
  <c r="DB82" i="8"/>
  <c r="DC19" i="8"/>
  <c r="BU39" i="8"/>
  <c r="BT38" i="8"/>
  <c r="BT45" i="8" s="1"/>
  <c r="BZ93" i="8"/>
  <c r="BZ68" i="8"/>
  <c r="CM72" i="8"/>
  <c r="CA69" i="8"/>
  <c r="CA55" i="8"/>
  <c r="CF87" i="8"/>
  <c r="CA44" i="8"/>
  <c r="CA37" i="8"/>
  <c r="BT23" i="8"/>
  <c r="CN73" i="8"/>
  <c r="BL22" i="6"/>
  <c r="BS33" i="6" s="1"/>
  <c r="BM37" i="6"/>
  <c r="BM36" i="6" s="1"/>
  <c r="BT74" i="6"/>
  <c r="BT73" i="6" s="1"/>
  <c r="CF70" i="6"/>
  <c r="BS67" i="6"/>
  <c r="BS59" i="6"/>
  <c r="BZ69" i="6"/>
  <c r="BY68" i="6"/>
  <c r="BY65" i="6"/>
  <c r="BY58" i="6"/>
  <c r="BY57" i="6" s="1"/>
  <c r="BY50" i="6"/>
  <c r="CF72" i="6" s="1"/>
  <c r="BR34" i="6"/>
  <c r="BR44" i="6"/>
  <c r="BS45" i="6"/>
  <c r="BT61" i="6"/>
  <c r="BT60" i="6" s="1"/>
  <c r="BT54" i="6"/>
  <c r="BT46" i="6"/>
  <c r="BT51" i="6" s="1"/>
  <c r="CZ80" i="6"/>
  <c r="DA17" i="6"/>
  <c r="BK90" i="6"/>
  <c r="BK43" i="6"/>
  <c r="BN38" i="6"/>
  <c r="BN31" i="6"/>
  <c r="BM30" i="6"/>
  <c r="BL29" i="6"/>
  <c r="BL25" i="6" s="1"/>
  <c r="I115" i="6"/>
  <c r="H115" i="6"/>
  <c r="BF89" i="6"/>
  <c r="BF77" i="6"/>
  <c r="BF78" i="6" s="1"/>
  <c r="BX85" i="6"/>
  <c r="BS53" i="6"/>
  <c r="BR52" i="6"/>
  <c r="BR92" i="6" s="1"/>
  <c r="BG19" i="6"/>
  <c r="BY76" i="6"/>
  <c r="BS42" i="6"/>
  <c r="BS41" i="6" s="1"/>
  <c r="BS35" i="6"/>
  <c r="BR15" i="6"/>
  <c r="BR14" i="6"/>
  <c r="BL23" i="6"/>
  <c r="BX33" i="5"/>
  <c r="BS21" i="5"/>
  <c r="BS20" i="5" s="1"/>
  <c r="BS26" i="5" s="1"/>
  <c r="CK70" i="5"/>
  <c r="BY32" i="5"/>
  <c r="BY31" i="5" s="1"/>
  <c r="CE61" i="5"/>
  <c r="BY39" i="5"/>
  <c r="BR27" i="5"/>
  <c r="BS23" i="5" s="1"/>
  <c r="BS22" i="5" s="1"/>
  <c r="CE75" i="5"/>
  <c r="CD48" i="5"/>
  <c r="CE48" i="5" s="1"/>
  <c r="CE83" i="5"/>
  <c r="CE94" i="5"/>
  <c r="CE95" i="5"/>
  <c r="CD63" i="5"/>
  <c r="BX90" i="5"/>
  <c r="BX65" i="5"/>
  <c r="BS37" i="5"/>
  <c r="BS36" i="5" s="1"/>
  <c r="BS30" i="5"/>
  <c r="CF68" i="5"/>
  <c r="CD84" i="5"/>
  <c r="BY41" i="5"/>
  <c r="BY40" i="5" s="1"/>
  <c r="BY34" i="5"/>
  <c r="BY66" i="5"/>
  <c r="BY15" i="5" s="1"/>
  <c r="BL18" i="5"/>
  <c r="BX82" i="5"/>
  <c r="BX80" i="5"/>
  <c r="BK88" i="5"/>
  <c r="BK76" i="5"/>
  <c r="BK77" i="5" s="1"/>
  <c r="BR35" i="5"/>
  <c r="BR42" i="5" s="1"/>
  <c r="BY44" i="5"/>
  <c r="BY58" i="5"/>
  <c r="BR89" i="5"/>
  <c r="CZ79" i="5"/>
  <c r="DA16" i="5"/>
  <c r="BY72" i="5"/>
  <c r="CE64" i="5"/>
  <c r="CE57" i="5"/>
  <c r="CE56" i="5" s="1"/>
  <c r="CE49" i="5"/>
  <c r="CL71" i="5" s="1"/>
  <c r="BY52" i="5"/>
  <c r="AW75" i="2"/>
  <c r="AE33" i="2"/>
  <c r="AE32" i="2" s="1"/>
  <c r="AI35" i="2"/>
  <c r="AK71" i="2"/>
  <c r="AK17" i="2" s="1"/>
  <c r="AP79" i="2"/>
  <c r="AQ80" i="2"/>
  <c r="AJ44" i="2"/>
  <c r="AD31" i="2"/>
  <c r="AE27" i="2" s="1"/>
  <c r="AE26" i="2" s="1"/>
  <c r="AC30" i="2"/>
  <c r="AD25" i="2" s="1"/>
  <c r="AD24" i="2" s="1"/>
  <c r="AD94" i="2"/>
  <c r="AQ53" i="2"/>
  <c r="AX76" i="2" s="1"/>
  <c r="AQ69" i="2"/>
  <c r="AQ68" i="2" s="1"/>
  <c r="AF41" i="2"/>
  <c r="AF34" i="2"/>
  <c r="AM58" i="2" s="1"/>
  <c r="AM57" i="2" s="1"/>
  <c r="AE72" i="2"/>
  <c r="AE98" i="2" s="1"/>
  <c r="AF73" i="2"/>
  <c r="X93" i="2"/>
  <c r="X81" i="2"/>
  <c r="X82" i="2" s="1"/>
  <c r="AD56" i="2"/>
  <c r="AL65" i="2"/>
  <c r="AL49" i="2"/>
  <c r="AK77" i="2"/>
  <c r="E141" i="2" s="1"/>
  <c r="AL78" i="2"/>
  <c r="AC96" i="2"/>
  <c r="AC70" i="2"/>
  <c r="AK38" i="2"/>
  <c r="AR62" i="2" s="1"/>
  <c r="AR61" i="2" s="1"/>
  <c r="AK45" i="2"/>
  <c r="AE63" i="2"/>
  <c r="AF64" i="2"/>
  <c r="AD39" i="2"/>
  <c r="AD46" i="2" s="1"/>
  <c r="E117" i="2" s="1"/>
  <c r="AE40" i="2"/>
  <c r="AH47" i="2"/>
  <c r="AI48" i="2"/>
  <c r="Y21" i="2"/>
  <c r="Y29" i="2"/>
  <c r="Z23" i="2" s="1"/>
  <c r="Z22" i="2" s="1"/>
  <c r="Y87" i="2"/>
  <c r="Y85" i="2"/>
  <c r="Z16" i="2"/>
  <c r="AC89" i="2"/>
  <c r="AG74" i="2"/>
  <c r="AG95" i="2"/>
  <c r="AI52" i="2"/>
  <c r="AH54" i="2"/>
  <c r="AH55" i="2" s="1"/>
  <c r="AD88" i="2"/>
  <c r="AD99" i="2"/>
  <c r="AD100" i="2"/>
  <c r="X86" i="2"/>
  <c r="AA90" i="2"/>
  <c r="AP51" i="2"/>
  <c r="AP50" i="2" s="1"/>
  <c r="AP67" i="2"/>
  <c r="AP66" i="2" s="1"/>
  <c r="AJ37" i="2"/>
  <c r="AJ36" i="2"/>
  <c r="AQ60" i="2" s="1"/>
  <c r="AQ59" i="2" s="1"/>
  <c r="AJ43" i="2"/>
  <c r="AJ42" i="2" s="1"/>
  <c r="BW20" i="10" l="1"/>
  <c r="BW94" i="10" s="1"/>
  <c r="BW19" i="10"/>
  <c r="BW18" i="10" s="1"/>
  <c r="BX58" i="10"/>
  <c r="BX74" i="10"/>
  <c r="BX60" i="10"/>
  <c r="BX59" i="10" s="1"/>
  <c r="CE75" i="10"/>
  <c r="CE101" i="10" s="1"/>
  <c r="BQ34" i="10"/>
  <c r="BR30" i="10" s="1"/>
  <c r="BW66" i="10"/>
  <c r="BW21" i="10" s="1"/>
  <c r="BX67" i="10"/>
  <c r="BV98" i="10"/>
  <c r="BV73" i="10"/>
  <c r="BP97" i="10"/>
  <c r="BP49" i="10"/>
  <c r="BP31" i="10"/>
  <c r="BX48" i="10"/>
  <c r="BX47" i="10" s="1"/>
  <c r="BX41" i="10"/>
  <c r="BW46" i="10"/>
  <c r="BW39" i="10"/>
  <c r="BW50" i="10"/>
  <c r="BX51" i="10"/>
  <c r="BW99" i="10"/>
  <c r="DH87" i="10"/>
  <c r="DI23" i="10"/>
  <c r="BR43" i="10"/>
  <c r="BQ42" i="10"/>
  <c r="BK24" i="10"/>
  <c r="BK32" i="10"/>
  <c r="BL26" i="10" s="1"/>
  <c r="BY68" i="10"/>
  <c r="CF76" i="10" s="1"/>
  <c r="BY61" i="10"/>
  <c r="BY52" i="10"/>
  <c r="BY57" i="10" s="1"/>
  <c r="BU89" i="10"/>
  <c r="BX93" i="10"/>
  <c r="CJ78" i="10"/>
  <c r="CD91" i="10"/>
  <c r="CD103" i="10"/>
  <c r="CD102" i="10"/>
  <c r="BP33" i="10"/>
  <c r="BQ28" i="10" s="1"/>
  <c r="CD72" i="10"/>
  <c r="CD71" i="10" s="1"/>
  <c r="CD65" i="10"/>
  <c r="CD64" i="10" s="1"/>
  <c r="CD56" i="10"/>
  <c r="CK79" i="10" s="1"/>
  <c r="CC70" i="10"/>
  <c r="CC69" i="10" s="1"/>
  <c r="CC63" i="10"/>
  <c r="CC62" i="10" s="1"/>
  <c r="CC54" i="10"/>
  <c r="CC53" i="10" s="1"/>
  <c r="BW40" i="10"/>
  <c r="CC92" i="10"/>
  <c r="BV88" i="10"/>
  <c r="BV90" i="10"/>
  <c r="BQ35" i="10"/>
  <c r="BR36" i="10"/>
  <c r="BY81" i="10"/>
  <c r="BX80" i="10"/>
  <c r="CD83" i="10"/>
  <c r="BV45" i="10"/>
  <c r="CC82" i="10"/>
  <c r="CD101" i="10"/>
  <c r="EZ84" i="2"/>
  <c r="FA20" i="2"/>
  <c r="AD91" i="2"/>
  <c r="E109" i="2" s="1"/>
  <c r="D139" i="2" s="1"/>
  <c r="AD18" i="2"/>
  <c r="CA34" i="8"/>
  <c r="CA41" i="8"/>
  <c r="CI70" i="8"/>
  <c r="BU30" i="8"/>
  <c r="BV26" i="8" s="1"/>
  <c r="BV25" i="8" s="1"/>
  <c r="CH86" i="8"/>
  <c r="CH98" i="8"/>
  <c r="CH97" i="8"/>
  <c r="CH67" i="8"/>
  <c r="CH66" i="8" s="1"/>
  <c r="CH60" i="8"/>
  <c r="CH59" i="8" s="1"/>
  <c r="CH52" i="8"/>
  <c r="CO74" i="8" s="1"/>
  <c r="CA36" i="8"/>
  <c r="BV40" i="8"/>
  <c r="CC76" i="8" s="1"/>
  <c r="BV33" i="8"/>
  <c r="BV32" i="8" s="1"/>
  <c r="CB69" i="8"/>
  <c r="CB62" i="8"/>
  <c r="BN91" i="8"/>
  <c r="BN79" i="8"/>
  <c r="BN80" i="8" s="1"/>
  <c r="BO21" i="8"/>
  <c r="CG87" i="8"/>
  <c r="CA43" i="8"/>
  <c r="CH78" i="8"/>
  <c r="BU31" i="8"/>
  <c r="BT27" i="8"/>
  <c r="CB47" i="8"/>
  <c r="CH65" i="8"/>
  <c r="CH64" i="8" s="1"/>
  <c r="CH58" i="8"/>
  <c r="CH57" i="8" s="1"/>
  <c r="CH50" i="8"/>
  <c r="CH49" i="8" s="1"/>
  <c r="CA54" i="8"/>
  <c r="CA94" i="8" s="1"/>
  <c r="CB55" i="8"/>
  <c r="CA93" i="8"/>
  <c r="CB44" i="8"/>
  <c r="CB37" i="8"/>
  <c r="CA17" i="8"/>
  <c r="CA16" i="8"/>
  <c r="BU38" i="8"/>
  <c r="BT29" i="8"/>
  <c r="BU24" i="8" s="1"/>
  <c r="BU23" i="8" s="1"/>
  <c r="CN72" i="8"/>
  <c r="DC82" i="8"/>
  <c r="DD19" i="8"/>
  <c r="AD28" i="2"/>
  <c r="BL21" i="6"/>
  <c r="BL27" i="6" s="1"/>
  <c r="BM22" i="6" s="1"/>
  <c r="BM21" i="6" s="1"/>
  <c r="BS40" i="6"/>
  <c r="BS39" i="6" s="1"/>
  <c r="BN37" i="6"/>
  <c r="BN36" i="6" s="1"/>
  <c r="BT67" i="6"/>
  <c r="BU74" i="6"/>
  <c r="BU73" i="6" s="1"/>
  <c r="BT59" i="6"/>
  <c r="BZ65" i="6"/>
  <c r="BZ58" i="6"/>
  <c r="BZ57" i="6" s="1"/>
  <c r="BZ50" i="6"/>
  <c r="CG72" i="6" s="1"/>
  <c r="BU61" i="6"/>
  <c r="BU60" i="6" s="1"/>
  <c r="BU54" i="6"/>
  <c r="BU46" i="6"/>
  <c r="BU51" i="6" s="1"/>
  <c r="BZ63" i="6"/>
  <c r="BZ56" i="6"/>
  <c r="BZ55" i="6" s="1"/>
  <c r="BZ48" i="6"/>
  <c r="BZ47" i="6" s="1"/>
  <c r="BS32" i="6"/>
  <c r="BS34" i="6"/>
  <c r="BY49" i="6"/>
  <c r="BZ76" i="6"/>
  <c r="BY64" i="6"/>
  <c r="CF71" i="6"/>
  <c r="BL28" i="6"/>
  <c r="BM24" i="6" s="1"/>
  <c r="BG18" i="6"/>
  <c r="BG26" i="6"/>
  <c r="BH20" i="6" s="1"/>
  <c r="BH19" i="6" s="1"/>
  <c r="DA80" i="6"/>
  <c r="DB17" i="6"/>
  <c r="BS44" i="6"/>
  <c r="BT45" i="6"/>
  <c r="BY84" i="6"/>
  <c r="BY96" i="6"/>
  <c r="BY95" i="6"/>
  <c r="BL90" i="6"/>
  <c r="BL43" i="6"/>
  <c r="CA69" i="6"/>
  <c r="BZ68" i="6"/>
  <c r="BZ94" i="6" s="1"/>
  <c r="BR81" i="6"/>
  <c r="BR83" i="6"/>
  <c r="BS14" i="6"/>
  <c r="BR91" i="6"/>
  <c r="BR66" i="6"/>
  <c r="BR87" i="6"/>
  <c r="BS15" i="6"/>
  <c r="BT53" i="6"/>
  <c r="BS52" i="6"/>
  <c r="BS92" i="6" s="1"/>
  <c r="BN30" i="6"/>
  <c r="BM29" i="6"/>
  <c r="BM25" i="6" s="1"/>
  <c r="BY94" i="6"/>
  <c r="CF55" i="5"/>
  <c r="CF54" i="5" s="1"/>
  <c r="CF47" i="5"/>
  <c r="CF46" i="5" s="1"/>
  <c r="CF62" i="5"/>
  <c r="CM69" i="5" s="1"/>
  <c r="BZ39" i="5"/>
  <c r="CL70" i="5"/>
  <c r="BZ32" i="5"/>
  <c r="BZ31" i="5" s="1"/>
  <c r="CF74" i="5"/>
  <c r="BY38" i="5"/>
  <c r="BR24" i="5"/>
  <c r="BY14" i="5"/>
  <c r="BY80" i="5" s="1"/>
  <c r="BS35" i="5"/>
  <c r="BS27" i="5"/>
  <c r="BZ60" i="5"/>
  <c r="BZ59" i="5" s="1"/>
  <c r="BZ53" i="5"/>
  <c r="BZ52" i="5" s="1"/>
  <c r="BZ45" i="5"/>
  <c r="BZ50" i="5" s="1"/>
  <c r="BS29" i="5"/>
  <c r="CE84" i="5"/>
  <c r="BY51" i="5"/>
  <c r="BY91" i="5" s="1"/>
  <c r="BY43" i="5"/>
  <c r="CF64" i="5"/>
  <c r="CF57" i="5"/>
  <c r="CF56" i="5" s="1"/>
  <c r="CF49" i="5"/>
  <c r="CM71" i="5" s="1"/>
  <c r="BZ73" i="5"/>
  <c r="DA79" i="5"/>
  <c r="DB16" i="5"/>
  <c r="BX81" i="5"/>
  <c r="CA85" i="5"/>
  <c r="BY33" i="5"/>
  <c r="CF48" i="5" s="1"/>
  <c r="CF75" i="5"/>
  <c r="BL17" i="5"/>
  <c r="BL25" i="5"/>
  <c r="BM19" i="5" s="1"/>
  <c r="CE63" i="5"/>
  <c r="BZ41" i="5"/>
  <c r="BZ40" i="5" s="1"/>
  <c r="BZ34" i="5"/>
  <c r="BY86" i="5"/>
  <c r="CF67" i="5"/>
  <c r="AX75" i="2"/>
  <c r="AK44" i="2"/>
  <c r="AF33" i="2"/>
  <c r="AF32" i="2" s="1"/>
  <c r="AK37" i="2"/>
  <c r="AL71" i="2"/>
  <c r="AL17" i="2" s="1"/>
  <c r="Z21" i="2"/>
  <c r="Z29" i="2"/>
  <c r="AA23" i="2" s="1"/>
  <c r="AD30" i="2"/>
  <c r="AE25" i="2" s="1"/>
  <c r="AE24" i="2" s="1"/>
  <c r="AE31" i="2"/>
  <c r="AF27" i="2" s="1"/>
  <c r="AF26" i="2" s="1"/>
  <c r="AF72" i="2"/>
  <c r="AF98" i="2" s="1"/>
  <c r="AG73" i="2"/>
  <c r="AE94" i="2"/>
  <c r="Z87" i="2"/>
  <c r="Z85" i="2"/>
  <c r="AA16" i="2"/>
  <c r="AH95" i="2"/>
  <c r="AR53" i="2"/>
  <c r="AY76" i="2" s="1"/>
  <c r="H111" i="2" s="1"/>
  <c r="AR69" i="2"/>
  <c r="AR68" i="2" s="1"/>
  <c r="AE88" i="2"/>
  <c r="AE99" i="2"/>
  <c r="AE100" i="2"/>
  <c r="Y86" i="2"/>
  <c r="AB90" i="2"/>
  <c r="AK36" i="2"/>
  <c r="AR60" i="2" s="1"/>
  <c r="AR59" i="2" s="1"/>
  <c r="AK43" i="2"/>
  <c r="AK42" i="2" s="1"/>
  <c r="AR80" i="2"/>
  <c r="AD89" i="2"/>
  <c r="E110" i="2"/>
  <c r="AJ52" i="2"/>
  <c r="AI54" i="2"/>
  <c r="AI55" i="2" s="1"/>
  <c r="AQ51" i="2"/>
  <c r="AQ50" i="2" s="1"/>
  <c r="AQ67" i="2"/>
  <c r="AQ66" i="2" s="1"/>
  <c r="AQ79" i="2"/>
  <c r="AE56" i="2"/>
  <c r="AM49" i="2"/>
  <c r="AM65" i="2"/>
  <c r="AI47" i="2"/>
  <c r="AJ48" i="2"/>
  <c r="AJ35" i="2"/>
  <c r="AH74" i="2"/>
  <c r="AF63" i="2"/>
  <c r="AG64" i="2"/>
  <c r="AD96" i="2"/>
  <c r="AD70" i="2"/>
  <c r="E118" i="2" s="1"/>
  <c r="AL45" i="2"/>
  <c r="AL38" i="2"/>
  <c r="AS62" i="2" s="1"/>
  <c r="AS61" i="2" s="1"/>
  <c r="AE39" i="2"/>
  <c r="AE28" i="2" s="1"/>
  <c r="AF40" i="2"/>
  <c r="AG34" i="2"/>
  <c r="AN58" i="2" s="1"/>
  <c r="AN57" i="2" s="1"/>
  <c r="AG41" i="2"/>
  <c r="Y93" i="2"/>
  <c r="Y81" i="2"/>
  <c r="Y82" i="2" s="1"/>
  <c r="AL77" i="2"/>
  <c r="AM78" i="2"/>
  <c r="BX20" i="10" l="1"/>
  <c r="BX94" i="10" s="1"/>
  <c r="BX19" i="10"/>
  <c r="BX18" i="10" s="1"/>
  <c r="CE83" i="10"/>
  <c r="BY58" i="10"/>
  <c r="BW45" i="10"/>
  <c r="BY74" i="10"/>
  <c r="CD82" i="10"/>
  <c r="CF75" i="10"/>
  <c r="BQ97" i="10"/>
  <c r="BQ49" i="10"/>
  <c r="BQ31" i="10"/>
  <c r="BX40" i="10"/>
  <c r="CD55" i="10"/>
  <c r="BX46" i="10"/>
  <c r="BX39" i="10"/>
  <c r="BR42" i="10"/>
  <c r="CD70" i="10"/>
  <c r="CD69" i="10" s="1"/>
  <c r="CD63" i="10"/>
  <c r="CD62" i="10" s="1"/>
  <c r="CD54" i="10"/>
  <c r="CD53" i="10" s="1"/>
  <c r="BX99" i="10"/>
  <c r="BY41" i="10"/>
  <c r="BY48" i="10"/>
  <c r="BW90" i="10"/>
  <c r="BW88" i="10"/>
  <c r="DI87" i="10"/>
  <c r="DJ23" i="10"/>
  <c r="BR29" i="10"/>
  <c r="CE72" i="10"/>
  <c r="CE71" i="10" s="1"/>
  <c r="CE65" i="10"/>
  <c r="CE64" i="10" s="1"/>
  <c r="CE56" i="10"/>
  <c r="CL79" i="10" s="1"/>
  <c r="CJ77" i="10"/>
  <c r="BW38" i="10"/>
  <c r="BV89" i="10"/>
  <c r="BY93" i="10"/>
  <c r="CD92" i="10"/>
  <c r="BS44" i="10"/>
  <c r="BS43" i="10" s="1"/>
  <c r="BS37" i="10"/>
  <c r="CK78" i="10"/>
  <c r="BK96" i="10"/>
  <c r="BK84" i="10"/>
  <c r="BK85" i="10" s="1"/>
  <c r="CE91" i="10"/>
  <c r="CE103" i="10"/>
  <c r="CE102" i="10"/>
  <c r="BY80" i="10"/>
  <c r="BL25" i="10"/>
  <c r="BY51" i="10"/>
  <c r="BX50" i="10"/>
  <c r="BX66" i="10"/>
  <c r="BX21" i="10" s="1"/>
  <c r="BY67" i="10"/>
  <c r="BR35" i="10"/>
  <c r="BQ27" i="10"/>
  <c r="BW98" i="10"/>
  <c r="BW73" i="10"/>
  <c r="BY60" i="10"/>
  <c r="FB20" i="2"/>
  <c r="FA84" i="2"/>
  <c r="AE91" i="2"/>
  <c r="AE18" i="2"/>
  <c r="AL44" i="2"/>
  <c r="E63" i="7"/>
  <c r="E126" i="7"/>
  <c r="D140" i="2"/>
  <c r="BZ75" i="6"/>
  <c r="CA68" i="8"/>
  <c r="BV39" i="8"/>
  <c r="BV38" i="8" s="1"/>
  <c r="BV30" i="8"/>
  <c r="BW26" i="8" s="1"/>
  <c r="BW25" i="8" s="1"/>
  <c r="CB46" i="8"/>
  <c r="CC75" i="8"/>
  <c r="BO20" i="8"/>
  <c r="BO28" i="8"/>
  <c r="BP22" i="8" s="1"/>
  <c r="BP21" i="8" s="1"/>
  <c r="CB36" i="8"/>
  <c r="CH51" i="8"/>
  <c r="CC44" i="8"/>
  <c r="CC37" i="8"/>
  <c r="CO73" i="8"/>
  <c r="CB54" i="8"/>
  <c r="CB94" i="8" s="1"/>
  <c r="BV31" i="8"/>
  <c r="DD82" i="8"/>
  <c r="DE19" i="8"/>
  <c r="BU92" i="8"/>
  <c r="BU45" i="8"/>
  <c r="BU27" i="8"/>
  <c r="CO72" i="8"/>
  <c r="CI78" i="8"/>
  <c r="CI86" i="8"/>
  <c r="CI98" i="8"/>
  <c r="CI97" i="8"/>
  <c r="CA83" i="8"/>
  <c r="CA85" i="8"/>
  <c r="CB16" i="8"/>
  <c r="CB43" i="8"/>
  <c r="CB61" i="8"/>
  <c r="CI96" i="8"/>
  <c r="BU29" i="8"/>
  <c r="BV24" i="8" s="1"/>
  <c r="BV23" i="8" s="1"/>
  <c r="CA89" i="8"/>
  <c r="CB17" i="8"/>
  <c r="CB42" i="8"/>
  <c r="CB35" i="8"/>
  <c r="CI67" i="8"/>
  <c r="CI66" i="8" s="1"/>
  <c r="CI60" i="8"/>
  <c r="CI59" i="8" s="1"/>
  <c r="CI52" i="8"/>
  <c r="CP74" i="8" s="1"/>
  <c r="CC63" i="8"/>
  <c r="CJ71" i="8" s="1"/>
  <c r="CC56" i="8"/>
  <c r="CC48" i="8"/>
  <c r="CC53" i="8" s="1"/>
  <c r="M109" i="8"/>
  <c r="CH87" i="8"/>
  <c r="BU67" i="6"/>
  <c r="BS91" i="6"/>
  <c r="BS66" i="6"/>
  <c r="BM27" i="6"/>
  <c r="BN22" i="6" s="1"/>
  <c r="BN21" i="6" s="1"/>
  <c r="BM90" i="6"/>
  <c r="BM43" i="6"/>
  <c r="BS81" i="6"/>
  <c r="K105" i="6" s="1"/>
  <c r="BS83" i="6"/>
  <c r="BT14" i="6"/>
  <c r="BO31" i="6"/>
  <c r="BO30" i="6" s="1"/>
  <c r="BO38" i="6"/>
  <c r="BH18" i="6"/>
  <c r="BH26" i="6"/>
  <c r="BI20" i="6" s="1"/>
  <c r="BZ62" i="6"/>
  <c r="CG70" i="6"/>
  <c r="BN29" i="6"/>
  <c r="BN25" i="6" s="1"/>
  <c r="BR82" i="6"/>
  <c r="BU86" i="6"/>
  <c r="BG89" i="6"/>
  <c r="BG77" i="6"/>
  <c r="BG78" i="6" s="1"/>
  <c r="BT52" i="6"/>
  <c r="BT92" i="6" s="1"/>
  <c r="BU53" i="6"/>
  <c r="BZ84" i="6"/>
  <c r="BZ95" i="6"/>
  <c r="BZ96" i="6"/>
  <c r="BY85" i="6"/>
  <c r="BT42" i="6"/>
  <c r="BT41" i="6" s="1"/>
  <c r="BT35" i="6"/>
  <c r="BT34" i="6" s="1"/>
  <c r="BU59" i="6"/>
  <c r="BS87" i="6"/>
  <c r="BT15" i="6"/>
  <c r="CB69" i="6"/>
  <c r="CA68" i="6"/>
  <c r="BU45" i="6"/>
  <c r="BT44" i="6"/>
  <c r="BM23" i="6"/>
  <c r="BZ49" i="6"/>
  <c r="CG71" i="6"/>
  <c r="BT40" i="6"/>
  <c r="BT39" i="6" s="1"/>
  <c r="BT33" i="6"/>
  <c r="BT32" i="6" s="1"/>
  <c r="DB80" i="6"/>
  <c r="DC17" i="6"/>
  <c r="BZ64" i="6"/>
  <c r="CG74" i="5"/>
  <c r="CG47" i="5"/>
  <c r="CG46" i="5" s="1"/>
  <c r="CG55" i="5"/>
  <c r="CG54" i="5" s="1"/>
  <c r="CF61" i="5"/>
  <c r="BY82" i="5"/>
  <c r="BZ38" i="5"/>
  <c r="CG62" i="5"/>
  <c r="CN69" i="5" s="1"/>
  <c r="CM70" i="5"/>
  <c r="BZ44" i="5"/>
  <c r="BZ43" i="5" s="1"/>
  <c r="CG68" i="5"/>
  <c r="CG67" i="5" s="1"/>
  <c r="CG93" i="5" s="1"/>
  <c r="CF83" i="5"/>
  <c r="CF95" i="5"/>
  <c r="CF94" i="5"/>
  <c r="CG64" i="5"/>
  <c r="CG57" i="5"/>
  <c r="CG56" i="5" s="1"/>
  <c r="CG49" i="5"/>
  <c r="CN71" i="5" s="1"/>
  <c r="BZ58" i="5"/>
  <c r="BT37" i="5"/>
  <c r="BT36" i="5" s="1"/>
  <c r="BT30" i="5"/>
  <c r="BT29" i="5" s="1"/>
  <c r="DB79" i="5"/>
  <c r="DC16" i="5"/>
  <c r="CF93" i="5"/>
  <c r="BL88" i="5"/>
  <c r="BL76" i="5"/>
  <c r="BL77" i="5" s="1"/>
  <c r="BY81" i="5"/>
  <c r="CB85" i="5"/>
  <c r="BZ51" i="5"/>
  <c r="BZ91" i="5" s="1"/>
  <c r="CF63" i="5"/>
  <c r="BM18" i="5"/>
  <c r="BZ72" i="5"/>
  <c r="BS28" i="5"/>
  <c r="CG75" i="5"/>
  <c r="BY90" i="5"/>
  <c r="BY65" i="5"/>
  <c r="BZ33" i="5"/>
  <c r="BZ66" i="5"/>
  <c r="BT23" i="5"/>
  <c r="AY75" i="2"/>
  <c r="AG33" i="2"/>
  <c r="AG32" i="2" s="1"/>
  <c r="AM71" i="2"/>
  <c r="AM17" i="2" s="1"/>
  <c r="AE30" i="2"/>
  <c r="AF25" i="2" s="1"/>
  <c r="AF24" i="2" s="1"/>
  <c r="AF31" i="2"/>
  <c r="AG27" i="2" s="1"/>
  <c r="AG26" i="2" s="1"/>
  <c r="AG63" i="2"/>
  <c r="AH64" i="2"/>
  <c r="AH34" i="2"/>
  <c r="AO58" i="2" s="1"/>
  <c r="AO57" i="2" s="1"/>
  <c r="AH41" i="2"/>
  <c r="AR51" i="2"/>
  <c r="AR50" i="2" s="1"/>
  <c r="AR67" i="2"/>
  <c r="AR66" i="2" s="1"/>
  <c r="AE46" i="2"/>
  <c r="AF94" i="2"/>
  <c r="Z93" i="2"/>
  <c r="Z81" i="2"/>
  <c r="Z82" i="2" s="1"/>
  <c r="AS53" i="2"/>
  <c r="AZ76" i="2" s="1"/>
  <c r="AS69" i="2"/>
  <c r="AS68" i="2" s="1"/>
  <c r="AI74" i="2"/>
  <c r="AK52" i="2"/>
  <c r="AJ54" i="2"/>
  <c r="AJ55" i="2" s="1"/>
  <c r="AM38" i="2"/>
  <c r="AT62" i="2" s="1"/>
  <c r="AT61" i="2" s="1"/>
  <c r="AM45" i="2"/>
  <c r="AF39" i="2"/>
  <c r="AF46" i="2" s="1"/>
  <c r="AG40" i="2"/>
  <c r="AK35" i="2"/>
  <c r="AE96" i="2"/>
  <c r="AE70" i="2"/>
  <c r="AA87" i="2"/>
  <c r="AA85" i="2"/>
  <c r="AB16" i="2"/>
  <c r="AG72" i="2"/>
  <c r="AG98" i="2" s="1"/>
  <c r="AH73" i="2"/>
  <c r="AF56" i="2"/>
  <c r="AL37" i="2"/>
  <c r="AR79" i="2"/>
  <c r="Z86" i="2"/>
  <c r="AC90" i="2"/>
  <c r="AF88" i="2"/>
  <c r="AF99" i="2"/>
  <c r="AF100" i="2"/>
  <c r="AM77" i="2"/>
  <c r="AN78" i="2"/>
  <c r="AJ47" i="2"/>
  <c r="AK48" i="2"/>
  <c r="AE89" i="2"/>
  <c r="AL36" i="2"/>
  <c r="AS60" i="2" s="1"/>
  <c r="AS59" i="2" s="1"/>
  <c r="AL43" i="2"/>
  <c r="AL42" i="2" s="1"/>
  <c r="AN65" i="2"/>
  <c r="AN49" i="2"/>
  <c r="AI95" i="2"/>
  <c r="AS80" i="2"/>
  <c r="AA22" i="2"/>
  <c r="CF83" i="10" l="1"/>
  <c r="BY20" i="10"/>
  <c r="BY94" i="10" s="1"/>
  <c r="BY19" i="10"/>
  <c r="BY18" i="10" s="1"/>
  <c r="BX38" i="10"/>
  <c r="BZ81" i="10"/>
  <c r="BZ80" i="10" s="1"/>
  <c r="BX45" i="10"/>
  <c r="CE55" i="10"/>
  <c r="CE82" i="10"/>
  <c r="BS42" i="10"/>
  <c r="BY66" i="10"/>
  <c r="BR34" i="10"/>
  <c r="BS30" i="10" s="1"/>
  <c r="BZ68" i="10"/>
  <c r="CG76" i="10" s="1"/>
  <c r="BZ61" i="10"/>
  <c r="BZ52" i="10"/>
  <c r="BZ57" i="10" s="1"/>
  <c r="BZ58" i="10" s="1"/>
  <c r="DJ87" i="10"/>
  <c r="DK23" i="10"/>
  <c r="CF72" i="10"/>
  <c r="CF71" i="10" s="1"/>
  <c r="CF65" i="10"/>
  <c r="CF64" i="10" s="1"/>
  <c r="CF56" i="10"/>
  <c r="CM79" i="10" s="1"/>
  <c r="CE70" i="10"/>
  <c r="CE69" i="10" s="1"/>
  <c r="CE63" i="10"/>
  <c r="CE62" i="10" s="1"/>
  <c r="CE54" i="10"/>
  <c r="CE53" i="10" s="1"/>
  <c r="CF91" i="10"/>
  <c r="CF103" i="10"/>
  <c r="CF102" i="10"/>
  <c r="BY59" i="10"/>
  <c r="BX98" i="10"/>
  <c r="BX73" i="10"/>
  <c r="CK77" i="10"/>
  <c r="CL78" i="10"/>
  <c r="BY50" i="10"/>
  <c r="CE92" i="10"/>
  <c r="CF101" i="10"/>
  <c r="BR97" i="10"/>
  <c r="BR49" i="10"/>
  <c r="BR31" i="10"/>
  <c r="BL24" i="10"/>
  <c r="BL32" i="10"/>
  <c r="BM26" i="10" s="1"/>
  <c r="BM25" i="10" s="1"/>
  <c r="BY40" i="10"/>
  <c r="BY47" i="10"/>
  <c r="BQ33" i="10"/>
  <c r="BR28" i="10" s="1"/>
  <c r="BR27" i="10" s="1"/>
  <c r="BX90" i="10"/>
  <c r="BX88" i="10"/>
  <c r="BS36" i="10"/>
  <c r="BW89" i="10"/>
  <c r="BZ93" i="10"/>
  <c r="FC20" i="2"/>
  <c r="FB84" i="2"/>
  <c r="AF91" i="2"/>
  <c r="AF18" i="2"/>
  <c r="AM44" i="2"/>
  <c r="N129" i="7"/>
  <c r="N66" i="7"/>
  <c r="L56" i="7"/>
  <c r="L120" i="7"/>
  <c r="CJ78" i="8"/>
  <c r="CC43" i="8"/>
  <c r="CI51" i="8"/>
  <c r="BW30" i="8"/>
  <c r="CB89" i="8"/>
  <c r="CB83" i="8"/>
  <c r="CB85" i="8"/>
  <c r="CC69" i="8"/>
  <c r="CC17" i="8" s="1"/>
  <c r="BV92" i="8"/>
  <c r="BV45" i="8"/>
  <c r="BV27" i="8"/>
  <c r="CC47" i="8"/>
  <c r="CB93" i="8"/>
  <c r="CB68" i="8"/>
  <c r="L107" i="8"/>
  <c r="CA84" i="8"/>
  <c r="CD88" i="8"/>
  <c r="CC42" i="8"/>
  <c r="CC35" i="8"/>
  <c r="CC36" i="8"/>
  <c r="CJ70" i="8"/>
  <c r="CJ96" i="8" s="1"/>
  <c r="CC55" i="8"/>
  <c r="BW40" i="8"/>
  <c r="BW33" i="8"/>
  <c r="BV29" i="8"/>
  <c r="BW24" i="8" s="1"/>
  <c r="BW23" i="8" s="1"/>
  <c r="CP73" i="8"/>
  <c r="BO91" i="8"/>
  <c r="BO79" i="8"/>
  <c r="BO80" i="8" s="1"/>
  <c r="CI65" i="8"/>
  <c r="CI64" i="8" s="1"/>
  <c r="CI58" i="8"/>
  <c r="CI57" i="8" s="1"/>
  <c r="CI50" i="8"/>
  <c r="CI49" i="8" s="1"/>
  <c r="CB34" i="8"/>
  <c r="CI87" i="8"/>
  <c r="DE82" i="8"/>
  <c r="DF19" i="8"/>
  <c r="CJ67" i="8"/>
  <c r="CJ66" i="8" s="1"/>
  <c r="CJ60" i="8"/>
  <c r="CJ59" i="8" s="1"/>
  <c r="CJ52" i="8"/>
  <c r="CQ74" i="8" s="1"/>
  <c r="BP20" i="8"/>
  <c r="BP28" i="8"/>
  <c r="BQ22" i="8" s="1"/>
  <c r="CC62" i="8"/>
  <c r="CD44" i="8"/>
  <c r="CD37" i="8"/>
  <c r="CI77" i="8"/>
  <c r="CB41" i="8"/>
  <c r="AF28" i="2"/>
  <c r="CA75" i="6"/>
  <c r="CA49" i="6"/>
  <c r="BT91" i="6"/>
  <c r="BT66" i="6"/>
  <c r="BZ85" i="6"/>
  <c r="CA63" i="6"/>
  <c r="CH70" i="6" s="1"/>
  <c r="CA56" i="6"/>
  <c r="CA55" i="6" s="1"/>
  <c r="CA48" i="6"/>
  <c r="CA47" i="6" s="1"/>
  <c r="BU44" i="6"/>
  <c r="BU52" i="6"/>
  <c r="BU92" i="6" s="1"/>
  <c r="BO29" i="6"/>
  <c r="BO37" i="6"/>
  <c r="BV74" i="6"/>
  <c r="CA84" i="6"/>
  <c r="L107" i="6" s="1"/>
  <c r="CA95" i="6"/>
  <c r="CA96" i="6"/>
  <c r="CA65" i="6"/>
  <c r="CA64" i="6" s="1"/>
  <c r="CA58" i="6"/>
  <c r="CA57" i="6" s="1"/>
  <c r="CA50" i="6"/>
  <c r="CH72" i="6" s="1"/>
  <c r="BN90" i="6"/>
  <c r="BN43" i="6"/>
  <c r="BV61" i="6"/>
  <c r="BV60" i="6" s="1"/>
  <c r="BV54" i="6"/>
  <c r="BV53" i="6" s="1"/>
  <c r="BV46" i="6"/>
  <c r="BV51" i="6" s="1"/>
  <c r="CA76" i="6"/>
  <c r="CB68" i="6"/>
  <c r="CB94" i="6" s="1"/>
  <c r="BT83" i="6"/>
  <c r="BT81" i="6"/>
  <c r="BU14" i="6"/>
  <c r="BN27" i="6"/>
  <c r="BO22" i="6" s="1"/>
  <c r="CA94" i="6"/>
  <c r="BU40" i="6"/>
  <c r="BU39" i="6" s="1"/>
  <c r="BU33" i="6"/>
  <c r="BU32" i="6" s="1"/>
  <c r="BT87" i="6"/>
  <c r="K106" i="6" s="1"/>
  <c r="BU15" i="6"/>
  <c r="BP31" i="6"/>
  <c r="BP30" i="6" s="1"/>
  <c r="BP38" i="6"/>
  <c r="BS82" i="6"/>
  <c r="BV86" i="6"/>
  <c r="BH89" i="6"/>
  <c r="BH77" i="6"/>
  <c r="BH78" i="6" s="1"/>
  <c r="DC80" i="6"/>
  <c r="DD17" i="6"/>
  <c r="BM28" i="6"/>
  <c r="BN24" i="6" s="1"/>
  <c r="BN23" i="6" s="1"/>
  <c r="BI19" i="6"/>
  <c r="CG61" i="5"/>
  <c r="CA73" i="5"/>
  <c r="CA72" i="5" s="1"/>
  <c r="CN70" i="5"/>
  <c r="BT28" i="5"/>
  <c r="BZ15" i="5"/>
  <c r="BZ14" i="5"/>
  <c r="BS89" i="5"/>
  <c r="BS42" i="5"/>
  <c r="BS24" i="5"/>
  <c r="BT21" i="5"/>
  <c r="DC79" i="5"/>
  <c r="DD16" i="5"/>
  <c r="BZ90" i="5"/>
  <c r="BZ65" i="5"/>
  <c r="CA41" i="5"/>
  <c r="CA40" i="5" s="1"/>
  <c r="CA34" i="5"/>
  <c r="CA33" i="5" s="1"/>
  <c r="BT22" i="5"/>
  <c r="CA60" i="5"/>
  <c r="CA53" i="5"/>
  <c r="CA45" i="5"/>
  <c r="BT35" i="5"/>
  <c r="BM17" i="5"/>
  <c r="BM25" i="5"/>
  <c r="BN19" i="5" s="1"/>
  <c r="CG63" i="5"/>
  <c r="CG83" i="5"/>
  <c r="CG94" i="5"/>
  <c r="CG95" i="5"/>
  <c r="CG48" i="5"/>
  <c r="CF84" i="5"/>
  <c r="AZ75" i="2"/>
  <c r="AT80" i="2"/>
  <c r="AS79" i="2"/>
  <c r="AL35" i="2"/>
  <c r="AM37" i="2"/>
  <c r="AF30" i="2"/>
  <c r="AG25" i="2" s="1"/>
  <c r="AG24" i="2" s="1"/>
  <c r="AG31" i="2"/>
  <c r="AH27" i="2" s="1"/>
  <c r="AH26" i="2" s="1"/>
  <c r="AL52" i="2"/>
  <c r="AK54" i="2"/>
  <c r="AK55" i="2" s="1"/>
  <c r="AO65" i="2"/>
  <c r="AO49" i="2"/>
  <c r="AN45" i="2"/>
  <c r="AN44" i="2" s="1"/>
  <c r="AN38" i="2"/>
  <c r="AU62" i="2" s="1"/>
  <c r="AU61" i="2" s="1"/>
  <c r="AK47" i="2"/>
  <c r="AL48" i="2"/>
  <c r="AB87" i="2"/>
  <c r="AB85" i="2"/>
  <c r="AC16" i="2"/>
  <c r="AG39" i="2"/>
  <c r="AG46" i="2" s="1"/>
  <c r="AH40" i="2"/>
  <c r="AJ74" i="2"/>
  <c r="AH33" i="2"/>
  <c r="AA86" i="2"/>
  <c r="AD90" i="2"/>
  <c r="AG94" i="2"/>
  <c r="AG88" i="2"/>
  <c r="AG99" i="2"/>
  <c r="AG100" i="2"/>
  <c r="AH63" i="2"/>
  <c r="AI64" i="2"/>
  <c r="AN77" i="2"/>
  <c r="AO78" i="2"/>
  <c r="AN71" i="2"/>
  <c r="AN17" i="2" s="1"/>
  <c r="AG56" i="2"/>
  <c r="AJ95" i="2"/>
  <c r="AT53" i="2"/>
  <c r="BA76" i="2" s="1"/>
  <c r="AT69" i="2"/>
  <c r="AT68" i="2" s="1"/>
  <c r="AM43" i="2"/>
  <c r="AM36" i="2"/>
  <c r="AT60" i="2" s="1"/>
  <c r="AT59" i="2" s="1"/>
  <c r="AF89" i="2"/>
  <c r="AA21" i="2"/>
  <c r="AA29" i="2"/>
  <c r="AB23" i="2" s="1"/>
  <c r="AB22" i="2" s="1"/>
  <c r="AF96" i="2"/>
  <c r="AF70" i="2"/>
  <c r="AS51" i="2"/>
  <c r="AS50" i="2" s="1"/>
  <c r="AS67" i="2"/>
  <c r="AS66" i="2" s="1"/>
  <c r="AH72" i="2"/>
  <c r="AH98" i="2" s="1"/>
  <c r="AI73" i="2"/>
  <c r="BZ74" i="10" l="1"/>
  <c r="BZ67" i="10"/>
  <c r="BZ66" i="10" s="1"/>
  <c r="BZ51" i="10"/>
  <c r="BZ50" i="10" s="1"/>
  <c r="BR33" i="10"/>
  <c r="BS28" i="10" s="1"/>
  <c r="BM24" i="10"/>
  <c r="BM32" i="10"/>
  <c r="BN26" i="10" s="1"/>
  <c r="BY98" i="10"/>
  <c r="BY73" i="10"/>
  <c r="BZ60" i="10"/>
  <c r="CG75" i="10"/>
  <c r="BL96" i="10"/>
  <c r="BL84" i="10"/>
  <c r="BL85" i="10" s="1"/>
  <c r="BS35" i="10"/>
  <c r="BY46" i="10"/>
  <c r="BY39" i="10"/>
  <c r="BY99" i="10"/>
  <c r="BY21" i="10"/>
  <c r="CM78" i="10"/>
  <c r="BZ48" i="10"/>
  <c r="CG83" i="10" s="1"/>
  <c r="BZ41" i="10"/>
  <c r="BZ40" i="10" s="1"/>
  <c r="BY90" i="10"/>
  <c r="BY88" i="10"/>
  <c r="DK87" i="10"/>
  <c r="DL23" i="10"/>
  <c r="BS29" i="10"/>
  <c r="BX89" i="10"/>
  <c r="CA93" i="10"/>
  <c r="CL77" i="10"/>
  <c r="CF92" i="10"/>
  <c r="CF55" i="10"/>
  <c r="BT44" i="10"/>
  <c r="BT37" i="10"/>
  <c r="BT36" i="10" s="1"/>
  <c r="FC84" i="2"/>
  <c r="FD20" i="2"/>
  <c r="AG91" i="2"/>
  <c r="AG18" i="2"/>
  <c r="M57" i="7"/>
  <c r="M121" i="7"/>
  <c r="M65" i="7"/>
  <c r="M128" i="7"/>
  <c r="AG28" i="2"/>
  <c r="CC41" i="8"/>
  <c r="CJ77" i="8"/>
  <c r="CK78" i="8"/>
  <c r="CP72" i="8"/>
  <c r="CC16" i="8"/>
  <c r="CC83" i="8" s="1"/>
  <c r="BW29" i="8"/>
  <c r="CK67" i="8"/>
  <c r="CK66" i="8" s="1"/>
  <c r="CK60" i="8"/>
  <c r="CK59" i="8" s="1"/>
  <c r="CK52" i="8"/>
  <c r="CR74" i="8" s="1"/>
  <c r="BW39" i="8"/>
  <c r="CD76" i="8"/>
  <c r="CB84" i="8"/>
  <c r="CE88" i="8"/>
  <c r="DF82" i="8"/>
  <c r="DG19" i="8"/>
  <c r="CC54" i="8"/>
  <c r="CC94" i="8" s="1"/>
  <c r="CC89" i="8"/>
  <c r="CC61" i="8"/>
  <c r="BX40" i="8"/>
  <c r="BX33" i="8"/>
  <c r="CQ73" i="8"/>
  <c r="CJ86" i="8"/>
  <c r="CJ98" i="8"/>
  <c r="CJ97" i="8"/>
  <c r="BP91" i="8"/>
  <c r="BP79" i="8"/>
  <c r="BP80" i="8" s="1"/>
  <c r="CD43" i="8"/>
  <c r="BQ21" i="8"/>
  <c r="CC34" i="8"/>
  <c r="CD36" i="8"/>
  <c r="CJ51" i="8"/>
  <c r="CD42" i="8"/>
  <c r="CD35" i="8"/>
  <c r="CJ65" i="8"/>
  <c r="CJ64" i="8" s="1"/>
  <c r="CJ58" i="8"/>
  <c r="CJ57" i="8" s="1"/>
  <c r="CJ50" i="8"/>
  <c r="CJ49" i="8" s="1"/>
  <c r="CC85" i="8"/>
  <c r="CC46" i="8"/>
  <c r="CD63" i="8"/>
  <c r="CK71" i="8" s="1"/>
  <c r="CD48" i="8"/>
  <c r="CD53" i="8" s="1"/>
  <c r="CD56" i="8"/>
  <c r="BW32" i="8"/>
  <c r="BX26" i="8" s="1"/>
  <c r="BV52" i="6"/>
  <c r="BV92" i="6" s="1"/>
  <c r="BN28" i="6"/>
  <c r="BO24" i="6" s="1"/>
  <c r="BO23" i="6" s="1"/>
  <c r="BI18" i="6"/>
  <c r="BI26" i="6"/>
  <c r="BJ20" i="6" s="1"/>
  <c r="BJ19" i="6" s="1"/>
  <c r="CH71" i="6"/>
  <c r="CB84" i="6"/>
  <c r="CB95" i="6"/>
  <c r="CB96" i="6"/>
  <c r="BV73" i="6"/>
  <c r="BW74" i="6"/>
  <c r="CB63" i="6"/>
  <c r="CI70" i="6" s="1"/>
  <c r="CB56" i="6"/>
  <c r="CB55" i="6" s="1"/>
  <c r="CB48" i="6"/>
  <c r="CB47" i="6" s="1"/>
  <c r="CC69" i="6"/>
  <c r="BO36" i="6"/>
  <c r="BO43" i="6" s="1"/>
  <c r="BP37" i="6"/>
  <c r="BV40" i="6"/>
  <c r="BV39" i="6" s="1"/>
  <c r="BV33" i="6"/>
  <c r="BV32" i="6" s="1"/>
  <c r="BP29" i="6"/>
  <c r="BU42" i="6"/>
  <c r="BU41" i="6" s="1"/>
  <c r="BU35" i="6"/>
  <c r="DD80" i="6"/>
  <c r="DE17" i="6"/>
  <c r="CA62" i="6"/>
  <c r="BO21" i="6"/>
  <c r="BO90" i="6"/>
  <c r="BW61" i="6"/>
  <c r="BW60" i="6" s="1"/>
  <c r="BW54" i="6"/>
  <c r="BW53" i="6" s="1"/>
  <c r="BW46" i="6"/>
  <c r="BW51" i="6" s="1"/>
  <c r="BU83" i="6"/>
  <c r="BU81" i="6"/>
  <c r="BU87" i="6"/>
  <c r="BT82" i="6"/>
  <c r="BW86" i="6"/>
  <c r="BV67" i="6"/>
  <c r="BV15" i="6" s="1"/>
  <c r="BV59" i="6"/>
  <c r="BU91" i="6"/>
  <c r="BU66" i="6"/>
  <c r="CB75" i="6"/>
  <c r="CA85" i="6"/>
  <c r="BV45" i="6"/>
  <c r="CH75" i="5"/>
  <c r="BZ86" i="5"/>
  <c r="BU37" i="5"/>
  <c r="BU30" i="5"/>
  <c r="CA50" i="5"/>
  <c r="CA44" i="5"/>
  <c r="DD79" i="5"/>
  <c r="DE16" i="5"/>
  <c r="BT89" i="5"/>
  <c r="BT42" i="5"/>
  <c r="BT24" i="5"/>
  <c r="CG84" i="5"/>
  <c r="CA39" i="5"/>
  <c r="CA32" i="5"/>
  <c r="BT20" i="5"/>
  <c r="CH48" i="5"/>
  <c r="BT27" i="5"/>
  <c r="BU23" i="5" s="1"/>
  <c r="BU22" i="5" s="1"/>
  <c r="BZ82" i="5"/>
  <c r="BZ80" i="5"/>
  <c r="CA66" i="5"/>
  <c r="CA52" i="5"/>
  <c r="CA59" i="5"/>
  <c r="CH68" i="5"/>
  <c r="CH64" i="5"/>
  <c r="CH57" i="5"/>
  <c r="CH56" i="5" s="1"/>
  <c r="CH49" i="5"/>
  <c r="CO71" i="5" s="1"/>
  <c r="BM88" i="5"/>
  <c r="BM76" i="5"/>
  <c r="BM77" i="5" s="1"/>
  <c r="BN18" i="5"/>
  <c r="BA75" i="2"/>
  <c r="AN37" i="2"/>
  <c r="AT79" i="2"/>
  <c r="AU80" i="2"/>
  <c r="AO71" i="2"/>
  <c r="AO17" i="2" s="1"/>
  <c r="AI72" i="2"/>
  <c r="AI98" i="2" s="1"/>
  <c r="AJ73" i="2"/>
  <c r="AT51" i="2"/>
  <c r="AT50" i="2" s="1"/>
  <c r="AT67" i="2"/>
  <c r="AT66" i="2" s="1"/>
  <c r="AH39" i="2"/>
  <c r="AU53" i="2"/>
  <c r="BB76" i="2" s="1"/>
  <c r="AU69" i="2"/>
  <c r="AU68" i="2" s="1"/>
  <c r="AB29" i="2"/>
  <c r="AC23" i="2" s="1"/>
  <c r="AC22" i="2" s="1"/>
  <c r="AB21" i="2"/>
  <c r="AM42" i="2"/>
  <c r="AH31" i="2"/>
  <c r="AI27" i="2" s="1"/>
  <c r="AI26" i="2" s="1"/>
  <c r="AH56" i="2"/>
  <c r="AC87" i="2"/>
  <c r="AC85" i="2"/>
  <c r="AD16" i="2"/>
  <c r="AG96" i="2"/>
  <c r="AG70" i="2"/>
  <c r="AB86" i="2"/>
  <c r="AE90" i="2"/>
  <c r="AO45" i="2"/>
  <c r="AO38" i="2"/>
  <c r="AV62" i="2" s="1"/>
  <c r="AV61" i="2" s="1"/>
  <c r="AH88" i="2"/>
  <c r="AH100" i="2"/>
  <c r="AH99" i="2"/>
  <c r="AI41" i="2"/>
  <c r="AP78" i="2" s="1"/>
  <c r="AI34" i="2"/>
  <c r="AP58" i="2" s="1"/>
  <c r="AP57" i="2" s="1"/>
  <c r="AA93" i="2"/>
  <c r="AA81" i="2"/>
  <c r="AA82" i="2" s="1"/>
  <c r="AO77" i="2"/>
  <c r="AG89" i="2"/>
  <c r="AH32" i="2"/>
  <c r="AL47" i="2"/>
  <c r="AM48" i="2"/>
  <c r="AK74" i="2"/>
  <c r="AK95" i="2"/>
  <c r="AM52" i="2"/>
  <c r="AL54" i="2"/>
  <c r="AL55" i="2" s="1"/>
  <c r="AG30" i="2"/>
  <c r="AH25" i="2" s="1"/>
  <c r="AI63" i="2"/>
  <c r="AJ64" i="2"/>
  <c r="AM35" i="2"/>
  <c r="AN43" i="2"/>
  <c r="AN36" i="2"/>
  <c r="AU60" i="2" s="1"/>
  <c r="AU59" i="2" s="1"/>
  <c r="BZ20" i="10" l="1"/>
  <c r="BZ94" i="10" s="1"/>
  <c r="BZ19" i="10"/>
  <c r="BZ18" i="10" s="1"/>
  <c r="BZ90" i="10" s="1"/>
  <c r="BZ47" i="10"/>
  <c r="BT35" i="10"/>
  <c r="BS97" i="10"/>
  <c r="BS49" i="10"/>
  <c r="BS31" i="10"/>
  <c r="BU44" i="10"/>
  <c r="BU37" i="10"/>
  <c r="BY89" i="10"/>
  <c r="CB93" i="10"/>
  <c r="I141" i="10"/>
  <c r="BM96" i="10"/>
  <c r="BM84" i="10"/>
  <c r="BM85" i="10" s="1"/>
  <c r="BZ46" i="10"/>
  <c r="BZ39" i="10"/>
  <c r="CA68" i="10"/>
  <c r="CA61" i="10"/>
  <c r="CA52" i="10"/>
  <c r="BZ98" i="10"/>
  <c r="CG91" i="10"/>
  <c r="CG103" i="10"/>
  <c r="CG102" i="10"/>
  <c r="BN25" i="10"/>
  <c r="BS27" i="10"/>
  <c r="CA81" i="10"/>
  <c r="BT43" i="10"/>
  <c r="CG72" i="10"/>
  <c r="CG71" i="10" s="1"/>
  <c r="CG65" i="10"/>
  <c r="CG64" i="10" s="1"/>
  <c r="CG56" i="10"/>
  <c r="CN79" i="10" s="1"/>
  <c r="CG55" i="10"/>
  <c r="BS34" i="10"/>
  <c r="BT30" i="10" s="1"/>
  <c r="BT29" i="10" s="1"/>
  <c r="CF70" i="10"/>
  <c r="CF69" i="10" s="1"/>
  <c r="CF63" i="10"/>
  <c r="CF62" i="10" s="1"/>
  <c r="CF54" i="10"/>
  <c r="CF53" i="10" s="1"/>
  <c r="BY38" i="10"/>
  <c r="CG101" i="10"/>
  <c r="DL87" i="10"/>
  <c r="DM23" i="10"/>
  <c r="CF82" i="10"/>
  <c r="BY45" i="10"/>
  <c r="BZ59" i="10"/>
  <c r="FE20" i="2"/>
  <c r="FD84" i="2"/>
  <c r="AH91" i="2"/>
  <c r="AH18" i="2"/>
  <c r="AH28" i="2"/>
  <c r="CD41" i="8"/>
  <c r="CQ72" i="8"/>
  <c r="CK51" i="8"/>
  <c r="CK77" i="8"/>
  <c r="CD34" i="8"/>
  <c r="CD69" i="8"/>
  <c r="CD17" i="8" s="1"/>
  <c r="CD89" i="8" s="1"/>
  <c r="CD62" i="8"/>
  <c r="CC84" i="8"/>
  <c r="CF88" i="8"/>
  <c r="CJ87" i="8"/>
  <c r="BQ20" i="8"/>
  <c r="BQ28" i="8"/>
  <c r="BR22" i="8" s="1"/>
  <c r="CR73" i="8"/>
  <c r="CE76" i="8"/>
  <c r="CD75" i="8"/>
  <c r="CK70" i="8"/>
  <c r="CK96" i="8" s="1"/>
  <c r="CD47" i="8"/>
  <c r="CE44" i="8"/>
  <c r="CL78" i="8" s="1"/>
  <c r="CE37" i="8"/>
  <c r="BX25" i="8"/>
  <c r="CE63" i="8"/>
  <c r="CL71" i="8" s="1"/>
  <c r="CE56" i="8"/>
  <c r="CE48" i="8"/>
  <c r="CE53" i="8" s="1"/>
  <c r="BW38" i="8"/>
  <c r="BX39" i="8"/>
  <c r="CK65" i="8"/>
  <c r="CK58" i="8"/>
  <c r="CK57" i="8" s="1"/>
  <c r="CK50" i="8"/>
  <c r="CK49" i="8" s="1"/>
  <c r="CC93" i="8"/>
  <c r="CC68" i="8"/>
  <c r="CD55" i="8"/>
  <c r="BX32" i="8"/>
  <c r="BW31" i="8"/>
  <c r="BX24" i="8" s="1"/>
  <c r="DG82" i="8"/>
  <c r="DH19" i="8"/>
  <c r="BO25" i="6"/>
  <c r="CB62" i="6"/>
  <c r="BO28" i="6"/>
  <c r="BP24" i="6" s="1"/>
  <c r="BP23" i="6" s="1"/>
  <c r="BV87" i="6"/>
  <c r="BV14" i="6"/>
  <c r="CB65" i="6"/>
  <c r="CB64" i="6" s="1"/>
  <c r="CB58" i="6"/>
  <c r="CB57" i="6" s="1"/>
  <c r="CB50" i="6"/>
  <c r="CI72" i="6" s="1"/>
  <c r="BU34" i="6"/>
  <c r="BU82" i="6"/>
  <c r="BX86" i="6"/>
  <c r="CD69" i="6"/>
  <c r="CC68" i="6"/>
  <c r="CC94" i="6" s="1"/>
  <c r="CB85" i="6"/>
  <c r="CB76" i="6"/>
  <c r="BP90" i="6"/>
  <c r="BW45" i="6"/>
  <c r="BV44" i="6"/>
  <c r="BW67" i="6"/>
  <c r="BW15" i="6" s="1"/>
  <c r="BO27" i="6"/>
  <c r="BP22" i="6" s="1"/>
  <c r="BP21" i="6" s="1"/>
  <c r="CC63" i="6"/>
  <c r="CJ70" i="6" s="1"/>
  <c r="CC56" i="6"/>
  <c r="CC55" i="6" s="1"/>
  <c r="CC48" i="6"/>
  <c r="CC47" i="6" s="1"/>
  <c r="BQ31" i="6"/>
  <c r="BQ38" i="6"/>
  <c r="BX74" i="6" s="1"/>
  <c r="BV42" i="6"/>
  <c r="BV41" i="6" s="1"/>
  <c r="BV35" i="6"/>
  <c r="BW59" i="6"/>
  <c r="CC75" i="6"/>
  <c r="DE80" i="6"/>
  <c r="DF17" i="6"/>
  <c r="BW73" i="6"/>
  <c r="BI89" i="6"/>
  <c r="BI77" i="6"/>
  <c r="BI78" i="6" s="1"/>
  <c r="BP36" i="6"/>
  <c r="BP43" i="6" s="1"/>
  <c r="BJ18" i="6"/>
  <c r="BJ26" i="6"/>
  <c r="BK20" i="6" s="1"/>
  <c r="BW52" i="6"/>
  <c r="BW92" i="6" s="1"/>
  <c r="CA14" i="5"/>
  <c r="CA82" i="5" s="1"/>
  <c r="CA15" i="5"/>
  <c r="CA86" i="5" s="1"/>
  <c r="BU27" i="5"/>
  <c r="CO70" i="5"/>
  <c r="CB60" i="5"/>
  <c r="CB59" i="5" s="1"/>
  <c r="CB53" i="5"/>
  <c r="CB45" i="5"/>
  <c r="CB50" i="5" s="1"/>
  <c r="BU29" i="5"/>
  <c r="BZ81" i="5"/>
  <c r="CC85" i="5"/>
  <c r="CB41" i="5"/>
  <c r="CB34" i="5"/>
  <c r="CB73" i="5"/>
  <c r="BU36" i="5"/>
  <c r="CA58" i="5"/>
  <c r="BN17" i="5"/>
  <c r="BN25" i="5"/>
  <c r="BO19" i="5" s="1"/>
  <c r="BO18" i="5" s="1"/>
  <c r="CA51" i="5"/>
  <c r="CA91" i="5" s="1"/>
  <c r="BT26" i="5"/>
  <c r="BU21" i="5" s="1"/>
  <c r="BU20" i="5" s="1"/>
  <c r="CH62" i="5"/>
  <c r="CH55" i="5"/>
  <c r="CH54" i="5" s="1"/>
  <c r="CH47" i="5"/>
  <c r="CH46" i="5" s="1"/>
  <c r="CA31" i="5"/>
  <c r="DE79" i="5"/>
  <c r="DF16" i="5"/>
  <c r="CA43" i="5"/>
  <c r="CH67" i="5"/>
  <c r="CH74" i="5"/>
  <c r="CA38" i="5"/>
  <c r="CH63" i="5"/>
  <c r="BB75" i="2"/>
  <c r="AI33" i="2"/>
  <c r="AI32" i="2" s="1"/>
  <c r="AV80" i="2"/>
  <c r="AU79" i="2"/>
  <c r="AN42" i="2"/>
  <c r="AI40" i="2"/>
  <c r="AI39" i="2" s="1"/>
  <c r="AI31" i="2"/>
  <c r="AP77" i="2"/>
  <c r="AP45" i="2"/>
  <c r="AP38" i="2"/>
  <c r="AW62" i="2" s="1"/>
  <c r="AW61" i="2" s="1"/>
  <c r="AI88" i="2"/>
  <c r="AI99" i="2"/>
  <c r="AI100" i="2"/>
  <c r="AO44" i="2"/>
  <c r="AO36" i="2"/>
  <c r="AV60" i="2" s="1"/>
  <c r="AV59" i="2" s="1"/>
  <c r="AO43" i="2"/>
  <c r="AV69" i="2"/>
  <c r="AV68" i="2" s="1"/>
  <c r="AV53" i="2"/>
  <c r="BC76" i="2" s="1"/>
  <c r="AD87" i="2"/>
  <c r="AD85" i="2"/>
  <c r="AE16" i="2"/>
  <c r="AL95" i="2"/>
  <c r="AN35" i="2"/>
  <c r="AH94" i="2"/>
  <c r="AH46" i="2"/>
  <c r="AC86" i="2"/>
  <c r="AF90" i="2"/>
  <c r="AC21" i="2"/>
  <c r="AC29" i="2"/>
  <c r="AD23" i="2" s="1"/>
  <c r="AD22" i="2" s="1"/>
  <c r="AH89" i="2"/>
  <c r="AL74" i="2"/>
  <c r="AB93" i="2"/>
  <c r="AB81" i="2"/>
  <c r="AB82" i="2" s="1"/>
  <c r="AM47" i="2"/>
  <c r="AN48" i="2"/>
  <c r="AN52" i="2"/>
  <c r="AM54" i="2"/>
  <c r="AM55" i="2" s="1"/>
  <c r="AP65" i="2"/>
  <c r="AP49" i="2"/>
  <c r="AI56" i="2"/>
  <c r="AJ34" i="2"/>
  <c r="AQ58" i="2" s="1"/>
  <c r="AQ57" i="2" s="1"/>
  <c r="AJ41" i="2"/>
  <c r="AQ78" i="2" s="1"/>
  <c r="AU51" i="2"/>
  <c r="AU50" i="2" s="1"/>
  <c r="AU67" i="2"/>
  <c r="AU66" i="2" s="1"/>
  <c r="AJ63" i="2"/>
  <c r="AK64" i="2"/>
  <c r="AH24" i="2"/>
  <c r="AO37" i="2"/>
  <c r="AH96" i="2"/>
  <c r="AH70" i="2"/>
  <c r="AJ72" i="2"/>
  <c r="AJ98" i="2" s="1"/>
  <c r="AK73" i="2"/>
  <c r="BZ88" i="10" l="1"/>
  <c r="BZ89" i="10" s="1"/>
  <c r="CA74" i="10"/>
  <c r="BZ38" i="10"/>
  <c r="BZ45" i="10"/>
  <c r="CG82" i="10"/>
  <c r="CN78" i="10"/>
  <c r="DM87" i="10"/>
  <c r="DN23" i="10"/>
  <c r="BT34" i="10"/>
  <c r="BU30" i="10" s="1"/>
  <c r="BU29" i="10" s="1"/>
  <c r="BS33" i="10"/>
  <c r="BT28" i="10" s="1"/>
  <c r="BT27" i="10" s="1"/>
  <c r="CA48" i="10"/>
  <c r="CA41" i="10"/>
  <c r="BN24" i="10"/>
  <c r="BN32" i="10"/>
  <c r="BO26" i="10" s="1"/>
  <c r="CA67" i="10"/>
  <c r="CH76" i="10"/>
  <c r="CB68" i="10"/>
  <c r="CB61" i="10"/>
  <c r="CB52" i="10"/>
  <c r="CB57" i="10" s="1"/>
  <c r="BZ99" i="10"/>
  <c r="BZ21" i="10"/>
  <c r="CG70" i="10"/>
  <c r="CG69" i="10" s="1"/>
  <c r="CG63" i="10"/>
  <c r="CG62" i="10" s="1"/>
  <c r="CG54" i="10"/>
  <c r="CG53" i="10" s="1"/>
  <c r="CB81" i="10"/>
  <c r="CA80" i="10"/>
  <c r="CA60" i="10"/>
  <c r="CM77" i="10"/>
  <c r="CA57" i="10"/>
  <c r="CA58" i="10" s="1"/>
  <c r="CA51" i="10"/>
  <c r="CG92" i="10"/>
  <c r="BZ73" i="10"/>
  <c r="BU36" i="10"/>
  <c r="BT42" i="10"/>
  <c r="BT49" i="10" s="1"/>
  <c r="BU43" i="10"/>
  <c r="BT97" i="10"/>
  <c r="FE84" i="2"/>
  <c r="FF20" i="2"/>
  <c r="AI91" i="2"/>
  <c r="AI18" i="2"/>
  <c r="AI28" i="2"/>
  <c r="CE69" i="8"/>
  <c r="CE17" i="8" s="1"/>
  <c r="CE89" i="8" s="1"/>
  <c r="CR72" i="8"/>
  <c r="CD16" i="8"/>
  <c r="CD83" i="8" s="1"/>
  <c r="CK64" i="8"/>
  <c r="CE42" i="8"/>
  <c r="CE35" i="8"/>
  <c r="BX23" i="8"/>
  <c r="CE75" i="8"/>
  <c r="BX38" i="8"/>
  <c r="CE47" i="8"/>
  <c r="CD46" i="8"/>
  <c r="CD54" i="8"/>
  <c r="CD94" i="8" s="1"/>
  <c r="CE55" i="8"/>
  <c r="CL70" i="8"/>
  <c r="CE62" i="8"/>
  <c r="CD61" i="8"/>
  <c r="BY40" i="8"/>
  <c r="CF76" i="8" s="1"/>
  <c r="BY33" i="8"/>
  <c r="DH82" i="8"/>
  <c r="DI19" i="8"/>
  <c r="BQ91" i="8"/>
  <c r="BQ79" i="8"/>
  <c r="BQ80" i="8" s="1"/>
  <c r="CK86" i="8"/>
  <c r="CK98" i="8"/>
  <c r="CK97" i="8"/>
  <c r="BX30" i="8"/>
  <c r="BY26" i="8" s="1"/>
  <c r="BY25" i="8" s="1"/>
  <c r="BR21" i="8"/>
  <c r="BW92" i="8"/>
  <c r="BW45" i="8"/>
  <c r="BW27" i="8"/>
  <c r="CL67" i="8"/>
  <c r="CL66" i="8" s="1"/>
  <c r="CL60" i="8"/>
  <c r="CL59" i="8" s="1"/>
  <c r="CL52" i="8"/>
  <c r="CS74" i="8" s="1"/>
  <c r="CE36" i="8"/>
  <c r="BX31" i="8"/>
  <c r="CE43" i="8"/>
  <c r="BP25" i="6"/>
  <c r="BQ37" i="6"/>
  <c r="BQ36" i="6" s="1"/>
  <c r="CI71" i="6"/>
  <c r="CC76" i="6"/>
  <c r="CC62" i="6"/>
  <c r="BW87" i="6"/>
  <c r="BX73" i="6"/>
  <c r="BP28" i="6"/>
  <c r="BQ24" i="6" s="1"/>
  <c r="BQ23" i="6" s="1"/>
  <c r="BR31" i="6"/>
  <c r="BR38" i="6"/>
  <c r="BY74" i="6" s="1"/>
  <c r="BV83" i="6"/>
  <c r="BV81" i="6"/>
  <c r="BW14" i="6"/>
  <c r="BJ89" i="6"/>
  <c r="BJ77" i="6"/>
  <c r="BJ78" i="6" s="1"/>
  <c r="DF80" i="6"/>
  <c r="DG17" i="6"/>
  <c r="BX61" i="6"/>
  <c r="BX60" i="6" s="1"/>
  <c r="BX54" i="6"/>
  <c r="BX46" i="6"/>
  <c r="BX51" i="6" s="1"/>
  <c r="BQ30" i="6"/>
  <c r="BV91" i="6"/>
  <c r="BV66" i="6"/>
  <c r="BK19" i="6"/>
  <c r="BW44" i="6"/>
  <c r="BV34" i="6"/>
  <c r="CB49" i="6"/>
  <c r="BW42" i="6"/>
  <c r="BW41" i="6" s="1"/>
  <c r="BW35" i="6"/>
  <c r="BP27" i="6"/>
  <c r="BQ22" i="6" s="1"/>
  <c r="CC84" i="6"/>
  <c r="CC96" i="6"/>
  <c r="CC95" i="6"/>
  <c r="CC65" i="6"/>
  <c r="CC58" i="6"/>
  <c r="CC57" i="6" s="1"/>
  <c r="CC50" i="6"/>
  <c r="CJ72" i="6" s="1"/>
  <c r="BW40" i="6"/>
  <c r="BW39" i="6" s="1"/>
  <c r="BW33" i="6"/>
  <c r="CD68" i="6"/>
  <c r="CB66" i="5"/>
  <c r="CB14" i="5" s="1"/>
  <c r="CB80" i="5" s="1"/>
  <c r="CA80" i="5"/>
  <c r="CI68" i="5"/>
  <c r="CI67" i="5" s="1"/>
  <c r="CB52" i="5"/>
  <c r="CB51" i="5" s="1"/>
  <c r="CB91" i="5" s="1"/>
  <c r="CB44" i="5"/>
  <c r="CB43" i="5" s="1"/>
  <c r="CI64" i="5"/>
  <c r="CI63" i="5" s="1"/>
  <c r="CI57" i="5"/>
  <c r="CI56" i="5" s="1"/>
  <c r="CI49" i="5"/>
  <c r="CP71" i="5" s="1"/>
  <c r="CB33" i="5"/>
  <c r="BO17" i="5"/>
  <c r="BO25" i="5"/>
  <c r="BP19" i="5" s="1"/>
  <c r="CI75" i="5"/>
  <c r="CB40" i="5"/>
  <c r="BN88" i="5"/>
  <c r="BN76" i="5"/>
  <c r="BN77" i="5" s="1"/>
  <c r="CH83" i="5"/>
  <c r="M106" i="5" s="1"/>
  <c r="CH95" i="5"/>
  <c r="CH94" i="5"/>
  <c r="CH93" i="5"/>
  <c r="CH61" i="5"/>
  <c r="CO69" i="5"/>
  <c r="CB39" i="5"/>
  <c r="CI74" i="5" s="1"/>
  <c r="CB32" i="5"/>
  <c r="BU28" i="5"/>
  <c r="BV23" i="5"/>
  <c r="BU26" i="5"/>
  <c r="DF79" i="5"/>
  <c r="DG16" i="5"/>
  <c r="CB58" i="5"/>
  <c r="CA90" i="5"/>
  <c r="CA65" i="5"/>
  <c r="BU35" i="5"/>
  <c r="BV37" i="5"/>
  <c r="BV36" i="5" s="1"/>
  <c r="BV30" i="5"/>
  <c r="CB72" i="5"/>
  <c r="BC75" i="2"/>
  <c r="AJ27" i="2"/>
  <c r="AJ26" i="2" s="1"/>
  <c r="AJ31" i="2" s="1"/>
  <c r="AJ33" i="2"/>
  <c r="AJ32" i="2" s="1"/>
  <c r="AW80" i="2"/>
  <c r="AV79" i="2"/>
  <c r="AP71" i="2"/>
  <c r="AP17" i="2" s="1"/>
  <c r="AO35" i="2"/>
  <c r="AP37" i="2"/>
  <c r="AP44" i="2"/>
  <c r="AO42" i="2"/>
  <c r="AQ77" i="2"/>
  <c r="AM95" i="2"/>
  <c r="AK41" i="2"/>
  <c r="AR78" i="2" s="1"/>
  <c r="AK34" i="2"/>
  <c r="AR58" i="2" s="1"/>
  <c r="AR57" i="2" s="1"/>
  <c r="AJ56" i="2"/>
  <c r="AC93" i="2"/>
  <c r="AC81" i="2"/>
  <c r="AC82" i="2" s="1"/>
  <c r="AE87" i="2"/>
  <c r="AE85" i="2"/>
  <c r="AF16" i="2"/>
  <c r="AI89" i="2"/>
  <c r="AD86" i="2"/>
  <c r="E108" i="2"/>
  <c r="AG90" i="2"/>
  <c r="AV51" i="2"/>
  <c r="AV50" i="2" s="1"/>
  <c r="AV67" i="2"/>
  <c r="AV66" i="2" s="1"/>
  <c r="AW53" i="2"/>
  <c r="BD76" i="2" s="1"/>
  <c r="AW69" i="2"/>
  <c r="AW68" i="2" s="1"/>
  <c r="AD21" i="2"/>
  <c r="AD29" i="2"/>
  <c r="AE23" i="2" s="1"/>
  <c r="AE22" i="2" s="1"/>
  <c r="AI46" i="2"/>
  <c r="AI94" i="2"/>
  <c r="AK72" i="2"/>
  <c r="AL73" i="2"/>
  <c r="AH30" i="2"/>
  <c r="AI25" i="2" s="1"/>
  <c r="AI24" i="2" s="1"/>
  <c r="AO52" i="2"/>
  <c r="AN54" i="2"/>
  <c r="AN55" i="2" s="1"/>
  <c r="AJ40" i="2"/>
  <c r="AI96" i="2"/>
  <c r="AI70" i="2"/>
  <c r="AM74" i="2"/>
  <c r="AJ88" i="2"/>
  <c r="AJ99" i="2"/>
  <c r="AJ100" i="2"/>
  <c r="AK63" i="2"/>
  <c r="AL64" i="2"/>
  <c r="AQ65" i="2"/>
  <c r="AQ49" i="2"/>
  <c r="AN47" i="2"/>
  <c r="AO48" i="2"/>
  <c r="CA20" i="10" l="1"/>
  <c r="CA94" i="10" s="1"/>
  <c r="L113" i="10" s="1"/>
  <c r="CA19" i="10"/>
  <c r="CA18" i="10" s="1"/>
  <c r="CC93" i="10"/>
  <c r="CB58" i="10"/>
  <c r="BT31" i="10"/>
  <c r="BT33" i="10"/>
  <c r="BU28" i="10" s="1"/>
  <c r="BU27" i="10" s="1"/>
  <c r="BU34" i="10"/>
  <c r="BV30" i="10" s="1"/>
  <c r="BV29" i="10" s="1"/>
  <c r="CN77" i="10"/>
  <c r="CI76" i="10"/>
  <c r="CH75" i="10"/>
  <c r="CB67" i="10"/>
  <c r="CA66" i="10"/>
  <c r="BU35" i="10"/>
  <c r="BV44" i="10"/>
  <c r="CC81" i="10" s="1"/>
  <c r="BV37" i="10"/>
  <c r="BV36" i="10" s="1"/>
  <c r="CA46" i="10"/>
  <c r="CA39" i="10"/>
  <c r="BN96" i="10"/>
  <c r="BN84" i="10"/>
  <c r="BN85" i="10" s="1"/>
  <c r="CB60" i="10"/>
  <c r="CA59" i="10"/>
  <c r="BO25" i="10"/>
  <c r="CB48" i="10"/>
  <c r="CB41" i="10"/>
  <c r="BU42" i="10"/>
  <c r="CH72" i="10"/>
  <c r="CH65" i="10"/>
  <c r="CH64" i="10" s="1"/>
  <c r="CH56" i="10"/>
  <c r="CO79" i="10" s="1"/>
  <c r="CA40" i="10"/>
  <c r="DN87" i="10"/>
  <c r="DO23" i="10"/>
  <c r="CB51" i="10"/>
  <c r="CA50" i="10"/>
  <c r="CB80" i="10"/>
  <c r="CB74" i="10"/>
  <c r="CH83" i="10"/>
  <c r="CA47" i="10"/>
  <c r="FF84" i="2"/>
  <c r="FG20" i="2"/>
  <c r="AJ91" i="2"/>
  <c r="AJ18" i="2"/>
  <c r="CA81" i="5"/>
  <c r="L104" i="5"/>
  <c r="M127" i="7"/>
  <c r="M64" i="7"/>
  <c r="E138" i="2"/>
  <c r="E54" i="7"/>
  <c r="E118" i="7"/>
  <c r="CD85" i="8"/>
  <c r="CE16" i="8"/>
  <c r="CE85" i="8" s="1"/>
  <c r="BY39" i="8"/>
  <c r="BY38" i="8" s="1"/>
  <c r="CF75" i="8"/>
  <c r="BY30" i="8"/>
  <c r="BX92" i="8"/>
  <c r="BX45" i="8"/>
  <c r="BX27" i="8"/>
  <c r="BR20" i="8"/>
  <c r="BR28" i="8"/>
  <c r="BS22" i="8" s="1"/>
  <c r="CE54" i="8"/>
  <c r="CE94" i="8" s="1"/>
  <c r="CL51" i="8"/>
  <c r="DI82" i="8"/>
  <c r="DJ19" i="8"/>
  <c r="CE61" i="8"/>
  <c r="CF44" i="8"/>
  <c r="CM78" i="8" s="1"/>
  <c r="CF37" i="8"/>
  <c r="CF36" i="8" s="1"/>
  <c r="CS73" i="8"/>
  <c r="CE46" i="8"/>
  <c r="CD93" i="8"/>
  <c r="CD68" i="8"/>
  <c r="CD84" i="8"/>
  <c r="CG88" i="8"/>
  <c r="CK87" i="8"/>
  <c r="CL86" i="8"/>
  <c r="CL98" i="8"/>
  <c r="CL97" i="8"/>
  <c r="BX29" i="8"/>
  <c r="BY24" i="8" s="1"/>
  <c r="BY23" i="8" s="1"/>
  <c r="CF63" i="8"/>
  <c r="CM71" i="8" s="1"/>
  <c r="CF56" i="8"/>
  <c r="CF48" i="8"/>
  <c r="CF53" i="8" s="1"/>
  <c r="CL65" i="8"/>
  <c r="CL58" i="8"/>
  <c r="CL57" i="8" s="1"/>
  <c r="CL50" i="8"/>
  <c r="CL49" i="8" s="1"/>
  <c r="CE34" i="8"/>
  <c r="BY32" i="8"/>
  <c r="CL96" i="8"/>
  <c r="CE41" i="8"/>
  <c r="CL77" i="8"/>
  <c r="CC49" i="6"/>
  <c r="BR37" i="6"/>
  <c r="BR36" i="6" s="1"/>
  <c r="CJ71" i="6"/>
  <c r="CD76" i="6"/>
  <c r="CD75" i="6"/>
  <c r="CC64" i="6"/>
  <c r="BX40" i="6"/>
  <c r="BX39" i="6" s="1"/>
  <c r="BX33" i="6"/>
  <c r="BR30" i="6"/>
  <c r="BQ29" i="6"/>
  <c r="BQ25" i="6" s="1"/>
  <c r="BW83" i="6"/>
  <c r="BW81" i="6"/>
  <c r="CD84" i="6"/>
  <c r="CD96" i="6"/>
  <c r="CD95" i="6"/>
  <c r="BW91" i="6"/>
  <c r="BW66" i="6"/>
  <c r="BV82" i="6"/>
  <c r="BY86" i="6"/>
  <c r="CE69" i="6"/>
  <c r="BX45" i="6"/>
  <c r="BX67" i="6"/>
  <c r="BX15" i="6" s="1"/>
  <c r="BX53" i="6"/>
  <c r="BY73" i="6"/>
  <c r="CD94" i="6"/>
  <c r="BX59" i="6"/>
  <c r="CC85" i="6"/>
  <c r="BK18" i="6"/>
  <c r="BK26" i="6"/>
  <c r="BL20" i="6" s="1"/>
  <c r="BL19" i="6" s="1"/>
  <c r="DG80" i="6"/>
  <c r="DH17" i="6"/>
  <c r="CD65" i="6"/>
  <c r="CD58" i="6"/>
  <c r="CD57" i="6" s="1"/>
  <c r="CD50" i="6"/>
  <c r="CK72" i="6" s="1"/>
  <c r="CD63" i="6"/>
  <c r="CD56" i="6"/>
  <c r="CD55" i="6" s="1"/>
  <c r="CD48" i="6"/>
  <c r="CD47" i="6" s="1"/>
  <c r="BW32" i="6"/>
  <c r="BW34" i="6"/>
  <c r="BY61" i="6"/>
  <c r="BY60" i="6" s="1"/>
  <c r="BY54" i="6"/>
  <c r="BY46" i="6"/>
  <c r="BY51" i="6" s="1"/>
  <c r="BQ28" i="6"/>
  <c r="BR24" i="6" s="1"/>
  <c r="BQ21" i="6"/>
  <c r="BX42" i="6"/>
  <c r="BX41" i="6" s="1"/>
  <c r="BX35" i="6"/>
  <c r="CB15" i="5"/>
  <c r="CB86" i="5" s="1"/>
  <c r="CD85" i="5"/>
  <c r="CB82" i="5"/>
  <c r="BV21" i="5"/>
  <c r="CC32" i="5" s="1"/>
  <c r="BV35" i="5"/>
  <c r="CC60" i="5"/>
  <c r="CC53" i="5"/>
  <c r="CC45" i="5"/>
  <c r="CI83" i="5"/>
  <c r="CI94" i="5"/>
  <c r="CI95" i="5"/>
  <c r="CI62" i="5"/>
  <c r="CP69" i="5" s="1"/>
  <c r="CI55" i="5"/>
  <c r="CI54" i="5" s="1"/>
  <c r="CI47" i="5"/>
  <c r="CI46" i="5" s="1"/>
  <c r="CI93" i="5"/>
  <c r="CI48" i="5"/>
  <c r="DG79" i="5"/>
  <c r="DH16" i="5"/>
  <c r="CH84" i="5"/>
  <c r="BV29" i="5"/>
  <c r="CB31" i="5"/>
  <c r="CB38" i="5"/>
  <c r="CP70" i="5"/>
  <c r="BW37" i="5"/>
  <c r="BW36" i="5" s="1"/>
  <c r="BW30" i="5"/>
  <c r="BO88" i="5"/>
  <c r="BO76" i="5"/>
  <c r="BO77" i="5" s="1"/>
  <c r="CC41" i="5"/>
  <c r="CJ75" i="5" s="1"/>
  <c r="CC34" i="5"/>
  <c r="CC33" i="5" s="1"/>
  <c r="BV22" i="5"/>
  <c r="BP18" i="5"/>
  <c r="CB90" i="5"/>
  <c r="CB65" i="5"/>
  <c r="CC73" i="5"/>
  <c r="BU89" i="5"/>
  <c r="BU42" i="5"/>
  <c r="BU24" i="5"/>
  <c r="CB81" i="5"/>
  <c r="CE85" i="5"/>
  <c r="BD75" i="2"/>
  <c r="AQ45" i="2"/>
  <c r="AQ44" i="2" s="1"/>
  <c r="AQ38" i="2"/>
  <c r="AX62" i="2" s="1"/>
  <c r="AX61" i="2" s="1"/>
  <c r="AK27" i="2"/>
  <c r="AK26" i="2" s="1"/>
  <c r="AK31" i="2" s="1"/>
  <c r="AQ71" i="2"/>
  <c r="AQ17" i="2" s="1"/>
  <c r="AE21" i="2"/>
  <c r="AE29" i="2"/>
  <c r="AF23" i="2" s="1"/>
  <c r="AF22" i="2" s="1"/>
  <c r="AI30" i="2"/>
  <c r="AJ25" i="2" s="1"/>
  <c r="AJ24" i="2" s="1"/>
  <c r="AR77" i="2"/>
  <c r="F141" i="2" s="1"/>
  <c r="AJ39" i="2"/>
  <c r="AJ46" i="2" s="1"/>
  <c r="AK40" i="2"/>
  <c r="AN95" i="2"/>
  <c r="AJ89" i="2"/>
  <c r="AF85" i="2"/>
  <c r="AF87" i="2"/>
  <c r="AG16" i="2"/>
  <c r="AR49" i="2"/>
  <c r="AR65" i="2"/>
  <c r="AP43" i="2"/>
  <c r="AP36" i="2"/>
  <c r="AW60" i="2" s="1"/>
  <c r="AW59" i="2" s="1"/>
  <c r="AP52" i="2"/>
  <c r="AO54" i="2"/>
  <c r="AO55" i="2" s="1"/>
  <c r="AE86" i="2"/>
  <c r="AH90" i="2"/>
  <c r="AL72" i="2"/>
  <c r="AM73" i="2"/>
  <c r="AK33" i="2"/>
  <c r="AN74" i="2"/>
  <c r="AJ94" i="2"/>
  <c r="AL34" i="2"/>
  <c r="AS58" i="2" s="1"/>
  <c r="AS57" i="2" s="1"/>
  <c r="AL41" i="2"/>
  <c r="AS78" i="2" s="1"/>
  <c r="AL63" i="2"/>
  <c r="AM64" i="2"/>
  <c r="AD81" i="2"/>
  <c r="AD82" i="2" s="1"/>
  <c r="AD93" i="2"/>
  <c r="E137" i="2"/>
  <c r="AK88" i="2"/>
  <c r="AK99" i="2"/>
  <c r="AK100" i="2"/>
  <c r="AK98" i="2"/>
  <c r="AK56" i="2"/>
  <c r="AO47" i="2"/>
  <c r="AP48" i="2"/>
  <c r="AJ96" i="2"/>
  <c r="AJ70" i="2"/>
  <c r="CB20" i="10" l="1"/>
  <c r="CB94" i="10" s="1"/>
  <c r="CB19" i="10"/>
  <c r="CB18" i="10" s="1"/>
  <c r="CB47" i="10"/>
  <c r="BV43" i="10"/>
  <c r="BV42" i="10" s="1"/>
  <c r="CI83" i="10"/>
  <c r="BV34" i="10"/>
  <c r="BW30" i="10" s="1"/>
  <c r="BW29" i="10" s="1"/>
  <c r="BU33" i="10"/>
  <c r="BV28" i="10" s="1"/>
  <c r="BV27" i="10" s="1"/>
  <c r="CA98" i="10"/>
  <c r="CA73" i="10"/>
  <c r="CH71" i="10"/>
  <c r="CO78" i="10"/>
  <c r="BV35" i="10"/>
  <c r="CB50" i="10"/>
  <c r="CB66" i="10"/>
  <c r="BU97" i="10"/>
  <c r="BU49" i="10"/>
  <c r="BU31" i="10"/>
  <c r="DO87" i="10"/>
  <c r="DP23" i="10"/>
  <c r="CI72" i="10"/>
  <c r="CI65" i="10"/>
  <c r="CI64" i="10" s="1"/>
  <c r="CI56" i="10"/>
  <c r="CP79" i="10" s="1"/>
  <c r="CH70" i="10"/>
  <c r="CH69" i="10" s="1"/>
  <c r="CH63" i="10"/>
  <c r="CH62" i="10" s="1"/>
  <c r="CH54" i="10"/>
  <c r="CH53" i="10" s="1"/>
  <c r="CA38" i="10"/>
  <c r="CA90" i="10"/>
  <c r="CA88" i="10"/>
  <c r="CC48" i="10"/>
  <c r="CC41" i="10"/>
  <c r="CB59" i="10"/>
  <c r="CH82" i="10"/>
  <c r="CA45" i="10"/>
  <c r="CH91" i="10"/>
  <c r="CH102" i="10"/>
  <c r="CH103" i="10"/>
  <c r="CC80" i="10"/>
  <c r="CB40" i="10"/>
  <c r="CH55" i="10"/>
  <c r="BO24" i="10"/>
  <c r="BO32" i="10"/>
  <c r="BP26" i="10" s="1"/>
  <c r="CC68" i="10"/>
  <c r="CC67" i="10" s="1"/>
  <c r="CC61" i="10"/>
  <c r="CC52" i="10"/>
  <c r="CC57" i="10" s="1"/>
  <c r="CC58" i="10" s="1"/>
  <c r="CI75" i="10"/>
  <c r="CA99" i="10"/>
  <c r="CA21" i="10"/>
  <c r="CH101" i="10"/>
  <c r="CB46" i="10"/>
  <c r="CB39" i="10"/>
  <c r="FG84" i="2"/>
  <c r="FH20" i="2"/>
  <c r="CE83" i="8"/>
  <c r="CE84" i="8" s="1"/>
  <c r="AK91" i="2"/>
  <c r="F109" i="2" s="1"/>
  <c r="E139" i="2" s="1"/>
  <c r="AK18" i="2"/>
  <c r="L119" i="7"/>
  <c r="L55" i="7"/>
  <c r="CF62" i="8"/>
  <c r="CF61" i="8" s="1"/>
  <c r="CF69" i="8"/>
  <c r="CF17" i="8" s="1"/>
  <c r="CF89" i="8" s="1"/>
  <c r="CF43" i="8"/>
  <c r="CM51" i="8"/>
  <c r="BY29" i="8"/>
  <c r="DJ82" i="8"/>
  <c r="DK19" i="8"/>
  <c r="BR91" i="8"/>
  <c r="BR79" i="8"/>
  <c r="BR80" i="8" s="1"/>
  <c r="CS72" i="8"/>
  <c r="CL64" i="8"/>
  <c r="CL87" i="8"/>
  <c r="CM70" i="8"/>
  <c r="CM67" i="8"/>
  <c r="CM66" i="8" s="1"/>
  <c r="CM60" i="8"/>
  <c r="CM59" i="8" s="1"/>
  <c r="CM52" i="8"/>
  <c r="CT74" i="8" s="1"/>
  <c r="BY31" i="8"/>
  <c r="CE93" i="8"/>
  <c r="CE68" i="8"/>
  <c r="CF55" i="8"/>
  <c r="BZ26" i="8"/>
  <c r="BZ40" i="8"/>
  <c r="BZ33" i="8"/>
  <c r="BZ32" i="8" s="1"/>
  <c r="CF42" i="8"/>
  <c r="CM77" i="8" s="1"/>
  <c r="CF35" i="8"/>
  <c r="CF47" i="8"/>
  <c r="BS21" i="8"/>
  <c r="AJ28" i="2"/>
  <c r="BX32" i="6"/>
  <c r="CE75" i="6"/>
  <c r="CK71" i="6"/>
  <c r="BY67" i="6"/>
  <c r="BY15" i="6" s="1"/>
  <c r="CE76" i="6"/>
  <c r="BX34" i="6"/>
  <c r="BY53" i="6"/>
  <c r="BX52" i="6"/>
  <c r="BX92" i="6" s="1"/>
  <c r="BX87" i="6"/>
  <c r="CE63" i="6"/>
  <c r="CE56" i="6"/>
  <c r="CE55" i="6" s="1"/>
  <c r="CE48" i="6"/>
  <c r="CE47" i="6" s="1"/>
  <c r="BQ27" i="6"/>
  <c r="BR22" i="6" s="1"/>
  <c r="BR21" i="6" s="1"/>
  <c r="BY45" i="6"/>
  <c r="BX44" i="6"/>
  <c r="CD85" i="6"/>
  <c r="BY42" i="6"/>
  <c r="BY35" i="6"/>
  <c r="CE68" i="6"/>
  <c r="CF69" i="6"/>
  <c r="BX14" i="6"/>
  <c r="CD64" i="6"/>
  <c r="BS31" i="6"/>
  <c r="BS30" i="6" s="1"/>
  <c r="BS38" i="6"/>
  <c r="BY59" i="6"/>
  <c r="BW82" i="6"/>
  <c r="BZ86" i="6"/>
  <c r="DH80" i="6"/>
  <c r="DI17" i="6"/>
  <c r="BR23" i="6"/>
  <c r="CK70" i="6"/>
  <c r="CD62" i="6"/>
  <c r="BK89" i="6"/>
  <c r="BK77" i="6"/>
  <c r="BK78" i="6" s="1"/>
  <c r="BQ90" i="6"/>
  <c r="BQ43" i="6"/>
  <c r="CE65" i="6"/>
  <c r="CE58" i="6"/>
  <c r="CE57" i="6" s="1"/>
  <c r="CE50" i="6"/>
  <c r="CL72" i="6" s="1"/>
  <c r="BL18" i="6"/>
  <c r="BL26" i="6"/>
  <c r="BM20" i="6" s="1"/>
  <c r="CD49" i="6"/>
  <c r="BR29" i="6"/>
  <c r="BR25" i="6" s="1"/>
  <c r="CC39" i="5"/>
  <c r="CJ74" i="5" s="1"/>
  <c r="BV20" i="5"/>
  <c r="BV26" i="5" s="1"/>
  <c r="CI61" i="5"/>
  <c r="CC31" i="5"/>
  <c r="BW35" i="5"/>
  <c r="BV27" i="5"/>
  <c r="BW23" i="5" s="1"/>
  <c r="CD60" i="5"/>
  <c r="CD53" i="5"/>
  <c r="CD45" i="5"/>
  <c r="CD50" i="5" s="1"/>
  <c r="BW29" i="5"/>
  <c r="BV28" i="5"/>
  <c r="CI84" i="5"/>
  <c r="CJ64" i="5"/>
  <c r="CJ63" i="5" s="1"/>
  <c r="CJ57" i="5"/>
  <c r="CJ56" i="5" s="1"/>
  <c r="CJ49" i="5"/>
  <c r="CQ71" i="5" s="1"/>
  <c r="CC50" i="5"/>
  <c r="CC44" i="5"/>
  <c r="CJ62" i="5"/>
  <c r="CQ69" i="5" s="1"/>
  <c r="CJ55" i="5"/>
  <c r="CJ54" i="5" s="1"/>
  <c r="CJ47" i="5"/>
  <c r="CJ46" i="5" s="1"/>
  <c r="CC40" i="5"/>
  <c r="CC66" i="5"/>
  <c r="CC52" i="5"/>
  <c r="CJ48" i="5"/>
  <c r="CJ68" i="5"/>
  <c r="CC59" i="5"/>
  <c r="CD73" i="5"/>
  <c r="CC72" i="5"/>
  <c r="DH79" i="5"/>
  <c r="DI16" i="5"/>
  <c r="BP17" i="5"/>
  <c r="BP25" i="5"/>
  <c r="BQ19" i="5" s="1"/>
  <c r="AX53" i="2"/>
  <c r="BE76" i="2" s="1"/>
  <c r="AX69" i="2"/>
  <c r="AX68" i="2" s="1"/>
  <c r="AQ37" i="2"/>
  <c r="AX80" i="2"/>
  <c r="AR38" i="2"/>
  <c r="AY62" i="2" s="1"/>
  <c r="AY61" i="2" s="1"/>
  <c r="AR45" i="2"/>
  <c r="AR44" i="2" s="1"/>
  <c r="AJ30" i="2"/>
  <c r="AK25" i="2" s="1"/>
  <c r="AK24" i="2" s="1"/>
  <c r="AS77" i="2"/>
  <c r="AF21" i="2"/>
  <c r="AF29" i="2"/>
  <c r="AG23" i="2" s="1"/>
  <c r="AG22" i="2" s="1"/>
  <c r="AL88" i="2"/>
  <c r="AL100" i="2"/>
  <c r="AL99" i="2"/>
  <c r="AP42" i="2"/>
  <c r="AW79" i="2"/>
  <c r="AG87" i="2"/>
  <c r="AG85" i="2"/>
  <c r="AH16" i="2"/>
  <c r="AL56" i="2"/>
  <c r="AL98" i="2"/>
  <c r="AW67" i="2"/>
  <c r="AW66" i="2" s="1"/>
  <c r="AW51" i="2"/>
  <c r="AW50" i="2" s="1"/>
  <c r="AP35" i="2"/>
  <c r="AO74" i="2"/>
  <c r="AR71" i="2"/>
  <c r="AR17" i="2" s="1"/>
  <c r="AF86" i="2"/>
  <c r="AI90" i="2"/>
  <c r="AK39" i="2"/>
  <c r="AL40" i="2"/>
  <c r="AK96" i="2"/>
  <c r="AK70" i="2"/>
  <c r="F118" i="2" s="1"/>
  <c r="AQ36" i="2"/>
  <c r="AX60" i="2" s="1"/>
  <c r="AX59" i="2" s="1"/>
  <c r="AQ43" i="2"/>
  <c r="AM63" i="2"/>
  <c r="AN64" i="2"/>
  <c r="AS65" i="2"/>
  <c r="AS49" i="2"/>
  <c r="AK32" i="2"/>
  <c r="AL33" i="2"/>
  <c r="AM72" i="2"/>
  <c r="AM98" i="2" s="1"/>
  <c r="AN73" i="2"/>
  <c r="AP47" i="2"/>
  <c r="AQ48" i="2"/>
  <c r="AK89" i="2"/>
  <c r="F110" i="2"/>
  <c r="AQ52" i="2"/>
  <c r="AP54" i="2"/>
  <c r="AP55" i="2" s="1"/>
  <c r="AM41" i="2"/>
  <c r="AT78" i="2" s="1"/>
  <c r="AM34" i="2"/>
  <c r="AT58" i="2" s="1"/>
  <c r="AT57" i="2" s="1"/>
  <c r="AO95" i="2"/>
  <c r="AL27" i="2"/>
  <c r="AE81" i="2"/>
  <c r="AE82" i="2" s="1"/>
  <c r="AE93" i="2"/>
  <c r="CC47" i="10" l="1"/>
  <c r="CJ83" i="10"/>
  <c r="CI55" i="10"/>
  <c r="CC74" i="10"/>
  <c r="CI82" i="10"/>
  <c r="CI71" i="10"/>
  <c r="CB38" i="10"/>
  <c r="CO77" i="10"/>
  <c r="CC66" i="10"/>
  <c r="BV33" i="10"/>
  <c r="BW28" i="10" s="1"/>
  <c r="BW27" i="10" s="1"/>
  <c r="BW34" i="10"/>
  <c r="DP87" i="10"/>
  <c r="DQ23" i="10"/>
  <c r="CP78" i="10"/>
  <c r="CB99" i="10"/>
  <c r="CB21" i="10"/>
  <c r="BW44" i="10"/>
  <c r="BW37" i="10"/>
  <c r="CC60" i="10"/>
  <c r="BO96" i="10"/>
  <c r="BO84" i="10"/>
  <c r="BO85" i="10" s="1"/>
  <c r="CJ72" i="10"/>
  <c r="CJ65" i="10"/>
  <c r="CJ64" i="10" s="1"/>
  <c r="CJ56" i="10"/>
  <c r="CQ79" i="10" s="1"/>
  <c r="CC51" i="10"/>
  <c r="CI91" i="10"/>
  <c r="CI103" i="10"/>
  <c r="CI102" i="10"/>
  <c r="BP25" i="10"/>
  <c r="CB98" i="10"/>
  <c r="CB73" i="10"/>
  <c r="CC46" i="10"/>
  <c r="CC39" i="10"/>
  <c r="CI70" i="10"/>
  <c r="CI69" i="10" s="1"/>
  <c r="CI63" i="10"/>
  <c r="CI62" i="10" s="1"/>
  <c r="CI54" i="10"/>
  <c r="CI53" i="10" s="1"/>
  <c r="CJ76" i="10"/>
  <c r="M114" i="10"/>
  <c r="CH92" i="10"/>
  <c r="CB90" i="10"/>
  <c r="CB88" i="10"/>
  <c r="BV97" i="10"/>
  <c r="BV49" i="10"/>
  <c r="BV31" i="10"/>
  <c r="CI101" i="10"/>
  <c r="CC40" i="10"/>
  <c r="CB45" i="10"/>
  <c r="L112" i="10"/>
  <c r="CA89" i="10"/>
  <c r="CD93" i="10"/>
  <c r="CD48" i="10"/>
  <c r="CD41" i="10"/>
  <c r="FH84" i="2"/>
  <c r="FI20" i="2"/>
  <c r="CH88" i="8"/>
  <c r="CC38" i="5"/>
  <c r="AL91" i="2"/>
  <c r="AL18" i="2"/>
  <c r="E140" i="2"/>
  <c r="F63" i="7"/>
  <c r="F126" i="7"/>
  <c r="AK28" i="2"/>
  <c r="CF16" i="8"/>
  <c r="CF83" i="8" s="1"/>
  <c r="CT73" i="8"/>
  <c r="CF46" i="8"/>
  <c r="CM65" i="8"/>
  <c r="CM64" i="8" s="1"/>
  <c r="CM58" i="8"/>
  <c r="CM57" i="8" s="1"/>
  <c r="CM50" i="8"/>
  <c r="CM49" i="8" s="1"/>
  <c r="CM86" i="8"/>
  <c r="CM98" i="8"/>
  <c r="CM97" i="8"/>
  <c r="CF41" i="8"/>
  <c r="DK82" i="8"/>
  <c r="DL19" i="8"/>
  <c r="BS20" i="8"/>
  <c r="BS28" i="8"/>
  <c r="BT22" i="8" s="1"/>
  <c r="BT21" i="8" s="1"/>
  <c r="CG63" i="8"/>
  <c r="CG56" i="8"/>
  <c r="CG55" i="8" s="1"/>
  <c r="CG48" i="8"/>
  <c r="CG53" i="8" s="1"/>
  <c r="BY92" i="8"/>
  <c r="BY45" i="8"/>
  <c r="BY27" i="8"/>
  <c r="CM96" i="8"/>
  <c r="BZ31" i="8"/>
  <c r="CG76" i="8"/>
  <c r="BZ39" i="8"/>
  <c r="CG44" i="8"/>
  <c r="CG37" i="8"/>
  <c r="BZ25" i="8"/>
  <c r="CF54" i="8"/>
  <c r="CF94" i="8" s="1"/>
  <c r="CF34" i="8"/>
  <c r="BZ24" i="8"/>
  <c r="CE49" i="6"/>
  <c r="CF76" i="6"/>
  <c r="CE62" i="6"/>
  <c r="CL71" i="6"/>
  <c r="BR27" i="6"/>
  <c r="BS22" i="6" s="1"/>
  <c r="BS21" i="6" s="1"/>
  <c r="BS29" i="6"/>
  <c r="BR28" i="6"/>
  <c r="BS24" i="6" s="1"/>
  <c r="BZ61" i="6"/>
  <c r="BZ60" i="6" s="1"/>
  <c r="BZ54" i="6"/>
  <c r="BZ46" i="6"/>
  <c r="BZ51" i="6" s="1"/>
  <c r="DI80" i="6"/>
  <c r="DJ17" i="6"/>
  <c r="CF65" i="6"/>
  <c r="CF50" i="6"/>
  <c r="CM72" i="6" s="1"/>
  <c r="CF58" i="6"/>
  <c r="CF57" i="6" s="1"/>
  <c r="BY40" i="6"/>
  <c r="BY33" i="6"/>
  <c r="BY52" i="6"/>
  <c r="BY92" i="6" s="1"/>
  <c r="BT31" i="6"/>
  <c r="BT38" i="6"/>
  <c r="BY34" i="6"/>
  <c r="BL89" i="6"/>
  <c r="BL77" i="6"/>
  <c r="BL78" i="6" s="1"/>
  <c r="CE64" i="6"/>
  <c r="BM19" i="6"/>
  <c r="BX83" i="6"/>
  <c r="BX81" i="6"/>
  <c r="BY14" i="6"/>
  <c r="BY41" i="6"/>
  <c r="CF68" i="6"/>
  <c r="BX91" i="6"/>
  <c r="BX66" i="6"/>
  <c r="BY87" i="6"/>
  <c r="CE84" i="6"/>
  <c r="CE96" i="6"/>
  <c r="CE95" i="6"/>
  <c r="BY44" i="6"/>
  <c r="BR90" i="6"/>
  <c r="BR43" i="6"/>
  <c r="CL70" i="6"/>
  <c r="BZ74" i="6"/>
  <c r="BS37" i="6"/>
  <c r="CE94" i="6"/>
  <c r="BW21" i="5"/>
  <c r="BW20" i="5" s="1"/>
  <c r="BW26" i="5" s="1"/>
  <c r="CQ70" i="5"/>
  <c r="CD66" i="5"/>
  <c r="CJ61" i="5"/>
  <c r="CD34" i="5"/>
  <c r="CD41" i="5"/>
  <c r="CK75" i="5" s="1"/>
  <c r="BV89" i="5"/>
  <c r="BV42" i="5"/>
  <c r="BV24" i="5"/>
  <c r="CD44" i="5"/>
  <c r="CC43" i="5"/>
  <c r="BW28" i="5"/>
  <c r="BX37" i="5"/>
  <c r="BX36" i="5" s="1"/>
  <c r="BX30" i="5"/>
  <c r="BP88" i="5"/>
  <c r="BP76" i="5"/>
  <c r="BP77" i="5" s="1"/>
  <c r="CC51" i="5"/>
  <c r="CC91" i="5" s="1"/>
  <c r="CD52" i="5"/>
  <c r="DI79" i="5"/>
  <c r="DJ16" i="5"/>
  <c r="CC14" i="5"/>
  <c r="CC15" i="5"/>
  <c r="CJ67" i="5"/>
  <c r="CK68" i="5"/>
  <c r="CD72" i="5"/>
  <c r="BQ18" i="5"/>
  <c r="CD59" i="5"/>
  <c r="CC58" i="5"/>
  <c r="BW22" i="5"/>
  <c r="AY80" i="2"/>
  <c r="BE75" i="2"/>
  <c r="AY69" i="2"/>
  <c r="AY68" i="2" s="1"/>
  <c r="AR37" i="2"/>
  <c r="AY53" i="2"/>
  <c r="BF76" i="2" s="1"/>
  <c r="I111" i="2" s="1"/>
  <c r="AS71" i="2"/>
  <c r="AS17" i="2" s="1"/>
  <c r="AK30" i="2"/>
  <c r="AL25" i="2" s="1"/>
  <c r="AL24" i="2" s="1"/>
  <c r="AG21" i="2"/>
  <c r="AG29" i="2"/>
  <c r="AH23" i="2" s="1"/>
  <c r="AH22" i="2" s="1"/>
  <c r="AT77" i="2"/>
  <c r="AM88" i="2"/>
  <c r="AM100" i="2"/>
  <c r="AM99" i="2"/>
  <c r="AN63" i="2"/>
  <c r="AO64" i="2"/>
  <c r="AL39" i="2"/>
  <c r="AM40" i="2"/>
  <c r="AQ35" i="2"/>
  <c r="AG86" i="2"/>
  <c r="AJ90" i="2"/>
  <c r="AR52" i="2"/>
  <c r="AQ54" i="2"/>
  <c r="AQ55" i="2" s="1"/>
  <c r="AX79" i="2"/>
  <c r="AN41" i="2"/>
  <c r="AU78" i="2" s="1"/>
  <c r="AN34" i="2"/>
  <c r="AU58" i="2" s="1"/>
  <c r="AU57" i="2" s="1"/>
  <c r="AQ42" i="2"/>
  <c r="AF81" i="2"/>
  <c r="AF82" i="2" s="1"/>
  <c r="AF93" i="2"/>
  <c r="AX51" i="2"/>
  <c r="AX50" i="2" s="1"/>
  <c r="AX67" i="2"/>
  <c r="AX66" i="2" s="1"/>
  <c r="AK94" i="2"/>
  <c r="AK46" i="2"/>
  <c r="F117" i="2" s="1"/>
  <c r="AL32" i="2"/>
  <c r="AM33" i="2"/>
  <c r="AQ47" i="2"/>
  <c r="AR48" i="2"/>
  <c r="AP74" i="2"/>
  <c r="AM56" i="2"/>
  <c r="AT49" i="2"/>
  <c r="AT65" i="2"/>
  <c r="AP95" i="2"/>
  <c r="AL96" i="2"/>
  <c r="AL70" i="2"/>
  <c r="AL89" i="2"/>
  <c r="AS45" i="2"/>
  <c r="AS44" i="2" s="1"/>
  <c r="AS38" i="2"/>
  <c r="AZ62" i="2" s="1"/>
  <c r="AZ61" i="2" s="1"/>
  <c r="AL26" i="2"/>
  <c r="AN72" i="2"/>
  <c r="AN98" i="2" s="1"/>
  <c r="AO73" i="2"/>
  <c r="AH87" i="2"/>
  <c r="AH85" i="2"/>
  <c r="AI16" i="2"/>
  <c r="AR36" i="2"/>
  <c r="AY60" i="2" s="1"/>
  <c r="AY59" i="2" s="1"/>
  <c r="AR43" i="2"/>
  <c r="CC20" i="10" l="1"/>
  <c r="CC94" i="10" s="1"/>
  <c r="CC19" i="10"/>
  <c r="CC18" i="10" s="1"/>
  <c r="CC90" i="10" s="1"/>
  <c r="CC45" i="10"/>
  <c r="CK83" i="10"/>
  <c r="CC38" i="10"/>
  <c r="CD40" i="10"/>
  <c r="CJ71" i="10"/>
  <c r="CJ82" i="10"/>
  <c r="CJ55" i="10"/>
  <c r="CP77" i="10"/>
  <c r="BW33" i="10"/>
  <c r="CJ75" i="10"/>
  <c r="CJ101" i="10" s="1"/>
  <c r="CD81" i="10"/>
  <c r="BW43" i="10"/>
  <c r="BP24" i="10"/>
  <c r="BP32" i="10"/>
  <c r="BQ26" i="10" s="1"/>
  <c r="BQ25" i="10" s="1"/>
  <c r="CD46" i="10"/>
  <c r="CD39" i="10"/>
  <c r="CB89" i="10"/>
  <c r="CE93" i="10"/>
  <c r="DQ87" i="10"/>
  <c r="DR23" i="10"/>
  <c r="CI92" i="10"/>
  <c r="CD47" i="10"/>
  <c r="CD68" i="10"/>
  <c r="CD67" i="10" s="1"/>
  <c r="CD61" i="10"/>
  <c r="CD52" i="10"/>
  <c r="CD57" i="10" s="1"/>
  <c r="CD58" i="10" s="1"/>
  <c r="BW36" i="10"/>
  <c r="BX30" i="10" s="1"/>
  <c r="CK72" i="10"/>
  <c r="CK65" i="10"/>
  <c r="CK64" i="10" s="1"/>
  <c r="CK56" i="10"/>
  <c r="CR79" i="10" s="1"/>
  <c r="CJ70" i="10"/>
  <c r="CJ63" i="10"/>
  <c r="CJ62" i="10" s="1"/>
  <c r="CJ54" i="10"/>
  <c r="CJ53" i="10" s="1"/>
  <c r="CC50" i="10"/>
  <c r="CC59" i="10"/>
  <c r="CQ78" i="10"/>
  <c r="FJ20" i="2"/>
  <c r="FI84" i="2"/>
  <c r="CF85" i="8"/>
  <c r="AM91" i="2"/>
  <c r="AM18" i="2"/>
  <c r="AL28" i="2"/>
  <c r="CT72" i="8"/>
  <c r="CG47" i="8"/>
  <c r="CG46" i="8" s="1"/>
  <c r="CN78" i="8"/>
  <c r="CG43" i="8"/>
  <c r="CA40" i="8"/>
  <c r="CH76" i="8" s="1"/>
  <c r="CA33" i="8"/>
  <c r="CM87" i="8"/>
  <c r="CF84" i="8"/>
  <c r="CI88" i="8"/>
  <c r="CG54" i="8"/>
  <c r="CG94" i="8" s="1"/>
  <c r="BS91" i="8"/>
  <c r="BS79" i="8"/>
  <c r="BS80" i="8" s="1"/>
  <c r="CG42" i="8"/>
  <c r="CN77" i="8" s="1"/>
  <c r="CG35" i="8"/>
  <c r="CG34" i="8" s="1"/>
  <c r="BZ23" i="8"/>
  <c r="BZ38" i="8"/>
  <c r="BZ45" i="8" s="1"/>
  <c r="DL82" i="8"/>
  <c r="DM19" i="8"/>
  <c r="BT20" i="8"/>
  <c r="BT28" i="8"/>
  <c r="BU22" i="8" s="1"/>
  <c r="BU21" i="8" s="1"/>
  <c r="CG75" i="8"/>
  <c r="CG69" i="8"/>
  <c r="CF93" i="8"/>
  <c r="CF68" i="8"/>
  <c r="CG62" i="8"/>
  <c r="CN71" i="8"/>
  <c r="BZ30" i="8"/>
  <c r="CA26" i="8" s="1"/>
  <c r="CA25" i="8" s="1"/>
  <c r="CN67" i="8"/>
  <c r="CN60" i="8"/>
  <c r="CN59" i="8" s="1"/>
  <c r="CN52" i="8"/>
  <c r="CU74" i="8" s="1"/>
  <c r="CG36" i="8"/>
  <c r="BZ92" i="8"/>
  <c r="CF49" i="6"/>
  <c r="BZ67" i="6"/>
  <c r="BZ15" i="6" s="1"/>
  <c r="BZ87" i="6" s="1"/>
  <c r="CG69" i="6"/>
  <c r="CG68" i="6" s="1"/>
  <c r="CM71" i="6"/>
  <c r="CF64" i="6"/>
  <c r="BS27" i="6"/>
  <c r="BT22" i="6" s="1"/>
  <c r="BT21" i="6" s="1"/>
  <c r="CA74" i="6"/>
  <c r="BZ73" i="6"/>
  <c r="CF63" i="6"/>
  <c r="CF62" i="6" s="1"/>
  <c r="CF56" i="6"/>
  <c r="CF55" i="6" s="1"/>
  <c r="CF48" i="6"/>
  <c r="CF47" i="6" s="1"/>
  <c r="BY32" i="6"/>
  <c r="CF84" i="6"/>
  <c r="CF95" i="6"/>
  <c r="CF96" i="6"/>
  <c r="BY39" i="6"/>
  <c r="CF75" i="6"/>
  <c r="BZ40" i="6"/>
  <c r="BZ33" i="6"/>
  <c r="CE85" i="6"/>
  <c r="BZ59" i="6"/>
  <c r="CF94" i="6"/>
  <c r="BY83" i="6"/>
  <c r="BY81" i="6"/>
  <c r="BZ42" i="6"/>
  <c r="CG76" i="6" s="1"/>
  <c r="BZ35" i="6"/>
  <c r="BX82" i="6"/>
  <c r="CA86" i="6"/>
  <c r="CA61" i="6"/>
  <c r="CA60" i="6" s="1"/>
  <c r="CA54" i="6"/>
  <c r="CA46" i="6"/>
  <c r="CA51" i="6" s="1"/>
  <c r="BS23" i="6"/>
  <c r="BS90" i="6"/>
  <c r="BY91" i="6"/>
  <c r="BY66" i="6"/>
  <c r="DJ80" i="6"/>
  <c r="DK17" i="6"/>
  <c r="BT37" i="6"/>
  <c r="BS36" i="6"/>
  <c r="BS43" i="6" s="1"/>
  <c r="BZ45" i="6"/>
  <c r="BM18" i="6"/>
  <c r="BM26" i="6"/>
  <c r="BN20" i="6" s="1"/>
  <c r="BN19" i="6" s="1"/>
  <c r="BZ53" i="6"/>
  <c r="BT30" i="6"/>
  <c r="CD40" i="5"/>
  <c r="CD32" i="5"/>
  <c r="CK62" i="5" s="1"/>
  <c r="CD39" i="5"/>
  <c r="CK74" i="5" s="1"/>
  <c r="CE73" i="5"/>
  <c r="CE72" i="5" s="1"/>
  <c r="CE60" i="5"/>
  <c r="CE59" i="5" s="1"/>
  <c r="CE53" i="5"/>
  <c r="CE52" i="5" s="1"/>
  <c r="CE45" i="5"/>
  <c r="CE50" i="5" s="1"/>
  <c r="CC80" i="5"/>
  <c r="CC82" i="5"/>
  <c r="CD14" i="5"/>
  <c r="BX35" i="5"/>
  <c r="BQ17" i="5"/>
  <c r="BQ25" i="5"/>
  <c r="BR19" i="5" s="1"/>
  <c r="BR18" i="5" s="1"/>
  <c r="BW27" i="5"/>
  <c r="BX23" i="5" s="1"/>
  <c r="BX22" i="5" s="1"/>
  <c r="CK67" i="5"/>
  <c r="DJ79" i="5"/>
  <c r="DK16" i="5"/>
  <c r="CJ83" i="5"/>
  <c r="CJ94" i="5"/>
  <c r="CJ95" i="5"/>
  <c r="BW89" i="5"/>
  <c r="BW42" i="5"/>
  <c r="BW24" i="5"/>
  <c r="CJ93" i="5"/>
  <c r="CD51" i="5"/>
  <c r="CD91" i="5" s="1"/>
  <c r="BX29" i="5"/>
  <c r="BX21" i="5"/>
  <c r="CC90" i="5"/>
  <c r="CC65" i="5"/>
  <c r="CD58" i="5"/>
  <c r="CC86" i="5"/>
  <c r="CD15" i="5"/>
  <c r="CD43" i="5"/>
  <c r="CK64" i="5"/>
  <c r="CK57" i="5"/>
  <c r="CK56" i="5" s="1"/>
  <c r="CK49" i="5"/>
  <c r="CR71" i="5" s="1"/>
  <c r="CD33" i="5"/>
  <c r="BF75" i="2"/>
  <c r="AZ80" i="2"/>
  <c r="AT71" i="2"/>
  <c r="AT17" i="2" s="1"/>
  <c r="AU77" i="2"/>
  <c r="AH21" i="2"/>
  <c r="AH29" i="2"/>
  <c r="AI23" i="2" s="1"/>
  <c r="AI22" i="2" s="1"/>
  <c r="AM39" i="2"/>
  <c r="AN40" i="2"/>
  <c r="AN56" i="2"/>
  <c r="AY79" i="2"/>
  <c r="AM96" i="2"/>
  <c r="AM70" i="2"/>
  <c r="AM32" i="2"/>
  <c r="AN33" i="2"/>
  <c r="AO63" i="2"/>
  <c r="AP64" i="2"/>
  <c r="AQ74" i="2"/>
  <c r="AS52" i="2"/>
  <c r="AR54" i="2"/>
  <c r="AR55" i="2" s="1"/>
  <c r="AO41" i="2"/>
  <c r="AV78" i="2" s="1"/>
  <c r="AO34" i="2"/>
  <c r="AV58" i="2" s="1"/>
  <c r="AV57" i="2" s="1"/>
  <c r="AG93" i="2"/>
  <c r="AG81" i="2"/>
  <c r="AG82" i="2" s="1"/>
  <c r="AN88" i="2"/>
  <c r="AN99" i="2"/>
  <c r="AN100" i="2"/>
  <c r="AL31" i="2"/>
  <c r="AM27" i="2" s="1"/>
  <c r="AM26" i="2" s="1"/>
  <c r="AL94" i="2"/>
  <c r="AL46" i="2"/>
  <c r="AH86" i="2"/>
  <c r="AK90" i="2"/>
  <c r="AR42" i="2"/>
  <c r="AY51" i="2"/>
  <c r="AY50" i="2" s="1"/>
  <c r="AY67" i="2"/>
  <c r="AY66" i="2" s="1"/>
  <c r="AI87" i="2"/>
  <c r="AI85" i="2"/>
  <c r="AJ16" i="2"/>
  <c r="AR47" i="2"/>
  <c r="AS48" i="2"/>
  <c r="AM89" i="2"/>
  <c r="AL30" i="2"/>
  <c r="AM25" i="2" s="1"/>
  <c r="AM24" i="2" s="1"/>
  <c r="AZ69" i="2"/>
  <c r="AZ68" i="2" s="1"/>
  <c r="AZ53" i="2"/>
  <c r="BG76" i="2" s="1"/>
  <c r="AS37" i="2"/>
  <c r="AO72" i="2"/>
  <c r="AP73" i="2"/>
  <c r="AQ95" i="2"/>
  <c r="AU65" i="2"/>
  <c r="AU49" i="2"/>
  <c r="AR35" i="2"/>
  <c r="AS43" i="2"/>
  <c r="AS36" i="2"/>
  <c r="AZ60" i="2" s="1"/>
  <c r="AZ59" i="2" s="1"/>
  <c r="CK71" i="10" l="1"/>
  <c r="CD45" i="10"/>
  <c r="CC88" i="10"/>
  <c r="CC89" i="10" s="1"/>
  <c r="CQ77" i="10"/>
  <c r="CK55" i="10"/>
  <c r="CD38" i="10"/>
  <c r="CK82" i="10"/>
  <c r="CJ69" i="10"/>
  <c r="CD74" i="10"/>
  <c r="BQ24" i="10"/>
  <c r="BQ32" i="10"/>
  <c r="BR26" i="10" s="1"/>
  <c r="BR25" i="10" s="1"/>
  <c r="CC98" i="10"/>
  <c r="CC73" i="10"/>
  <c r="BW42" i="10"/>
  <c r="BP96" i="10"/>
  <c r="BP84" i="10"/>
  <c r="BP85" i="10" s="1"/>
  <c r="CD80" i="10"/>
  <c r="CD66" i="10"/>
  <c r="CJ91" i="10"/>
  <c r="CJ103" i="10"/>
  <c r="CJ102" i="10"/>
  <c r="CR78" i="10"/>
  <c r="CK76" i="10"/>
  <c r="BX44" i="10"/>
  <c r="BX43" i="10" s="1"/>
  <c r="BX37" i="10"/>
  <c r="BX36" i="10" s="1"/>
  <c r="CC99" i="10"/>
  <c r="CC21" i="10"/>
  <c r="CE48" i="10"/>
  <c r="CL83" i="10" s="1"/>
  <c r="CE41" i="10"/>
  <c r="BX29" i="10"/>
  <c r="CD60" i="10"/>
  <c r="CK70" i="10"/>
  <c r="CK63" i="10"/>
  <c r="CK62" i="10" s="1"/>
  <c r="CK54" i="10"/>
  <c r="CK53" i="10" s="1"/>
  <c r="DR87" i="10"/>
  <c r="DS23" i="10"/>
  <c r="CD51" i="10"/>
  <c r="BW35" i="10"/>
  <c r="FK20" i="2"/>
  <c r="FJ84" i="2"/>
  <c r="CD38" i="5"/>
  <c r="AN91" i="2"/>
  <c r="AN18" i="2"/>
  <c r="CK47" i="5"/>
  <c r="CK46" i="5" s="1"/>
  <c r="CA39" i="8"/>
  <c r="CA38" i="8" s="1"/>
  <c r="CG41" i="8"/>
  <c r="BZ27" i="8"/>
  <c r="CA30" i="8"/>
  <c r="CG93" i="8"/>
  <c r="DM82" i="8"/>
  <c r="DN19" i="8"/>
  <c r="CG17" i="8"/>
  <c r="CG16" i="8"/>
  <c r="CH63" i="8"/>
  <c r="CO71" i="8" s="1"/>
  <c r="CH56" i="8"/>
  <c r="CH48" i="8"/>
  <c r="CA32" i="8"/>
  <c r="CH75" i="8"/>
  <c r="CN51" i="8"/>
  <c r="CH44" i="8"/>
  <c r="CH43" i="8" s="1"/>
  <c r="CH37" i="8"/>
  <c r="CN70" i="8"/>
  <c r="CB40" i="8"/>
  <c r="CI76" i="8" s="1"/>
  <c r="CB33" i="8"/>
  <c r="BZ29" i="8"/>
  <c r="CA24" i="8" s="1"/>
  <c r="CA23" i="8" s="1"/>
  <c r="CG61" i="8"/>
  <c r="CG68" i="8" s="1"/>
  <c r="BU20" i="8"/>
  <c r="BU28" i="8"/>
  <c r="BV22" i="8" s="1"/>
  <c r="CN65" i="8"/>
  <c r="CN58" i="8"/>
  <c r="CN57" i="8" s="1"/>
  <c r="CN50" i="8"/>
  <c r="CN49" i="8" s="1"/>
  <c r="CU73" i="8"/>
  <c r="CN66" i="8"/>
  <c r="BT91" i="8"/>
  <c r="BT79" i="8"/>
  <c r="BT80" i="8" s="1"/>
  <c r="AM28" i="2"/>
  <c r="BS25" i="6"/>
  <c r="CA67" i="6"/>
  <c r="CA15" i="6" s="1"/>
  <c r="CA87" i="6" s="1"/>
  <c r="L106" i="6" s="1"/>
  <c r="BZ14" i="6"/>
  <c r="BZ83" i="6" s="1"/>
  <c r="BZ32" i="6"/>
  <c r="CA59" i="6"/>
  <c r="BZ44" i="6"/>
  <c r="CA45" i="6"/>
  <c r="CG65" i="6"/>
  <c r="CG58" i="6"/>
  <c r="CG57" i="6" s="1"/>
  <c r="CG50" i="6"/>
  <c r="CN72" i="6" s="1"/>
  <c r="BZ34" i="6"/>
  <c r="CG75" i="6"/>
  <c r="CA73" i="6"/>
  <c r="BZ41" i="6"/>
  <c r="BZ39" i="6"/>
  <c r="CA40" i="6"/>
  <c r="CA33" i="6"/>
  <c r="BT27" i="6"/>
  <c r="BS28" i="6"/>
  <c r="BT24" i="6" s="1"/>
  <c r="BT23" i="6" s="1"/>
  <c r="BT29" i="6"/>
  <c r="DK80" i="6"/>
  <c r="DL17" i="6"/>
  <c r="BY82" i="6"/>
  <c r="CB86" i="6"/>
  <c r="BT36" i="6"/>
  <c r="CA53" i="6"/>
  <c r="BZ52" i="6"/>
  <c r="BZ92" i="6" s="1"/>
  <c r="CF85" i="6"/>
  <c r="CH69" i="6"/>
  <c r="BU31" i="6"/>
  <c r="BU38" i="6"/>
  <c r="BU37" i="6" s="1"/>
  <c r="CM70" i="6"/>
  <c r="CG84" i="6"/>
  <c r="CG95" i="6"/>
  <c r="CG96" i="6"/>
  <c r="BM89" i="6"/>
  <c r="BM77" i="6"/>
  <c r="BM78" i="6" s="1"/>
  <c r="CG63" i="6"/>
  <c r="CG62" i="6" s="1"/>
  <c r="CG56" i="6"/>
  <c r="CG55" i="6" s="1"/>
  <c r="CG48" i="6"/>
  <c r="CG47" i="6" s="1"/>
  <c r="CG94" i="6"/>
  <c r="BN18" i="6"/>
  <c r="BN26" i="6"/>
  <c r="BO20" i="6" s="1"/>
  <c r="CE44" i="5"/>
  <c r="CE43" i="5" s="1"/>
  <c r="CD31" i="5"/>
  <c r="CK55" i="5"/>
  <c r="CK54" i="5" s="1"/>
  <c r="CL68" i="5"/>
  <c r="CL67" i="5" s="1"/>
  <c r="CE66" i="5"/>
  <c r="CE14" i="5" s="1"/>
  <c r="CR70" i="5"/>
  <c r="CK63" i="5"/>
  <c r="CE51" i="5"/>
  <c r="CE91" i="5" s="1"/>
  <c r="CE41" i="5"/>
  <c r="CE34" i="5"/>
  <c r="CD82" i="5"/>
  <c r="CD80" i="5"/>
  <c r="CJ84" i="5"/>
  <c r="BY37" i="5"/>
  <c r="BY30" i="5"/>
  <c r="CC81" i="5"/>
  <c r="CF85" i="5"/>
  <c r="BQ88" i="5"/>
  <c r="BQ76" i="5"/>
  <c r="BQ77" i="5" s="1"/>
  <c r="BX28" i="5"/>
  <c r="CK48" i="5"/>
  <c r="CR69" i="5"/>
  <c r="CK61" i="5"/>
  <c r="CK83" i="5"/>
  <c r="CK94" i="5"/>
  <c r="CK95" i="5"/>
  <c r="CD90" i="5"/>
  <c r="CD65" i="5"/>
  <c r="DK79" i="5"/>
  <c r="DL16" i="5"/>
  <c r="CE58" i="5"/>
  <c r="CE39" i="5"/>
  <c r="CL74" i="5" s="1"/>
  <c r="CE32" i="5"/>
  <c r="BX20" i="5"/>
  <c r="BX27" i="5"/>
  <c r="BY23" i="5" s="1"/>
  <c r="BY22" i="5" s="1"/>
  <c r="CD86" i="5"/>
  <c r="BR17" i="5"/>
  <c r="BR25" i="5"/>
  <c r="BS19" i="5" s="1"/>
  <c r="CK93" i="5"/>
  <c r="BG75" i="2"/>
  <c r="AU71" i="2"/>
  <c r="AU17" i="2" s="1"/>
  <c r="AV77" i="2"/>
  <c r="AM31" i="2"/>
  <c r="AN27" i="2" s="1"/>
  <c r="AN26" i="2" s="1"/>
  <c r="AM30" i="2"/>
  <c r="AN25" i="2" s="1"/>
  <c r="AN24" i="2" s="1"/>
  <c r="AI21" i="2"/>
  <c r="AI29" i="2"/>
  <c r="AJ23" i="2" s="1"/>
  <c r="AJ22" i="2" s="1"/>
  <c r="AP72" i="2"/>
  <c r="AQ73" i="2"/>
  <c r="AP63" i="2"/>
  <c r="AQ64" i="2"/>
  <c r="AZ51" i="2"/>
  <c r="AZ50" i="2" s="1"/>
  <c r="AZ67" i="2"/>
  <c r="AZ66" i="2" s="1"/>
  <c r="AI86" i="2"/>
  <c r="AL90" i="2"/>
  <c r="AZ79" i="2"/>
  <c r="AO88" i="2"/>
  <c r="AO99" i="2"/>
  <c r="AO100" i="2"/>
  <c r="AO98" i="2"/>
  <c r="AV49" i="2"/>
  <c r="AV65" i="2"/>
  <c r="AO56" i="2"/>
  <c r="AS35" i="2"/>
  <c r="AN32" i="2"/>
  <c r="AO33" i="2"/>
  <c r="AN96" i="2"/>
  <c r="AN70" i="2"/>
  <c r="AP41" i="2"/>
  <c r="AW78" i="2" s="1"/>
  <c r="AP34" i="2"/>
  <c r="AW58" i="2" s="1"/>
  <c r="AW57" i="2" s="1"/>
  <c r="AS42" i="2"/>
  <c r="AM46" i="2"/>
  <c r="AM94" i="2"/>
  <c r="AN39" i="2"/>
  <c r="AO40" i="2"/>
  <c r="AH81" i="2"/>
  <c r="AH82" i="2" s="1"/>
  <c r="AH93" i="2"/>
  <c r="AT45" i="2"/>
  <c r="AT38" i="2"/>
  <c r="BA62" i="2" s="1"/>
  <c r="BA61" i="2" s="1"/>
  <c r="AR95" i="2"/>
  <c r="AT52" i="2"/>
  <c r="AS54" i="2"/>
  <c r="AS55" i="2" s="1"/>
  <c r="AT43" i="2"/>
  <c r="AT36" i="2"/>
  <c r="BA60" i="2" s="1"/>
  <c r="BA59" i="2" s="1"/>
  <c r="AS47" i="2"/>
  <c r="AT48" i="2"/>
  <c r="AJ87" i="2"/>
  <c r="AJ85" i="2"/>
  <c r="AK16" i="2"/>
  <c r="AN89" i="2"/>
  <c r="AR74" i="2"/>
  <c r="CF93" i="10" l="1"/>
  <c r="CR77" i="10"/>
  <c r="CD20" i="10"/>
  <c r="CD94" i="10" s="1"/>
  <c r="CD19" i="10"/>
  <c r="CD18" i="10" s="1"/>
  <c r="CD88" i="10" s="1"/>
  <c r="CE81" i="10"/>
  <c r="CE80" i="10" s="1"/>
  <c r="BR24" i="10"/>
  <c r="BR32" i="10"/>
  <c r="BS26" i="10" s="1"/>
  <c r="CJ92" i="10"/>
  <c r="CL72" i="10"/>
  <c r="CL71" i="10" s="1"/>
  <c r="CL65" i="10"/>
  <c r="CL64" i="10" s="1"/>
  <c r="CL56" i="10"/>
  <c r="CS79" i="10" s="1"/>
  <c r="CE40" i="10"/>
  <c r="BW97" i="10"/>
  <c r="BW49" i="10"/>
  <c r="BW31" i="10"/>
  <c r="CE47" i="10"/>
  <c r="BX42" i="10"/>
  <c r="BQ96" i="10"/>
  <c r="BQ84" i="10"/>
  <c r="BQ85" i="10" s="1"/>
  <c r="BX35" i="10"/>
  <c r="CD50" i="10"/>
  <c r="CD59" i="10"/>
  <c r="CK69" i="10"/>
  <c r="CK75" i="10"/>
  <c r="DS87" i="10"/>
  <c r="DT23" i="10"/>
  <c r="CE68" i="10"/>
  <c r="CE67" i="10" s="1"/>
  <c r="CE61" i="10"/>
  <c r="CE52" i="10"/>
  <c r="CE57" i="10" s="1"/>
  <c r="CE58" i="10" s="1"/>
  <c r="BX28" i="10"/>
  <c r="BY44" i="10"/>
  <c r="BY37" i="10"/>
  <c r="BX34" i="10"/>
  <c r="BY30" i="10" s="1"/>
  <c r="FK84" i="2"/>
  <c r="FL20" i="2"/>
  <c r="AO91" i="2"/>
  <c r="AO18" i="2"/>
  <c r="CH62" i="8"/>
  <c r="CH61" i="8" s="1"/>
  <c r="CO78" i="8"/>
  <c r="CI75" i="8"/>
  <c r="CA29" i="8"/>
  <c r="CA31" i="8"/>
  <c r="CB32" i="8"/>
  <c r="CG89" i="8"/>
  <c r="CU72" i="8"/>
  <c r="CN64" i="8"/>
  <c r="CH53" i="8"/>
  <c r="CH47" i="8"/>
  <c r="DN82" i="8"/>
  <c r="DO19" i="8"/>
  <c r="CH69" i="8"/>
  <c r="CH17" i="8" s="1"/>
  <c r="CH55" i="8"/>
  <c r="CC40" i="8"/>
  <c r="CJ76" i="8" s="1"/>
  <c r="CC33" i="8"/>
  <c r="BV21" i="8"/>
  <c r="CI63" i="8"/>
  <c r="CP71" i="8" s="1"/>
  <c r="CI56" i="8"/>
  <c r="CI48" i="8"/>
  <c r="CI53" i="8" s="1"/>
  <c r="CO67" i="8"/>
  <c r="CO60" i="8"/>
  <c r="CO59" i="8" s="1"/>
  <c r="CO52" i="8"/>
  <c r="CV74" i="8" s="1"/>
  <c r="BU91" i="8"/>
  <c r="BU79" i="8"/>
  <c r="BU80" i="8" s="1"/>
  <c r="CH42" i="8"/>
  <c r="CH35" i="8"/>
  <c r="CN86" i="8"/>
  <c r="CN98" i="8"/>
  <c r="CN97" i="8"/>
  <c r="CH36" i="8"/>
  <c r="CO51" i="8" s="1"/>
  <c r="CB39" i="8"/>
  <c r="CO70" i="8"/>
  <c r="CN96" i="8"/>
  <c r="CG85" i="8"/>
  <c r="CG83" i="8"/>
  <c r="CB26" i="8"/>
  <c r="AN28" i="2"/>
  <c r="BT25" i="6"/>
  <c r="BZ81" i="6"/>
  <c r="BZ82" i="6" s="1"/>
  <c r="CA14" i="6"/>
  <c r="CA81" i="6" s="1"/>
  <c r="L105" i="6" s="1"/>
  <c r="CA32" i="6"/>
  <c r="CB74" i="6"/>
  <c r="CB73" i="6" s="1"/>
  <c r="BU22" i="6"/>
  <c r="CB40" i="6" s="1"/>
  <c r="BV38" i="6"/>
  <c r="BV37" i="6" s="1"/>
  <c r="BV31" i="6"/>
  <c r="BU36" i="6"/>
  <c r="BT28" i="6"/>
  <c r="BU24" i="6" s="1"/>
  <c r="BN89" i="6"/>
  <c r="BN77" i="6"/>
  <c r="BN78" i="6" s="1"/>
  <c r="CN71" i="6"/>
  <c r="CG64" i="6"/>
  <c r="BO19" i="6"/>
  <c r="CH68" i="6"/>
  <c r="CA44" i="6"/>
  <c r="BZ91" i="6"/>
  <c r="BZ66" i="6"/>
  <c r="CN70" i="6"/>
  <c r="CH63" i="6"/>
  <c r="CH62" i="6" s="1"/>
  <c r="CH48" i="6"/>
  <c r="CH47" i="6" s="1"/>
  <c r="CH56" i="6"/>
  <c r="CH55" i="6" s="1"/>
  <c r="CG85" i="6"/>
  <c r="DL80" i="6"/>
  <c r="DM17" i="6"/>
  <c r="BT90" i="6"/>
  <c r="BT43" i="6"/>
  <c r="CH75" i="6"/>
  <c r="CA52" i="6"/>
  <c r="CA92" i="6" s="1"/>
  <c r="CG49" i="6"/>
  <c r="CB61" i="6"/>
  <c r="CB60" i="6" s="1"/>
  <c r="CB54" i="6"/>
  <c r="CB53" i="6" s="1"/>
  <c r="CB46" i="6"/>
  <c r="CB51" i="6" s="1"/>
  <c r="BU30" i="6"/>
  <c r="CA42" i="6"/>
  <c r="CH76" i="6" s="1"/>
  <c r="CA35" i="6"/>
  <c r="CA34" i="6" s="1"/>
  <c r="CA39" i="6"/>
  <c r="CE38" i="5"/>
  <c r="CE15" i="5"/>
  <c r="CE86" i="5" s="1"/>
  <c r="BY27" i="5"/>
  <c r="CF60" i="5"/>
  <c r="CF53" i="5"/>
  <c r="CF45" i="5"/>
  <c r="BY29" i="5"/>
  <c r="CF73" i="5"/>
  <c r="BY36" i="5"/>
  <c r="CL75" i="5"/>
  <c r="CE40" i="5"/>
  <c r="CL62" i="5"/>
  <c r="CL61" i="5" s="1"/>
  <c r="CL55" i="5"/>
  <c r="CL54" i="5" s="1"/>
  <c r="CL47" i="5"/>
  <c r="CL46" i="5" s="1"/>
  <c r="CL64" i="5"/>
  <c r="CL63" i="5" s="1"/>
  <c r="CL57" i="5"/>
  <c r="CL56" i="5" s="1"/>
  <c r="CL49" i="5"/>
  <c r="CS71" i="5" s="1"/>
  <c r="CF41" i="5"/>
  <c r="CF34" i="5"/>
  <c r="CL83" i="5"/>
  <c r="CL94" i="5"/>
  <c r="CL95" i="5"/>
  <c r="CE31" i="5"/>
  <c r="CE90" i="5"/>
  <c r="CE65" i="5"/>
  <c r="CK84" i="5"/>
  <c r="BZ37" i="5"/>
  <c r="BZ30" i="5"/>
  <c r="DL79" i="5"/>
  <c r="DM16" i="5"/>
  <c r="CE82" i="5"/>
  <c r="CE80" i="5"/>
  <c r="BR88" i="5"/>
  <c r="BR76" i="5"/>
  <c r="BR77" i="5" s="1"/>
  <c r="CL93" i="5"/>
  <c r="CD81" i="5"/>
  <c r="CG85" i="5"/>
  <c r="BX89" i="5"/>
  <c r="BX42" i="5"/>
  <c r="BX24" i="5"/>
  <c r="BS18" i="5"/>
  <c r="BX26" i="5"/>
  <c r="BY21" i="5" s="1"/>
  <c r="BY20" i="5" s="1"/>
  <c r="CE33" i="5"/>
  <c r="AT42" i="2"/>
  <c r="BA79" i="2"/>
  <c r="AV71" i="2"/>
  <c r="AV17" i="2" s="1"/>
  <c r="AJ21" i="2"/>
  <c r="AJ29" i="2"/>
  <c r="AK23" i="2" s="1"/>
  <c r="AK22" i="2" s="1"/>
  <c r="AN31" i="2"/>
  <c r="AO27" i="2" s="1"/>
  <c r="AO26" i="2" s="1"/>
  <c r="AW77" i="2"/>
  <c r="AU52" i="2"/>
  <c r="AT54" i="2"/>
  <c r="AT55" i="2" s="1"/>
  <c r="AO96" i="2"/>
  <c r="AO70" i="2"/>
  <c r="AQ72" i="2"/>
  <c r="AQ98" i="2" s="1"/>
  <c r="AR73" i="2"/>
  <c r="AO39" i="2"/>
  <c r="AP40" i="2"/>
  <c r="AP88" i="2"/>
  <c r="AP99" i="2"/>
  <c r="AP100" i="2"/>
  <c r="AN30" i="2"/>
  <c r="AO25" i="2" s="1"/>
  <c r="AO24" i="2" s="1"/>
  <c r="AS95" i="2"/>
  <c r="AP98" i="2"/>
  <c r="AU36" i="2"/>
  <c r="BB60" i="2" s="1"/>
  <c r="BB59" i="2" s="1"/>
  <c r="AU43" i="2"/>
  <c r="AP56" i="2"/>
  <c r="BA69" i="2"/>
  <c r="BA68" i="2" s="1"/>
  <c r="BA53" i="2"/>
  <c r="BH76" i="2" s="1"/>
  <c r="AO32" i="2"/>
  <c r="AP33" i="2"/>
  <c r="BA67" i="2"/>
  <c r="BA66" i="2" s="1"/>
  <c r="BA51" i="2"/>
  <c r="BA50" i="2" s="1"/>
  <c r="AN46" i="2"/>
  <c r="AN94" i="2"/>
  <c r="AU38" i="2"/>
  <c r="BB62" i="2" s="1"/>
  <c r="BB61" i="2" s="1"/>
  <c r="AU45" i="2"/>
  <c r="AI93" i="2"/>
  <c r="AI81" i="2"/>
  <c r="AI82" i="2" s="1"/>
  <c r="AS74" i="2"/>
  <c r="AT44" i="2"/>
  <c r="BA80" i="2"/>
  <c r="AK85" i="2"/>
  <c r="AK87" i="2"/>
  <c r="AL16" i="2"/>
  <c r="AW65" i="2"/>
  <c r="AW49" i="2"/>
  <c r="AT37" i="2"/>
  <c r="AO89" i="2"/>
  <c r="AT47" i="2"/>
  <c r="AU48" i="2"/>
  <c r="AJ86" i="2"/>
  <c r="AM90" i="2"/>
  <c r="AT35" i="2"/>
  <c r="AQ63" i="2"/>
  <c r="AR64" i="2"/>
  <c r="AQ41" i="2"/>
  <c r="AX78" i="2" s="1"/>
  <c r="AQ34" i="2"/>
  <c r="AX58" i="2" s="1"/>
  <c r="AX57" i="2" s="1"/>
  <c r="CE74" i="10" l="1"/>
  <c r="CL76" i="10"/>
  <c r="CL75" i="10" s="1"/>
  <c r="CL101" i="10" s="1"/>
  <c r="CD90" i="10"/>
  <c r="CF81" i="10"/>
  <c r="CF80" i="10" s="1"/>
  <c r="CE51" i="10"/>
  <c r="CE50" i="10" s="1"/>
  <c r="CF68" i="10"/>
  <c r="CF61" i="10"/>
  <c r="CF52" i="10"/>
  <c r="CF57" i="10" s="1"/>
  <c r="CF58" i="10" s="1"/>
  <c r="CK91" i="10"/>
  <c r="CK103" i="10"/>
  <c r="CK102" i="10"/>
  <c r="BZ37" i="10"/>
  <c r="BZ44" i="10"/>
  <c r="CD99" i="10"/>
  <c r="CD21" i="10"/>
  <c r="CD98" i="10"/>
  <c r="CD73" i="10"/>
  <c r="BY43" i="10"/>
  <c r="BS25" i="10"/>
  <c r="CE46" i="10"/>
  <c r="CE39" i="10"/>
  <c r="BX27" i="10"/>
  <c r="CK101" i="10"/>
  <c r="CS78" i="10"/>
  <c r="BR96" i="10"/>
  <c r="BR84" i="10"/>
  <c r="BR85" i="10" s="1"/>
  <c r="BX97" i="10"/>
  <c r="BX49" i="10"/>
  <c r="BX31" i="10"/>
  <c r="CE66" i="10"/>
  <c r="BY36" i="10"/>
  <c r="CF48" i="10"/>
  <c r="CM83" i="10" s="1"/>
  <c r="CF41" i="10"/>
  <c r="BY29" i="10"/>
  <c r="DT87" i="10"/>
  <c r="DU23" i="10"/>
  <c r="CE60" i="10"/>
  <c r="CL55" i="10"/>
  <c r="CD89" i="10"/>
  <c r="CG93" i="10"/>
  <c r="FL84" i="2"/>
  <c r="FM20" i="2"/>
  <c r="AP91" i="2"/>
  <c r="AP18" i="2"/>
  <c r="M56" i="7"/>
  <c r="M120" i="7"/>
  <c r="CI62" i="8"/>
  <c r="CI61" i="8" s="1"/>
  <c r="CV73" i="8"/>
  <c r="CJ75" i="8"/>
  <c r="CH89" i="8"/>
  <c r="CH41" i="8"/>
  <c r="CO77" i="8"/>
  <c r="CI69" i="8"/>
  <c r="CI17" i="8" s="1"/>
  <c r="CC32" i="8"/>
  <c r="CB31" i="8"/>
  <c r="CC39" i="8"/>
  <c r="CB38" i="8"/>
  <c r="CH46" i="8"/>
  <c r="CI47" i="8"/>
  <c r="CA92" i="8"/>
  <c r="CA45" i="8"/>
  <c r="CA27" i="8"/>
  <c r="CP70" i="8"/>
  <c r="CP96" i="8" s="1"/>
  <c r="BV20" i="8"/>
  <c r="BV28" i="8"/>
  <c r="BW22" i="8" s="1"/>
  <c r="CO86" i="8"/>
  <c r="CO98" i="8"/>
  <c r="CO97" i="8"/>
  <c r="CJ63" i="8"/>
  <c r="CJ56" i="8"/>
  <c r="CJ48" i="8"/>
  <c r="CJ53" i="8" s="1"/>
  <c r="CI44" i="8"/>
  <c r="CI37" i="8"/>
  <c r="CB25" i="8"/>
  <c r="CO96" i="8"/>
  <c r="CH16" i="8"/>
  <c r="CN87" i="8"/>
  <c r="CI55" i="8"/>
  <c r="CH54" i="8"/>
  <c r="CH94" i="8" s="1"/>
  <c r="CB24" i="8"/>
  <c r="CG84" i="8"/>
  <c r="CJ88" i="8"/>
  <c r="CO66" i="8"/>
  <c r="CO65" i="8"/>
  <c r="CO64" i="8" s="1"/>
  <c r="CO58" i="8"/>
  <c r="CO57" i="8" s="1"/>
  <c r="CO50" i="8"/>
  <c r="CO49" i="8" s="1"/>
  <c r="CH34" i="8"/>
  <c r="DO82" i="8"/>
  <c r="DP19" i="8"/>
  <c r="AO28" i="2"/>
  <c r="CC86" i="6"/>
  <c r="CA83" i="6"/>
  <c r="BU21" i="6"/>
  <c r="BU27" i="6" s="1"/>
  <c r="CC74" i="6"/>
  <c r="CC73" i="6" s="1"/>
  <c r="CB33" i="6"/>
  <c r="CB32" i="6" s="1"/>
  <c r="CB39" i="6"/>
  <c r="CI75" i="6"/>
  <c r="CB59" i="6"/>
  <c r="CA91" i="6"/>
  <c r="CA66" i="6"/>
  <c r="CB42" i="6"/>
  <c r="CI76" i="6" s="1"/>
  <c r="CB35" i="6"/>
  <c r="CH49" i="6"/>
  <c r="CO70" i="6"/>
  <c r="BU23" i="6"/>
  <c r="CH84" i="6"/>
  <c r="M107" i="6" s="1"/>
  <c r="CH95" i="6"/>
  <c r="CH96" i="6"/>
  <c r="DM80" i="6"/>
  <c r="DN17" i="6"/>
  <c r="CA82" i="6"/>
  <c r="CD86" i="6"/>
  <c r="CI69" i="6"/>
  <c r="BV36" i="6"/>
  <c r="CH94" i="6"/>
  <c r="CC61" i="6"/>
  <c r="CC60" i="6" s="1"/>
  <c r="CC54" i="6"/>
  <c r="CC53" i="6" s="1"/>
  <c r="CC46" i="6"/>
  <c r="CC51" i="6" s="1"/>
  <c r="BV30" i="6"/>
  <c r="BU29" i="6"/>
  <c r="BU25" i="6" s="1"/>
  <c r="CB52" i="6"/>
  <c r="CB92" i="6" s="1"/>
  <c r="BO18" i="6"/>
  <c r="BO26" i="6"/>
  <c r="BP20" i="6" s="1"/>
  <c r="CH65" i="6"/>
  <c r="CH64" i="6" s="1"/>
  <c r="CH58" i="6"/>
  <c r="CH57" i="6" s="1"/>
  <c r="CH50" i="6"/>
  <c r="CO72" i="6" s="1"/>
  <c r="CB67" i="6"/>
  <c r="CB45" i="6"/>
  <c r="CA41" i="6"/>
  <c r="CS69" i="5"/>
  <c r="CS70" i="5"/>
  <c r="CF40" i="5"/>
  <c r="CE81" i="5"/>
  <c r="CH85" i="5"/>
  <c r="CF50" i="5"/>
  <c r="CF44" i="5"/>
  <c r="CF33" i="5"/>
  <c r="CL84" i="5"/>
  <c r="CF66" i="5"/>
  <c r="CF52" i="5"/>
  <c r="CF59" i="5"/>
  <c r="CM68" i="5"/>
  <c r="CF39" i="5"/>
  <c r="CF32" i="5"/>
  <c r="CF31" i="5" s="1"/>
  <c r="CL48" i="5"/>
  <c r="CM48" i="5" s="1"/>
  <c r="CM75" i="5"/>
  <c r="DM79" i="5"/>
  <c r="DN16" i="5"/>
  <c r="BZ36" i="5"/>
  <c r="BY35" i="5"/>
  <c r="BY26" i="5"/>
  <c r="CM64" i="5"/>
  <c r="CM57" i="5"/>
  <c r="CM56" i="5" s="1"/>
  <c r="CM49" i="5"/>
  <c r="CT71" i="5" s="1"/>
  <c r="BS17" i="5"/>
  <c r="BS25" i="5"/>
  <c r="BT19" i="5" s="1"/>
  <c r="CG73" i="5"/>
  <c r="CF72" i="5"/>
  <c r="CG60" i="5"/>
  <c r="CG53" i="5"/>
  <c r="CG45" i="5"/>
  <c r="CG50" i="5" s="1"/>
  <c r="BY28" i="5"/>
  <c r="BZ29" i="5"/>
  <c r="BZ23" i="5"/>
  <c r="BH75" i="2"/>
  <c r="BB79" i="2"/>
  <c r="AW71" i="2"/>
  <c r="AW17" i="2" s="1"/>
  <c r="AU42" i="2"/>
  <c r="AU35" i="2"/>
  <c r="AO31" i="2"/>
  <c r="AP27" i="2" s="1"/>
  <c r="AP26" i="2" s="1"/>
  <c r="AO30" i="2"/>
  <c r="AP25" i="2" s="1"/>
  <c r="AP24" i="2" s="1"/>
  <c r="AP96" i="2"/>
  <c r="AP70" i="2"/>
  <c r="AK86" i="2"/>
  <c r="F108" i="2"/>
  <c r="AN90" i="2"/>
  <c r="BB53" i="2"/>
  <c r="BI76" i="2" s="1"/>
  <c r="BB69" i="2"/>
  <c r="BB68" i="2" s="1"/>
  <c r="BB67" i="2"/>
  <c r="BB66" i="2" s="1"/>
  <c r="BB51" i="2"/>
  <c r="BB50" i="2" s="1"/>
  <c r="AP89" i="2"/>
  <c r="BB80" i="2"/>
  <c r="AU37" i="2"/>
  <c r="AU44" i="2"/>
  <c r="AO94" i="2"/>
  <c r="AO46" i="2"/>
  <c r="AP39" i="2"/>
  <c r="AQ40" i="2"/>
  <c r="AX77" i="2"/>
  <c r="AT74" i="2"/>
  <c r="AV45" i="2"/>
  <c r="AV38" i="2"/>
  <c r="BC62" i="2" s="1"/>
  <c r="BC61" i="2" s="1"/>
  <c r="AU47" i="2"/>
  <c r="AV48" i="2"/>
  <c r="AK21" i="2"/>
  <c r="AK29" i="2"/>
  <c r="AL23" i="2" s="1"/>
  <c r="AL22" i="2" s="1"/>
  <c r="AX49" i="2"/>
  <c r="AX65" i="2"/>
  <c r="AT95" i="2"/>
  <c r="AR72" i="2"/>
  <c r="AR98" i="2" s="1"/>
  <c r="AS73" i="2"/>
  <c r="AR41" i="2"/>
  <c r="AY78" i="2" s="1"/>
  <c r="AR34" i="2"/>
  <c r="AY58" i="2" s="1"/>
  <c r="AY57" i="2" s="1"/>
  <c r="AP32" i="2"/>
  <c r="AQ33" i="2"/>
  <c r="AR63" i="2"/>
  <c r="AS64" i="2"/>
  <c r="AL85" i="2"/>
  <c r="AL87" i="2"/>
  <c r="AM16" i="2"/>
  <c r="AQ56" i="2"/>
  <c r="AV36" i="2"/>
  <c r="BC60" i="2" s="1"/>
  <c r="BC59" i="2" s="1"/>
  <c r="AV43" i="2"/>
  <c r="AQ88" i="2"/>
  <c r="AQ100" i="2"/>
  <c r="AQ99" i="2"/>
  <c r="AV52" i="2"/>
  <c r="AU54" i="2"/>
  <c r="AU55" i="2" s="1"/>
  <c r="AJ81" i="2"/>
  <c r="AJ82" i="2" s="1"/>
  <c r="AJ93" i="2"/>
  <c r="CE20" i="10" l="1"/>
  <c r="CE94" i="10" s="1"/>
  <c r="CE19" i="10"/>
  <c r="CE18" i="10" s="1"/>
  <c r="CE90" i="10" s="1"/>
  <c r="CM76" i="10"/>
  <c r="CM75" i="10" s="1"/>
  <c r="CG81" i="10"/>
  <c r="CG80" i="10" s="1"/>
  <c r="CF74" i="10"/>
  <c r="CF67" i="10"/>
  <c r="CF66" i="10" s="1"/>
  <c r="DU87" i="10"/>
  <c r="DV23" i="10"/>
  <c r="CL82" i="10"/>
  <c r="CE45" i="10"/>
  <c r="BS24" i="10"/>
  <c r="BS32" i="10"/>
  <c r="BT26" i="10" s="1"/>
  <c r="BY34" i="10"/>
  <c r="BZ30" i="10" s="1"/>
  <c r="BZ29" i="10" s="1"/>
  <c r="CK92" i="10"/>
  <c r="CM72" i="10"/>
  <c r="CM71" i="10" s="1"/>
  <c r="CM65" i="10"/>
  <c r="CM64" i="10" s="1"/>
  <c r="CM56" i="10"/>
  <c r="CT79" i="10" s="1"/>
  <c r="CF47" i="10"/>
  <c r="BZ43" i="10"/>
  <c r="BY42" i="10"/>
  <c r="CG68" i="10"/>
  <c r="CG61" i="10"/>
  <c r="CG52" i="10"/>
  <c r="CG57" i="10" s="1"/>
  <c r="CG58" i="10" s="1"/>
  <c r="BY35" i="10"/>
  <c r="BZ36" i="10"/>
  <c r="CF40" i="10"/>
  <c r="BX33" i="10"/>
  <c r="BY28" i="10" s="1"/>
  <c r="BY27" i="10" s="1"/>
  <c r="CL91" i="10"/>
  <c r="CL103" i="10"/>
  <c r="CL102" i="10"/>
  <c r="CF51" i="10"/>
  <c r="CE59" i="10"/>
  <c r="CE73" i="10" s="1"/>
  <c r="CF60" i="10"/>
  <c r="CL70" i="10"/>
  <c r="CL63" i="10"/>
  <c r="CL62" i="10" s="1"/>
  <c r="CL54" i="10"/>
  <c r="CL53" i="10" s="1"/>
  <c r="CE38" i="10"/>
  <c r="CE98" i="10"/>
  <c r="FM84" i="2"/>
  <c r="FN20" i="2"/>
  <c r="AQ91" i="2"/>
  <c r="AQ18" i="2"/>
  <c r="N128" i="7"/>
  <c r="N65" i="7"/>
  <c r="F138" i="2"/>
  <c r="F54" i="7"/>
  <c r="F118" i="7"/>
  <c r="CJ62" i="8"/>
  <c r="CJ61" i="8" s="1"/>
  <c r="CV72" i="8"/>
  <c r="CQ71" i="8"/>
  <c r="CP86" i="8"/>
  <c r="CP97" i="8"/>
  <c r="CP98" i="8"/>
  <c r="CC38" i="8"/>
  <c r="CB92" i="8"/>
  <c r="CB45" i="8"/>
  <c r="CB27" i="8"/>
  <c r="CI89" i="8"/>
  <c r="CI54" i="8"/>
  <c r="CI94" i="8" s="1"/>
  <c r="CJ55" i="8"/>
  <c r="CB30" i="8"/>
  <c r="CC26" i="8" s="1"/>
  <c r="CC25" i="8" s="1"/>
  <c r="N109" i="8"/>
  <c r="CO87" i="8"/>
  <c r="CC31" i="8"/>
  <c r="CP67" i="8"/>
  <c r="CP60" i="8"/>
  <c r="CP59" i="8" s="1"/>
  <c r="CP52" i="8"/>
  <c r="CW74" i="8" s="1"/>
  <c r="CI36" i="8"/>
  <c r="CI43" i="8"/>
  <c r="CP78" i="8"/>
  <c r="CD33" i="8"/>
  <c r="CD32" i="8" s="1"/>
  <c r="CD40" i="8"/>
  <c r="CK76" i="8" s="1"/>
  <c r="BV91" i="8"/>
  <c r="BV79" i="8"/>
  <c r="BV80" i="8" s="1"/>
  <c r="CI46" i="8"/>
  <c r="CJ47" i="8"/>
  <c r="DP82" i="8"/>
  <c r="DQ19" i="8"/>
  <c r="CI42" i="8"/>
  <c r="CI41" i="8" s="1"/>
  <c r="CI35" i="8"/>
  <c r="CB23" i="8"/>
  <c r="CH85" i="8"/>
  <c r="CH83" i="8"/>
  <c r="CI16" i="8"/>
  <c r="CJ69" i="8"/>
  <c r="CJ17" i="8" s="1"/>
  <c r="BW21" i="8"/>
  <c r="CH93" i="8"/>
  <c r="CH68" i="8"/>
  <c r="AP28" i="2"/>
  <c r="CI48" i="6"/>
  <c r="CI47" i="6" s="1"/>
  <c r="CI56" i="6"/>
  <c r="CI55" i="6" s="1"/>
  <c r="CI63" i="6"/>
  <c r="CI62" i="6" s="1"/>
  <c r="CB41" i="6"/>
  <c r="BV22" i="6"/>
  <c r="CC40" i="6" s="1"/>
  <c r="CO71" i="6"/>
  <c r="CC59" i="6"/>
  <c r="CC52" i="6"/>
  <c r="CC92" i="6" s="1"/>
  <c r="BU90" i="6"/>
  <c r="BU43" i="6"/>
  <c r="CH85" i="6"/>
  <c r="CI65" i="6"/>
  <c r="CI64" i="6" s="1"/>
  <c r="CI58" i="6"/>
  <c r="CI57" i="6" s="1"/>
  <c r="CI50" i="6"/>
  <c r="CP72" i="6" s="1"/>
  <c r="CC45" i="6"/>
  <c r="CB44" i="6"/>
  <c r="BW31" i="6"/>
  <c r="BW30" i="6" s="1"/>
  <c r="BW38" i="6"/>
  <c r="BV29" i="6"/>
  <c r="BV25" i="6" s="1"/>
  <c r="CJ69" i="6"/>
  <c r="CI68" i="6"/>
  <c r="CB34" i="6"/>
  <c r="CB15" i="6"/>
  <c r="CB14" i="6"/>
  <c r="BO89" i="6"/>
  <c r="BO77" i="6"/>
  <c r="BO78" i="6" s="1"/>
  <c r="BU28" i="6"/>
  <c r="BV24" i="6" s="1"/>
  <c r="BV23" i="6" s="1"/>
  <c r="BP19" i="6"/>
  <c r="CC67" i="6"/>
  <c r="DN80" i="6"/>
  <c r="DO17" i="6"/>
  <c r="CT70" i="5"/>
  <c r="CM63" i="5"/>
  <c r="CG41" i="5"/>
  <c r="CG40" i="5" s="1"/>
  <c r="CG34" i="5"/>
  <c r="CG33" i="5" s="1"/>
  <c r="CN48" i="5" s="1"/>
  <c r="BZ22" i="5"/>
  <c r="CF58" i="5"/>
  <c r="CG59" i="5"/>
  <c r="BZ35" i="5"/>
  <c r="CN68" i="5"/>
  <c r="CM67" i="5"/>
  <c r="CM93" i="5" s="1"/>
  <c r="BZ28" i="5"/>
  <c r="CG72" i="5"/>
  <c r="DN79" i="5"/>
  <c r="DO16" i="5"/>
  <c r="CG52" i="5"/>
  <c r="CF51" i="5"/>
  <c r="CF91" i="5" s="1"/>
  <c r="CF15" i="5"/>
  <c r="CF14" i="5"/>
  <c r="CA37" i="5"/>
  <c r="CA36" i="5" s="1"/>
  <c r="CA30" i="5"/>
  <c r="CA29" i="5" s="1"/>
  <c r="BY89" i="5"/>
  <c r="BY42" i="5"/>
  <c r="BY24" i="5"/>
  <c r="CG66" i="5"/>
  <c r="BS88" i="5"/>
  <c r="BS76" i="5"/>
  <c r="BS77" i="5" s="1"/>
  <c r="BZ21" i="5"/>
  <c r="CM55" i="5"/>
  <c r="CM54" i="5" s="1"/>
  <c r="CM62" i="5"/>
  <c r="CM47" i="5"/>
  <c r="CM46" i="5" s="1"/>
  <c r="BT18" i="5"/>
  <c r="CF38" i="5"/>
  <c r="CM74" i="5"/>
  <c r="CG44" i="5"/>
  <c r="CF43" i="5"/>
  <c r="BI75" i="2"/>
  <c r="AV35" i="2"/>
  <c r="AV42" i="2"/>
  <c r="AX71" i="2"/>
  <c r="AX17" i="2" s="1"/>
  <c r="BC80" i="2"/>
  <c r="AL21" i="2"/>
  <c r="AL29" i="2"/>
  <c r="AM23" i="2" s="1"/>
  <c r="AM22" i="2" s="1"/>
  <c r="AP30" i="2"/>
  <c r="AQ25" i="2" s="1"/>
  <c r="AQ24" i="2" s="1"/>
  <c r="AY77" i="2"/>
  <c r="G141" i="2" s="1"/>
  <c r="AP31" i="2"/>
  <c r="AQ27" i="2" s="1"/>
  <c r="AQ26" i="2" s="1"/>
  <c r="AV47" i="2"/>
  <c r="AW48" i="2"/>
  <c r="AQ89" i="2"/>
  <c r="AU95" i="2"/>
  <c r="AQ39" i="2"/>
  <c r="AR40" i="2"/>
  <c r="BC79" i="2"/>
  <c r="BC67" i="2"/>
  <c r="BC66" i="2" s="1"/>
  <c r="BC51" i="2"/>
  <c r="BC50" i="2" s="1"/>
  <c r="AQ32" i="2"/>
  <c r="AR33" i="2"/>
  <c r="AR88" i="2"/>
  <c r="AR99" i="2"/>
  <c r="AR100" i="2"/>
  <c r="AS41" i="2"/>
  <c r="AZ78" i="2" s="1"/>
  <c r="AS34" i="2"/>
  <c r="AZ58" i="2" s="1"/>
  <c r="AZ57" i="2" s="1"/>
  <c r="AU74" i="2"/>
  <c r="AW36" i="2"/>
  <c r="BD60" i="2" s="1"/>
  <c r="BD59" i="2" s="1"/>
  <c r="AW43" i="2"/>
  <c r="BC69" i="2"/>
  <c r="BC68" i="2" s="1"/>
  <c r="BC53" i="2"/>
  <c r="BJ76" i="2" s="1"/>
  <c r="AR56" i="2"/>
  <c r="AQ96" i="2"/>
  <c r="AQ70" i="2"/>
  <c r="AK81" i="2"/>
  <c r="AK82" i="2" s="1"/>
  <c r="AK93" i="2"/>
  <c r="AL86" i="2"/>
  <c r="AO90" i="2"/>
  <c r="AS72" i="2"/>
  <c r="AT73" i="2"/>
  <c r="AW52" i="2"/>
  <c r="AV54" i="2"/>
  <c r="AV55" i="2" s="1"/>
  <c r="AM85" i="2"/>
  <c r="AM87" i="2"/>
  <c r="AN16" i="2"/>
  <c r="AV44" i="2"/>
  <c r="AS63" i="2"/>
  <c r="AT64" i="2"/>
  <c r="AP46" i="2"/>
  <c r="AP94" i="2"/>
  <c r="AY49" i="2"/>
  <c r="AY65" i="2"/>
  <c r="AV37" i="2"/>
  <c r="AW45" i="2"/>
  <c r="AW38" i="2"/>
  <c r="BD62" i="2" s="1"/>
  <c r="BD61" i="2" s="1"/>
  <c r="CF20" i="10" l="1"/>
  <c r="CF94" i="10" s="1"/>
  <c r="CF19" i="10"/>
  <c r="CF18" i="10" s="1"/>
  <c r="CN76" i="10"/>
  <c r="CN75" i="10" s="1"/>
  <c r="CE88" i="10"/>
  <c r="CE89" i="10" s="1"/>
  <c r="CG67" i="10"/>
  <c r="CG66" i="10" s="1"/>
  <c r="CG74" i="10"/>
  <c r="BZ34" i="10"/>
  <c r="CA30" i="10" s="1"/>
  <c r="CA29" i="10" s="1"/>
  <c r="BY33" i="10"/>
  <c r="BZ28" i="10" s="1"/>
  <c r="BZ27" i="10" s="1"/>
  <c r="CA44" i="10"/>
  <c r="CH81" i="10" s="1"/>
  <c r="CA37" i="10"/>
  <c r="CA36" i="10" s="1"/>
  <c r="DV87" i="10"/>
  <c r="DW23" i="10"/>
  <c r="CF46" i="10"/>
  <c r="CF45" i="10" s="1"/>
  <c r="CF39" i="10"/>
  <c r="CF38" i="10" s="1"/>
  <c r="BT25" i="10"/>
  <c r="CF59" i="10"/>
  <c r="CG60" i="10"/>
  <c r="BS96" i="10"/>
  <c r="BS84" i="10"/>
  <c r="BS85" i="10" s="1"/>
  <c r="CM91" i="10"/>
  <c r="CM103" i="10"/>
  <c r="CM102" i="10"/>
  <c r="CE99" i="10"/>
  <c r="CE21" i="10"/>
  <c r="CT78" i="10"/>
  <c r="CG51" i="10"/>
  <c r="CF50" i="10"/>
  <c r="CM101" i="10"/>
  <c r="BZ35" i="10"/>
  <c r="BY97" i="10"/>
  <c r="BY49" i="10"/>
  <c r="BY31" i="10"/>
  <c r="CS77" i="10"/>
  <c r="CL69" i="10"/>
  <c r="CL92" i="10"/>
  <c r="CM55" i="10"/>
  <c r="BZ42" i="10"/>
  <c r="CG41" i="10"/>
  <c r="CG40" i="10" s="1"/>
  <c r="CG48" i="10"/>
  <c r="CN83" i="10" s="1"/>
  <c r="FN84" i="2"/>
  <c r="FO20" i="2"/>
  <c r="AR91" i="2"/>
  <c r="G109" i="2" s="1"/>
  <c r="F139" i="2" s="1"/>
  <c r="AR18" i="2"/>
  <c r="AQ28" i="2"/>
  <c r="CP77" i="8"/>
  <c r="CW73" i="8"/>
  <c r="CI93" i="8"/>
  <c r="CI68" i="8"/>
  <c r="CP51" i="8"/>
  <c r="CP87" i="8"/>
  <c r="CB29" i="8"/>
  <c r="CC24" i="8" s="1"/>
  <c r="CC30" i="8"/>
  <c r="CD26" i="8" s="1"/>
  <c r="CD25" i="8" s="1"/>
  <c r="CQ70" i="8"/>
  <c r="CQ96" i="8" s="1"/>
  <c r="CP65" i="8"/>
  <c r="CP64" i="8" s="1"/>
  <c r="CP58" i="8"/>
  <c r="CP57" i="8" s="1"/>
  <c r="CP50" i="8"/>
  <c r="CP49" i="8" s="1"/>
  <c r="CJ44" i="8"/>
  <c r="CJ43" i="8" s="1"/>
  <c r="CJ37" i="8"/>
  <c r="BW20" i="8"/>
  <c r="BW28" i="8"/>
  <c r="BX22" i="8" s="1"/>
  <c r="BX21" i="8" s="1"/>
  <c r="CK75" i="8"/>
  <c r="CP66" i="8"/>
  <c r="CJ54" i="8"/>
  <c r="CJ94" i="8" s="1"/>
  <c r="CI34" i="8"/>
  <c r="DQ82" i="8"/>
  <c r="DR19" i="8"/>
  <c r="CK63" i="8"/>
  <c r="CK62" i="8" s="1"/>
  <c r="CK56" i="8"/>
  <c r="CK48" i="8"/>
  <c r="CK53" i="8" s="1"/>
  <c r="CC92" i="8"/>
  <c r="CC45" i="8"/>
  <c r="CC27" i="8"/>
  <c r="CD39" i="8"/>
  <c r="CI83" i="8"/>
  <c r="CI85" i="8"/>
  <c r="CJ16" i="8"/>
  <c r="CD31" i="8"/>
  <c r="CJ89" i="8"/>
  <c r="M107" i="8"/>
  <c r="CH84" i="8"/>
  <c r="CK88" i="8"/>
  <c r="CJ46" i="8"/>
  <c r="BV21" i="6"/>
  <c r="CP70" i="6"/>
  <c r="CC33" i="6"/>
  <c r="CC32" i="6" s="1"/>
  <c r="CP71" i="6"/>
  <c r="BV28" i="6"/>
  <c r="BW24" i="6" s="1"/>
  <c r="BW23" i="6" s="1"/>
  <c r="CB91" i="6"/>
  <c r="CB66" i="6"/>
  <c r="DO80" i="6"/>
  <c r="DP17" i="6"/>
  <c r="CC42" i="6"/>
  <c r="CC35" i="6"/>
  <c r="CI84" i="6"/>
  <c r="CI95" i="6"/>
  <c r="CI96" i="6"/>
  <c r="CC44" i="6"/>
  <c r="CJ68" i="6"/>
  <c r="BV27" i="6"/>
  <c r="BW22" i="6" s="1"/>
  <c r="CI94" i="6"/>
  <c r="CJ75" i="6"/>
  <c r="CC39" i="6"/>
  <c r="CB83" i="6"/>
  <c r="CB81" i="6"/>
  <c r="CC14" i="6"/>
  <c r="BW29" i="6"/>
  <c r="CI49" i="6"/>
  <c r="BP18" i="6"/>
  <c r="BP26" i="6"/>
  <c r="BQ20" i="6" s="1"/>
  <c r="CB87" i="6"/>
  <c r="CC15" i="6"/>
  <c r="BV90" i="6"/>
  <c r="BV43" i="6"/>
  <c r="BW37" i="6"/>
  <c r="CD74" i="6"/>
  <c r="CD61" i="6"/>
  <c r="CD60" i="6" s="1"/>
  <c r="CD54" i="6"/>
  <c r="CD46" i="6"/>
  <c r="CD51" i="6" s="1"/>
  <c r="CN75" i="5"/>
  <c r="CH73" i="5"/>
  <c r="CH72" i="5" s="1"/>
  <c r="CA28" i="5"/>
  <c r="CA35" i="5"/>
  <c r="CM61" i="5"/>
  <c r="CT69" i="5"/>
  <c r="BZ89" i="5"/>
  <c r="BZ42" i="5"/>
  <c r="BZ24" i="5"/>
  <c r="BZ27" i="5"/>
  <c r="CA23" i="5" s="1"/>
  <c r="CA22" i="5" s="1"/>
  <c r="CF90" i="5"/>
  <c r="CF65" i="5"/>
  <c r="CM83" i="5"/>
  <c r="CM94" i="5"/>
  <c r="CM95" i="5"/>
  <c r="CN64" i="5"/>
  <c r="CN57" i="5"/>
  <c r="CN56" i="5" s="1"/>
  <c r="CN49" i="5"/>
  <c r="CU71" i="5" s="1"/>
  <c r="CG43" i="5"/>
  <c r="DO79" i="5"/>
  <c r="DP16" i="5"/>
  <c r="CH60" i="5"/>
  <c r="CO68" i="5" s="1"/>
  <c r="CH53" i="5"/>
  <c r="CH45" i="5"/>
  <c r="CH50" i="5" s="1"/>
  <c r="CF82" i="5"/>
  <c r="CF80" i="5"/>
  <c r="CG14" i="5"/>
  <c r="CG39" i="5"/>
  <c r="CG38" i="5" s="1"/>
  <c r="CG32" i="5"/>
  <c r="BZ20" i="5"/>
  <c r="CG51" i="5"/>
  <c r="CG91" i="5" s="1"/>
  <c r="CN67" i="5"/>
  <c r="BT17" i="5"/>
  <c r="BT25" i="5"/>
  <c r="BU19" i="5" s="1"/>
  <c r="CF86" i="5"/>
  <c r="CG15" i="5"/>
  <c r="CG58" i="5"/>
  <c r="BJ75" i="2"/>
  <c r="BD80" i="2"/>
  <c r="AW42" i="2"/>
  <c r="AW44" i="2"/>
  <c r="AY71" i="2"/>
  <c r="AY17" i="2" s="1"/>
  <c r="AQ31" i="2"/>
  <c r="AR27" i="2" s="1"/>
  <c r="AR26" i="2" s="1"/>
  <c r="AM21" i="2"/>
  <c r="AM29" i="2"/>
  <c r="AN23" i="2" s="1"/>
  <c r="AN22" i="2" s="1"/>
  <c r="AZ77" i="2"/>
  <c r="BD51" i="2"/>
  <c r="BD50" i="2" s="1"/>
  <c r="BD67" i="2"/>
  <c r="BD66" i="2" s="1"/>
  <c r="AR89" i="2"/>
  <c r="G110" i="2"/>
  <c r="AW35" i="2"/>
  <c r="AN87" i="2"/>
  <c r="AN85" i="2"/>
  <c r="AO16" i="2"/>
  <c r="AR32" i="2"/>
  <c r="AS33" i="2"/>
  <c r="AW47" i="2"/>
  <c r="AX48" i="2"/>
  <c r="AQ30" i="2"/>
  <c r="AR25" i="2" s="1"/>
  <c r="AR24" i="2" s="1"/>
  <c r="BD79" i="2"/>
  <c r="AS88" i="2"/>
  <c r="AS100" i="2"/>
  <c r="AS99" i="2"/>
  <c r="AS56" i="2"/>
  <c r="AQ94" i="2"/>
  <c r="AQ46" i="2"/>
  <c r="AV95" i="2"/>
  <c r="AX36" i="2"/>
  <c r="BE60" i="2" s="1"/>
  <c r="BE59" i="2" s="1"/>
  <c r="AX43" i="2"/>
  <c r="AT72" i="2"/>
  <c r="AU73" i="2"/>
  <c r="BD53" i="2"/>
  <c r="BK76" i="2" s="1"/>
  <c r="BD69" i="2"/>
  <c r="BD68" i="2" s="1"/>
  <c r="AM86" i="2"/>
  <c r="AP90" i="2"/>
  <c r="AR96" i="2"/>
  <c r="AR70" i="2"/>
  <c r="G118" i="2" s="1"/>
  <c r="AZ65" i="2"/>
  <c r="AZ49" i="2"/>
  <c r="AR39" i="2"/>
  <c r="AS40" i="2"/>
  <c r="AX45" i="2"/>
  <c r="AX38" i="2"/>
  <c r="BE62" i="2" s="1"/>
  <c r="BE61" i="2" s="1"/>
  <c r="AT41" i="2"/>
  <c r="BA78" i="2" s="1"/>
  <c r="AT34" i="2"/>
  <c r="BA58" i="2" s="1"/>
  <c r="BA57" i="2" s="1"/>
  <c r="AV74" i="2"/>
  <c r="AW37" i="2"/>
  <c r="AX52" i="2"/>
  <c r="AW54" i="2"/>
  <c r="AW55" i="2" s="1"/>
  <c r="AL93" i="2"/>
  <c r="AL81" i="2"/>
  <c r="AL82" i="2" s="1"/>
  <c r="AS98" i="2"/>
  <c r="AT63" i="2"/>
  <c r="AU64" i="2"/>
  <c r="CF90" i="10" l="1"/>
  <c r="CG20" i="10"/>
  <c r="CG94" i="10" s="1"/>
  <c r="CG19" i="10"/>
  <c r="CG18" i="10" s="1"/>
  <c r="CH93" i="10"/>
  <c r="CF88" i="10"/>
  <c r="CF89" i="10" s="1"/>
  <c r="CM82" i="10"/>
  <c r="CA43" i="10"/>
  <c r="CA42" i="10" s="1"/>
  <c r="CA35" i="10"/>
  <c r="BZ33" i="10"/>
  <c r="CA28" i="10" s="1"/>
  <c r="CA27" i="10" s="1"/>
  <c r="CA34" i="10"/>
  <c r="CB30" i="10" s="1"/>
  <c r="CB29" i="10" s="1"/>
  <c r="CN55" i="10"/>
  <c r="CF98" i="10"/>
  <c r="CF73" i="10"/>
  <c r="CG50" i="10"/>
  <c r="CF99" i="10"/>
  <c r="CF21" i="10"/>
  <c r="CH80" i="10"/>
  <c r="CN91" i="10"/>
  <c r="CN103" i="10"/>
  <c r="CN102" i="10"/>
  <c r="CG59" i="10"/>
  <c r="BZ97" i="10"/>
  <c r="BZ49" i="10"/>
  <c r="BZ31" i="10"/>
  <c r="BT24" i="10"/>
  <c r="BT32" i="10"/>
  <c r="BU26" i="10" s="1"/>
  <c r="BU25" i="10" s="1"/>
  <c r="CG47" i="10"/>
  <c r="CH68" i="10"/>
  <c r="CH61" i="10"/>
  <c r="CH60" i="10" s="1"/>
  <c r="CH52" i="10"/>
  <c r="CH57" i="10" s="1"/>
  <c r="CH58" i="10" s="1"/>
  <c r="CM92" i="10"/>
  <c r="CN101" i="10"/>
  <c r="CN72" i="10"/>
  <c r="CN71" i="10" s="1"/>
  <c r="CN65" i="10"/>
  <c r="CN64" i="10" s="1"/>
  <c r="CN56" i="10"/>
  <c r="CU79" i="10" s="1"/>
  <c r="CM70" i="10"/>
  <c r="CM69" i="10" s="1"/>
  <c r="CM63" i="10"/>
  <c r="CM62" i="10" s="1"/>
  <c r="CM54" i="10"/>
  <c r="CM53" i="10" s="1"/>
  <c r="CH48" i="10"/>
  <c r="CO83" i="10" s="1"/>
  <c r="CH41" i="10"/>
  <c r="DW87" i="10"/>
  <c r="DX23" i="10"/>
  <c r="CG46" i="10"/>
  <c r="CG45" i="10" s="1"/>
  <c r="CG39" i="10"/>
  <c r="FP20" i="2"/>
  <c r="FO84" i="2"/>
  <c r="AS91" i="2"/>
  <c r="AS18" i="2"/>
  <c r="N57" i="7"/>
  <c r="N121" i="7"/>
  <c r="F140" i="2"/>
  <c r="G63" i="7"/>
  <c r="G126" i="7"/>
  <c r="CW72" i="8"/>
  <c r="CQ78" i="8"/>
  <c r="CJ93" i="8"/>
  <c r="CJ68" i="8"/>
  <c r="CR71" i="8"/>
  <c r="CJ42" i="8"/>
  <c r="CJ35" i="8"/>
  <c r="CJ83" i="8"/>
  <c r="CJ85" i="8"/>
  <c r="CK69" i="8"/>
  <c r="CK17" i="8" s="1"/>
  <c r="CQ67" i="8"/>
  <c r="CQ60" i="8"/>
  <c r="CQ59" i="8" s="1"/>
  <c r="CQ52" i="8"/>
  <c r="CX74" i="8" s="1"/>
  <c r="CQ86" i="8"/>
  <c r="CQ97" i="8"/>
  <c r="CQ98" i="8"/>
  <c r="CK61" i="8"/>
  <c r="CI84" i="8"/>
  <c r="CL88" i="8"/>
  <c r="DR82" i="8"/>
  <c r="DS19" i="8"/>
  <c r="CD30" i="8"/>
  <c r="CE26" i="8" s="1"/>
  <c r="CD38" i="8"/>
  <c r="CD27" i="8" s="1"/>
  <c r="CE33" i="8"/>
  <c r="CE40" i="8"/>
  <c r="CL76" i="8" s="1"/>
  <c r="CK44" i="8"/>
  <c r="CR78" i="8" s="1"/>
  <c r="CK37" i="8"/>
  <c r="CJ36" i="8"/>
  <c r="CQ51" i="8" s="1"/>
  <c r="BW91" i="8"/>
  <c r="BW79" i="8"/>
  <c r="BW80" i="8" s="1"/>
  <c r="BX20" i="8"/>
  <c r="BX28" i="8"/>
  <c r="BY22" i="8" s="1"/>
  <c r="BY21" i="8" s="1"/>
  <c r="CD92" i="8"/>
  <c r="CK47" i="8"/>
  <c r="CK55" i="8"/>
  <c r="CC23" i="8"/>
  <c r="AR28" i="2"/>
  <c r="CJ48" i="6"/>
  <c r="CJ47" i="6" s="1"/>
  <c r="CJ63" i="6"/>
  <c r="CJ62" i="6" s="1"/>
  <c r="CJ56" i="6"/>
  <c r="CJ55" i="6" s="1"/>
  <c r="BW28" i="6"/>
  <c r="BX24" i="6" s="1"/>
  <c r="BX23" i="6" s="1"/>
  <c r="BX31" i="6"/>
  <c r="BX38" i="6"/>
  <c r="CE74" i="6" s="1"/>
  <c r="BW36" i="6"/>
  <c r="BW43" i="6" s="1"/>
  <c r="BP89" i="6"/>
  <c r="BP77" i="6"/>
  <c r="BP78" i="6" s="1"/>
  <c r="CI85" i="6"/>
  <c r="CJ65" i="6"/>
  <c r="CJ58" i="6"/>
  <c r="CJ57" i="6" s="1"/>
  <c r="CJ50" i="6"/>
  <c r="CQ72" i="6" s="1"/>
  <c r="CC34" i="6"/>
  <c r="CJ49" i="6" s="1"/>
  <c r="CK69" i="6"/>
  <c r="CC41" i="6"/>
  <c r="CJ76" i="6"/>
  <c r="CJ84" i="6"/>
  <c r="CJ95" i="6"/>
  <c r="CJ96" i="6"/>
  <c r="CD40" i="6"/>
  <c r="CD39" i="6" s="1"/>
  <c r="CD33" i="6"/>
  <c r="CD32" i="6" s="1"/>
  <c r="CJ94" i="6"/>
  <c r="DP80" i="6"/>
  <c r="DQ17" i="6"/>
  <c r="CD73" i="6"/>
  <c r="CD67" i="6"/>
  <c r="CD15" i="6" s="1"/>
  <c r="CD53" i="6"/>
  <c r="BW90" i="6"/>
  <c r="BW21" i="6"/>
  <c r="CC91" i="6"/>
  <c r="CC66" i="6"/>
  <c r="CD42" i="6"/>
  <c r="CD35" i="6"/>
  <c r="BQ19" i="6"/>
  <c r="CD59" i="6"/>
  <c r="CC87" i="6"/>
  <c r="CC83" i="6"/>
  <c r="CC81" i="6"/>
  <c r="CD45" i="6"/>
  <c r="CB82" i="6"/>
  <c r="CE86" i="6"/>
  <c r="CH59" i="5"/>
  <c r="CH58" i="5" s="1"/>
  <c r="CH66" i="5"/>
  <c r="CH15" i="5" s="1"/>
  <c r="CH52" i="5"/>
  <c r="CH51" i="5" s="1"/>
  <c r="CH91" i="5" s="1"/>
  <c r="CH44" i="5"/>
  <c r="CH43" i="5" s="1"/>
  <c r="CO67" i="5"/>
  <c r="BZ26" i="5"/>
  <c r="CA21" i="5" s="1"/>
  <c r="CA20" i="5" s="1"/>
  <c r="CN63" i="5"/>
  <c r="CU70" i="5"/>
  <c r="CA27" i="5"/>
  <c r="CB23" i="5" s="1"/>
  <c r="CB22" i="5" s="1"/>
  <c r="BT88" i="5"/>
  <c r="BT76" i="5"/>
  <c r="BT77" i="5" s="1"/>
  <c r="DP79" i="5"/>
  <c r="DQ16" i="5"/>
  <c r="CH41" i="5"/>
  <c r="CH34" i="5"/>
  <c r="CB37" i="5"/>
  <c r="CB30" i="5"/>
  <c r="CN83" i="5"/>
  <c r="CN94" i="5"/>
  <c r="CN95" i="5"/>
  <c r="CF81" i="5"/>
  <c r="CI85" i="5"/>
  <c r="CA89" i="5"/>
  <c r="CA42" i="5"/>
  <c r="CA24" i="5"/>
  <c r="CN55" i="5"/>
  <c r="CN54" i="5" s="1"/>
  <c r="CN62" i="5"/>
  <c r="CN61" i="5" s="1"/>
  <c r="CN47" i="5"/>
  <c r="CN46" i="5" s="1"/>
  <c r="CG31" i="5"/>
  <c r="CG82" i="5"/>
  <c r="CG80" i="5"/>
  <c r="CN93" i="5"/>
  <c r="CN74" i="5"/>
  <c r="CM84" i="5"/>
  <c r="BU18" i="5"/>
  <c r="CG86" i="5"/>
  <c r="CG90" i="5"/>
  <c r="CG65" i="5"/>
  <c r="BK75" i="2"/>
  <c r="AX42" i="2"/>
  <c r="BE79" i="2"/>
  <c r="AX44" i="2"/>
  <c r="AN21" i="2"/>
  <c r="AN29" i="2"/>
  <c r="AO23" i="2" s="1"/>
  <c r="AO22" i="2" s="1"/>
  <c r="BA77" i="2"/>
  <c r="AR30" i="2"/>
  <c r="AS25" i="2" s="1"/>
  <c r="AS24" i="2" s="1"/>
  <c r="AR31" i="2"/>
  <c r="AS27" i="2" s="1"/>
  <c r="AS26" i="2" s="1"/>
  <c r="BE69" i="2"/>
  <c r="BE68" i="2" s="1"/>
  <c r="BE53" i="2"/>
  <c r="BL76" i="2" s="1"/>
  <c r="AS89" i="2"/>
  <c r="AR46" i="2"/>
  <c r="G117" i="2" s="1"/>
  <c r="AR94" i="2"/>
  <c r="AU41" i="2"/>
  <c r="BB78" i="2" s="1"/>
  <c r="AU34" i="2"/>
  <c r="BB58" i="2" s="1"/>
  <c r="BB57" i="2" s="1"/>
  <c r="AU63" i="2"/>
  <c r="AV64" i="2"/>
  <c r="AX37" i="2"/>
  <c r="AU72" i="2"/>
  <c r="AU98" i="2" s="1"/>
  <c r="AV73" i="2"/>
  <c r="AN86" i="2"/>
  <c r="AQ90" i="2"/>
  <c r="AM93" i="2"/>
  <c r="AM81" i="2"/>
  <c r="AM82" i="2" s="1"/>
  <c r="AS32" i="2"/>
  <c r="AT33" i="2"/>
  <c r="AT88" i="2"/>
  <c r="AT99" i="2"/>
  <c r="AT100" i="2"/>
  <c r="AY36" i="2"/>
  <c r="BF60" i="2" s="1"/>
  <c r="BF59" i="2" s="1"/>
  <c r="AY43" i="2"/>
  <c r="AO87" i="2"/>
  <c r="AO85" i="2"/>
  <c r="AP16" i="2"/>
  <c r="AT98" i="2"/>
  <c r="AT56" i="2"/>
  <c r="AX47" i="2"/>
  <c r="AY48" i="2"/>
  <c r="BE80" i="2"/>
  <c r="AY52" i="2"/>
  <c r="AX54" i="2"/>
  <c r="AX55" i="2" s="1"/>
  <c r="AW74" i="2"/>
  <c r="BA65" i="2"/>
  <c r="BA49" i="2"/>
  <c r="AS96" i="2"/>
  <c r="AS70" i="2"/>
  <c r="AW95" i="2"/>
  <c r="AX35" i="2"/>
  <c r="AS39" i="2"/>
  <c r="AT40" i="2"/>
  <c r="AZ71" i="2"/>
  <c r="AZ17" i="2" s="1"/>
  <c r="BE51" i="2"/>
  <c r="BE50" i="2" s="1"/>
  <c r="BE67" i="2"/>
  <c r="BE66" i="2" s="1"/>
  <c r="AY38" i="2"/>
  <c r="BF62" i="2" s="1"/>
  <c r="BF61" i="2" s="1"/>
  <c r="AY45" i="2"/>
  <c r="J111" i="2" l="1"/>
  <c r="K111" i="2"/>
  <c r="CG90" i="10"/>
  <c r="CI93" i="10"/>
  <c r="CG88" i="10"/>
  <c r="CG89" i="10" s="1"/>
  <c r="CT77" i="10"/>
  <c r="CA33" i="10"/>
  <c r="CB28" i="10" s="1"/>
  <c r="CB27" i="10" s="1"/>
  <c r="BU24" i="10"/>
  <c r="BU32" i="10"/>
  <c r="BV26" i="10" s="1"/>
  <c r="BV25" i="10" s="1"/>
  <c r="BT96" i="10"/>
  <c r="BT84" i="10"/>
  <c r="BT85" i="10" s="1"/>
  <c r="CN82" i="10"/>
  <c r="CB34" i="10"/>
  <c r="CN70" i="10"/>
  <c r="CN69" i="10" s="1"/>
  <c r="CN63" i="10"/>
  <c r="CN62" i="10" s="1"/>
  <c r="CN54" i="10"/>
  <c r="CN53" i="10" s="1"/>
  <c r="CO72" i="10"/>
  <c r="CO71" i="10" s="1"/>
  <c r="CO65" i="10"/>
  <c r="CO64" i="10" s="1"/>
  <c r="CO56" i="10"/>
  <c r="CV79" i="10" s="1"/>
  <c r="CH59" i="10"/>
  <c r="CI48" i="10"/>
  <c r="CP83" i="10" s="1"/>
  <c r="CI41" i="10"/>
  <c r="CG99" i="10"/>
  <c r="CG21" i="10"/>
  <c r="CG38" i="10"/>
  <c r="CH40" i="10"/>
  <c r="DX87" i="10"/>
  <c r="DY23" i="10"/>
  <c r="CH74" i="10"/>
  <c r="CH19" i="10" s="1"/>
  <c r="CH18" i="10" s="1"/>
  <c r="CG98" i="10"/>
  <c r="CG73" i="10"/>
  <c r="CH67" i="10"/>
  <c r="CO76" i="10"/>
  <c r="CH51" i="10"/>
  <c r="CH46" i="10"/>
  <c r="CH45" i="10" s="1"/>
  <c r="CH39" i="10"/>
  <c r="CU78" i="10"/>
  <c r="CH47" i="10"/>
  <c r="CN92" i="10"/>
  <c r="CB44" i="10"/>
  <c r="CB37" i="10"/>
  <c r="CA97" i="10"/>
  <c r="CA49" i="10"/>
  <c r="CA31" i="10"/>
  <c r="FQ20" i="2"/>
  <c r="FP84" i="2"/>
  <c r="AT91" i="2"/>
  <c r="AT18" i="2"/>
  <c r="CK43" i="8"/>
  <c r="CD45" i="8"/>
  <c r="CF40" i="8"/>
  <c r="CM76" i="8" s="1"/>
  <c r="CF33" i="8"/>
  <c r="CR67" i="8"/>
  <c r="CR60" i="8"/>
  <c r="CR59" i="8" s="1"/>
  <c r="CR52" i="8"/>
  <c r="CY74" i="8" s="1"/>
  <c r="CL44" i="8"/>
  <c r="CS78" i="8" s="1"/>
  <c r="CL37" i="8"/>
  <c r="CK54" i="8"/>
  <c r="CK94" i="8" s="1"/>
  <c r="BX91" i="8"/>
  <c r="BX79" i="8"/>
  <c r="BX80" i="8" s="1"/>
  <c r="DS82" i="8"/>
  <c r="DT19" i="8"/>
  <c r="CQ87" i="8"/>
  <c r="CJ84" i="8"/>
  <c r="CM88" i="8"/>
  <c r="CK46" i="8"/>
  <c r="CQ65" i="8"/>
  <c r="CQ58" i="8"/>
  <c r="CQ57" i="8" s="1"/>
  <c r="CQ50" i="8"/>
  <c r="CQ49" i="8" s="1"/>
  <c r="BY20" i="8"/>
  <c r="BY28" i="8"/>
  <c r="BZ22" i="8" s="1"/>
  <c r="CL63" i="8"/>
  <c r="CL62" i="8" s="1"/>
  <c r="CL48" i="8"/>
  <c r="CL53" i="8" s="1"/>
  <c r="CL56" i="8"/>
  <c r="CE32" i="8"/>
  <c r="CJ41" i="8"/>
  <c r="CQ77" i="8"/>
  <c r="CL75" i="8"/>
  <c r="CJ34" i="8"/>
  <c r="CX73" i="8"/>
  <c r="CR70" i="8"/>
  <c r="CR96" i="8" s="1"/>
  <c r="CC29" i="8"/>
  <c r="CD24" i="8" s="1"/>
  <c r="CD23" i="8" s="1"/>
  <c r="CE39" i="8"/>
  <c r="CQ66" i="8"/>
  <c r="CK89" i="8"/>
  <c r="CK36" i="8"/>
  <c r="CE25" i="8"/>
  <c r="CK16" i="8"/>
  <c r="AS28" i="2"/>
  <c r="BW25" i="6"/>
  <c r="CQ70" i="6"/>
  <c r="BX37" i="6"/>
  <c r="BX36" i="6" s="1"/>
  <c r="CK75" i="6"/>
  <c r="CD14" i="6"/>
  <c r="CD83" i="6" s="1"/>
  <c r="CD87" i="6"/>
  <c r="CE73" i="6"/>
  <c r="CJ85" i="6"/>
  <c r="CQ71" i="6"/>
  <c r="CJ64" i="6"/>
  <c r="DQ80" i="6"/>
  <c r="DR17" i="6"/>
  <c r="CK76" i="6"/>
  <c r="CD44" i="6"/>
  <c r="CD41" i="6"/>
  <c r="BW27" i="6"/>
  <c r="BX22" i="6" s="1"/>
  <c r="BQ18" i="6"/>
  <c r="BQ26" i="6"/>
  <c r="BR20" i="6" s="1"/>
  <c r="CK68" i="6"/>
  <c r="CE61" i="6"/>
  <c r="CE60" i="6" s="1"/>
  <c r="CE54" i="6"/>
  <c r="CE53" i="6" s="1"/>
  <c r="CE46" i="6"/>
  <c r="CE51" i="6" s="1"/>
  <c r="BX30" i="6"/>
  <c r="BX28" i="6"/>
  <c r="CK65" i="6"/>
  <c r="CK58" i="6"/>
  <c r="CK57" i="6" s="1"/>
  <c r="CK50" i="6"/>
  <c r="CR72" i="6" s="1"/>
  <c r="CD52" i="6"/>
  <c r="CD92" i="6" s="1"/>
  <c r="CK63" i="6"/>
  <c r="CK62" i="6" s="1"/>
  <c r="CK56" i="6"/>
  <c r="CK55" i="6" s="1"/>
  <c r="CK48" i="6"/>
  <c r="CK47" i="6" s="1"/>
  <c r="CC82" i="6"/>
  <c r="CF86" i="6"/>
  <c r="CD34" i="6"/>
  <c r="CE42" i="6"/>
  <c r="CE35" i="6"/>
  <c r="CH14" i="5"/>
  <c r="CH82" i="5" s="1"/>
  <c r="CU69" i="5"/>
  <c r="CB27" i="5"/>
  <c r="CA26" i="5"/>
  <c r="CB21" i="5" s="1"/>
  <c r="CB20" i="5" s="1"/>
  <c r="CG81" i="5"/>
  <c r="CJ85" i="5"/>
  <c r="CO64" i="5"/>
  <c r="CO63" i="5" s="1"/>
  <c r="CO57" i="5"/>
  <c r="CO56" i="5" s="1"/>
  <c r="CO49" i="5"/>
  <c r="CV71" i="5" s="1"/>
  <c r="CH33" i="5"/>
  <c r="CH40" i="5"/>
  <c r="CO75" i="5"/>
  <c r="CI41" i="5"/>
  <c r="CI34" i="5"/>
  <c r="CH39" i="5"/>
  <c r="CH38" i="5" s="1"/>
  <c r="CH32" i="5"/>
  <c r="DQ79" i="5"/>
  <c r="DR16" i="5"/>
  <c r="CO83" i="5"/>
  <c r="N106" i="5" s="1"/>
  <c r="CO95" i="5"/>
  <c r="CO94" i="5"/>
  <c r="CH86" i="5"/>
  <c r="CN84" i="5"/>
  <c r="CO93" i="5"/>
  <c r="CI73" i="5"/>
  <c r="CB36" i="5"/>
  <c r="BU17" i="5"/>
  <c r="BU25" i="5"/>
  <c r="BV19" i="5" s="1"/>
  <c r="CI60" i="5"/>
  <c r="CI53" i="5"/>
  <c r="CI45" i="5"/>
  <c r="CB29" i="5"/>
  <c r="CH90" i="5"/>
  <c r="CH65" i="5"/>
  <c r="AY42" i="2"/>
  <c r="BL75" i="2"/>
  <c r="AY44" i="2"/>
  <c r="AY35" i="2"/>
  <c r="BA71" i="2"/>
  <c r="BA17" i="2" s="1"/>
  <c r="BF80" i="2"/>
  <c r="BB77" i="2"/>
  <c r="AO21" i="2"/>
  <c r="AO29" i="2"/>
  <c r="AP23" i="2" s="1"/>
  <c r="AP22" i="2" s="1"/>
  <c r="AS30" i="2"/>
  <c r="AT25" i="2" s="1"/>
  <c r="AT24" i="2" s="1"/>
  <c r="AO86" i="2"/>
  <c r="AR90" i="2"/>
  <c r="AT32" i="2"/>
  <c r="AU33" i="2"/>
  <c r="BF79" i="2"/>
  <c r="AZ52" i="2"/>
  <c r="AY54" i="2"/>
  <c r="AY55" i="2" s="1"/>
  <c r="AS46" i="2"/>
  <c r="AS94" i="2"/>
  <c r="AY37" i="2"/>
  <c r="AS31" i="2"/>
  <c r="AT27" i="2" s="1"/>
  <c r="AT26" i="2" s="1"/>
  <c r="AP87" i="2"/>
  <c r="AP85" i="2"/>
  <c r="AQ16" i="2"/>
  <c r="AY47" i="2"/>
  <c r="AZ48" i="2"/>
  <c r="AV63" i="2"/>
  <c r="AW64" i="2"/>
  <c r="AZ45" i="2"/>
  <c r="AZ38" i="2"/>
  <c r="BG62" i="2" s="1"/>
  <c r="BG61" i="2" s="1"/>
  <c r="AV41" i="2"/>
  <c r="BC78" i="2" s="1"/>
  <c r="AV34" i="2"/>
  <c r="BC58" i="2" s="1"/>
  <c r="BC57" i="2" s="1"/>
  <c r="AX95" i="2"/>
  <c r="AX74" i="2"/>
  <c r="AN93" i="2"/>
  <c r="AN81" i="2"/>
  <c r="AN82" i="2" s="1"/>
  <c r="AU88" i="2"/>
  <c r="AU99" i="2"/>
  <c r="AU100" i="2"/>
  <c r="AT39" i="2"/>
  <c r="AU40" i="2"/>
  <c r="AU56" i="2"/>
  <c r="AT96" i="2"/>
  <c r="AT70" i="2"/>
  <c r="BF53" i="2"/>
  <c r="BM76" i="2" s="1"/>
  <c r="BF69" i="2"/>
  <c r="BF68" i="2" s="1"/>
  <c r="BF67" i="2"/>
  <c r="BF66" i="2" s="1"/>
  <c r="BF51" i="2"/>
  <c r="BF50" i="2" s="1"/>
  <c r="AT89" i="2"/>
  <c r="AV72" i="2"/>
  <c r="AW73" i="2"/>
  <c r="BB65" i="2"/>
  <c r="BB49" i="2"/>
  <c r="AZ43" i="2"/>
  <c r="AZ36" i="2"/>
  <c r="BG60" i="2" s="1"/>
  <c r="BG59" i="2" s="1"/>
  <c r="CJ93" i="10" l="1"/>
  <c r="CI47" i="10"/>
  <c r="CU77" i="10"/>
  <c r="CB33" i="10"/>
  <c r="CO70" i="10"/>
  <c r="CO69" i="10" s="1"/>
  <c r="CO63" i="10"/>
  <c r="CO62" i="10" s="1"/>
  <c r="CO54" i="10"/>
  <c r="CO53" i="10" s="1"/>
  <c r="CH20" i="10"/>
  <c r="BU96" i="10"/>
  <c r="BU84" i="10"/>
  <c r="BU85" i="10" s="1"/>
  <c r="CO82" i="10"/>
  <c r="BV24" i="10"/>
  <c r="BV32" i="10"/>
  <c r="BW26" i="10" s="1"/>
  <c r="CI68" i="10"/>
  <c r="CI67" i="10" s="1"/>
  <c r="CI61" i="10"/>
  <c r="CI52" i="10"/>
  <c r="CI57" i="10" s="1"/>
  <c r="CI58" i="10" s="1"/>
  <c r="CB36" i="10"/>
  <c r="CC30" i="10" s="1"/>
  <c r="CH50" i="10"/>
  <c r="DY87" i="10"/>
  <c r="DZ23" i="10"/>
  <c r="CB43" i="10"/>
  <c r="CI81" i="10"/>
  <c r="CO75" i="10"/>
  <c r="CP72" i="10"/>
  <c r="CP71" i="10" s="1"/>
  <c r="CP65" i="10"/>
  <c r="CP64" i="10" s="1"/>
  <c r="CP56" i="10"/>
  <c r="CW79" i="10" s="1"/>
  <c r="CH66" i="10"/>
  <c r="CH21" i="10" s="1"/>
  <c r="CI40" i="10"/>
  <c r="CH38" i="10"/>
  <c r="CH99" i="10"/>
  <c r="CO55" i="10"/>
  <c r="CI46" i="10"/>
  <c r="CI45" i="10" s="1"/>
  <c r="CI39" i="10"/>
  <c r="CV78" i="10"/>
  <c r="CC44" i="10"/>
  <c r="CC37" i="10"/>
  <c r="FR20" i="2"/>
  <c r="FQ84" i="2"/>
  <c r="AU91" i="2"/>
  <c r="AU18" i="2"/>
  <c r="N127" i="7"/>
  <c r="N64" i="7"/>
  <c r="CR66" i="8"/>
  <c r="CL36" i="8"/>
  <c r="CS71" i="8"/>
  <c r="CS70" i="8" s="1"/>
  <c r="CS96" i="8" s="1"/>
  <c r="CL69" i="8"/>
  <c r="CL17" i="8" s="1"/>
  <c r="CL89" i="8" s="1"/>
  <c r="CD29" i="8"/>
  <c r="CE24" i="8" s="1"/>
  <c r="CE23" i="8" s="1"/>
  <c r="CM75" i="8"/>
  <c r="CF32" i="8"/>
  <c r="CE31" i="8"/>
  <c r="CS67" i="8"/>
  <c r="CS60" i="8"/>
  <c r="CS59" i="8" s="1"/>
  <c r="CS52" i="8"/>
  <c r="CZ74" i="8" s="1"/>
  <c r="CY73" i="8"/>
  <c r="DT82" i="8"/>
  <c r="DU19" i="8"/>
  <c r="CE38" i="8"/>
  <c r="CF39" i="8"/>
  <c r="CL61" i="8"/>
  <c r="CX72" i="8"/>
  <c r="CQ64" i="8"/>
  <c r="CK85" i="8"/>
  <c r="CK83" i="8"/>
  <c r="CL43" i="8"/>
  <c r="CL47" i="8"/>
  <c r="CE30" i="8"/>
  <c r="CF26" i="8" s="1"/>
  <c r="CF25" i="8" s="1"/>
  <c r="CK42" i="8"/>
  <c r="CK41" i="8" s="1"/>
  <c r="CK35" i="8"/>
  <c r="CG40" i="8"/>
  <c r="CN76" i="8" s="1"/>
  <c r="CG33" i="8"/>
  <c r="CK93" i="8"/>
  <c r="CK68" i="8"/>
  <c r="CM63" i="8"/>
  <c r="CM56" i="8"/>
  <c r="CM48" i="8"/>
  <c r="CM53" i="8" s="1"/>
  <c r="BY91" i="8"/>
  <c r="BY79" i="8"/>
  <c r="BY80" i="8" s="1"/>
  <c r="CR51" i="8"/>
  <c r="CR86" i="8"/>
  <c r="CR97" i="8"/>
  <c r="CR98" i="8"/>
  <c r="BZ21" i="8"/>
  <c r="CL55" i="8"/>
  <c r="AT28" i="2"/>
  <c r="AZ42" i="2"/>
  <c r="BY24" i="6"/>
  <c r="BY23" i="6" s="1"/>
  <c r="BY28" i="6" s="1"/>
  <c r="CK64" i="6"/>
  <c r="CD81" i="6"/>
  <c r="CG86" i="6" s="1"/>
  <c r="CE45" i="6"/>
  <c r="CE44" i="6" s="1"/>
  <c r="CE59" i="6"/>
  <c r="CE40" i="6"/>
  <c r="CE33" i="6"/>
  <c r="CR70" i="6"/>
  <c r="CL65" i="6"/>
  <c r="CL58" i="6"/>
  <c r="CL57" i="6" s="1"/>
  <c r="CL50" i="6"/>
  <c r="CS72" i="6" s="1"/>
  <c r="CK84" i="6"/>
  <c r="CK96" i="6"/>
  <c r="CK95" i="6"/>
  <c r="CE41" i="6"/>
  <c r="CL69" i="6"/>
  <c r="CD91" i="6"/>
  <c r="CD66" i="6"/>
  <c r="CE34" i="6"/>
  <c r="CK94" i="6"/>
  <c r="CR71" i="6"/>
  <c r="CK49" i="6"/>
  <c r="BY31" i="6"/>
  <c r="BY30" i="6" s="1"/>
  <c r="BY38" i="6"/>
  <c r="CL76" i="6"/>
  <c r="BX29" i="6"/>
  <c r="BX25" i="6" s="1"/>
  <c r="BQ89" i="6"/>
  <c r="BQ77" i="6"/>
  <c r="BQ78" i="6" s="1"/>
  <c r="DR80" i="6"/>
  <c r="DS17" i="6"/>
  <c r="DS80" i="6" s="1"/>
  <c r="CE52" i="6"/>
  <c r="CE92" i="6" s="1"/>
  <c r="BR19" i="6"/>
  <c r="CE67" i="6"/>
  <c r="BX21" i="6"/>
  <c r="CH80" i="5"/>
  <c r="CO74" i="5"/>
  <c r="CB26" i="5"/>
  <c r="CB35" i="5"/>
  <c r="CB28" i="5"/>
  <c r="CO62" i="5"/>
  <c r="CO55" i="5"/>
  <c r="CO54" i="5" s="1"/>
  <c r="CO47" i="5"/>
  <c r="CO46" i="5" s="1"/>
  <c r="CP75" i="5"/>
  <c r="CI66" i="5"/>
  <c r="CI52" i="5"/>
  <c r="CV70" i="5"/>
  <c r="CI40" i="5"/>
  <c r="CI72" i="5"/>
  <c r="CI50" i="5"/>
  <c r="CI44" i="5"/>
  <c r="CP68" i="5"/>
  <c r="CI59" i="5"/>
  <c r="CO84" i="5"/>
  <c r="CP64" i="5"/>
  <c r="CP63" i="5" s="1"/>
  <c r="CP57" i="5"/>
  <c r="CP56" i="5" s="1"/>
  <c r="CP49" i="5"/>
  <c r="CW71" i="5" s="1"/>
  <c r="CC37" i="5"/>
  <c r="CJ73" i="5" s="1"/>
  <c r="CC30" i="5"/>
  <c r="CC29" i="5" s="1"/>
  <c r="BU88" i="5"/>
  <c r="BU76" i="5"/>
  <c r="BU77" i="5" s="1"/>
  <c r="CI39" i="5"/>
  <c r="CI32" i="5"/>
  <c r="CI33" i="5"/>
  <c r="CO48" i="5"/>
  <c r="BV18" i="5"/>
  <c r="CH31" i="5"/>
  <c r="DR79" i="5"/>
  <c r="DS16" i="5"/>
  <c r="DS79" i="5" s="1"/>
  <c r="CC23" i="5"/>
  <c r="BM75" i="2"/>
  <c r="AZ44" i="2"/>
  <c r="AZ35" i="2"/>
  <c r="AZ37" i="2"/>
  <c r="BC77" i="2"/>
  <c r="AY95" i="2"/>
  <c r="AW41" i="2"/>
  <c r="BD78" i="2" s="1"/>
  <c r="AW34" i="2"/>
  <c r="BD58" i="2" s="1"/>
  <c r="BD57" i="2" s="1"/>
  <c r="AV56" i="2"/>
  <c r="AO81" i="2"/>
  <c r="AO82" i="2" s="1"/>
  <c r="AO93" i="2"/>
  <c r="AZ47" i="2"/>
  <c r="BA48" i="2"/>
  <c r="AV88" i="2"/>
  <c r="AV100" i="2"/>
  <c r="AV99" i="2"/>
  <c r="AU96" i="2"/>
  <c r="AU70" i="2"/>
  <c r="AQ87" i="2"/>
  <c r="AQ85" i="2"/>
  <c r="AR16" i="2"/>
  <c r="BG80" i="2"/>
  <c r="AU89" i="2"/>
  <c r="BB71" i="2"/>
  <c r="BB17" i="2" s="1"/>
  <c r="AV98" i="2"/>
  <c r="AU39" i="2"/>
  <c r="AV40" i="2"/>
  <c r="BG69" i="2"/>
  <c r="BG68" i="2" s="1"/>
  <c r="BG53" i="2"/>
  <c r="BN76" i="2" s="1"/>
  <c r="AP86" i="2"/>
  <c r="AS90" i="2"/>
  <c r="AT94" i="2"/>
  <c r="AT46" i="2"/>
  <c r="BC65" i="2"/>
  <c r="BC49" i="2"/>
  <c r="AY74" i="2"/>
  <c r="BA52" i="2"/>
  <c r="AZ54" i="2"/>
  <c r="AZ55" i="2" s="1"/>
  <c r="AT30" i="2"/>
  <c r="AU25" i="2" s="1"/>
  <c r="AU24" i="2" s="1"/>
  <c r="AP29" i="2"/>
  <c r="AQ23" i="2" s="1"/>
  <c r="AQ22" i="2" s="1"/>
  <c r="AP21" i="2"/>
  <c r="AW72" i="2"/>
  <c r="AX73" i="2"/>
  <c r="AW63" i="2"/>
  <c r="AX64" i="2"/>
  <c r="AT31" i="2"/>
  <c r="AU27" i="2" s="1"/>
  <c r="AU26" i="2" s="1"/>
  <c r="BG79" i="2"/>
  <c r="BA43" i="2"/>
  <c r="BA36" i="2"/>
  <c r="BH60" i="2" s="1"/>
  <c r="BH59" i="2" s="1"/>
  <c r="BG51" i="2"/>
  <c r="BG50" i="2" s="1"/>
  <c r="BG67" i="2"/>
  <c r="BG66" i="2" s="1"/>
  <c r="BA38" i="2"/>
  <c r="BH62" i="2" s="1"/>
  <c r="BH61" i="2" s="1"/>
  <c r="BA45" i="2"/>
  <c r="AU32" i="2"/>
  <c r="AV33" i="2"/>
  <c r="CV77" i="10" l="1"/>
  <c r="CI38" i="10"/>
  <c r="CP55" i="10"/>
  <c r="CI66" i="10"/>
  <c r="CB42" i="10"/>
  <c r="CC43" i="10"/>
  <c r="CI74" i="10"/>
  <c r="CI19" i="10" s="1"/>
  <c r="CI18" i="10" s="1"/>
  <c r="CI60" i="10"/>
  <c r="DZ87" i="10"/>
  <c r="EA23" i="10"/>
  <c r="CD44" i="10"/>
  <c r="CD37" i="10"/>
  <c r="CJ68" i="10"/>
  <c r="CJ67" i="10" s="1"/>
  <c r="CJ61" i="10"/>
  <c r="CJ52" i="10"/>
  <c r="CJ57" i="10" s="1"/>
  <c r="CJ58" i="10" s="1"/>
  <c r="CW78" i="10"/>
  <c r="CO91" i="10"/>
  <c r="CO103" i="10"/>
  <c r="CO102" i="10"/>
  <c r="BV96" i="10"/>
  <c r="BV84" i="10"/>
  <c r="BV85" i="10" s="1"/>
  <c r="CH90" i="10"/>
  <c r="CH88" i="10"/>
  <c r="CJ48" i="10"/>
  <c r="CJ41" i="10"/>
  <c r="CJ40" i="10" s="1"/>
  <c r="CC29" i="10"/>
  <c r="CP76" i="10"/>
  <c r="CH98" i="10"/>
  <c r="CH73" i="10"/>
  <c r="BW25" i="10"/>
  <c r="CH94" i="10"/>
  <c r="M113" i="10" s="1"/>
  <c r="CP70" i="10"/>
  <c r="CP69" i="10" s="1"/>
  <c r="CP63" i="10"/>
  <c r="CP62" i="10" s="1"/>
  <c r="CP54" i="10"/>
  <c r="CP53" i="10" s="1"/>
  <c r="CO101" i="10"/>
  <c r="CI51" i="10"/>
  <c r="CP82" i="10"/>
  <c r="CJ81" i="10"/>
  <c r="CI80" i="10"/>
  <c r="CB35" i="10"/>
  <c r="CC36" i="10"/>
  <c r="FR84" i="2"/>
  <c r="FS20" i="2"/>
  <c r="BA42" i="2"/>
  <c r="AV91" i="2"/>
  <c r="AV18" i="2"/>
  <c r="CS66" i="8"/>
  <c r="CH81" i="5"/>
  <c r="M104" i="5"/>
  <c r="CT71" i="8"/>
  <c r="CT70" i="8" s="1"/>
  <c r="CS51" i="8"/>
  <c r="CM69" i="8"/>
  <c r="CM17" i="8" s="1"/>
  <c r="CM89" i="8" s="1"/>
  <c r="CM62" i="8"/>
  <c r="CM61" i="8" s="1"/>
  <c r="CR77" i="8"/>
  <c r="CL16" i="8"/>
  <c r="CL85" i="8" s="1"/>
  <c r="CF30" i="8"/>
  <c r="CG26" i="8" s="1"/>
  <c r="CG25" i="8" s="1"/>
  <c r="CN75" i="8"/>
  <c r="CE29" i="8"/>
  <c r="CF24" i="8" s="1"/>
  <c r="CF23" i="8" s="1"/>
  <c r="CN63" i="8"/>
  <c r="CN56" i="8"/>
  <c r="CN48" i="8"/>
  <c r="CN53" i="8" s="1"/>
  <c r="CM47" i="8"/>
  <c r="CL46" i="8"/>
  <c r="CS86" i="8"/>
  <c r="CS98" i="8"/>
  <c r="CS97" i="8"/>
  <c r="CF38" i="8"/>
  <c r="CG39" i="8"/>
  <c r="CL42" i="8"/>
  <c r="CL35" i="8"/>
  <c r="CR65" i="8"/>
  <c r="CY72" i="8" s="1"/>
  <c r="CR58" i="8"/>
  <c r="CR57" i="8" s="1"/>
  <c r="CR50" i="8"/>
  <c r="CR49" i="8" s="1"/>
  <c r="CK84" i="8"/>
  <c r="CN88" i="8"/>
  <c r="DU82" i="8"/>
  <c r="DV19" i="8"/>
  <c r="CR87" i="8"/>
  <c r="CK34" i="8"/>
  <c r="CE92" i="8"/>
  <c r="CE45" i="8"/>
  <c r="CE27" i="8"/>
  <c r="CM44" i="8"/>
  <c r="CT78" i="8" s="1"/>
  <c r="CM37" i="8"/>
  <c r="CF31" i="8"/>
  <c r="CG32" i="8"/>
  <c r="CL54" i="8"/>
  <c r="CL94" i="8" s="1"/>
  <c r="CM55" i="8"/>
  <c r="BZ20" i="8"/>
  <c r="BZ28" i="8"/>
  <c r="CA22" i="8" s="1"/>
  <c r="CZ73" i="8"/>
  <c r="AU28" i="2"/>
  <c r="CF42" i="6"/>
  <c r="CF41" i="6" s="1"/>
  <c r="CL64" i="6"/>
  <c r="CF35" i="6"/>
  <c r="CM58" i="6" s="1"/>
  <c r="CM57" i="6" s="1"/>
  <c r="CL49" i="6"/>
  <c r="CD82" i="6"/>
  <c r="BX27" i="6"/>
  <c r="BY22" i="6" s="1"/>
  <c r="BY21" i="6" s="1"/>
  <c r="CF74" i="6"/>
  <c r="BY37" i="6"/>
  <c r="CL63" i="6"/>
  <c r="CL62" i="6" s="1"/>
  <c r="CL56" i="6"/>
  <c r="CL55" i="6" s="1"/>
  <c r="CL48" i="6"/>
  <c r="CL47" i="6" s="1"/>
  <c r="CE32" i="6"/>
  <c r="CE14" i="6"/>
  <c r="CE15" i="6"/>
  <c r="CF61" i="6"/>
  <c r="CF60" i="6" s="1"/>
  <c r="CF54" i="6"/>
  <c r="CF46" i="6"/>
  <c r="CL75" i="6"/>
  <c r="CE39" i="6"/>
  <c r="CS71" i="6"/>
  <c r="CK85" i="6"/>
  <c r="BR18" i="6"/>
  <c r="BR26" i="6"/>
  <c r="BS20" i="6" s="1"/>
  <c r="BX90" i="6"/>
  <c r="BX43" i="6"/>
  <c r="CE91" i="6"/>
  <c r="CE66" i="6"/>
  <c r="CL68" i="6"/>
  <c r="BZ24" i="6"/>
  <c r="BY29" i="6"/>
  <c r="CK85" i="5"/>
  <c r="CC36" i="5"/>
  <c r="CC35" i="5" s="1"/>
  <c r="CI31" i="5"/>
  <c r="CP74" i="5"/>
  <c r="CC28" i="5"/>
  <c r="CJ72" i="5"/>
  <c r="BV17" i="5"/>
  <c r="BV25" i="5"/>
  <c r="BW19" i="5" s="1"/>
  <c r="BW18" i="5" s="1"/>
  <c r="CW70" i="5"/>
  <c r="CB89" i="5"/>
  <c r="CB42" i="5"/>
  <c r="CB24" i="5"/>
  <c r="CO61" i="5"/>
  <c r="CV69" i="5"/>
  <c r="CP48" i="5"/>
  <c r="CI58" i="5"/>
  <c r="CI51" i="5"/>
  <c r="CI91" i="5" s="1"/>
  <c r="CJ41" i="5"/>
  <c r="CJ40" i="5" s="1"/>
  <c r="CJ34" i="5"/>
  <c r="CC22" i="5"/>
  <c r="CI43" i="5"/>
  <c r="CI14" i="5"/>
  <c r="CI15" i="5"/>
  <c r="CI38" i="5"/>
  <c r="CJ60" i="5"/>
  <c r="CJ59" i="5" s="1"/>
  <c r="CJ53" i="5"/>
  <c r="CJ52" i="5" s="1"/>
  <c r="CJ45" i="5"/>
  <c r="CJ50" i="5" s="1"/>
  <c r="CP67" i="5"/>
  <c r="CP93" i="5" s="1"/>
  <c r="CC21" i="5"/>
  <c r="CP62" i="5"/>
  <c r="CP55" i="5"/>
  <c r="CP54" i="5" s="1"/>
  <c r="CP47" i="5"/>
  <c r="CP46" i="5" s="1"/>
  <c r="BN75" i="2"/>
  <c r="BA35" i="2"/>
  <c r="BA44" i="2"/>
  <c r="BC71" i="2"/>
  <c r="BC17" i="2" s="1"/>
  <c r="BH79" i="2"/>
  <c r="BA37" i="2"/>
  <c r="BD77" i="2"/>
  <c r="AU31" i="2"/>
  <c r="AV27" i="2" s="1"/>
  <c r="AV26" i="2" s="1"/>
  <c r="AX63" i="2"/>
  <c r="AY64" i="2"/>
  <c r="AV39" i="2"/>
  <c r="AW40" i="2"/>
  <c r="AQ86" i="2"/>
  <c r="AT90" i="2"/>
  <c r="AR87" i="2"/>
  <c r="AR85" i="2"/>
  <c r="AS16" i="2"/>
  <c r="AV89" i="2"/>
  <c r="BD65" i="2"/>
  <c r="BD49" i="2"/>
  <c r="BB36" i="2"/>
  <c r="BI60" i="2" s="1"/>
  <c r="BI59" i="2" s="1"/>
  <c r="BB43" i="2"/>
  <c r="AW88" i="2"/>
  <c r="AW99" i="2"/>
  <c r="AW100" i="2"/>
  <c r="BB52" i="2"/>
  <c r="BA54" i="2"/>
  <c r="BA55" i="2" s="1"/>
  <c r="BA47" i="2"/>
  <c r="BB48" i="2"/>
  <c r="AX72" i="2"/>
  <c r="AX98" i="2" s="1"/>
  <c r="AY73" i="2"/>
  <c r="AV32" i="2"/>
  <c r="AW33" i="2"/>
  <c r="AU94" i="2"/>
  <c r="AU46" i="2"/>
  <c r="AW98" i="2"/>
  <c r="AZ74" i="2"/>
  <c r="AZ95" i="2"/>
  <c r="BH67" i="2"/>
  <c r="BH66" i="2" s="1"/>
  <c r="BH51" i="2"/>
  <c r="BH50" i="2" s="1"/>
  <c r="AQ21" i="2"/>
  <c r="AQ29" i="2"/>
  <c r="AR23" i="2" s="1"/>
  <c r="BH69" i="2"/>
  <c r="BH68" i="2" s="1"/>
  <c r="BH53" i="2"/>
  <c r="BO76" i="2" s="1"/>
  <c r="AP93" i="2"/>
  <c r="AP81" i="2"/>
  <c r="AP82" i="2" s="1"/>
  <c r="AU30" i="2"/>
  <c r="AV25" i="2" s="1"/>
  <c r="AV24" i="2" s="1"/>
  <c r="AV96" i="2"/>
  <c r="AV70" i="2"/>
  <c r="BB45" i="2"/>
  <c r="BB38" i="2"/>
  <c r="BI62" i="2" s="1"/>
  <c r="BI61" i="2" s="1"/>
  <c r="AX41" i="2"/>
  <c r="BE78" i="2" s="1"/>
  <c r="AX34" i="2"/>
  <c r="BE58" i="2" s="1"/>
  <c r="BE57" i="2" s="1"/>
  <c r="BH80" i="2"/>
  <c r="AW56" i="2"/>
  <c r="CJ74" i="10" l="1"/>
  <c r="CJ19" i="10" s="1"/>
  <c r="CJ18" i="10" s="1"/>
  <c r="CQ55" i="10"/>
  <c r="CI90" i="10"/>
  <c r="CI88" i="10"/>
  <c r="CJ66" i="10"/>
  <c r="CD36" i="10"/>
  <c r="CC35" i="10"/>
  <c r="CP75" i="10"/>
  <c r="CQ76" i="10"/>
  <c r="CJ60" i="10"/>
  <c r="CI59" i="10"/>
  <c r="CB97" i="10"/>
  <c r="CB49" i="10"/>
  <c r="CB31" i="10"/>
  <c r="CC34" i="10"/>
  <c r="CD30" i="10" s="1"/>
  <c r="CD29" i="10" s="1"/>
  <c r="CW77" i="10"/>
  <c r="CK81" i="10"/>
  <c r="CJ80" i="10"/>
  <c r="CI20" i="10"/>
  <c r="CQ72" i="10"/>
  <c r="CQ71" i="10" s="1"/>
  <c r="CQ65" i="10"/>
  <c r="CQ64" i="10" s="1"/>
  <c r="CQ56" i="10"/>
  <c r="CX79" i="10" s="1"/>
  <c r="CK68" i="10"/>
  <c r="CK67" i="10" s="1"/>
  <c r="CK61" i="10"/>
  <c r="CK52" i="10"/>
  <c r="CK57" i="10" s="1"/>
  <c r="CK58" i="10" s="1"/>
  <c r="CQ83" i="10"/>
  <c r="CJ47" i="10"/>
  <c r="N114" i="10"/>
  <c r="CO92" i="10"/>
  <c r="CJ51" i="10"/>
  <c r="CI50" i="10"/>
  <c r="BW24" i="10"/>
  <c r="BW32" i="10"/>
  <c r="BX26" i="10" s="1"/>
  <c r="EA87" i="10"/>
  <c r="EB23" i="10"/>
  <c r="M112" i="10"/>
  <c r="CH89" i="10"/>
  <c r="CK93" i="10"/>
  <c r="CC42" i="10"/>
  <c r="CD43" i="10"/>
  <c r="CC28" i="10"/>
  <c r="FT20" i="2"/>
  <c r="FS84" i="2"/>
  <c r="BB42" i="2"/>
  <c r="AW91" i="2"/>
  <c r="AW18" i="2"/>
  <c r="M55" i="7"/>
  <c r="M119" i="7"/>
  <c r="CU71" i="8"/>
  <c r="CU70" i="8" s="1"/>
  <c r="CR64" i="8"/>
  <c r="CM16" i="8"/>
  <c r="CM83" i="8" s="1"/>
  <c r="CS77" i="8"/>
  <c r="CL41" i="8"/>
  <c r="CM43" i="8"/>
  <c r="CN69" i="8"/>
  <c r="CN17" i="8" s="1"/>
  <c r="CN89" i="8" s="1"/>
  <c r="CL83" i="8"/>
  <c r="CL84" i="8" s="1"/>
  <c r="CF29" i="8"/>
  <c r="CG24" i="8" s="1"/>
  <c r="CG23" i="8" s="1"/>
  <c r="CG30" i="8"/>
  <c r="CH26" i="8" s="1"/>
  <c r="CH25" i="8" s="1"/>
  <c r="CG31" i="8"/>
  <c r="CF92" i="8"/>
  <c r="CF45" i="8"/>
  <c r="CF27" i="8"/>
  <c r="CS87" i="8"/>
  <c r="CT86" i="8"/>
  <c r="CT98" i="8"/>
  <c r="CT97" i="8"/>
  <c r="CL34" i="8"/>
  <c r="CN62" i="8"/>
  <c r="CH40" i="8"/>
  <c r="CO76" i="8" s="1"/>
  <c r="CH33" i="8"/>
  <c r="CH32" i="8" s="1"/>
  <c r="CT96" i="8"/>
  <c r="CN44" i="8"/>
  <c r="CU78" i="8" s="1"/>
  <c r="CN37" i="8"/>
  <c r="CA21" i="8"/>
  <c r="CT67" i="8"/>
  <c r="CT66" i="8" s="1"/>
  <c r="CT60" i="8"/>
  <c r="CT59" i="8" s="1"/>
  <c r="CT52" i="8"/>
  <c r="DA74" i="8" s="1"/>
  <c r="CM36" i="8"/>
  <c r="CG38" i="8"/>
  <c r="CL93" i="8"/>
  <c r="CL68" i="8"/>
  <c r="BZ91" i="8"/>
  <c r="BZ79" i="8"/>
  <c r="BZ80" i="8" s="1"/>
  <c r="CN47" i="8"/>
  <c r="CM46" i="8"/>
  <c r="CM42" i="8"/>
  <c r="CM35" i="8"/>
  <c r="CN55" i="8"/>
  <c r="CM54" i="8"/>
  <c r="CM94" i="8" s="1"/>
  <c r="DV82" i="8"/>
  <c r="DW19" i="8"/>
  <c r="CS65" i="8"/>
  <c r="CS58" i="8"/>
  <c r="CS57" i="8" s="1"/>
  <c r="CS50" i="8"/>
  <c r="CS49" i="8" s="1"/>
  <c r="AV28" i="2"/>
  <c r="CM76" i="6"/>
  <c r="CM65" i="6"/>
  <c r="CM64" i="6" s="1"/>
  <c r="CF34" i="6"/>
  <c r="CM49" i="6" s="1"/>
  <c r="CM50" i="6"/>
  <c r="CT72" i="6" s="1"/>
  <c r="CS70" i="6"/>
  <c r="BY27" i="6"/>
  <c r="BZ22" i="6" s="1"/>
  <c r="BZ21" i="6" s="1"/>
  <c r="BY90" i="6"/>
  <c r="CE87" i="6"/>
  <c r="BY36" i="6"/>
  <c r="BY25" i="6" s="1"/>
  <c r="CE83" i="6"/>
  <c r="CE81" i="6"/>
  <c r="CF73" i="6"/>
  <c r="CG42" i="6"/>
  <c r="CG35" i="6"/>
  <c r="BZ23" i="6"/>
  <c r="BZ31" i="6"/>
  <c r="BZ38" i="6"/>
  <c r="CG74" i="6" s="1"/>
  <c r="CF40" i="6"/>
  <c r="CF39" i="6" s="1"/>
  <c r="CF33" i="6"/>
  <c r="CF32" i="6" s="1"/>
  <c r="CM69" i="6"/>
  <c r="BR89" i="6"/>
  <c r="BR77" i="6"/>
  <c r="BR78" i="6" s="1"/>
  <c r="CL84" i="6"/>
  <c r="CL96" i="6"/>
  <c r="CL95" i="6"/>
  <c r="CL94" i="6"/>
  <c r="BS19" i="6"/>
  <c r="CF51" i="6"/>
  <c r="CF45" i="6"/>
  <c r="CF59" i="6"/>
  <c r="CF67" i="6"/>
  <c r="CF53" i="6"/>
  <c r="CQ68" i="5"/>
  <c r="CQ67" i="5" s="1"/>
  <c r="CQ75" i="5"/>
  <c r="CP61" i="5"/>
  <c r="CJ58" i="5"/>
  <c r="CQ64" i="5"/>
  <c r="CQ63" i="5" s="1"/>
  <c r="CQ57" i="5"/>
  <c r="CQ56" i="5" s="1"/>
  <c r="CQ49" i="5"/>
  <c r="CX71" i="5" s="1"/>
  <c r="BW17" i="5"/>
  <c r="BW25" i="5"/>
  <c r="BX19" i="5" s="1"/>
  <c r="CJ39" i="5"/>
  <c r="CQ74" i="5" s="1"/>
  <c r="CJ32" i="5"/>
  <c r="CC20" i="5"/>
  <c r="CP83" i="5"/>
  <c r="CP94" i="5"/>
  <c r="CP95" i="5"/>
  <c r="CI86" i="5"/>
  <c r="CJ51" i="5"/>
  <c r="CJ91" i="5" s="1"/>
  <c r="CI90" i="5"/>
  <c r="CI65" i="5"/>
  <c r="CI82" i="5"/>
  <c r="CI80" i="5"/>
  <c r="CJ33" i="5"/>
  <c r="CQ48" i="5" s="1"/>
  <c r="CJ66" i="5"/>
  <c r="CJ14" i="5" s="1"/>
  <c r="CJ44" i="5"/>
  <c r="CD37" i="5"/>
  <c r="CD30" i="5"/>
  <c r="CC89" i="5"/>
  <c r="CC42" i="5"/>
  <c r="CC24" i="5"/>
  <c r="CC27" i="5"/>
  <c r="CD23" i="5" s="1"/>
  <c r="CW69" i="5"/>
  <c r="BV88" i="5"/>
  <c r="BV76" i="5"/>
  <c r="BV77" i="5" s="1"/>
  <c r="BO75" i="2"/>
  <c r="BB44" i="2"/>
  <c r="BB35" i="2"/>
  <c r="BD71" i="2"/>
  <c r="BD17" i="2" s="1"/>
  <c r="BI79" i="2"/>
  <c r="AV31" i="2"/>
  <c r="AW27" i="2" s="1"/>
  <c r="AW26" i="2" s="1"/>
  <c r="BE77" i="2"/>
  <c r="AV30" i="2"/>
  <c r="AW25" i="2" s="1"/>
  <c r="AW24" i="2" s="1"/>
  <c r="AW39" i="2"/>
  <c r="AX40" i="2"/>
  <c r="BC52" i="2"/>
  <c r="BB54" i="2"/>
  <c r="BB55" i="2" s="1"/>
  <c r="BB47" i="2"/>
  <c r="BC48" i="2"/>
  <c r="AW89" i="2"/>
  <c r="AS87" i="2"/>
  <c r="AS85" i="2"/>
  <c r="AT16" i="2"/>
  <c r="AY63" i="2"/>
  <c r="AZ64" i="2"/>
  <c r="AY41" i="2"/>
  <c r="BF78" i="2" s="1"/>
  <c r="AY34" i="2"/>
  <c r="BF58" i="2" s="1"/>
  <c r="BF57" i="2" s="1"/>
  <c r="BI69" i="2"/>
  <c r="BI68" i="2" s="1"/>
  <c r="BI53" i="2"/>
  <c r="BP76" i="2" s="1"/>
  <c r="BA95" i="2"/>
  <c r="G108" i="2"/>
  <c r="AR86" i="2"/>
  <c r="AU90" i="2"/>
  <c r="AX88" i="2"/>
  <c r="AX99" i="2"/>
  <c r="AX100" i="2"/>
  <c r="AQ93" i="2"/>
  <c r="AQ81" i="2"/>
  <c r="AQ82" i="2" s="1"/>
  <c r="AW96" i="2"/>
  <c r="AW70" i="2"/>
  <c r="AW32" i="2"/>
  <c r="AX33" i="2"/>
  <c r="BI51" i="2"/>
  <c r="BI50" i="2" s="1"/>
  <c r="BI67" i="2"/>
  <c r="BI66" i="2" s="1"/>
  <c r="BI80" i="2"/>
  <c r="AV46" i="2"/>
  <c r="AV94" i="2"/>
  <c r="BB37" i="2"/>
  <c r="AX56" i="2"/>
  <c r="BE65" i="2"/>
  <c r="BE49" i="2"/>
  <c r="BC36" i="2"/>
  <c r="BJ60" i="2" s="1"/>
  <c r="BJ59" i="2" s="1"/>
  <c r="BC43" i="2"/>
  <c r="AR22" i="2"/>
  <c r="BA74" i="2"/>
  <c r="AY72" i="2"/>
  <c r="AY98" i="2" s="1"/>
  <c r="AZ73" i="2"/>
  <c r="BC38" i="2"/>
  <c r="BJ62" i="2" s="1"/>
  <c r="BJ61" i="2" s="1"/>
  <c r="BC45" i="2"/>
  <c r="CK74" i="10" l="1"/>
  <c r="CK19" i="10" s="1"/>
  <c r="CK18" i="10" s="1"/>
  <c r="CK66" i="10"/>
  <c r="CD34" i="10"/>
  <c r="CE30" i="10" s="1"/>
  <c r="CE29" i="10" s="1"/>
  <c r="CI98" i="10"/>
  <c r="CI73" i="10"/>
  <c r="CK80" i="10"/>
  <c r="CK60" i="10"/>
  <c r="CJ59" i="10"/>
  <c r="CJ90" i="10"/>
  <c r="CJ88" i="10"/>
  <c r="CJ50" i="10"/>
  <c r="CK51" i="10"/>
  <c r="CR76" i="10"/>
  <c r="CQ75" i="10"/>
  <c r="CI89" i="10"/>
  <c r="CL93" i="10"/>
  <c r="CJ46" i="10"/>
  <c r="CJ39" i="10"/>
  <c r="CC27" i="10"/>
  <c r="CP91" i="10"/>
  <c r="CP102" i="10"/>
  <c r="CP103" i="10"/>
  <c r="EB87" i="10"/>
  <c r="EC23" i="10"/>
  <c r="CK48" i="10"/>
  <c r="CK47" i="10" s="1"/>
  <c r="CK41" i="10"/>
  <c r="CP101" i="10"/>
  <c r="CD42" i="10"/>
  <c r="CC97" i="10"/>
  <c r="CC49" i="10"/>
  <c r="CC31" i="10"/>
  <c r="CE44" i="10"/>
  <c r="CE43" i="10" s="1"/>
  <c r="CE37" i="10"/>
  <c r="CE36" i="10" s="1"/>
  <c r="CD35" i="10"/>
  <c r="CX78" i="10"/>
  <c r="BX25" i="10"/>
  <c r="CI94" i="10"/>
  <c r="CJ20" i="10"/>
  <c r="BW96" i="10"/>
  <c r="BW84" i="10"/>
  <c r="BW85" i="10" s="1"/>
  <c r="CI99" i="10"/>
  <c r="CI21" i="10"/>
  <c r="FT84" i="2"/>
  <c r="FU20" i="2"/>
  <c r="BC44" i="2"/>
  <c r="BC42" i="2"/>
  <c r="AX91" i="2"/>
  <c r="AX18" i="2"/>
  <c r="AW28" i="2"/>
  <c r="G138" i="2"/>
  <c r="G54" i="7"/>
  <c r="G118" i="7"/>
  <c r="CS64" i="8"/>
  <c r="CT77" i="8"/>
  <c r="CM85" i="8"/>
  <c r="CO88" i="8"/>
  <c r="CM34" i="8"/>
  <c r="CM41" i="8"/>
  <c r="CN16" i="8"/>
  <c r="CN85" i="8" s="1"/>
  <c r="CH39" i="8"/>
  <c r="CH38" i="8" s="1"/>
  <c r="CH31" i="8"/>
  <c r="CG29" i="8"/>
  <c r="CH24" i="8" s="1"/>
  <c r="CH23" i="8" s="1"/>
  <c r="CN43" i="8"/>
  <c r="CN54" i="8"/>
  <c r="CN94" i="8" s="1"/>
  <c r="CA20" i="8"/>
  <c r="CA28" i="8"/>
  <c r="CB22" i="8" s="1"/>
  <c r="CN61" i="8"/>
  <c r="CT65" i="8"/>
  <c r="CT58" i="8"/>
  <c r="CT57" i="8" s="1"/>
  <c r="CT50" i="8"/>
  <c r="CT49" i="8" s="1"/>
  <c r="CU67" i="8"/>
  <c r="CU66" i="8" s="1"/>
  <c r="CU60" i="8"/>
  <c r="CU59" i="8" s="1"/>
  <c r="CU52" i="8"/>
  <c r="DB74" i="8" s="1"/>
  <c r="CN42" i="8"/>
  <c r="CN41" i="8" s="1"/>
  <c r="CN35" i="8"/>
  <c r="CM93" i="8"/>
  <c r="CM68" i="8"/>
  <c r="CZ72" i="8"/>
  <c r="CM84" i="8"/>
  <c r="CP88" i="8"/>
  <c r="CU86" i="8"/>
  <c r="CU98" i="8"/>
  <c r="CU97" i="8"/>
  <c r="DW82" i="8"/>
  <c r="DX19" i="8"/>
  <c r="CN46" i="8"/>
  <c r="CN36" i="8"/>
  <c r="CT51" i="8"/>
  <c r="CG92" i="8"/>
  <c r="CG45" i="8"/>
  <c r="CG27" i="8"/>
  <c r="CU96" i="8"/>
  <c r="CO63" i="8"/>
  <c r="CV71" i="8" s="1"/>
  <c r="CO56" i="8"/>
  <c r="CO48" i="8"/>
  <c r="CO53" i="8" s="1"/>
  <c r="CH30" i="8"/>
  <c r="CI26" i="8" s="1"/>
  <c r="CI25" i="8" s="1"/>
  <c r="CO75" i="8"/>
  <c r="CT87" i="8"/>
  <c r="DA73" i="8"/>
  <c r="CO44" i="8"/>
  <c r="CV78" i="8" s="1"/>
  <c r="CO37" i="8"/>
  <c r="CT71" i="6"/>
  <c r="CF14" i="6"/>
  <c r="CF83" i="6" s="1"/>
  <c r="BZ37" i="6"/>
  <c r="BZ36" i="6" s="1"/>
  <c r="CM75" i="6"/>
  <c r="CF15" i="6"/>
  <c r="CF87" i="6" s="1"/>
  <c r="BY43" i="6"/>
  <c r="CG73" i="6"/>
  <c r="BZ27" i="6"/>
  <c r="CL85" i="6"/>
  <c r="CG41" i="6"/>
  <c r="CN76" i="6"/>
  <c r="CG40" i="6"/>
  <c r="CG33" i="6"/>
  <c r="CG32" i="6" s="1"/>
  <c r="BS18" i="6"/>
  <c r="BS26" i="6"/>
  <c r="BT20" i="6" s="1"/>
  <c r="CG61" i="6"/>
  <c r="CG60" i="6" s="1"/>
  <c r="CG54" i="6"/>
  <c r="CG53" i="6" s="1"/>
  <c r="CG46" i="6"/>
  <c r="CG51" i="6" s="1"/>
  <c r="BZ30" i="6"/>
  <c r="CN65" i="6"/>
  <c r="CN64" i="6" s="1"/>
  <c r="CN58" i="6"/>
  <c r="CN57" i="6" s="1"/>
  <c r="CN50" i="6"/>
  <c r="CU72" i="6" s="1"/>
  <c r="CF44" i="6"/>
  <c r="CF52" i="6"/>
  <c r="CF92" i="6" s="1"/>
  <c r="CM68" i="6"/>
  <c r="CM94" i="6" s="1"/>
  <c r="CM63" i="6"/>
  <c r="CM56" i="6"/>
  <c r="CM55" i="6" s="1"/>
  <c r="CM48" i="6"/>
  <c r="CM47" i="6" s="1"/>
  <c r="CG34" i="6"/>
  <c r="BZ28" i="6"/>
  <c r="CE82" i="6"/>
  <c r="CH86" i="6"/>
  <c r="CJ38" i="5"/>
  <c r="CJ80" i="5"/>
  <c r="CJ82" i="5"/>
  <c r="CI81" i="5"/>
  <c r="CL85" i="5"/>
  <c r="CK60" i="5"/>
  <c r="CK53" i="5"/>
  <c r="CK45" i="5"/>
  <c r="CK50" i="5" s="1"/>
  <c r="CD29" i="5"/>
  <c r="CK73" i="5"/>
  <c r="CD36" i="5"/>
  <c r="CC26" i="5"/>
  <c r="CD21" i="5" s="1"/>
  <c r="CQ62" i="5"/>
  <c r="CQ61" i="5" s="1"/>
  <c r="CQ55" i="5"/>
  <c r="CQ54" i="5" s="1"/>
  <c r="CQ47" i="5"/>
  <c r="CQ46" i="5" s="1"/>
  <c r="CJ31" i="5"/>
  <c r="CK41" i="5"/>
  <c r="CK34" i="5"/>
  <c r="CJ43" i="5"/>
  <c r="CJ15" i="5"/>
  <c r="CQ83" i="5"/>
  <c r="CQ94" i="5"/>
  <c r="CQ95" i="5"/>
  <c r="CE37" i="5"/>
  <c r="CE30" i="5"/>
  <c r="CP84" i="5"/>
  <c r="CD22" i="5"/>
  <c r="CQ93" i="5"/>
  <c r="BW88" i="5"/>
  <c r="BW76" i="5"/>
  <c r="BW77" i="5" s="1"/>
  <c r="CX70" i="5"/>
  <c r="BX18" i="5"/>
  <c r="BP75" i="2"/>
  <c r="BC35" i="2"/>
  <c r="BE71" i="2"/>
  <c r="BE17" i="2" s="1"/>
  <c r="BJ79" i="2"/>
  <c r="BJ80" i="2"/>
  <c r="BF77" i="2"/>
  <c r="H141" i="2" s="1"/>
  <c r="AW30" i="2"/>
  <c r="AX25" i="2" s="1"/>
  <c r="AX24" i="2" s="1"/>
  <c r="AW31" i="2"/>
  <c r="AX27" i="2" s="1"/>
  <c r="AT87" i="2"/>
  <c r="AT85" i="2"/>
  <c r="AU16" i="2"/>
  <c r="BD52" i="2"/>
  <c r="BC54" i="2"/>
  <c r="BC55" i="2" s="1"/>
  <c r="AS86" i="2"/>
  <c r="AV90" i="2"/>
  <c r="AX39" i="2"/>
  <c r="AY40" i="2"/>
  <c r="BB74" i="2"/>
  <c r="AY56" i="2"/>
  <c r="AX32" i="2"/>
  <c r="AY33" i="2"/>
  <c r="AW46" i="2"/>
  <c r="AW94" i="2"/>
  <c r="AX89" i="2"/>
  <c r="BD45" i="2"/>
  <c r="BD38" i="2"/>
  <c r="BK62" i="2" s="1"/>
  <c r="BK61" i="2" s="1"/>
  <c r="AZ72" i="2"/>
  <c r="AZ98" i="2" s="1"/>
  <c r="BA73" i="2"/>
  <c r="AR29" i="2"/>
  <c r="AS23" i="2" s="1"/>
  <c r="AS22" i="2" s="1"/>
  <c r="AR21" i="2"/>
  <c r="BD36" i="2"/>
  <c r="BK60" i="2" s="1"/>
  <c r="BK59" i="2" s="1"/>
  <c r="BD43" i="2"/>
  <c r="AY88" i="2"/>
  <c r="AY100" i="2"/>
  <c r="AY99" i="2"/>
  <c r="AX96" i="2"/>
  <c r="AX70" i="2"/>
  <c r="BC37" i="2"/>
  <c r="BC47" i="2"/>
  <c r="BD48" i="2"/>
  <c r="BF65" i="2"/>
  <c r="BF49" i="2"/>
  <c r="BJ53" i="2"/>
  <c r="BQ76" i="2" s="1"/>
  <c r="BJ69" i="2"/>
  <c r="BJ68" i="2" s="1"/>
  <c r="BJ67" i="2"/>
  <c r="BJ66" i="2" s="1"/>
  <c r="BJ51" i="2"/>
  <c r="BJ50" i="2" s="1"/>
  <c r="AZ63" i="2"/>
  <c r="BA64" i="2"/>
  <c r="BB95" i="2"/>
  <c r="CR83" i="10" l="1"/>
  <c r="CE34" i="10"/>
  <c r="CF30" i="10" s="1"/>
  <c r="CF29" i="10" s="1"/>
  <c r="CE42" i="10"/>
  <c r="CJ45" i="10"/>
  <c r="CQ82" i="10"/>
  <c r="CK50" i="10"/>
  <c r="CL81" i="10"/>
  <c r="CD97" i="10"/>
  <c r="CD49" i="10"/>
  <c r="CD31" i="10"/>
  <c r="EC87" i="10"/>
  <c r="ED23" i="10"/>
  <c r="CJ98" i="10"/>
  <c r="CJ73" i="10"/>
  <c r="CE35" i="10"/>
  <c r="CK90" i="10"/>
  <c r="CK88" i="10"/>
  <c r="CQ91" i="10"/>
  <c r="CQ102" i="10"/>
  <c r="CQ103" i="10"/>
  <c r="CJ89" i="10"/>
  <c r="CM93" i="10"/>
  <c r="CJ94" i="10"/>
  <c r="CK20" i="10"/>
  <c r="CR75" i="10"/>
  <c r="CR101" i="10" s="1"/>
  <c r="CL48" i="10"/>
  <c r="CL47" i="10" s="1"/>
  <c r="CL41" i="10"/>
  <c r="CR72" i="10"/>
  <c r="CR71" i="10" s="1"/>
  <c r="CR65" i="10"/>
  <c r="CR64" i="10" s="1"/>
  <c r="CR56" i="10"/>
  <c r="CY79" i="10" s="1"/>
  <c r="CK40" i="10"/>
  <c r="CL68" i="10"/>
  <c r="CL67" i="10" s="1"/>
  <c r="CL61" i="10"/>
  <c r="CL52" i="10"/>
  <c r="CL57" i="10" s="1"/>
  <c r="CL58" i="10" s="1"/>
  <c r="CP92" i="10"/>
  <c r="CQ101" i="10"/>
  <c r="CJ99" i="10"/>
  <c r="CJ21" i="10"/>
  <c r="CC33" i="10"/>
  <c r="CD28" i="10" s="1"/>
  <c r="CD27" i="10" s="1"/>
  <c r="CK59" i="10"/>
  <c r="BX24" i="10"/>
  <c r="BX32" i="10"/>
  <c r="BY26" i="10" s="1"/>
  <c r="CQ70" i="10"/>
  <c r="CQ63" i="10"/>
  <c r="CQ62" i="10" s="1"/>
  <c r="CQ54" i="10"/>
  <c r="CQ53" i="10" s="1"/>
  <c r="CJ38" i="10"/>
  <c r="FU84" i="2"/>
  <c r="FV20" i="2"/>
  <c r="BD44" i="2"/>
  <c r="AY91" i="2"/>
  <c r="H109" i="2" s="1"/>
  <c r="G139" i="2" s="1"/>
  <c r="AY18" i="2"/>
  <c r="CN75" i="6"/>
  <c r="CT64" i="8"/>
  <c r="CN34" i="8"/>
  <c r="CO69" i="8"/>
  <c r="CO17" i="8" s="1"/>
  <c r="CO89" i="8" s="1"/>
  <c r="CU51" i="8"/>
  <c r="CO36" i="8"/>
  <c r="CN83" i="8"/>
  <c r="CN84" i="8" s="1"/>
  <c r="CO62" i="8"/>
  <c r="CO61" i="8" s="1"/>
  <c r="CI30" i="8"/>
  <c r="CH29" i="8"/>
  <c r="CI24" i="8" s="1"/>
  <c r="CI40" i="8"/>
  <c r="CI33" i="8"/>
  <c r="DB73" i="8"/>
  <c r="CP44" i="8"/>
  <c r="CW78" i="8" s="1"/>
  <c r="CP37" i="8"/>
  <c r="CB21" i="8"/>
  <c r="CO42" i="8"/>
  <c r="CO41" i="8" s="1"/>
  <c r="CO35" i="8"/>
  <c r="CA91" i="8"/>
  <c r="CA79" i="8"/>
  <c r="CA80" i="8" s="1"/>
  <c r="CU65" i="8"/>
  <c r="CU58" i="8"/>
  <c r="CU57" i="8" s="1"/>
  <c r="CU50" i="8"/>
  <c r="CU49" i="8" s="1"/>
  <c r="CO55" i="8"/>
  <c r="CH92" i="8"/>
  <c r="CH45" i="8"/>
  <c r="CH27" i="8"/>
  <c r="CV70" i="8"/>
  <c r="CV96" i="8" s="1"/>
  <c r="CN93" i="8"/>
  <c r="CN68" i="8"/>
  <c r="CU87" i="8"/>
  <c r="CU77" i="8"/>
  <c r="CO47" i="8"/>
  <c r="CO43" i="8"/>
  <c r="DX82" i="8"/>
  <c r="DY19" i="8"/>
  <c r="CV67" i="8"/>
  <c r="CV66" i="8" s="1"/>
  <c r="CV60" i="8"/>
  <c r="CV59" i="8" s="1"/>
  <c r="CV52" i="8"/>
  <c r="DC74" i="8" s="1"/>
  <c r="DA72" i="8"/>
  <c r="AX28" i="2"/>
  <c r="CF81" i="6"/>
  <c r="CI86" i="6" s="1"/>
  <c r="CG39" i="6"/>
  <c r="CA24" i="6"/>
  <c r="CA23" i="6" s="1"/>
  <c r="CA31" i="6"/>
  <c r="CA30" i="6" s="1"/>
  <c r="CA38" i="6"/>
  <c r="CT70" i="6"/>
  <c r="CM62" i="6"/>
  <c r="BS89" i="6"/>
  <c r="BS77" i="6"/>
  <c r="BS78" i="6" s="1"/>
  <c r="CU71" i="6"/>
  <c r="BT19" i="6"/>
  <c r="CN63" i="6"/>
  <c r="CN56" i="6"/>
  <c r="CN55" i="6" s="1"/>
  <c r="CN48" i="6"/>
  <c r="CN47" i="6" s="1"/>
  <c r="CG59" i="6"/>
  <c r="CM84" i="6"/>
  <c r="CM96" i="6"/>
  <c r="CM95" i="6"/>
  <c r="CN49" i="6"/>
  <c r="CG52" i="6"/>
  <c r="CG92" i="6" s="1"/>
  <c r="BZ29" i="6"/>
  <c r="BZ25" i="6" s="1"/>
  <c r="CN69" i="6"/>
  <c r="CF91" i="6"/>
  <c r="CF66" i="6"/>
  <c r="CG45" i="6"/>
  <c r="CG67" i="6"/>
  <c r="CX69" i="5"/>
  <c r="CK44" i="5"/>
  <c r="CK43" i="5" s="1"/>
  <c r="CK39" i="5"/>
  <c r="CK32" i="5"/>
  <c r="CK31" i="5" s="1"/>
  <c r="CK40" i="5"/>
  <c r="CR75" i="5"/>
  <c r="CD20" i="5"/>
  <c r="CR64" i="5"/>
  <c r="CR63" i="5" s="1"/>
  <c r="CR57" i="5"/>
  <c r="CR56" i="5" s="1"/>
  <c r="CR49" i="5"/>
  <c r="CY71" i="5" s="1"/>
  <c r="CK59" i="5"/>
  <c r="CR68" i="5"/>
  <c r="CK33" i="5"/>
  <c r="CQ84" i="5"/>
  <c r="CE36" i="5"/>
  <c r="CD35" i="5"/>
  <c r="CD27" i="5"/>
  <c r="CE23" i="5" s="1"/>
  <c r="CE22" i="5" s="1"/>
  <c r="CL73" i="5"/>
  <c r="CK72" i="5"/>
  <c r="CJ86" i="5"/>
  <c r="CE29" i="5"/>
  <c r="CD28" i="5"/>
  <c r="BX17" i="5"/>
  <c r="BX25" i="5"/>
  <c r="BY19" i="5" s="1"/>
  <c r="BY18" i="5" s="1"/>
  <c r="CL60" i="5"/>
  <c r="CL53" i="5"/>
  <c r="CL45" i="5"/>
  <c r="CL50" i="5" s="1"/>
  <c r="CJ90" i="5"/>
  <c r="CJ65" i="5"/>
  <c r="CK66" i="5"/>
  <c r="CK14" i="5" s="1"/>
  <c r="CK52" i="5"/>
  <c r="CJ81" i="5"/>
  <c r="CM85" i="5"/>
  <c r="BQ75" i="2"/>
  <c r="BD35" i="2"/>
  <c r="BD37" i="2"/>
  <c r="BF71" i="2"/>
  <c r="BF17" i="2" s="1"/>
  <c r="BK79" i="2"/>
  <c r="BK80" i="2"/>
  <c r="BD47" i="2"/>
  <c r="BE48" i="2"/>
  <c r="BK53" i="2"/>
  <c r="BR76" i="2" s="1"/>
  <c r="BK69" i="2"/>
  <c r="BK68" i="2" s="1"/>
  <c r="AY32" i="2"/>
  <c r="BD42" i="2"/>
  <c r="H110" i="2"/>
  <c r="AY89" i="2"/>
  <c r="AX30" i="2"/>
  <c r="AY25" i="2" s="1"/>
  <c r="AY24" i="2" s="1"/>
  <c r="BE38" i="2"/>
  <c r="BL62" i="2" s="1"/>
  <c r="BL61" i="2" s="1"/>
  <c r="BE45" i="2"/>
  <c r="BE44" i="2" s="1"/>
  <c r="BE36" i="2"/>
  <c r="BL60" i="2" s="1"/>
  <c r="BL59" i="2" s="1"/>
  <c r="BE43" i="2"/>
  <c r="F137" i="2"/>
  <c r="AR93" i="2"/>
  <c r="AR81" i="2"/>
  <c r="AR82" i="2" s="1"/>
  <c r="AZ56" i="2"/>
  <c r="AX26" i="2"/>
  <c r="AX46" i="2"/>
  <c r="AX94" i="2"/>
  <c r="BE52" i="2"/>
  <c r="BD54" i="2"/>
  <c r="BD55" i="2" s="1"/>
  <c r="AY39" i="2"/>
  <c r="BC95" i="2"/>
  <c r="BA63" i="2"/>
  <c r="BB64" i="2"/>
  <c r="AS21" i="2"/>
  <c r="AS29" i="2"/>
  <c r="AT23" i="2" s="1"/>
  <c r="AZ41" i="2"/>
  <c r="BG78" i="2" s="1"/>
  <c r="AZ34" i="2"/>
  <c r="BG58" i="2" s="1"/>
  <c r="BG57" i="2" s="1"/>
  <c r="AY96" i="2"/>
  <c r="AY70" i="2"/>
  <c r="BA72" i="2"/>
  <c r="BB73" i="2"/>
  <c r="BC74" i="2"/>
  <c r="AU85" i="2"/>
  <c r="AU87" i="2"/>
  <c r="AV16" i="2"/>
  <c r="BK51" i="2"/>
  <c r="BK50" i="2" s="1"/>
  <c r="BK67" i="2"/>
  <c r="BK66" i="2" s="1"/>
  <c r="AZ88" i="2"/>
  <c r="AZ99" i="2"/>
  <c r="AZ100" i="2"/>
  <c r="AT86" i="2"/>
  <c r="AW90" i="2"/>
  <c r="CF82" i="6" l="1"/>
  <c r="CL74" i="10"/>
  <c r="CS76" i="10"/>
  <c r="CS75" i="10" s="1"/>
  <c r="CL60" i="10"/>
  <c r="CL59" i="10" s="1"/>
  <c r="CS83" i="10"/>
  <c r="CF34" i="10"/>
  <c r="CF44" i="10"/>
  <c r="CF43" i="10" s="1"/>
  <c r="CF37" i="10"/>
  <c r="CQ92" i="10"/>
  <c r="ED87" i="10"/>
  <c r="EE23" i="10"/>
  <c r="BX96" i="10"/>
  <c r="BX84" i="10"/>
  <c r="BX85" i="10" s="1"/>
  <c r="CK94" i="10"/>
  <c r="BY25" i="10"/>
  <c r="CK89" i="10"/>
  <c r="CN93" i="10"/>
  <c r="CY78" i="10"/>
  <c r="CK99" i="10"/>
  <c r="CK21" i="10"/>
  <c r="CS72" i="10"/>
  <c r="CS71" i="10" s="1"/>
  <c r="CS65" i="10"/>
  <c r="CS64" i="10" s="1"/>
  <c r="CS56" i="10"/>
  <c r="CZ79" i="10" s="1"/>
  <c r="CE97" i="10"/>
  <c r="CE49" i="10"/>
  <c r="CE31" i="10"/>
  <c r="CD33" i="10"/>
  <c r="CE28" i="10" s="1"/>
  <c r="CE27" i="10" s="1"/>
  <c r="CL80" i="10"/>
  <c r="CK46" i="10"/>
  <c r="CR82" i="10" s="1"/>
  <c r="CK39" i="10"/>
  <c r="CK38" i="10" s="1"/>
  <c r="CL66" i="10"/>
  <c r="CR91" i="10"/>
  <c r="CR102" i="10"/>
  <c r="CR103" i="10"/>
  <c r="CL51" i="10"/>
  <c r="CQ69" i="10"/>
  <c r="CX77" i="10"/>
  <c r="CL40" i="10"/>
  <c r="CR55" i="10"/>
  <c r="CK98" i="10"/>
  <c r="CK73" i="10"/>
  <c r="CM48" i="10"/>
  <c r="CM47" i="10" s="1"/>
  <c r="CM41" i="10"/>
  <c r="FV84" i="2"/>
  <c r="FW20" i="2"/>
  <c r="AZ91" i="2"/>
  <c r="AZ18" i="2"/>
  <c r="G140" i="2"/>
  <c r="H126" i="7"/>
  <c r="H63" i="7"/>
  <c r="CU64" i="8"/>
  <c r="CO34" i="8"/>
  <c r="CQ88" i="8"/>
  <c r="CV51" i="8"/>
  <c r="CP36" i="8"/>
  <c r="CO16" i="8"/>
  <c r="CO83" i="8" s="1"/>
  <c r="CP42" i="8"/>
  <c r="CP41" i="8" s="1"/>
  <c r="CP35" i="8"/>
  <c r="DY82" i="8"/>
  <c r="DZ19" i="8"/>
  <c r="CW67" i="8"/>
  <c r="CW66" i="8" s="1"/>
  <c r="CW60" i="8"/>
  <c r="CW59" i="8" s="1"/>
  <c r="CW52" i="8"/>
  <c r="DD74" i="8" s="1"/>
  <c r="CO54" i="8"/>
  <c r="CO94" i="8" s="1"/>
  <c r="DC73" i="8"/>
  <c r="CP43" i="8"/>
  <c r="CV86" i="8"/>
  <c r="CV98" i="8"/>
  <c r="CV97" i="8"/>
  <c r="CV65" i="8"/>
  <c r="CV50" i="8"/>
  <c r="CV49" i="8" s="1"/>
  <c r="CV58" i="8"/>
  <c r="CV57" i="8" s="1"/>
  <c r="CP63" i="8"/>
  <c r="CP56" i="8"/>
  <c r="CP48" i="8"/>
  <c r="CP53" i="8" s="1"/>
  <c r="CI32" i="8"/>
  <c r="CJ26" i="8" s="1"/>
  <c r="CP76" i="8"/>
  <c r="CI39" i="8"/>
  <c r="CO46" i="8"/>
  <c r="DB72" i="8"/>
  <c r="CV77" i="8"/>
  <c r="CB20" i="8"/>
  <c r="CB28" i="8"/>
  <c r="CC22" i="8" s="1"/>
  <c r="CI23" i="8"/>
  <c r="AY28" i="2"/>
  <c r="CA22" i="6"/>
  <c r="CH40" i="6" s="1"/>
  <c r="CH35" i="6"/>
  <c r="CH34" i="6" s="1"/>
  <c r="CO49" i="6" s="1"/>
  <c r="CH42" i="6"/>
  <c r="CH41" i="6" s="1"/>
  <c r="CN62" i="6"/>
  <c r="CA29" i="6"/>
  <c r="BT18" i="6"/>
  <c r="BT26" i="6"/>
  <c r="BU20" i="6" s="1"/>
  <c r="BU19" i="6" s="1"/>
  <c r="CU70" i="6"/>
  <c r="CM85" i="6"/>
  <c r="CG15" i="6"/>
  <c r="CG14" i="6"/>
  <c r="CG44" i="6"/>
  <c r="CN68" i="6"/>
  <c r="CH74" i="6"/>
  <c r="CA37" i="6"/>
  <c r="BZ90" i="6"/>
  <c r="BZ43" i="6"/>
  <c r="CA28" i="6"/>
  <c r="CB24" i="6" s="1"/>
  <c r="CB23" i="6" s="1"/>
  <c r="CH61" i="6"/>
  <c r="CH60" i="6" s="1"/>
  <c r="CH54" i="6"/>
  <c r="CH46" i="6"/>
  <c r="CH51" i="6" s="1"/>
  <c r="CL44" i="5"/>
  <c r="CL43" i="5" s="1"/>
  <c r="CE27" i="5"/>
  <c r="CF23" i="5" s="1"/>
  <c r="CF22" i="5" s="1"/>
  <c r="BX88" i="5"/>
  <c r="BX76" i="5"/>
  <c r="BX77" i="5" s="1"/>
  <c r="BY17" i="5"/>
  <c r="BY25" i="5"/>
  <c r="BZ19" i="5" s="1"/>
  <c r="CE35" i="5"/>
  <c r="CD89" i="5"/>
  <c r="CD42" i="5"/>
  <c r="CD24" i="5"/>
  <c r="CL72" i="5"/>
  <c r="CE28" i="5"/>
  <c r="CR48" i="5"/>
  <c r="CD26" i="5"/>
  <c r="CE21" i="5" s="1"/>
  <c r="CE20" i="5" s="1"/>
  <c r="CR67" i="5"/>
  <c r="CR93" i="5" s="1"/>
  <c r="CS68" i="5"/>
  <c r="CK51" i="5"/>
  <c r="CK91" i="5" s="1"/>
  <c r="CL52" i="5"/>
  <c r="CL66" i="5"/>
  <c r="CL14" i="5" s="1"/>
  <c r="CK15" i="5"/>
  <c r="CL59" i="5"/>
  <c r="CK58" i="5"/>
  <c r="CK80" i="5"/>
  <c r="CK82" i="5"/>
  <c r="CL34" i="5"/>
  <c r="CL41" i="5"/>
  <c r="CL40" i="5" s="1"/>
  <c r="CR62" i="5"/>
  <c r="CR55" i="5"/>
  <c r="CR54" i="5" s="1"/>
  <c r="CR47" i="5"/>
  <c r="CR46" i="5" s="1"/>
  <c r="CK90" i="5"/>
  <c r="CF37" i="5"/>
  <c r="CF36" i="5" s="1"/>
  <c r="CF30" i="5"/>
  <c r="CY70" i="5"/>
  <c r="CR74" i="5"/>
  <c r="CK38" i="5"/>
  <c r="BR75" i="2"/>
  <c r="BE35" i="2"/>
  <c r="BE37" i="2"/>
  <c r="AZ33" i="2"/>
  <c r="AZ32" i="2" s="1"/>
  <c r="BL79" i="2"/>
  <c r="BL80" i="2"/>
  <c r="AY30" i="2"/>
  <c r="AZ25" i="2" s="1"/>
  <c r="AZ24" i="2" s="1"/>
  <c r="BA41" i="2"/>
  <c r="BH78" i="2" s="1"/>
  <c r="BA34" i="2"/>
  <c r="BH58" i="2" s="1"/>
  <c r="BH57" i="2" s="1"/>
  <c r="BF52" i="2"/>
  <c r="BE54" i="2"/>
  <c r="BE55" i="2" s="1"/>
  <c r="BA88" i="2"/>
  <c r="BA99" i="2"/>
  <c r="BA100" i="2"/>
  <c r="AV87" i="2"/>
  <c r="AV85" i="2"/>
  <c r="AW16" i="2"/>
  <c r="AY46" i="2"/>
  <c r="AY94" i="2"/>
  <c r="BF36" i="2"/>
  <c r="BM60" i="2" s="1"/>
  <c r="BM59" i="2" s="1"/>
  <c r="BF43" i="2"/>
  <c r="AU86" i="2"/>
  <c r="AX90" i="2"/>
  <c r="BA98" i="2"/>
  <c r="BD74" i="2"/>
  <c r="AX31" i="2"/>
  <c r="AY27" i="2" s="1"/>
  <c r="AY26" i="2" s="1"/>
  <c r="BD95" i="2"/>
  <c r="AZ89" i="2"/>
  <c r="BG77" i="2"/>
  <c r="AZ40" i="2"/>
  <c r="BA56" i="2"/>
  <c r="BL67" i="2"/>
  <c r="BL66" i="2" s="1"/>
  <c r="BL51" i="2"/>
  <c r="BL50" i="2" s="1"/>
  <c r="BL53" i="2"/>
  <c r="BS76" i="2" s="1"/>
  <c r="BL69" i="2"/>
  <c r="BL68" i="2" s="1"/>
  <c r="AS93" i="2"/>
  <c r="AS81" i="2"/>
  <c r="AS82" i="2" s="1"/>
  <c r="BB63" i="2"/>
  <c r="BC64" i="2"/>
  <c r="BG49" i="2"/>
  <c r="BG65" i="2"/>
  <c r="BB72" i="2"/>
  <c r="BB98" i="2" s="1"/>
  <c r="BC73" i="2"/>
  <c r="AT22" i="2"/>
  <c r="AZ96" i="2"/>
  <c r="AZ70" i="2"/>
  <c r="BE42" i="2"/>
  <c r="BE47" i="2"/>
  <c r="BF48" i="2"/>
  <c r="CL19" i="10" l="1"/>
  <c r="CL18" i="10" s="1"/>
  <c r="CL88" i="10" s="1"/>
  <c r="CO93" i="10" s="1"/>
  <c r="CS55" i="10"/>
  <c r="CL20" i="10"/>
  <c r="CL94" i="10" s="1"/>
  <c r="CM81" i="10"/>
  <c r="CM80" i="10" s="1"/>
  <c r="CE33" i="10"/>
  <c r="CF28" i="10" s="1"/>
  <c r="CF27" i="10" s="1"/>
  <c r="CT72" i="10"/>
  <c r="CT71" i="10" s="1"/>
  <c r="CT65" i="10"/>
  <c r="CT64" i="10" s="1"/>
  <c r="CT56" i="10"/>
  <c r="DA79" i="10" s="1"/>
  <c r="CL50" i="10"/>
  <c r="CT83" i="10"/>
  <c r="BY24" i="10"/>
  <c r="BY32" i="10"/>
  <c r="BZ26" i="10" s="1"/>
  <c r="BZ25" i="10" s="1"/>
  <c r="CR92" i="10"/>
  <c r="CS91" i="10"/>
  <c r="CS103" i="10"/>
  <c r="CS102" i="10"/>
  <c r="CK45" i="10"/>
  <c r="CM68" i="10"/>
  <c r="CM61" i="10"/>
  <c r="CM52" i="10"/>
  <c r="CM57" i="10" s="1"/>
  <c r="CM58" i="10" s="1"/>
  <c r="CF36" i="10"/>
  <c r="CF42" i="10"/>
  <c r="CM40" i="10"/>
  <c r="CS101" i="10"/>
  <c r="EE87" i="10"/>
  <c r="EF23" i="10"/>
  <c r="CR70" i="10"/>
  <c r="CY77" i="10" s="1"/>
  <c r="CR63" i="10"/>
  <c r="CR62" i="10" s="1"/>
  <c r="CR54" i="10"/>
  <c r="CR53" i="10" s="1"/>
  <c r="CL46" i="10"/>
  <c r="CS82" i="10" s="1"/>
  <c r="CL39" i="10"/>
  <c r="CL99" i="10"/>
  <c r="CL21" i="10"/>
  <c r="CZ78" i="10"/>
  <c r="FW84" i="2"/>
  <c r="FX20" i="2"/>
  <c r="BA91" i="2"/>
  <c r="BA18" i="2"/>
  <c r="CV64" i="8"/>
  <c r="CP34" i="8"/>
  <c r="CW51" i="8"/>
  <c r="CW77" i="8"/>
  <c r="CO85" i="8"/>
  <c r="CP69" i="8"/>
  <c r="CP17" i="8" s="1"/>
  <c r="CP89" i="8" s="1"/>
  <c r="CP47" i="8"/>
  <c r="CP46" i="8" s="1"/>
  <c r="CQ44" i="8"/>
  <c r="CX78" i="8" s="1"/>
  <c r="CQ37" i="8"/>
  <c r="CJ25" i="8"/>
  <c r="CI29" i="8"/>
  <c r="CO93" i="8"/>
  <c r="CO68" i="8"/>
  <c r="CJ40" i="8"/>
  <c r="CQ76" i="8" s="1"/>
  <c r="CJ33" i="8"/>
  <c r="CJ32" i="8" s="1"/>
  <c r="CP62" i="8"/>
  <c r="CW71" i="8"/>
  <c r="CC21" i="8"/>
  <c r="CB91" i="8"/>
  <c r="CB79" i="8"/>
  <c r="CB80" i="8" s="1"/>
  <c r="CP75" i="8"/>
  <c r="CV87" i="8"/>
  <c r="CI38" i="8"/>
  <c r="DC72" i="8"/>
  <c r="DD73" i="8"/>
  <c r="DZ82" i="8"/>
  <c r="EA19" i="8"/>
  <c r="N107" i="8"/>
  <c r="CO84" i="8"/>
  <c r="CR88" i="8"/>
  <c r="CI31" i="8"/>
  <c r="CP55" i="8"/>
  <c r="CW65" i="8"/>
  <c r="CW58" i="8"/>
  <c r="CW57" i="8" s="1"/>
  <c r="CW50" i="8"/>
  <c r="CW49" i="8" s="1"/>
  <c r="CA21" i="6"/>
  <c r="CA27" i="6" s="1"/>
  <c r="CB22" i="6" s="1"/>
  <c r="CH33" i="6"/>
  <c r="CO56" i="6" s="1"/>
  <c r="CO55" i="6" s="1"/>
  <c r="CO50" i="6"/>
  <c r="CV72" i="6" s="1"/>
  <c r="CO58" i="6"/>
  <c r="CO57" i="6" s="1"/>
  <c r="CO65" i="6"/>
  <c r="CO64" i="6" s="1"/>
  <c r="CO76" i="6"/>
  <c r="CO69" i="6"/>
  <c r="CO68" i="6" s="1"/>
  <c r="CH45" i="6"/>
  <c r="CH44" i="6" s="1"/>
  <c r="CB28" i="6"/>
  <c r="CG83" i="6"/>
  <c r="CG81" i="6"/>
  <c r="CH59" i="6"/>
  <c r="CN84" i="6"/>
  <c r="CN96" i="6"/>
  <c r="CN95" i="6"/>
  <c r="CG87" i="6"/>
  <c r="CA90" i="6"/>
  <c r="CN94" i="6"/>
  <c r="CI42" i="6"/>
  <c r="CI35" i="6"/>
  <c r="CG91" i="6"/>
  <c r="CG66" i="6"/>
  <c r="CH73" i="6"/>
  <c r="CH67" i="6"/>
  <c r="CH15" i="6" s="1"/>
  <c r="CH53" i="6"/>
  <c r="CB31" i="6"/>
  <c r="CB38" i="6"/>
  <c r="CI74" i="6" s="1"/>
  <c r="CH39" i="6"/>
  <c r="CO75" i="6"/>
  <c r="BU18" i="6"/>
  <c r="BU26" i="6"/>
  <c r="BV20" i="6" s="1"/>
  <c r="CA36" i="6"/>
  <c r="CA43" i="6" s="1"/>
  <c r="BT89" i="6"/>
  <c r="BT77" i="6"/>
  <c r="BT78" i="6" s="1"/>
  <c r="CS75" i="5"/>
  <c r="CE26" i="5"/>
  <c r="CF21" i="5" s="1"/>
  <c r="CF20" i="5" s="1"/>
  <c r="CF35" i="5"/>
  <c r="CG37" i="5"/>
  <c r="CG36" i="5" s="1"/>
  <c r="CG30" i="5"/>
  <c r="CS64" i="5"/>
  <c r="CS63" i="5" s="1"/>
  <c r="CS57" i="5"/>
  <c r="CS56" i="5" s="1"/>
  <c r="CS49" i="5"/>
  <c r="CZ71" i="5" s="1"/>
  <c r="BZ18" i="5"/>
  <c r="CY69" i="5"/>
  <c r="CR61" i="5"/>
  <c r="CM60" i="5"/>
  <c r="CM59" i="5" s="1"/>
  <c r="CM53" i="5"/>
  <c r="CM45" i="5"/>
  <c r="CK86" i="5"/>
  <c r="CL15" i="5"/>
  <c r="CR83" i="5"/>
  <c r="CR94" i="5"/>
  <c r="CR95" i="5"/>
  <c r="CF29" i="5"/>
  <c r="CK65" i="5"/>
  <c r="CL82" i="5"/>
  <c r="CL80" i="5"/>
  <c r="CL51" i="5"/>
  <c r="CL91" i="5" s="1"/>
  <c r="CM73" i="5"/>
  <c r="BY88" i="5"/>
  <c r="BY76" i="5"/>
  <c r="BY77" i="5" s="1"/>
  <c r="CK81" i="5"/>
  <c r="CN85" i="5"/>
  <c r="CL90" i="5"/>
  <c r="CL39" i="5"/>
  <c r="CL38" i="5" s="1"/>
  <c r="CL32" i="5"/>
  <c r="CL33" i="5"/>
  <c r="CS48" i="5" s="1"/>
  <c r="CF27" i="5"/>
  <c r="CL58" i="5"/>
  <c r="CS67" i="5"/>
  <c r="CE89" i="5"/>
  <c r="CE42" i="5"/>
  <c r="CE24" i="5"/>
  <c r="CM41" i="5"/>
  <c r="CM34" i="5"/>
  <c r="BS75" i="2"/>
  <c r="BA33" i="2"/>
  <c r="BA32" i="2" s="1"/>
  <c r="BM79" i="2"/>
  <c r="BG71" i="2"/>
  <c r="BG17" i="2" s="1"/>
  <c r="BH77" i="2"/>
  <c r="BB56" i="2"/>
  <c r="AV86" i="2"/>
  <c r="AY90" i="2"/>
  <c r="AY31" i="2"/>
  <c r="AZ27" i="2" s="1"/>
  <c r="BC72" i="2"/>
  <c r="BD73" i="2"/>
  <c r="BF45" i="2"/>
  <c r="BF38" i="2"/>
  <c r="BM62" i="2" s="1"/>
  <c r="BM61" i="2" s="1"/>
  <c r="BM67" i="2"/>
  <c r="BM66" i="2" s="1"/>
  <c r="BM51" i="2"/>
  <c r="BM50" i="2" s="1"/>
  <c r="BA89" i="2"/>
  <c r="AT29" i="2"/>
  <c r="AU23" i="2" s="1"/>
  <c r="AT21" i="2"/>
  <c r="BE74" i="2"/>
  <c r="BF35" i="2"/>
  <c r="AW87" i="2"/>
  <c r="AW85" i="2"/>
  <c r="AX16" i="2"/>
  <c r="BA96" i="2"/>
  <c r="BA70" i="2"/>
  <c r="BF42" i="2"/>
  <c r="AZ30" i="2"/>
  <c r="BA25" i="2" s="1"/>
  <c r="BF47" i="2"/>
  <c r="BG48" i="2"/>
  <c r="BB88" i="2"/>
  <c r="BB99" i="2"/>
  <c r="BB100" i="2"/>
  <c r="AZ39" i="2"/>
  <c r="AZ46" i="2" s="1"/>
  <c r="BA40" i="2"/>
  <c r="AZ94" i="2"/>
  <c r="BG52" i="2"/>
  <c r="BH52" i="2" s="1"/>
  <c r="BI52" i="2" s="1"/>
  <c r="BJ52" i="2" s="1"/>
  <c r="BK52" i="2" s="1"/>
  <c r="BL52" i="2" s="1"/>
  <c r="BF54" i="2"/>
  <c r="BF55" i="2" s="1"/>
  <c r="BG43" i="2"/>
  <c r="BG36" i="2"/>
  <c r="BN60" i="2" s="1"/>
  <c r="BN59" i="2" s="1"/>
  <c r="BE95" i="2"/>
  <c r="BC63" i="2"/>
  <c r="BD64" i="2"/>
  <c r="BH49" i="2"/>
  <c r="BH65" i="2"/>
  <c r="CL90" i="10" l="1"/>
  <c r="CL89" i="10"/>
  <c r="BZ24" i="10"/>
  <c r="BZ32" i="10"/>
  <c r="CA26" i="10" s="1"/>
  <c r="CA25" i="10" s="1"/>
  <c r="CS70" i="10"/>
  <c r="CZ77" i="10" s="1"/>
  <c r="CS63" i="10"/>
  <c r="CS62" i="10" s="1"/>
  <c r="CS54" i="10"/>
  <c r="CS53" i="10" s="1"/>
  <c r="CF35" i="10"/>
  <c r="CL38" i="10"/>
  <c r="CM51" i="10"/>
  <c r="CM46" i="10"/>
  <c r="CT82" i="10" s="1"/>
  <c r="CM39" i="10"/>
  <c r="CF33" i="10"/>
  <c r="CG30" i="10"/>
  <c r="CM67" i="10"/>
  <c r="CT76" i="10"/>
  <c r="BY96" i="10"/>
  <c r="BY84" i="10"/>
  <c r="BY85" i="10" s="1"/>
  <c r="CR69" i="10"/>
  <c r="DA78" i="10"/>
  <c r="CL45" i="10"/>
  <c r="CM74" i="10"/>
  <c r="CM19" i="10" s="1"/>
  <c r="CM18" i="10" s="1"/>
  <c r="CM60" i="10"/>
  <c r="CL98" i="10"/>
  <c r="CL73" i="10"/>
  <c r="CG44" i="10"/>
  <c r="CG37" i="10"/>
  <c r="EF87" i="10"/>
  <c r="EG23" i="10"/>
  <c r="CT55" i="10"/>
  <c r="CS92" i="10"/>
  <c r="FX84" i="2"/>
  <c r="FY20" i="2"/>
  <c r="FY84" i="2" s="1"/>
  <c r="BB91" i="2"/>
  <c r="BB18" i="2"/>
  <c r="CO48" i="6"/>
  <c r="CO47" i="6" s="1"/>
  <c r="CQ43" i="8"/>
  <c r="CW64" i="8"/>
  <c r="CP16" i="8"/>
  <c r="CP85" i="8" s="1"/>
  <c r="CJ39" i="8"/>
  <c r="CJ38" i="8" s="1"/>
  <c r="CC20" i="8"/>
  <c r="CC28" i="8"/>
  <c r="CD22" i="8" s="1"/>
  <c r="CP54" i="8"/>
  <c r="CP94" i="8" s="1"/>
  <c r="CJ31" i="8"/>
  <c r="CW70" i="8"/>
  <c r="CW96" i="8" s="1"/>
  <c r="CI92" i="8"/>
  <c r="CI45" i="8"/>
  <c r="CI27" i="8"/>
  <c r="CP61" i="8"/>
  <c r="DD72" i="8"/>
  <c r="CQ75" i="8"/>
  <c r="CP93" i="8"/>
  <c r="CJ30" i="8"/>
  <c r="CK26" i="8" s="1"/>
  <c r="CQ63" i="8"/>
  <c r="CX71" i="8" s="1"/>
  <c r="CQ56" i="8"/>
  <c r="CQ48" i="8"/>
  <c r="CJ24" i="8"/>
  <c r="CX67" i="8"/>
  <c r="CX66" i="8" s="1"/>
  <c r="CX60" i="8"/>
  <c r="CX59" i="8" s="1"/>
  <c r="CX52" i="8"/>
  <c r="DE74" i="8" s="1"/>
  <c r="CQ36" i="8"/>
  <c r="EA82" i="8"/>
  <c r="EB19" i="8"/>
  <c r="AZ28" i="2"/>
  <c r="CO63" i="6"/>
  <c r="CO62" i="6" s="1"/>
  <c r="CH32" i="6"/>
  <c r="CA25" i="6"/>
  <c r="CV71" i="6"/>
  <c r="CB37" i="6"/>
  <c r="CB36" i="6" s="1"/>
  <c r="CI73" i="6"/>
  <c r="CH87" i="6"/>
  <c r="M106" i="6" s="1"/>
  <c r="CC31" i="6"/>
  <c r="CC38" i="6"/>
  <c r="CJ74" i="6" s="1"/>
  <c r="CO84" i="6"/>
  <c r="CO96" i="6"/>
  <c r="CO95" i="6"/>
  <c r="BU77" i="6"/>
  <c r="BU78" i="6" s="1"/>
  <c r="BU89" i="6"/>
  <c r="BV19" i="6"/>
  <c r="CO94" i="6"/>
  <c r="CH91" i="6"/>
  <c r="CH14" i="6"/>
  <c r="CH52" i="6"/>
  <c r="CH92" i="6" s="1"/>
  <c r="CP65" i="6"/>
  <c r="CP64" i="6" s="1"/>
  <c r="CP58" i="6"/>
  <c r="CP57" i="6" s="1"/>
  <c r="CP50" i="6"/>
  <c r="CW72" i="6" s="1"/>
  <c r="CI34" i="6"/>
  <c r="CG82" i="6"/>
  <c r="CJ86" i="6"/>
  <c r="CN85" i="6"/>
  <c r="CI41" i="6"/>
  <c r="CP76" i="6"/>
  <c r="CI40" i="6"/>
  <c r="CI39" i="6" s="1"/>
  <c r="CI33" i="6"/>
  <c r="CI61" i="6"/>
  <c r="CI54" i="6"/>
  <c r="CI53" i="6" s="1"/>
  <c r="CI46" i="6"/>
  <c r="CB30" i="6"/>
  <c r="CB21" i="6"/>
  <c r="CT75" i="5"/>
  <c r="CZ70" i="5"/>
  <c r="CG23" i="5"/>
  <c r="CG22" i="5" s="1"/>
  <c r="CG27" i="5" s="1"/>
  <c r="CS74" i="5"/>
  <c r="CM66" i="5"/>
  <c r="CM15" i="5" s="1"/>
  <c r="CT68" i="5"/>
  <c r="CT67" i="5" s="1"/>
  <c r="CT93" i="5" s="1"/>
  <c r="CM40" i="5"/>
  <c r="CL65" i="5"/>
  <c r="CM52" i="5"/>
  <c r="CM51" i="5" s="1"/>
  <c r="CM91" i="5" s="1"/>
  <c r="CF26" i="5"/>
  <c r="CG35" i="5"/>
  <c r="CM50" i="5"/>
  <c r="CM44" i="5"/>
  <c r="CS62" i="5"/>
  <c r="CZ69" i="5" s="1"/>
  <c r="CS55" i="5"/>
  <c r="CS54" i="5" s="1"/>
  <c r="CS47" i="5"/>
  <c r="CS46" i="5" s="1"/>
  <c r="CL31" i="5"/>
  <c r="CN60" i="5"/>
  <c r="CN53" i="5"/>
  <c r="CN45" i="5"/>
  <c r="CN50" i="5" s="1"/>
  <c r="CG29" i="5"/>
  <c r="CF28" i="5"/>
  <c r="CS83" i="5"/>
  <c r="CS95" i="5"/>
  <c r="CS94" i="5"/>
  <c r="CS93" i="5"/>
  <c r="CM33" i="5"/>
  <c r="CT48" i="5" s="1"/>
  <c r="CR84" i="5"/>
  <c r="BZ17" i="5"/>
  <c r="BZ25" i="5"/>
  <c r="CA19" i="5" s="1"/>
  <c r="CN73" i="5"/>
  <c r="CM72" i="5"/>
  <c r="CT64" i="5"/>
  <c r="CT63" i="5" s="1"/>
  <c r="CT57" i="5"/>
  <c r="CT56" i="5" s="1"/>
  <c r="CT49" i="5"/>
  <c r="DA71" i="5" s="1"/>
  <c r="CL86" i="5"/>
  <c r="CM58" i="5"/>
  <c r="CL81" i="5"/>
  <c r="CO85" i="5"/>
  <c r="CM39" i="5"/>
  <c r="CM32" i="5"/>
  <c r="BN79" i="2"/>
  <c r="BH71" i="2"/>
  <c r="BH17" i="2" s="1"/>
  <c r="BH54" i="2"/>
  <c r="BB41" i="2"/>
  <c r="BI78" i="2" s="1"/>
  <c r="BB34" i="2"/>
  <c r="BI58" i="2" s="1"/>
  <c r="BI57" i="2" s="1"/>
  <c r="BC88" i="2"/>
  <c r="BC99" i="2"/>
  <c r="BC100" i="2"/>
  <c r="BB96" i="2"/>
  <c r="BB70" i="2"/>
  <c r="BA39" i="2"/>
  <c r="BA46" i="2" s="1"/>
  <c r="AW86" i="2"/>
  <c r="AZ90" i="2"/>
  <c r="BA94" i="2"/>
  <c r="BC98" i="2"/>
  <c r="BC56" i="2"/>
  <c r="BN67" i="2"/>
  <c r="BN66" i="2" s="1"/>
  <c r="BN51" i="2"/>
  <c r="BN50" i="2" s="1"/>
  <c r="BG42" i="2"/>
  <c r="BG35" i="2"/>
  <c r="BD72" i="2"/>
  <c r="BD98" i="2" s="1"/>
  <c r="BE73" i="2"/>
  <c r="BG45" i="2"/>
  <c r="BG38" i="2"/>
  <c r="BN62" i="2" s="1"/>
  <c r="BN61" i="2" s="1"/>
  <c r="BH43" i="2"/>
  <c r="BH36" i="2"/>
  <c r="BO60" i="2" s="1"/>
  <c r="BO59" i="2" s="1"/>
  <c r="BD63" i="2"/>
  <c r="BE64" i="2"/>
  <c r="AZ26" i="2"/>
  <c r="BB89" i="2"/>
  <c r="BG47" i="2"/>
  <c r="BH48" i="2"/>
  <c r="BG54" i="2"/>
  <c r="BG55" i="2" s="1"/>
  <c r="BF95" i="2"/>
  <c r="AU22" i="2"/>
  <c r="BM69" i="2"/>
  <c r="BM68" i="2" s="1"/>
  <c r="BM53" i="2"/>
  <c r="BT76" i="2" s="1"/>
  <c r="BF37" i="2"/>
  <c r="BF74" i="2"/>
  <c r="BA24" i="2"/>
  <c r="AX85" i="2"/>
  <c r="AX87" i="2"/>
  <c r="AY16" i="2"/>
  <c r="AT81" i="2"/>
  <c r="AT82" i="2" s="1"/>
  <c r="AT93" i="2"/>
  <c r="BM80" i="2"/>
  <c r="BF44" i="2"/>
  <c r="CS69" i="10" l="1"/>
  <c r="CG28" i="10"/>
  <c r="CG27" i="10" s="1"/>
  <c r="CG33" i="10" s="1"/>
  <c r="CM38" i="10"/>
  <c r="CN68" i="10"/>
  <c r="CU76" i="10" s="1"/>
  <c r="CN61" i="10"/>
  <c r="CN60" i="10" s="1"/>
  <c r="CN52" i="10"/>
  <c r="CN57" i="10" s="1"/>
  <c r="CN58" i="10" s="1"/>
  <c r="BZ96" i="10"/>
  <c r="BZ84" i="10"/>
  <c r="BZ85" i="10" s="1"/>
  <c r="CN81" i="10"/>
  <c r="CG43" i="10"/>
  <c r="CN48" i="10"/>
  <c r="CN41" i="10"/>
  <c r="CG29" i="10"/>
  <c r="CA24" i="10"/>
  <c r="CA32" i="10"/>
  <c r="CB26" i="10" s="1"/>
  <c r="CF97" i="10"/>
  <c r="CF49" i="10"/>
  <c r="CF31" i="10"/>
  <c r="CG36" i="10"/>
  <c r="CM59" i="10"/>
  <c r="CT70" i="10"/>
  <c r="CT63" i="10"/>
  <c r="CT62" i="10" s="1"/>
  <c r="CT54" i="10"/>
  <c r="CT53" i="10" s="1"/>
  <c r="CM20" i="10"/>
  <c r="EG87" i="10"/>
  <c r="EH23" i="10"/>
  <c r="CM45" i="10"/>
  <c r="CT75" i="10"/>
  <c r="CM50" i="10"/>
  <c r="CM66" i="10"/>
  <c r="CH37" i="10"/>
  <c r="CH44" i="10"/>
  <c r="BH55" i="2"/>
  <c r="BC91" i="2"/>
  <c r="BC18" i="2"/>
  <c r="CP83" i="8"/>
  <c r="CP84" i="8" s="1"/>
  <c r="CQ69" i="8"/>
  <c r="CQ17" i="8" s="1"/>
  <c r="CQ89" i="8" s="1"/>
  <c r="CP68" i="8"/>
  <c r="CX70" i="8"/>
  <c r="CR44" i="8"/>
  <c r="CR37" i="8"/>
  <c r="CW86" i="8"/>
  <c r="CW98" i="8"/>
  <c r="CW97" i="8"/>
  <c r="CQ42" i="8"/>
  <c r="CQ35" i="8"/>
  <c r="CJ23" i="8"/>
  <c r="CJ92" i="8"/>
  <c r="CJ45" i="8"/>
  <c r="CJ27" i="8"/>
  <c r="CQ55" i="8"/>
  <c r="CQ53" i="8"/>
  <c r="CQ47" i="8"/>
  <c r="CK40" i="8"/>
  <c r="CK33" i="8"/>
  <c r="EB82" i="8"/>
  <c r="EC19" i="8"/>
  <c r="CD21" i="8"/>
  <c r="CC91" i="8"/>
  <c r="CC79" i="8"/>
  <c r="CC80" i="8" s="1"/>
  <c r="CX51" i="8"/>
  <c r="CK25" i="8"/>
  <c r="CQ62" i="8"/>
  <c r="DE73" i="8"/>
  <c r="BA28" i="2"/>
  <c r="CV70" i="6"/>
  <c r="CW71" i="6"/>
  <c r="CJ73" i="6"/>
  <c r="CB27" i="6"/>
  <c r="CI52" i="6"/>
  <c r="CI92" i="6" s="1"/>
  <c r="BV18" i="6"/>
  <c r="BV26" i="6"/>
  <c r="BW20" i="6" s="1"/>
  <c r="BW19" i="6" s="1"/>
  <c r="CO85" i="6"/>
  <c r="CC30" i="6"/>
  <c r="CB29" i="6"/>
  <c r="CB25" i="6" s="1"/>
  <c r="CP63" i="6"/>
  <c r="CP56" i="6"/>
  <c r="CP55" i="6" s="1"/>
  <c r="CP48" i="6"/>
  <c r="CP47" i="6" s="1"/>
  <c r="CP75" i="6"/>
  <c r="CI51" i="6"/>
  <c r="CI45" i="6"/>
  <c r="CJ61" i="6"/>
  <c r="CJ54" i="6"/>
  <c r="CJ46" i="6"/>
  <c r="CJ51" i="6" s="1"/>
  <c r="CI67" i="6"/>
  <c r="CI15" i="6" s="1"/>
  <c r="CI32" i="6"/>
  <c r="CP49" i="6"/>
  <c r="CP69" i="6"/>
  <c r="CI60" i="6"/>
  <c r="CH81" i="6"/>
  <c r="M105" i="6" s="1"/>
  <c r="CH83" i="6"/>
  <c r="CC37" i="6"/>
  <c r="CH66" i="6"/>
  <c r="CC24" i="6"/>
  <c r="CM14" i="5"/>
  <c r="CM82" i="5" s="1"/>
  <c r="CN34" i="5"/>
  <c r="CU49" i="5" s="1"/>
  <c r="DB71" i="5" s="1"/>
  <c r="CN41" i="5"/>
  <c r="CU75" i="5" s="1"/>
  <c r="CT74" i="5"/>
  <c r="CS61" i="5"/>
  <c r="CU68" i="5"/>
  <c r="CU67" i="5" s="1"/>
  <c r="CH23" i="5"/>
  <c r="CH22" i="5" s="1"/>
  <c r="CH27" i="5" s="1"/>
  <c r="CN59" i="5"/>
  <c r="CN58" i="5" s="1"/>
  <c r="CM38" i="5"/>
  <c r="CN66" i="5"/>
  <c r="CN15" i="5" s="1"/>
  <c r="BZ88" i="5"/>
  <c r="BZ76" i="5"/>
  <c r="BZ77" i="5" s="1"/>
  <c r="CH37" i="5"/>
  <c r="CH36" i="5" s="1"/>
  <c r="CH30" i="5"/>
  <c r="CA18" i="5"/>
  <c r="CS84" i="5"/>
  <c r="CM31" i="5"/>
  <c r="CN72" i="5"/>
  <c r="CG28" i="5"/>
  <c r="CG21" i="5"/>
  <c r="CF89" i="5"/>
  <c r="CF42" i="5"/>
  <c r="CF24" i="5"/>
  <c r="CM86" i="5"/>
  <c r="DA70" i="5"/>
  <c r="CN44" i="5"/>
  <c r="CM43" i="5"/>
  <c r="CT62" i="5"/>
  <c r="DA69" i="5" s="1"/>
  <c r="CT55" i="5"/>
  <c r="CT54" i="5" s="1"/>
  <c r="CT47" i="5"/>
  <c r="CT46" i="5" s="1"/>
  <c r="CT83" i="5"/>
  <c r="CT95" i="5"/>
  <c r="CT94" i="5"/>
  <c r="CN52" i="5"/>
  <c r="BT75" i="2"/>
  <c r="BG37" i="2"/>
  <c r="BH35" i="2"/>
  <c r="BO79" i="2"/>
  <c r="BB40" i="2"/>
  <c r="BB39" i="2" s="1"/>
  <c r="BH42" i="2"/>
  <c r="BG74" i="2"/>
  <c r="BE72" i="2"/>
  <c r="BF73" i="2"/>
  <c r="BC89" i="2"/>
  <c r="AU29" i="2"/>
  <c r="AV23" i="2" s="1"/>
  <c r="AV22" i="2" s="1"/>
  <c r="AU21" i="2"/>
  <c r="BE63" i="2"/>
  <c r="BF64" i="2"/>
  <c r="BM52" i="2"/>
  <c r="BD56" i="2"/>
  <c r="BI65" i="2"/>
  <c r="BI49" i="2"/>
  <c r="BI54" i="2" s="1"/>
  <c r="BB33" i="2"/>
  <c r="BG44" i="2"/>
  <c r="BC96" i="2"/>
  <c r="BC70" i="2"/>
  <c r="BI77" i="2"/>
  <c r="BH47" i="2"/>
  <c r="AZ31" i="2"/>
  <c r="BA27" i="2" s="1"/>
  <c r="BD88" i="2"/>
  <c r="BD99" i="2"/>
  <c r="BD100" i="2"/>
  <c r="AY85" i="2"/>
  <c r="H108" i="2" s="1"/>
  <c r="AY87" i="2"/>
  <c r="AZ16" i="2"/>
  <c r="BO51" i="2"/>
  <c r="BO50" i="2" s="1"/>
  <c r="BO67" i="2"/>
  <c r="BO66" i="2" s="1"/>
  <c r="BG95" i="2"/>
  <c r="BA30" i="2"/>
  <c r="BB25" i="2" s="1"/>
  <c r="BN80" i="2"/>
  <c r="AX86" i="2"/>
  <c r="BA90" i="2"/>
  <c r="BN69" i="2"/>
  <c r="BN68" i="2" s="1"/>
  <c r="BN53" i="2"/>
  <c r="BU76" i="2" s="1"/>
  <c r="CT69" i="10" l="1"/>
  <c r="CN46" i="10"/>
  <c r="CU82" i="10" s="1"/>
  <c r="CN67" i="10"/>
  <c r="CN66" i="10" s="1"/>
  <c r="CN39" i="10"/>
  <c r="CN38" i="10" s="1"/>
  <c r="CN74" i="10"/>
  <c r="CN51" i="10"/>
  <c r="CN50" i="10" s="1"/>
  <c r="EH87" i="10"/>
  <c r="EI23" i="10"/>
  <c r="CU72" i="10"/>
  <c r="CU65" i="10"/>
  <c r="CU64" i="10" s="1"/>
  <c r="CU56" i="10"/>
  <c r="DB79" i="10" s="1"/>
  <c r="CN40" i="10"/>
  <c r="CN47" i="10"/>
  <c r="CU83" i="10"/>
  <c r="CM94" i="10"/>
  <c r="CN59" i="10"/>
  <c r="CH43" i="10"/>
  <c r="CG42" i="10"/>
  <c r="CM98" i="10"/>
  <c r="CM73" i="10"/>
  <c r="CM90" i="10"/>
  <c r="CM88" i="10"/>
  <c r="CM99" i="10"/>
  <c r="CM21" i="10"/>
  <c r="CO81" i="10"/>
  <c r="CN80" i="10"/>
  <c r="CG35" i="10"/>
  <c r="CH28" i="10" s="1"/>
  <c r="CH36" i="10"/>
  <c r="CI44" i="10"/>
  <c r="CI37" i="10"/>
  <c r="CT91" i="10"/>
  <c r="CT103" i="10"/>
  <c r="CT102" i="10"/>
  <c r="CU75" i="10"/>
  <c r="CU101" i="10" s="1"/>
  <c r="DA77" i="10"/>
  <c r="CU70" i="10"/>
  <c r="CA96" i="10"/>
  <c r="CA84" i="10"/>
  <c r="CA85" i="10" s="1"/>
  <c r="CT101" i="10"/>
  <c r="CB25" i="10"/>
  <c r="CO68" i="10"/>
  <c r="CV76" i="10" s="1"/>
  <c r="CO61" i="10"/>
  <c r="CO52" i="10"/>
  <c r="CO57" i="10" s="1"/>
  <c r="CO58" i="10" s="1"/>
  <c r="CG34" i="10"/>
  <c r="CH30" i="10" s="1"/>
  <c r="CH29" i="10" s="1"/>
  <c r="BI55" i="2"/>
  <c r="BD91" i="2"/>
  <c r="BD18" i="2"/>
  <c r="N120" i="7"/>
  <c r="N56" i="7"/>
  <c r="CU64" i="5"/>
  <c r="CU63" i="5" s="1"/>
  <c r="CU57" i="5"/>
  <c r="CU56" i="5" s="1"/>
  <c r="H138" i="2"/>
  <c r="H54" i="7"/>
  <c r="H118" i="7"/>
  <c r="CS88" i="8"/>
  <c r="CQ16" i="8"/>
  <c r="CQ83" i="8" s="1"/>
  <c r="CR63" i="8"/>
  <c r="CY71" i="8" s="1"/>
  <c r="CR56" i="8"/>
  <c r="CR48" i="8"/>
  <c r="CR53" i="8" s="1"/>
  <c r="CK32" i="8"/>
  <c r="CW87" i="8"/>
  <c r="CK39" i="8"/>
  <c r="CR76" i="8"/>
  <c r="CQ61" i="8"/>
  <c r="CQ46" i="8"/>
  <c r="CJ29" i="8"/>
  <c r="CK24" i="8" s="1"/>
  <c r="CK23" i="8" s="1"/>
  <c r="CR43" i="8"/>
  <c r="CY78" i="8"/>
  <c r="CY67" i="8"/>
  <c r="CY66" i="8" s="1"/>
  <c r="CY60" i="8"/>
  <c r="CY59" i="8" s="1"/>
  <c r="CY52" i="8"/>
  <c r="DF74" i="8" s="1"/>
  <c r="CK30" i="8"/>
  <c r="CD20" i="8"/>
  <c r="CD28" i="8"/>
  <c r="CE22" i="8" s="1"/>
  <c r="CE21" i="8" s="1"/>
  <c r="CX65" i="8"/>
  <c r="CX58" i="8"/>
  <c r="CX57" i="8" s="1"/>
  <c r="CX50" i="8"/>
  <c r="CX49" i="8" s="1"/>
  <c r="CQ34" i="8"/>
  <c r="CQ54" i="8"/>
  <c r="CQ94" i="8" s="1"/>
  <c r="CQ41" i="8"/>
  <c r="CX77" i="8"/>
  <c r="CX86" i="8"/>
  <c r="CX98" i="8"/>
  <c r="CX97" i="8"/>
  <c r="CR36" i="8"/>
  <c r="CY51" i="8" s="1"/>
  <c r="EC82" i="8"/>
  <c r="ED19" i="8"/>
  <c r="CX96" i="8"/>
  <c r="CI14" i="6"/>
  <c r="CI81" i="6" s="1"/>
  <c r="CJ67" i="6"/>
  <c r="CJ60" i="6"/>
  <c r="CI59" i="6"/>
  <c r="CP62" i="6"/>
  <c r="CW70" i="6"/>
  <c r="CQ69" i="6"/>
  <c r="CP68" i="6"/>
  <c r="CB90" i="6"/>
  <c r="CB43" i="6"/>
  <c r="CJ53" i="6"/>
  <c r="CC29" i="6"/>
  <c r="CC22" i="6"/>
  <c r="CC36" i="6"/>
  <c r="CI44" i="6"/>
  <c r="CJ45" i="6"/>
  <c r="BW18" i="6"/>
  <c r="BW26" i="6"/>
  <c r="BX20" i="6" s="1"/>
  <c r="CH82" i="6"/>
  <c r="CK86" i="6"/>
  <c r="CI87" i="6"/>
  <c r="CD38" i="6"/>
  <c r="CK74" i="6" s="1"/>
  <c r="CD31" i="6"/>
  <c r="CD30" i="6" s="1"/>
  <c r="CJ42" i="6"/>
  <c r="CJ35" i="6"/>
  <c r="CC23" i="6"/>
  <c r="BV89" i="6"/>
  <c r="BV77" i="6"/>
  <c r="BV78" i="6" s="1"/>
  <c r="CN40" i="5"/>
  <c r="CM80" i="5"/>
  <c r="CM81" i="5" s="1"/>
  <c r="CN33" i="5"/>
  <c r="CU48" i="5" s="1"/>
  <c r="CO73" i="5"/>
  <c r="CO72" i="5" s="1"/>
  <c r="CO34" i="5"/>
  <c r="CV64" i="5" s="1"/>
  <c r="CO41" i="5"/>
  <c r="CV75" i="5" s="1"/>
  <c r="CN14" i="5"/>
  <c r="CN80" i="5" s="1"/>
  <c r="CM90" i="5"/>
  <c r="CM65" i="5"/>
  <c r="CH35" i="5"/>
  <c r="CN43" i="5"/>
  <c r="CN86" i="5"/>
  <c r="CT61" i="5"/>
  <c r="CU83" i="5"/>
  <c r="CU94" i="5"/>
  <c r="CU95" i="5"/>
  <c r="CO60" i="5"/>
  <c r="CO53" i="5"/>
  <c r="CO45" i="5"/>
  <c r="CO50" i="5" s="1"/>
  <c r="CT84" i="5"/>
  <c r="CA17" i="5"/>
  <c r="CA25" i="5"/>
  <c r="CB19" i="5" s="1"/>
  <c r="CB18" i="5" s="1"/>
  <c r="CG89" i="5"/>
  <c r="CG42" i="5"/>
  <c r="CG24" i="5"/>
  <c r="CN39" i="5"/>
  <c r="CN32" i="5"/>
  <c r="CN31" i="5" s="1"/>
  <c r="CG20" i="5"/>
  <c r="CU93" i="5"/>
  <c r="CN51" i="5"/>
  <c r="CN91" i="5" s="1"/>
  <c r="CH29" i="5"/>
  <c r="BU75" i="2"/>
  <c r="BN52" i="2"/>
  <c r="BI71" i="2"/>
  <c r="BI17" i="2" s="1"/>
  <c r="BF63" i="2"/>
  <c r="BG64" i="2"/>
  <c r="BE88" i="2"/>
  <c r="BE100" i="2"/>
  <c r="BE99" i="2"/>
  <c r="BD89" i="2"/>
  <c r="BE98" i="2"/>
  <c r="BI43" i="2"/>
  <c r="BI36" i="2"/>
  <c r="BP60" i="2" s="1"/>
  <c r="BP59" i="2" s="1"/>
  <c r="AV29" i="2"/>
  <c r="AW23" i="2" s="1"/>
  <c r="AV21" i="2"/>
  <c r="BH74" i="2"/>
  <c r="AU81" i="2"/>
  <c r="AU82" i="2" s="1"/>
  <c r="AU93" i="2"/>
  <c r="BB24" i="2"/>
  <c r="BC41" i="2"/>
  <c r="BC34" i="2"/>
  <c r="BJ58" i="2" s="1"/>
  <c r="BJ57" i="2" s="1"/>
  <c r="AZ85" i="2"/>
  <c r="AZ87" i="2"/>
  <c r="BA16" i="2"/>
  <c r="BH95" i="2"/>
  <c r="BE56" i="2"/>
  <c r="BH45" i="2"/>
  <c r="BH44" i="2" s="1"/>
  <c r="BH38" i="2"/>
  <c r="BO62" i="2" s="1"/>
  <c r="BO61" i="2" s="1"/>
  <c r="AY86" i="2"/>
  <c r="BB90" i="2"/>
  <c r="BI48" i="2"/>
  <c r="BD96" i="2"/>
  <c r="BD70" i="2"/>
  <c r="BA26" i="2"/>
  <c r="BB32" i="2"/>
  <c r="BB28" i="2" s="1"/>
  <c r="BF72" i="2"/>
  <c r="BG73" i="2"/>
  <c r="CN20" i="10" l="1"/>
  <c r="CN94" i="10" s="1"/>
  <c r="CN19" i="10"/>
  <c r="CN18" i="10" s="1"/>
  <c r="CN90" i="10" s="1"/>
  <c r="CU63" i="10"/>
  <c r="CU62" i="10" s="1"/>
  <c r="CO74" i="10"/>
  <c r="CO19" i="10" s="1"/>
  <c r="CU54" i="10"/>
  <c r="CU53" i="10" s="1"/>
  <c r="CU69" i="10"/>
  <c r="CN45" i="10"/>
  <c r="CV75" i="10"/>
  <c r="CU71" i="10"/>
  <c r="DB78" i="10"/>
  <c r="CP81" i="10"/>
  <c r="CO80" i="10"/>
  <c r="CN98" i="10"/>
  <c r="CN73" i="10"/>
  <c r="EI87" i="10"/>
  <c r="EJ23" i="10"/>
  <c r="CO51" i="10"/>
  <c r="CT92" i="10"/>
  <c r="CO67" i="10"/>
  <c r="CP68" i="10"/>
  <c r="CW76" i="10" s="1"/>
  <c r="CP61" i="10"/>
  <c r="CP52" i="10"/>
  <c r="CP57" i="10" s="1"/>
  <c r="CP58" i="10" s="1"/>
  <c r="CI43" i="10"/>
  <c r="CH42" i="10"/>
  <c r="CH34" i="10"/>
  <c r="CI30" i="10" s="1"/>
  <c r="DB77" i="10"/>
  <c r="CO60" i="10"/>
  <c r="CU55" i="10"/>
  <c r="CO46" i="10"/>
  <c r="CO39" i="10"/>
  <c r="CH27" i="10"/>
  <c r="CB24" i="10"/>
  <c r="CB32" i="10"/>
  <c r="CC26" i="10" s="1"/>
  <c r="CU91" i="10"/>
  <c r="CU103" i="10"/>
  <c r="CU102" i="10"/>
  <c r="CH35" i="10"/>
  <c r="CI36" i="10"/>
  <c r="CM89" i="10"/>
  <c r="CP93" i="10"/>
  <c r="CN99" i="10"/>
  <c r="CN21" i="10"/>
  <c r="CO41" i="10"/>
  <c r="CO48" i="10"/>
  <c r="CO47" i="10" s="1"/>
  <c r="CG97" i="10"/>
  <c r="CG49" i="10"/>
  <c r="CG31" i="10"/>
  <c r="BE91" i="2"/>
  <c r="BE18" i="2"/>
  <c r="DB70" i="5"/>
  <c r="CP85" i="5"/>
  <c r="CV63" i="5"/>
  <c r="CO40" i="5"/>
  <c r="CR69" i="8"/>
  <c r="CR17" i="8" s="1"/>
  <c r="CR89" i="8" s="1"/>
  <c r="CL26" i="8"/>
  <c r="CL25" i="8" s="1"/>
  <c r="CL30" i="8" s="1"/>
  <c r="CQ85" i="8"/>
  <c r="CR47" i="8"/>
  <c r="CR46" i="8" s="1"/>
  <c r="CR62" i="8"/>
  <c r="CR61" i="8" s="1"/>
  <c r="CL33" i="8"/>
  <c r="CL32" i="8" s="1"/>
  <c r="CL40" i="8"/>
  <c r="CL39" i="8" s="1"/>
  <c r="CR75" i="8"/>
  <c r="CX87" i="8"/>
  <c r="CD91" i="8"/>
  <c r="CD79" i="8"/>
  <c r="CD80" i="8" s="1"/>
  <c r="CK38" i="8"/>
  <c r="CE20" i="8"/>
  <c r="CE28" i="8"/>
  <c r="CF22" i="8" s="1"/>
  <c r="CF21" i="8" s="1"/>
  <c r="CK29" i="8"/>
  <c r="CR42" i="8"/>
  <c r="CR41" i="8" s="1"/>
  <c r="CR35" i="8"/>
  <c r="ED82" i="8"/>
  <c r="EE19" i="8"/>
  <c r="CX64" i="8"/>
  <c r="DE72" i="8"/>
  <c r="CQ93" i="8"/>
  <c r="CQ68" i="8"/>
  <c r="CK31" i="8"/>
  <c r="CR55" i="8"/>
  <c r="DF73" i="8"/>
  <c r="CQ84" i="8"/>
  <c r="CT88" i="8"/>
  <c r="CY70" i="8"/>
  <c r="CC25" i="6"/>
  <c r="CI83" i="6"/>
  <c r="CJ14" i="6"/>
  <c r="CJ83" i="6" s="1"/>
  <c r="CJ15" i="6"/>
  <c r="CJ87" i="6" s="1"/>
  <c r="CD37" i="6"/>
  <c r="CD36" i="6" s="1"/>
  <c r="CJ40" i="6"/>
  <c r="CJ33" i="6"/>
  <c r="CC21" i="6"/>
  <c r="CP84" i="6"/>
  <c r="CP96" i="6"/>
  <c r="CP95" i="6"/>
  <c r="CJ44" i="6"/>
  <c r="CC90" i="6"/>
  <c r="CC43" i="6"/>
  <c r="CQ68" i="6"/>
  <c r="CQ94" i="6" s="1"/>
  <c r="CC28" i="6"/>
  <c r="CD24" i="6" s="1"/>
  <c r="CD23" i="6" s="1"/>
  <c r="CI91" i="6"/>
  <c r="CI66" i="6"/>
  <c r="CD29" i="6"/>
  <c r="CP94" i="6"/>
  <c r="CQ65" i="6"/>
  <c r="CQ58" i="6"/>
  <c r="CQ57" i="6" s="1"/>
  <c r="CQ50" i="6"/>
  <c r="CX72" i="6" s="1"/>
  <c r="CJ34" i="6"/>
  <c r="CE31" i="6"/>
  <c r="CE30" i="6" s="1"/>
  <c r="CE38" i="6"/>
  <c r="CL74" i="6" s="1"/>
  <c r="CJ52" i="6"/>
  <c r="CJ92" i="6" s="1"/>
  <c r="CJ41" i="6"/>
  <c r="CQ76" i="6"/>
  <c r="CK61" i="6"/>
  <c r="CK60" i="6" s="1"/>
  <c r="CK54" i="6"/>
  <c r="CK53" i="6" s="1"/>
  <c r="CK46" i="6"/>
  <c r="CK51" i="6" s="1"/>
  <c r="BW89" i="6"/>
  <c r="BW77" i="6"/>
  <c r="BW78" i="6" s="1"/>
  <c r="CI82" i="6"/>
  <c r="CL86" i="6"/>
  <c r="CK73" i="6"/>
  <c r="BX19" i="6"/>
  <c r="CJ59" i="6"/>
  <c r="CN82" i="5"/>
  <c r="CV57" i="5"/>
  <c r="CV56" i="5" s="1"/>
  <c r="CO33" i="5"/>
  <c r="CV48" i="5" s="1"/>
  <c r="CV49" i="5"/>
  <c r="DC71" i="5" s="1"/>
  <c r="CO66" i="5"/>
  <c r="CO15" i="5" s="1"/>
  <c r="CO86" i="5" s="1"/>
  <c r="CO52" i="5"/>
  <c r="CO51" i="5" s="1"/>
  <c r="CO91" i="5" s="1"/>
  <c r="CH28" i="5"/>
  <c r="CB17" i="5"/>
  <c r="CB25" i="5"/>
  <c r="CC19" i="5" s="1"/>
  <c r="CC18" i="5" s="1"/>
  <c r="CN81" i="5"/>
  <c r="CQ85" i="5"/>
  <c r="CN90" i="5"/>
  <c r="CN65" i="5"/>
  <c r="CO44" i="5"/>
  <c r="CA88" i="5"/>
  <c r="CA76" i="5"/>
  <c r="CA77" i="5" s="1"/>
  <c r="CU84" i="5"/>
  <c r="CG26" i="5"/>
  <c r="CH21" i="5" s="1"/>
  <c r="CH20" i="5" s="1"/>
  <c r="CI23" i="5"/>
  <c r="CU74" i="5"/>
  <c r="CN38" i="5"/>
  <c r="CU55" i="5"/>
  <c r="CU54" i="5" s="1"/>
  <c r="CU62" i="5"/>
  <c r="DB69" i="5" s="1"/>
  <c r="CU47" i="5"/>
  <c r="CU46" i="5" s="1"/>
  <c r="CI37" i="5"/>
  <c r="CI30" i="5"/>
  <c r="CI29" i="5" s="1"/>
  <c r="CO59" i="5"/>
  <c r="CV68" i="5"/>
  <c r="BC33" i="2"/>
  <c r="BC32" i="2" s="1"/>
  <c r="AV81" i="2"/>
  <c r="AV82" i="2" s="1"/>
  <c r="AV93" i="2"/>
  <c r="BD41" i="2"/>
  <c r="BD34" i="2"/>
  <c r="BK58" i="2" s="1"/>
  <c r="BK57" i="2" s="1"/>
  <c r="BE89" i="2"/>
  <c r="BG63" i="2"/>
  <c r="BH64" i="2"/>
  <c r="BC40" i="2"/>
  <c r="BJ78" i="2"/>
  <c r="BA85" i="2"/>
  <c r="BA87" i="2"/>
  <c r="BB16" i="2"/>
  <c r="BB46" i="2"/>
  <c r="BB94" i="2"/>
  <c r="BO53" i="2"/>
  <c r="BV76" i="2" s="1"/>
  <c r="BO69" i="2"/>
  <c r="BO68" i="2" s="1"/>
  <c r="BH37" i="2"/>
  <c r="BP79" i="2"/>
  <c r="BI42" i="2"/>
  <c r="BG72" i="2"/>
  <c r="BG98" i="2" s="1"/>
  <c r="BH73" i="2"/>
  <c r="BI74" i="2"/>
  <c r="BI47" i="2"/>
  <c r="BP67" i="2"/>
  <c r="BP66" i="2" s="1"/>
  <c r="BP51" i="2"/>
  <c r="BP50" i="2" s="1"/>
  <c r="BI35" i="2"/>
  <c r="BA31" i="2"/>
  <c r="BB27" i="2" s="1"/>
  <c r="BB26" i="2" s="1"/>
  <c r="BF88" i="2"/>
  <c r="I110" i="2" s="1"/>
  <c r="BF100" i="2"/>
  <c r="BF99" i="2"/>
  <c r="BO80" i="2"/>
  <c r="BB30" i="2"/>
  <c r="BC25" i="2" s="1"/>
  <c r="BC24" i="2" s="1"/>
  <c r="BF56" i="2"/>
  <c r="AZ86" i="2"/>
  <c r="BC90" i="2"/>
  <c r="BE96" i="2"/>
  <c r="BE70" i="2"/>
  <c r="BF98" i="2"/>
  <c r="BJ49" i="2"/>
  <c r="BJ54" i="2" s="1"/>
  <c r="BJ55" i="2" s="1"/>
  <c r="BJ65" i="2"/>
  <c r="AW22" i="2"/>
  <c r="CO20" i="10" l="1"/>
  <c r="CO18" i="10"/>
  <c r="CN88" i="10"/>
  <c r="CQ93" i="10" s="1"/>
  <c r="CP74" i="10"/>
  <c r="CW75" i="10"/>
  <c r="CI35" i="10"/>
  <c r="CH33" i="10"/>
  <c r="CI28" i="10" s="1"/>
  <c r="CI42" i="10"/>
  <c r="CP51" i="10"/>
  <c r="CO50" i="10"/>
  <c r="CH97" i="10"/>
  <c r="CH49" i="10"/>
  <c r="CH31" i="10"/>
  <c r="CV70" i="10"/>
  <c r="CV69" i="10" s="1"/>
  <c r="CV63" i="10"/>
  <c r="CV62" i="10" s="1"/>
  <c r="CV54" i="10"/>
  <c r="CV53" i="10" s="1"/>
  <c r="EJ87" i="10"/>
  <c r="EK23" i="10"/>
  <c r="CV72" i="10"/>
  <c r="CV71" i="10" s="1"/>
  <c r="CV65" i="10"/>
  <c r="CV64" i="10" s="1"/>
  <c r="CV56" i="10"/>
  <c r="DC79" i="10" s="1"/>
  <c r="CV82" i="10"/>
  <c r="CO45" i="10"/>
  <c r="CO38" i="10"/>
  <c r="CO94" i="10"/>
  <c r="N113" i="10" s="1"/>
  <c r="CU92" i="10"/>
  <c r="CO40" i="10"/>
  <c r="CV55" i="10" s="1"/>
  <c r="CP48" i="10"/>
  <c r="CP47" i="10" s="1"/>
  <c r="CP41" i="10"/>
  <c r="CO66" i="10"/>
  <c r="CP67" i="10"/>
  <c r="CV91" i="10"/>
  <c r="CV103" i="10"/>
  <c r="CV102" i="10"/>
  <c r="CJ44" i="10"/>
  <c r="CJ43" i="10" s="1"/>
  <c r="CJ37" i="10"/>
  <c r="CJ36" i="10" s="1"/>
  <c r="CO59" i="10"/>
  <c r="CP60" i="10"/>
  <c r="CI29" i="10"/>
  <c r="CV83" i="10"/>
  <c r="CC25" i="10"/>
  <c r="CO90" i="10"/>
  <c r="CP80" i="10"/>
  <c r="CV101" i="10"/>
  <c r="CB96" i="10"/>
  <c r="CB84" i="10"/>
  <c r="CB85" i="10" s="1"/>
  <c r="BF91" i="2"/>
  <c r="I109" i="2" s="1"/>
  <c r="H139" i="2" s="1"/>
  <c r="BF18" i="2"/>
  <c r="H140" i="2"/>
  <c r="I126" i="7"/>
  <c r="I63" i="7"/>
  <c r="CR16" i="8"/>
  <c r="CR85" i="8" s="1"/>
  <c r="CS37" i="8"/>
  <c r="CZ67" i="8" s="1"/>
  <c r="CZ66" i="8" s="1"/>
  <c r="CS44" i="8"/>
  <c r="CZ78" i="8" s="1"/>
  <c r="CS76" i="8"/>
  <c r="CS75" i="8" s="1"/>
  <c r="CL24" i="8"/>
  <c r="CL23" i="8" s="1"/>
  <c r="CL29" i="8" s="1"/>
  <c r="CY77" i="8"/>
  <c r="CL31" i="8"/>
  <c r="CY65" i="8"/>
  <c r="CY64" i="8" s="1"/>
  <c r="CY58" i="8"/>
  <c r="CY57" i="8" s="1"/>
  <c r="CY50" i="8"/>
  <c r="CY49" i="8" s="1"/>
  <c r="CE91" i="8"/>
  <c r="CE79" i="8"/>
  <c r="CE80" i="8" s="1"/>
  <c r="CF20" i="8"/>
  <c r="CF28" i="8"/>
  <c r="CG22" i="8" s="1"/>
  <c r="CM26" i="8"/>
  <c r="CL38" i="8"/>
  <c r="CY86" i="8"/>
  <c r="CY98" i="8"/>
  <c r="CY97" i="8"/>
  <c r="CY96" i="8"/>
  <c r="CK92" i="8"/>
  <c r="CK45" i="8"/>
  <c r="CK27" i="8"/>
  <c r="CR54" i="8"/>
  <c r="CR94" i="8" s="1"/>
  <c r="EE82" i="8"/>
  <c r="EF19" i="8"/>
  <c r="CS63" i="8"/>
  <c r="CS56" i="8"/>
  <c r="CS48" i="8"/>
  <c r="CR93" i="8"/>
  <c r="CM33" i="8"/>
  <c r="CM32" i="8" s="1"/>
  <c r="CM40" i="8"/>
  <c r="CM39" i="8" s="1"/>
  <c r="CR34" i="8"/>
  <c r="CD25" i="6"/>
  <c r="CJ81" i="6"/>
  <c r="CJ82" i="6" s="1"/>
  <c r="CE37" i="6"/>
  <c r="CE36" i="6" s="1"/>
  <c r="CK59" i="6"/>
  <c r="CD28" i="6"/>
  <c r="CE24" i="6" s="1"/>
  <c r="CE23" i="6" s="1"/>
  <c r="CR69" i="6"/>
  <c r="CE29" i="6"/>
  <c r="CP85" i="6"/>
  <c r="CQ84" i="6"/>
  <c r="CQ95" i="6"/>
  <c r="CQ96" i="6"/>
  <c r="CD90" i="6"/>
  <c r="CD43" i="6"/>
  <c r="CC27" i="6"/>
  <c r="CD22" i="6" s="1"/>
  <c r="CD21" i="6" s="1"/>
  <c r="CK52" i="6"/>
  <c r="CK92" i="6" s="1"/>
  <c r="CQ63" i="6"/>
  <c r="CQ56" i="6"/>
  <c r="CQ55" i="6" s="1"/>
  <c r="CQ48" i="6"/>
  <c r="CQ47" i="6" s="1"/>
  <c r="CJ32" i="6"/>
  <c r="BX18" i="6"/>
  <c r="BX26" i="6"/>
  <c r="BY20" i="6" s="1"/>
  <c r="BY19" i="6" s="1"/>
  <c r="CQ49" i="6"/>
  <c r="CJ39" i="6"/>
  <c r="CQ75" i="6"/>
  <c r="CX71" i="6"/>
  <c r="CQ64" i="6"/>
  <c r="CJ91" i="6"/>
  <c r="CJ66" i="6"/>
  <c r="CL73" i="6"/>
  <c r="CK67" i="6"/>
  <c r="CL61" i="6"/>
  <c r="CL60" i="6" s="1"/>
  <c r="CL54" i="6"/>
  <c r="CL46" i="6"/>
  <c r="CL51" i="6" s="1"/>
  <c r="CK42" i="6"/>
  <c r="CK41" i="6" s="1"/>
  <c r="CK35" i="6"/>
  <c r="CK45" i="6"/>
  <c r="DC70" i="5"/>
  <c r="CO14" i="5"/>
  <c r="CU61" i="5"/>
  <c r="CC17" i="5"/>
  <c r="CC25" i="5"/>
  <c r="CD19" i="5" s="1"/>
  <c r="CH26" i="5"/>
  <c r="CI21" i="5" s="1"/>
  <c r="CI20" i="5" s="1"/>
  <c r="CB88" i="5"/>
  <c r="CB76" i="5"/>
  <c r="CB77" i="5" s="1"/>
  <c r="CO39" i="5"/>
  <c r="CV74" i="5" s="1"/>
  <c r="CO32" i="5"/>
  <c r="CO43" i="5"/>
  <c r="CJ37" i="5"/>
  <c r="CJ30" i="5"/>
  <c r="CJ29" i="5" s="1"/>
  <c r="CH89" i="5"/>
  <c r="CH42" i="5"/>
  <c r="CH24" i="5"/>
  <c r="CV67" i="5"/>
  <c r="CV93" i="5" s="1"/>
  <c r="CI28" i="5"/>
  <c r="CO58" i="5"/>
  <c r="CP73" i="5"/>
  <c r="CI36" i="5"/>
  <c r="CP60" i="5"/>
  <c r="CW68" i="5" s="1"/>
  <c r="CP53" i="5"/>
  <c r="CP45" i="5"/>
  <c r="CP50" i="5" s="1"/>
  <c r="CP41" i="5"/>
  <c r="CP34" i="5"/>
  <c r="CI22" i="5"/>
  <c r="BV75" i="2"/>
  <c r="BD33" i="2"/>
  <c r="BD32" i="2" s="1"/>
  <c r="BJ71" i="2"/>
  <c r="BJ17" i="2" s="1"/>
  <c r="BC30" i="2"/>
  <c r="BD25" i="2" s="1"/>
  <c r="BD24" i="2" s="1"/>
  <c r="BB31" i="2"/>
  <c r="BC27" i="2" s="1"/>
  <c r="BC26" i="2" s="1"/>
  <c r="BG56" i="2"/>
  <c r="BI95" i="2"/>
  <c r="BF96" i="2"/>
  <c r="BF70" i="2"/>
  <c r="BI38" i="2"/>
  <c r="BP62" i="2" s="1"/>
  <c r="BP61" i="2" s="1"/>
  <c r="BI45" i="2"/>
  <c r="BI44" i="2" s="1"/>
  <c r="BJ48" i="2"/>
  <c r="BO52" i="2"/>
  <c r="BC94" i="2"/>
  <c r="BJ74" i="2"/>
  <c r="BB85" i="2"/>
  <c r="BB87" i="2"/>
  <c r="BC16" i="2"/>
  <c r="BH72" i="2"/>
  <c r="BH98" i="2" s="1"/>
  <c r="BI73" i="2"/>
  <c r="BA86" i="2"/>
  <c r="BD90" i="2"/>
  <c r="BK65" i="2"/>
  <c r="BK49" i="2"/>
  <c r="BK54" i="2" s="1"/>
  <c r="BK55" i="2" s="1"/>
  <c r="BG88" i="2"/>
  <c r="BG100" i="2"/>
  <c r="BG99" i="2"/>
  <c r="BK78" i="2"/>
  <c r="BJ77" i="2"/>
  <c r="BJ36" i="2"/>
  <c r="BQ60" i="2" s="1"/>
  <c r="BQ59" i="2" s="1"/>
  <c r="BJ43" i="2"/>
  <c r="BJ42" i="2" s="1"/>
  <c r="AW29" i="2"/>
  <c r="AX23" i="2" s="1"/>
  <c r="AW21" i="2"/>
  <c r="BC39" i="2"/>
  <c r="BC28" i="2" s="1"/>
  <c r="BD40" i="2"/>
  <c r="BF89" i="2"/>
  <c r="BH63" i="2"/>
  <c r="BI64" i="2"/>
  <c r="CP20" i="10" l="1"/>
  <c r="CP94" i="10" s="1"/>
  <c r="CP19" i="10"/>
  <c r="CP18" i="10" s="1"/>
  <c r="CP90" i="10" s="1"/>
  <c r="CN89" i="10"/>
  <c r="CO88" i="10"/>
  <c r="CO89" i="10" s="1"/>
  <c r="CQ81" i="10"/>
  <c r="CQ80" i="10" s="1"/>
  <c r="DC78" i="10"/>
  <c r="DC77" i="10"/>
  <c r="CJ35" i="10"/>
  <c r="CJ42" i="10"/>
  <c r="CI34" i="10"/>
  <c r="CJ30" i="10" s="1"/>
  <c r="CJ29" i="10" s="1"/>
  <c r="CP66" i="10"/>
  <c r="EK87" i="10"/>
  <c r="EL23" i="10"/>
  <c r="CP46" i="10"/>
  <c r="CP45" i="10" s="1"/>
  <c r="CP39" i="10"/>
  <c r="CP59" i="10"/>
  <c r="CO99" i="10"/>
  <c r="CO21" i="10"/>
  <c r="CW72" i="10"/>
  <c r="CW65" i="10"/>
  <c r="CW64" i="10" s="1"/>
  <c r="CW56" i="10"/>
  <c r="DD79" i="10" s="1"/>
  <c r="CI97" i="10"/>
  <c r="CI49" i="10"/>
  <c r="CI31" i="10"/>
  <c r="CQ68" i="10"/>
  <c r="CX76" i="10" s="1"/>
  <c r="CQ61" i="10"/>
  <c r="CQ52" i="10"/>
  <c r="CQ57" i="10" s="1"/>
  <c r="CQ58" i="10" s="1"/>
  <c r="CO98" i="10"/>
  <c r="CO73" i="10"/>
  <c r="CW91" i="10"/>
  <c r="CW103" i="10"/>
  <c r="CW102" i="10"/>
  <c r="CP40" i="10"/>
  <c r="CP50" i="10"/>
  <c r="CW101" i="10"/>
  <c r="CC24" i="10"/>
  <c r="CC32" i="10"/>
  <c r="CD26" i="10" s="1"/>
  <c r="CD25" i="10" s="1"/>
  <c r="CW83" i="10"/>
  <c r="CV92" i="10"/>
  <c r="CI27" i="10"/>
  <c r="BG91" i="2"/>
  <c r="BG18" i="2"/>
  <c r="CE25" i="6"/>
  <c r="CR83" i="8"/>
  <c r="CR84" i="8" s="1"/>
  <c r="CS35" i="8"/>
  <c r="CS34" i="8" s="1"/>
  <c r="CZ60" i="8"/>
  <c r="CZ59" i="8" s="1"/>
  <c r="CS36" i="8"/>
  <c r="CZ51" i="8" s="1"/>
  <c r="CZ52" i="8"/>
  <c r="DG74" i="8" s="1"/>
  <c r="CS43" i="8"/>
  <c r="CS42" i="8"/>
  <c r="CS41" i="8" s="1"/>
  <c r="CS69" i="8"/>
  <c r="CS17" i="8" s="1"/>
  <c r="CS89" i="8" s="1"/>
  <c r="CM31" i="8"/>
  <c r="CM38" i="8"/>
  <c r="DF72" i="8"/>
  <c r="CS62" i="8"/>
  <c r="CZ71" i="8"/>
  <c r="CS55" i="8"/>
  <c r="CY87" i="8"/>
  <c r="CN40" i="8"/>
  <c r="CN39" i="8" s="1"/>
  <c r="CN33" i="8"/>
  <c r="CN32" i="8" s="1"/>
  <c r="CL92" i="8"/>
  <c r="CL45" i="8"/>
  <c r="CL27" i="8"/>
  <c r="CT76" i="8"/>
  <c r="CF91" i="8"/>
  <c r="CF79" i="8"/>
  <c r="CF80" i="8" s="1"/>
  <c r="CT63" i="8"/>
  <c r="CT48" i="8"/>
  <c r="CT53" i="8" s="1"/>
  <c r="CT56" i="8"/>
  <c r="EF82" i="8"/>
  <c r="EG19" i="8"/>
  <c r="CG21" i="8"/>
  <c r="CR68" i="8"/>
  <c r="CT44" i="8"/>
  <c r="DA78" i="8" s="1"/>
  <c r="CT37" i="8"/>
  <c r="CM25" i="8"/>
  <c r="CM24" i="8"/>
  <c r="CS53" i="8"/>
  <c r="CS47" i="8"/>
  <c r="CM86" i="6"/>
  <c r="CL67" i="6"/>
  <c r="CR76" i="6"/>
  <c r="BY18" i="6"/>
  <c r="BY26" i="6"/>
  <c r="BZ20" i="6" s="1"/>
  <c r="CD27" i="6"/>
  <c r="CE22" i="6" s="1"/>
  <c r="CE28" i="6"/>
  <c r="CF24" i="6" s="1"/>
  <c r="CF23" i="6" s="1"/>
  <c r="CL59" i="6"/>
  <c r="BX89" i="6"/>
  <c r="BX77" i="6"/>
  <c r="BX78" i="6" s="1"/>
  <c r="CK40" i="6"/>
  <c r="CR75" i="6" s="1"/>
  <c r="CK33" i="6"/>
  <c r="CK32" i="6" s="1"/>
  <c r="CQ85" i="6"/>
  <c r="CS69" i="6"/>
  <c r="CR68" i="6"/>
  <c r="CF31" i="6"/>
  <c r="CF38" i="6"/>
  <c r="CK15" i="6"/>
  <c r="CK14" i="6"/>
  <c r="CL42" i="6"/>
  <c r="CL41" i="6" s="1"/>
  <c r="CL35" i="6"/>
  <c r="CL45" i="6"/>
  <c r="CK44" i="6"/>
  <c r="CR65" i="6"/>
  <c r="CR64" i="6" s="1"/>
  <c r="CR58" i="6"/>
  <c r="CR57" i="6" s="1"/>
  <c r="CR50" i="6"/>
  <c r="CY72" i="6" s="1"/>
  <c r="CX70" i="6"/>
  <c r="CQ62" i="6"/>
  <c r="CE90" i="6"/>
  <c r="CE43" i="6"/>
  <c r="CK34" i="6"/>
  <c r="CL53" i="6"/>
  <c r="CO38" i="5"/>
  <c r="CO82" i="5"/>
  <c r="CO80" i="5"/>
  <c r="N104" i="5" s="1"/>
  <c r="CW67" i="5"/>
  <c r="CP59" i="5"/>
  <c r="CQ60" i="5"/>
  <c r="CX68" i="5" s="1"/>
  <c r="CQ53" i="5"/>
  <c r="CQ45" i="5"/>
  <c r="CQ50" i="5" s="1"/>
  <c r="CP66" i="5"/>
  <c r="CP52" i="5"/>
  <c r="CV83" i="5"/>
  <c r="CV95" i="5"/>
  <c r="CV94" i="5"/>
  <c r="CJ28" i="5"/>
  <c r="CP39" i="5"/>
  <c r="CW74" i="5" s="1"/>
  <c r="CP32" i="5"/>
  <c r="CW75" i="5"/>
  <c r="CP40" i="5"/>
  <c r="CI26" i="5"/>
  <c r="CJ21" i="5" s="1"/>
  <c r="CJ20" i="5" s="1"/>
  <c r="CK37" i="5"/>
  <c r="CK30" i="5"/>
  <c r="CQ73" i="5"/>
  <c r="CP72" i="5"/>
  <c r="CI89" i="5"/>
  <c r="CP44" i="5"/>
  <c r="CI27" i="5"/>
  <c r="CJ23" i="5" s="1"/>
  <c r="CJ22" i="5" s="1"/>
  <c r="CC88" i="5"/>
  <c r="CC76" i="5"/>
  <c r="CC77" i="5" s="1"/>
  <c r="CO90" i="5"/>
  <c r="CO65" i="5"/>
  <c r="CV55" i="5"/>
  <c r="CV54" i="5" s="1"/>
  <c r="CV62" i="5"/>
  <c r="CV47" i="5"/>
  <c r="CV46" i="5" s="1"/>
  <c r="CO31" i="5"/>
  <c r="CW64" i="5"/>
  <c r="CW57" i="5"/>
  <c r="CW56" i="5" s="1"/>
  <c r="CW49" i="5"/>
  <c r="DD71" i="5" s="1"/>
  <c r="CP33" i="5"/>
  <c r="CJ36" i="5"/>
  <c r="CI35" i="5"/>
  <c r="CI42" i="5" s="1"/>
  <c r="CD18" i="5"/>
  <c r="BJ35" i="2"/>
  <c r="BK71" i="2"/>
  <c r="BK17" i="2" s="1"/>
  <c r="BP80" i="2"/>
  <c r="BC31" i="2"/>
  <c r="BD27" i="2" s="1"/>
  <c r="BD26" i="2" s="1"/>
  <c r="BH56" i="2"/>
  <c r="BD39" i="2"/>
  <c r="BD28" i="2" s="1"/>
  <c r="BP69" i="2"/>
  <c r="BP68" i="2" s="1"/>
  <c r="BP53" i="2"/>
  <c r="BW76" i="2" s="1"/>
  <c r="BG96" i="2"/>
  <c r="BG70" i="2"/>
  <c r="BQ51" i="2"/>
  <c r="BQ50" i="2" s="1"/>
  <c r="BQ67" i="2"/>
  <c r="BQ66" i="2" s="1"/>
  <c r="BK77" i="2"/>
  <c r="BC46" i="2"/>
  <c r="BJ38" i="2"/>
  <c r="BQ62" i="2" s="1"/>
  <c r="BQ61" i="2" s="1"/>
  <c r="BJ45" i="2"/>
  <c r="AW93" i="2"/>
  <c r="AW81" i="2"/>
  <c r="AW82" i="2" s="1"/>
  <c r="BC87" i="2"/>
  <c r="BC85" i="2"/>
  <c r="BD16" i="2"/>
  <c r="BE41" i="2"/>
  <c r="BL78" i="2" s="1"/>
  <c r="BE34" i="2"/>
  <c r="BL58" i="2" s="1"/>
  <c r="BL57" i="2" s="1"/>
  <c r="BG89" i="2"/>
  <c r="BI72" i="2"/>
  <c r="BJ73" i="2"/>
  <c r="BB86" i="2"/>
  <c r="BE90" i="2"/>
  <c r="BQ79" i="2"/>
  <c r="BD94" i="2"/>
  <c r="BI63" i="2"/>
  <c r="BJ64" i="2"/>
  <c r="AX22" i="2"/>
  <c r="BH88" i="2"/>
  <c r="BH100" i="2"/>
  <c r="BH99" i="2"/>
  <c r="BI37" i="2"/>
  <c r="BP52" i="2" s="1"/>
  <c r="BK43" i="2"/>
  <c r="BK42" i="2" s="1"/>
  <c r="BK36" i="2"/>
  <c r="BR60" i="2" s="1"/>
  <c r="BR59" i="2" s="1"/>
  <c r="BK74" i="2"/>
  <c r="BJ47" i="2"/>
  <c r="BK48" i="2"/>
  <c r="BD30" i="2"/>
  <c r="BE25" i="2" s="1"/>
  <c r="BE24" i="2" s="1"/>
  <c r="N112" i="10" l="1"/>
  <c r="CP88" i="10"/>
  <c r="CS93" i="10" s="1"/>
  <c r="CR93" i="10"/>
  <c r="CQ74" i="10"/>
  <c r="DD78" i="10"/>
  <c r="CW82" i="10"/>
  <c r="CQ60" i="10"/>
  <c r="CQ59" i="10" s="1"/>
  <c r="CJ34" i="10"/>
  <c r="CK30" i="10" s="1"/>
  <c r="CK29" i="10" s="1"/>
  <c r="CD24" i="10"/>
  <c r="CD32" i="10"/>
  <c r="CE26" i="10" s="1"/>
  <c r="CE25" i="10" s="1"/>
  <c r="CP99" i="10"/>
  <c r="CP21" i="10"/>
  <c r="CQ48" i="10"/>
  <c r="CQ47" i="10" s="1"/>
  <c r="CQ41" i="10"/>
  <c r="CQ40" i="10" s="1"/>
  <c r="CW70" i="10"/>
  <c r="CW63" i="10"/>
  <c r="CW62" i="10" s="1"/>
  <c r="CW54" i="10"/>
  <c r="CW53" i="10" s="1"/>
  <c r="CW55" i="10"/>
  <c r="CW71" i="10"/>
  <c r="CP98" i="10"/>
  <c r="CP73" i="10"/>
  <c r="CX75" i="10"/>
  <c r="EL87" i="10"/>
  <c r="EM23" i="10"/>
  <c r="CQ51" i="10"/>
  <c r="CI33" i="10"/>
  <c r="CJ28" i="10" s="1"/>
  <c r="CJ27" i="10" s="1"/>
  <c r="CK44" i="10"/>
  <c r="CK37" i="10"/>
  <c r="CW92" i="10"/>
  <c r="CQ67" i="10"/>
  <c r="CC96" i="10"/>
  <c r="CC84" i="10"/>
  <c r="CC85" i="10" s="1"/>
  <c r="CP38" i="10"/>
  <c r="CJ97" i="10"/>
  <c r="CJ49" i="10"/>
  <c r="CJ31" i="10"/>
  <c r="BH91" i="2"/>
  <c r="BH18" i="2"/>
  <c r="N119" i="7"/>
  <c r="N55" i="7"/>
  <c r="CZ50" i="8"/>
  <c r="CZ49" i="8" s="1"/>
  <c r="CZ65" i="8"/>
  <c r="CZ64" i="8" s="1"/>
  <c r="CZ58" i="8"/>
  <c r="CZ57" i="8" s="1"/>
  <c r="CU88" i="8"/>
  <c r="DG73" i="8"/>
  <c r="CT36" i="8"/>
  <c r="DA51" i="8" s="1"/>
  <c r="CZ77" i="8"/>
  <c r="CT69" i="8"/>
  <c r="CT17" i="8" s="1"/>
  <c r="CT89" i="8" s="1"/>
  <c r="CS16" i="8"/>
  <c r="CS85" i="8" s="1"/>
  <c r="CT42" i="8"/>
  <c r="CT41" i="8" s="1"/>
  <c r="CT35" i="8"/>
  <c r="CM23" i="8"/>
  <c r="CT55" i="8"/>
  <c r="CS54" i="8"/>
  <c r="CS94" i="8" s="1"/>
  <c r="CZ70" i="8"/>
  <c r="DA71" i="8"/>
  <c r="CT62" i="8"/>
  <c r="CS61" i="8"/>
  <c r="CN38" i="8"/>
  <c r="CM30" i="8"/>
  <c r="CN26" i="8" s="1"/>
  <c r="CN25" i="8" s="1"/>
  <c r="CU63" i="8"/>
  <c r="CU56" i="8"/>
  <c r="CU48" i="8"/>
  <c r="CU53" i="8" s="1"/>
  <c r="DA67" i="8"/>
  <c r="DA60" i="8"/>
  <c r="DA59" i="8" s="1"/>
  <c r="DA52" i="8"/>
  <c r="DH74" i="8" s="1"/>
  <c r="CM92" i="8"/>
  <c r="CM45" i="8"/>
  <c r="CM27" i="8"/>
  <c r="CG20" i="8"/>
  <c r="CG28" i="8"/>
  <c r="CH22" i="8" s="1"/>
  <c r="CU76" i="8"/>
  <c r="CT75" i="8"/>
  <c r="CN31" i="8"/>
  <c r="CS46" i="8"/>
  <c r="CT47" i="8"/>
  <c r="EG82" i="8"/>
  <c r="EH19" i="8"/>
  <c r="CT43" i="8"/>
  <c r="CL34" i="6"/>
  <c r="CR49" i="6"/>
  <c r="CR63" i="6"/>
  <c r="CR62" i="6" s="1"/>
  <c r="CR56" i="6"/>
  <c r="CR55" i="6" s="1"/>
  <c r="CR48" i="6"/>
  <c r="CR47" i="6" s="1"/>
  <c r="CM42" i="6"/>
  <c r="CM41" i="6" s="1"/>
  <c r="CM35" i="6"/>
  <c r="CL40" i="6"/>
  <c r="CS75" i="6" s="1"/>
  <c r="CL33" i="6"/>
  <c r="CM61" i="6"/>
  <c r="CM60" i="6" s="1"/>
  <c r="CM54" i="6"/>
  <c r="CM53" i="6" s="1"/>
  <c r="CM46" i="6"/>
  <c r="CM51" i="6" s="1"/>
  <c r="CF30" i="6"/>
  <c r="CK39" i="6"/>
  <c r="CS76" i="6"/>
  <c r="CE21" i="6"/>
  <c r="CY71" i="6"/>
  <c r="CK83" i="6"/>
  <c r="CK81" i="6"/>
  <c r="CL14" i="6"/>
  <c r="CR84" i="6"/>
  <c r="CR95" i="6"/>
  <c r="CR96" i="6"/>
  <c r="CK91" i="6"/>
  <c r="CK66" i="6"/>
  <c r="CK87" i="6"/>
  <c r="CL15" i="6"/>
  <c r="CS68" i="6"/>
  <c r="CG31" i="6"/>
  <c r="CG38" i="6"/>
  <c r="CL52" i="6"/>
  <c r="CL92" i="6" s="1"/>
  <c r="CL44" i="6"/>
  <c r="CR94" i="6"/>
  <c r="BY89" i="6"/>
  <c r="BY77" i="6"/>
  <c r="BY78" i="6" s="1"/>
  <c r="CF28" i="6"/>
  <c r="CS65" i="6"/>
  <c r="CS64" i="6" s="1"/>
  <c r="CS58" i="6"/>
  <c r="CS57" i="6" s="1"/>
  <c r="CS50" i="6"/>
  <c r="CZ72" i="6" s="1"/>
  <c r="CM74" i="6"/>
  <c r="CF37" i="6"/>
  <c r="BZ19" i="6"/>
  <c r="CQ66" i="5"/>
  <c r="CO81" i="5"/>
  <c r="CR85" i="5"/>
  <c r="CP38" i="5"/>
  <c r="CI24" i="5"/>
  <c r="CP31" i="5"/>
  <c r="CJ26" i="5"/>
  <c r="CK21" i="5" s="1"/>
  <c r="CK20" i="5" s="1"/>
  <c r="CX67" i="5"/>
  <c r="CX93" i="5" s="1"/>
  <c r="CR73" i="5"/>
  <c r="CQ72" i="5"/>
  <c r="CQ41" i="5"/>
  <c r="CQ40" i="5" s="1"/>
  <c r="CQ34" i="5"/>
  <c r="CQ33" i="5" s="1"/>
  <c r="CR60" i="5"/>
  <c r="CY68" i="5" s="1"/>
  <c r="CR53" i="5"/>
  <c r="CR45" i="5"/>
  <c r="CR50" i="5" s="1"/>
  <c r="CJ89" i="5"/>
  <c r="CJ27" i="5"/>
  <c r="CK23" i="5" s="1"/>
  <c r="CK22" i="5" s="1"/>
  <c r="CD17" i="5"/>
  <c r="CD25" i="5"/>
  <c r="CE19" i="5" s="1"/>
  <c r="CV61" i="5"/>
  <c r="DC69" i="5"/>
  <c r="CQ44" i="5"/>
  <c r="CP43" i="5"/>
  <c r="CK29" i="5"/>
  <c r="CW48" i="5"/>
  <c r="CV84" i="5"/>
  <c r="CW83" i="5"/>
  <c r="CW95" i="5"/>
  <c r="CW94" i="5"/>
  <c r="CQ39" i="5"/>
  <c r="CX74" i="5" s="1"/>
  <c r="CQ32" i="5"/>
  <c r="CQ52" i="5"/>
  <c r="CP51" i="5"/>
  <c r="CP91" i="5" s="1"/>
  <c r="CJ35" i="5"/>
  <c r="CJ24" i="5" s="1"/>
  <c r="CK36" i="5"/>
  <c r="CP58" i="5"/>
  <c r="CQ59" i="5"/>
  <c r="CW63" i="5"/>
  <c r="DD70" i="5"/>
  <c r="CW62" i="5"/>
  <c r="CW55" i="5"/>
  <c r="CW54" i="5" s="1"/>
  <c r="CW47" i="5"/>
  <c r="CW46" i="5" s="1"/>
  <c r="CP15" i="5"/>
  <c r="CP14" i="5"/>
  <c r="CW93" i="5"/>
  <c r="BW75" i="2"/>
  <c r="BQ80" i="2"/>
  <c r="BD46" i="2"/>
  <c r="BE40" i="2"/>
  <c r="BE39" i="2" s="1"/>
  <c r="BJ44" i="2"/>
  <c r="BE30" i="2"/>
  <c r="BL65" i="2"/>
  <c r="BL49" i="2"/>
  <c r="BL54" i="2" s="1"/>
  <c r="BL55" i="2" s="1"/>
  <c r="BE33" i="2"/>
  <c r="BQ53" i="2"/>
  <c r="BX76" i="2" s="1"/>
  <c r="BQ69" i="2"/>
  <c r="BQ68" i="2" s="1"/>
  <c r="BL74" i="2"/>
  <c r="AX29" i="2"/>
  <c r="AY23" i="2" s="1"/>
  <c r="AY22" i="2" s="1"/>
  <c r="AX21" i="2"/>
  <c r="BR67" i="2"/>
  <c r="BR66" i="2" s="1"/>
  <c r="BR51" i="2"/>
  <c r="BR50" i="2" s="1"/>
  <c r="BJ72" i="2"/>
  <c r="BK73" i="2"/>
  <c r="BC86" i="2"/>
  <c r="BF90" i="2"/>
  <c r="BL77" i="2"/>
  <c r="BH96" i="2"/>
  <c r="BH70" i="2"/>
  <c r="BI88" i="2"/>
  <c r="BI100" i="2"/>
  <c r="BI99" i="2"/>
  <c r="BJ37" i="2"/>
  <c r="BI98" i="2"/>
  <c r="BK35" i="2"/>
  <c r="BJ63" i="2"/>
  <c r="BK64" i="2"/>
  <c r="BI56" i="2"/>
  <c r="BL36" i="2"/>
  <c r="BS60" i="2" s="1"/>
  <c r="BS59" i="2" s="1"/>
  <c r="BL43" i="2"/>
  <c r="BL42" i="2" s="1"/>
  <c r="BD87" i="2"/>
  <c r="BD85" i="2"/>
  <c r="BE16" i="2"/>
  <c r="BK47" i="2"/>
  <c r="BR79" i="2"/>
  <c r="BK45" i="2"/>
  <c r="BK38" i="2"/>
  <c r="BR62" i="2" s="1"/>
  <c r="BR61" i="2" s="1"/>
  <c r="BJ95" i="2"/>
  <c r="BH89" i="2"/>
  <c r="BD31" i="2"/>
  <c r="BE27" i="2" s="1"/>
  <c r="BE26" i="2" s="1"/>
  <c r="CP89" i="10" l="1"/>
  <c r="CQ20" i="10"/>
  <c r="CQ94" i="10" s="1"/>
  <c r="CQ19" i="10"/>
  <c r="CQ18" i="10" s="1"/>
  <c r="CQ90" i="10" s="1"/>
  <c r="CX83" i="10"/>
  <c r="CK34" i="10"/>
  <c r="EM87" i="10"/>
  <c r="EN23" i="10"/>
  <c r="CD96" i="10"/>
  <c r="CD84" i="10"/>
  <c r="CD85" i="10" s="1"/>
  <c r="CR68" i="10"/>
  <c r="CY76" i="10" s="1"/>
  <c r="CR61" i="10"/>
  <c r="CR52" i="10"/>
  <c r="CR57" i="10" s="1"/>
  <c r="CR58" i="10" s="1"/>
  <c r="CK36" i="10"/>
  <c r="CQ99" i="10"/>
  <c r="CE24" i="10"/>
  <c r="CE32" i="10"/>
  <c r="CF26" i="10" s="1"/>
  <c r="CR81" i="10"/>
  <c r="CK43" i="10"/>
  <c r="CX91" i="10"/>
  <c r="CX103" i="10"/>
  <c r="CX102" i="10"/>
  <c r="CX55" i="10"/>
  <c r="CJ33" i="10"/>
  <c r="CK28" i="10" s="1"/>
  <c r="CK27" i="10" s="1"/>
  <c r="CR48" i="10"/>
  <c r="CR41" i="10"/>
  <c r="CQ66" i="10"/>
  <c r="CQ21" i="10" s="1"/>
  <c r="CQ46" i="10"/>
  <c r="CQ39" i="10"/>
  <c r="CQ38" i="10" s="1"/>
  <c r="CX101" i="10"/>
  <c r="DD77" i="10"/>
  <c r="CW69" i="10"/>
  <c r="CQ50" i="10"/>
  <c r="CX72" i="10"/>
  <c r="CX71" i="10" s="1"/>
  <c r="CX65" i="10"/>
  <c r="CX64" i="10" s="1"/>
  <c r="CX56" i="10"/>
  <c r="DE79" i="10" s="1"/>
  <c r="CL44" i="10"/>
  <c r="CL37" i="10"/>
  <c r="BI91" i="2"/>
  <c r="BI18" i="2"/>
  <c r="DG72" i="8"/>
  <c r="CU69" i="8"/>
  <c r="CU17" i="8" s="1"/>
  <c r="CU89" i="8" s="1"/>
  <c r="CS83" i="8"/>
  <c r="CS84" i="8" s="1"/>
  <c r="CT16" i="8"/>
  <c r="CT85" i="8" s="1"/>
  <c r="CN30" i="8"/>
  <c r="CO26" i="8" s="1"/>
  <c r="CO25" i="8" s="1"/>
  <c r="CU75" i="8"/>
  <c r="CU44" i="8"/>
  <c r="DB78" i="8" s="1"/>
  <c r="CU37" i="8"/>
  <c r="DA70" i="8"/>
  <c r="DB71" i="8"/>
  <c r="EH82" i="8"/>
  <c r="EI19" i="8"/>
  <c r="CZ86" i="8"/>
  <c r="CZ98" i="8"/>
  <c r="CZ97" i="8"/>
  <c r="CO40" i="8"/>
  <c r="CO39" i="8" s="1"/>
  <c r="CO33" i="8"/>
  <c r="CG91" i="8"/>
  <c r="CG79" i="8"/>
  <c r="CG80" i="8" s="1"/>
  <c r="CZ96" i="8"/>
  <c r="CU47" i="8"/>
  <c r="CT46" i="8"/>
  <c r="CH21" i="8"/>
  <c r="DA66" i="8"/>
  <c r="DH73" i="8"/>
  <c r="CS93" i="8"/>
  <c r="CS68" i="8"/>
  <c r="DA77" i="8"/>
  <c r="CU62" i="8"/>
  <c r="CT61" i="8"/>
  <c r="CT54" i="8"/>
  <c r="CT94" i="8" s="1"/>
  <c r="CU55" i="8"/>
  <c r="CM29" i="8"/>
  <c r="CN24" i="8" s="1"/>
  <c r="CN23" i="8" s="1"/>
  <c r="CN92" i="8"/>
  <c r="CN45" i="8"/>
  <c r="CN27" i="8"/>
  <c r="DA65" i="8"/>
  <c r="DA64" i="8" s="1"/>
  <c r="DA58" i="8"/>
  <c r="DA57" i="8" s="1"/>
  <c r="DA50" i="8"/>
  <c r="DA49" i="8" s="1"/>
  <c r="CT34" i="8"/>
  <c r="CY70" i="6"/>
  <c r="CM34" i="6"/>
  <c r="CS49" i="6"/>
  <c r="CM67" i="6"/>
  <c r="CM14" i="6" s="1"/>
  <c r="CG24" i="6"/>
  <c r="CK82" i="6"/>
  <c r="CN86" i="6"/>
  <c r="CM52" i="6"/>
  <c r="CM92" i="6" s="1"/>
  <c r="CF36" i="6"/>
  <c r="CG37" i="6"/>
  <c r="CZ71" i="6"/>
  <c r="CM59" i="6"/>
  <c r="CG30" i="6"/>
  <c r="CF29" i="6"/>
  <c r="CM73" i="6"/>
  <c r="CN74" i="6"/>
  <c r="CN61" i="6"/>
  <c r="CN60" i="6" s="1"/>
  <c r="CN54" i="6"/>
  <c r="CN46" i="6"/>
  <c r="CN51" i="6" s="1"/>
  <c r="CE27" i="6"/>
  <c r="CF22" i="6" s="1"/>
  <c r="CF21" i="6" s="1"/>
  <c r="CS63" i="6"/>
  <c r="CS56" i="6"/>
  <c r="CS55" i="6" s="1"/>
  <c r="CS48" i="6"/>
  <c r="CS47" i="6" s="1"/>
  <c r="CL32" i="6"/>
  <c r="CL83" i="6"/>
  <c r="CL81" i="6"/>
  <c r="CL91" i="6"/>
  <c r="CL66" i="6"/>
  <c r="CS84" i="6"/>
  <c r="CS96" i="6"/>
  <c r="CS95" i="6"/>
  <c r="CT76" i="6"/>
  <c r="BZ18" i="6"/>
  <c r="BZ26" i="6"/>
  <c r="CA20" i="6" s="1"/>
  <c r="CL87" i="6"/>
  <c r="CM45" i="6"/>
  <c r="CT69" i="6"/>
  <c r="CS94" i="6"/>
  <c r="CR85" i="6"/>
  <c r="CL39" i="6"/>
  <c r="CT65" i="6"/>
  <c r="CT64" i="6" s="1"/>
  <c r="CT58" i="6"/>
  <c r="CT57" i="6" s="1"/>
  <c r="CT50" i="6"/>
  <c r="DA72" i="6" s="1"/>
  <c r="CQ31" i="5"/>
  <c r="CR66" i="5"/>
  <c r="CX75" i="5"/>
  <c r="CQ38" i="5"/>
  <c r="CJ42" i="5"/>
  <c r="CW61" i="5"/>
  <c r="CK26" i="5"/>
  <c r="CP82" i="5"/>
  <c r="CP80" i="5"/>
  <c r="CQ14" i="5"/>
  <c r="CP86" i="5"/>
  <c r="CQ15" i="5"/>
  <c r="CX48" i="5"/>
  <c r="CX62" i="5"/>
  <c r="CX55" i="5"/>
  <c r="CX54" i="5" s="1"/>
  <c r="CX47" i="5"/>
  <c r="CX46" i="5" s="1"/>
  <c r="CR72" i="5"/>
  <c r="CK35" i="5"/>
  <c r="CL37" i="5"/>
  <c r="CS73" i="5" s="1"/>
  <c r="CL30" i="5"/>
  <c r="CL29" i="5" s="1"/>
  <c r="CD88" i="5"/>
  <c r="CD76" i="5"/>
  <c r="CD77" i="5" s="1"/>
  <c r="CY67" i="5"/>
  <c r="CY93" i="5" s="1"/>
  <c r="CW84" i="5"/>
  <c r="CK28" i="5"/>
  <c r="CE18" i="5"/>
  <c r="CX83" i="5"/>
  <c r="CX94" i="5"/>
  <c r="CX95" i="5"/>
  <c r="CR52" i="5"/>
  <c r="CQ51" i="5"/>
  <c r="CQ91" i="5" s="1"/>
  <c r="CP90" i="5"/>
  <c r="CP65" i="5"/>
  <c r="CX64" i="5"/>
  <c r="CX63" i="5" s="1"/>
  <c r="CX57" i="5"/>
  <c r="CX56" i="5" s="1"/>
  <c r="CX49" i="5"/>
  <c r="DE71" i="5" s="1"/>
  <c r="CR44" i="5"/>
  <c r="CQ43" i="5"/>
  <c r="CR41" i="5"/>
  <c r="CR34" i="5"/>
  <c r="CK27" i="5"/>
  <c r="CL23" i="5" s="1"/>
  <c r="CL22" i="5" s="1"/>
  <c r="CR59" i="5"/>
  <c r="CQ58" i="5"/>
  <c r="DD69" i="5"/>
  <c r="CR39" i="5"/>
  <c r="CY74" i="5" s="1"/>
  <c r="CR32" i="5"/>
  <c r="BX75" i="2"/>
  <c r="BR80" i="2"/>
  <c r="BS79" i="2"/>
  <c r="BL48" i="2"/>
  <c r="BL47" i="2" s="1"/>
  <c r="BK37" i="2"/>
  <c r="BK44" i="2"/>
  <c r="BE31" i="2"/>
  <c r="BF27" i="2" s="1"/>
  <c r="BJ88" i="2"/>
  <c r="BJ100" i="2"/>
  <c r="BJ99" i="2"/>
  <c r="BM74" i="2"/>
  <c r="BJ98" i="2"/>
  <c r="BL71" i="2"/>
  <c r="BL17" i="2" s="1"/>
  <c r="BJ56" i="2"/>
  <c r="BQ52" i="2"/>
  <c r="BI96" i="2"/>
  <c r="BI70" i="2"/>
  <c r="BK95" i="2"/>
  <c r="BD86" i="2"/>
  <c r="BG90" i="2"/>
  <c r="BK63" i="2"/>
  <c r="BL64" i="2"/>
  <c r="BR69" i="2"/>
  <c r="BR68" i="2" s="1"/>
  <c r="BR53" i="2"/>
  <c r="BY76" i="2" s="1"/>
  <c r="AY29" i="2"/>
  <c r="AZ23" i="2" s="1"/>
  <c r="AZ22" i="2" s="1"/>
  <c r="AY21" i="2"/>
  <c r="BS67" i="2"/>
  <c r="BS66" i="2" s="1"/>
  <c r="BS51" i="2"/>
  <c r="BS50" i="2" s="1"/>
  <c r="BE87" i="2"/>
  <c r="BE85" i="2"/>
  <c r="BF16" i="2"/>
  <c r="BL35" i="2"/>
  <c r="AX81" i="2"/>
  <c r="AX82" i="2" s="1"/>
  <c r="AX93" i="2"/>
  <c r="BL45" i="2"/>
  <c r="BL38" i="2"/>
  <c r="BS62" i="2" s="1"/>
  <c r="BS61" i="2" s="1"/>
  <c r="BI89" i="2"/>
  <c r="BK72" i="2"/>
  <c r="BL73" i="2"/>
  <c r="BF41" i="2"/>
  <c r="BF34" i="2"/>
  <c r="BM58" i="2" s="1"/>
  <c r="BM57" i="2" s="1"/>
  <c r="BE32" i="2"/>
  <c r="CQ88" i="10" l="1"/>
  <c r="CQ89" i="10" s="1"/>
  <c r="CR51" i="10"/>
  <c r="CR50" i="10" s="1"/>
  <c r="CY83" i="10"/>
  <c r="CR47" i="10"/>
  <c r="CR67" i="10"/>
  <c r="CR66" i="10" s="1"/>
  <c r="CK33" i="10"/>
  <c r="CT93" i="10"/>
  <c r="CY72" i="10"/>
  <c r="CY71" i="10" s="1"/>
  <c r="CY65" i="10"/>
  <c r="CY64" i="10" s="1"/>
  <c r="CY56" i="10"/>
  <c r="DF79" i="10" s="1"/>
  <c r="CX92" i="10"/>
  <c r="EN87" i="10"/>
  <c r="EO23" i="10"/>
  <c r="DE78" i="10"/>
  <c r="CK42" i="10"/>
  <c r="CL43" i="10"/>
  <c r="CL36" i="10"/>
  <c r="CK35" i="10"/>
  <c r="CR80" i="10"/>
  <c r="CS81" i="10"/>
  <c r="CQ98" i="10"/>
  <c r="CQ73" i="10"/>
  <c r="CM44" i="10"/>
  <c r="CM37" i="10"/>
  <c r="CR74" i="10"/>
  <c r="CR19" i="10" s="1"/>
  <c r="CR18" i="10" s="1"/>
  <c r="CR60" i="10"/>
  <c r="CX70" i="10"/>
  <c r="CX69" i="10" s="1"/>
  <c r="CX63" i="10"/>
  <c r="CX62" i="10" s="1"/>
  <c r="CX54" i="10"/>
  <c r="CX53" i="10" s="1"/>
  <c r="CR39" i="10"/>
  <c r="CR38" i="10" s="1"/>
  <c r="CR46" i="10"/>
  <c r="CF25" i="10"/>
  <c r="CY75" i="10"/>
  <c r="CL30" i="10"/>
  <c r="CS68" i="10"/>
  <c r="CZ76" i="10" s="1"/>
  <c r="CS61" i="10"/>
  <c r="CS52" i="10"/>
  <c r="CS57" i="10" s="1"/>
  <c r="CS58" i="10" s="1"/>
  <c r="CQ45" i="10"/>
  <c r="CX82" i="10"/>
  <c r="CY82" i="10" s="1"/>
  <c r="CE96" i="10"/>
  <c r="CE84" i="10"/>
  <c r="CE85" i="10" s="1"/>
  <c r="CR40" i="10"/>
  <c r="CY55" i="10" s="1"/>
  <c r="CR31" i="5"/>
  <c r="BJ91" i="2"/>
  <c r="BJ18" i="2"/>
  <c r="CX61" i="5"/>
  <c r="CV88" i="8"/>
  <c r="CU16" i="8"/>
  <c r="CU85" i="8" s="1"/>
  <c r="CT83" i="8"/>
  <c r="CT84" i="8" s="1"/>
  <c r="CU43" i="8"/>
  <c r="CN29" i="8"/>
  <c r="CO24" i="8" s="1"/>
  <c r="CO23" i="8" s="1"/>
  <c r="CU54" i="8"/>
  <c r="CU94" i="8" s="1"/>
  <c r="CH20" i="8"/>
  <c r="CH28" i="8"/>
  <c r="CI22" i="8" s="1"/>
  <c r="CI21" i="8" s="1"/>
  <c r="CO38" i="8"/>
  <c r="CU61" i="8"/>
  <c r="CT93" i="8"/>
  <c r="CT68" i="8"/>
  <c r="CV76" i="8"/>
  <c r="DB70" i="8"/>
  <c r="DB96" i="8" s="1"/>
  <c r="DH72" i="8"/>
  <c r="CU46" i="8"/>
  <c r="DA86" i="8"/>
  <c r="DA98" i="8"/>
  <c r="DA97" i="8"/>
  <c r="CU42" i="8"/>
  <c r="CU41" i="8" s="1"/>
  <c r="CU35" i="8"/>
  <c r="CU34" i="8" s="1"/>
  <c r="CZ87" i="8"/>
  <c r="DA96" i="8"/>
  <c r="DB67" i="8"/>
  <c r="DB66" i="8" s="1"/>
  <c r="DB60" i="8"/>
  <c r="DB59" i="8" s="1"/>
  <c r="DB52" i="8"/>
  <c r="DI74" i="8" s="1"/>
  <c r="CU36" i="8"/>
  <c r="CO30" i="8"/>
  <c r="EI82" i="8"/>
  <c r="EJ19" i="8"/>
  <c r="CV63" i="8"/>
  <c r="CV62" i="8" s="1"/>
  <c r="CV56" i="8"/>
  <c r="CV48" i="8"/>
  <c r="CV53" i="8" s="1"/>
  <c r="CO32" i="8"/>
  <c r="CV44" i="8"/>
  <c r="CV37" i="8"/>
  <c r="BF25" i="2"/>
  <c r="BM43" i="2" s="1"/>
  <c r="BE28" i="2"/>
  <c r="CF25" i="6"/>
  <c r="CZ70" i="6"/>
  <c r="CT49" i="6"/>
  <c r="CN67" i="6"/>
  <c r="CN14" i="6" s="1"/>
  <c r="CM15" i="6"/>
  <c r="CM87" i="6" s="1"/>
  <c r="CF27" i="6"/>
  <c r="CG22" i="6" s="1"/>
  <c r="CG21" i="6" s="1"/>
  <c r="CH31" i="6"/>
  <c r="CH38" i="6"/>
  <c r="CO74" i="6" s="1"/>
  <c r="CF90" i="6"/>
  <c r="CF43" i="6"/>
  <c r="CN42" i="6"/>
  <c r="CN41" i="6" s="1"/>
  <c r="CN35" i="6"/>
  <c r="CG23" i="6"/>
  <c r="CM40" i="6"/>
  <c r="CT75" i="6" s="1"/>
  <c r="CM33" i="6"/>
  <c r="CM32" i="6" s="1"/>
  <c r="CG29" i="6"/>
  <c r="CS62" i="6"/>
  <c r="CM83" i="6"/>
  <c r="CM81" i="6"/>
  <c r="BZ89" i="6"/>
  <c r="BZ77" i="6"/>
  <c r="BZ78" i="6" s="1"/>
  <c r="CL82" i="6"/>
  <c r="CO86" i="6"/>
  <c r="CN53" i="6"/>
  <c r="CA19" i="6"/>
  <c r="CN59" i="6"/>
  <c r="CU69" i="6"/>
  <c r="CT68" i="6"/>
  <c r="DA71" i="6"/>
  <c r="CN45" i="6"/>
  <c r="CM44" i="6"/>
  <c r="CS85" i="6"/>
  <c r="CN73" i="6"/>
  <c r="CG36" i="6"/>
  <c r="CY75" i="5"/>
  <c r="CR40" i="5"/>
  <c r="CL21" i="5"/>
  <c r="CL20" i="5" s="1"/>
  <c r="CL26" i="5" s="1"/>
  <c r="DE70" i="5"/>
  <c r="CS72" i="5"/>
  <c r="CL27" i="5"/>
  <c r="CM23" i="5" s="1"/>
  <c r="CM22" i="5" s="1"/>
  <c r="CR58" i="5"/>
  <c r="CR43" i="5"/>
  <c r="CS60" i="5"/>
  <c r="CZ68" i="5" s="1"/>
  <c r="CS53" i="5"/>
  <c r="CS45" i="5"/>
  <c r="CS50" i="5" s="1"/>
  <c r="CQ90" i="5"/>
  <c r="CQ65" i="5"/>
  <c r="CL28" i="5"/>
  <c r="CR51" i="5"/>
  <c r="CR91" i="5" s="1"/>
  <c r="CS41" i="5"/>
  <c r="CS34" i="5"/>
  <c r="CL36" i="5"/>
  <c r="CR38" i="5"/>
  <c r="CQ86" i="5"/>
  <c r="CR15" i="5"/>
  <c r="DE69" i="5"/>
  <c r="CX84" i="5"/>
  <c r="CY64" i="5"/>
  <c r="CY63" i="5" s="1"/>
  <c r="CY57" i="5"/>
  <c r="CY56" i="5" s="1"/>
  <c r="CY49" i="5"/>
  <c r="DF71" i="5" s="1"/>
  <c r="CE17" i="5"/>
  <c r="CE25" i="5"/>
  <c r="CF19" i="5" s="1"/>
  <c r="CF18" i="5" s="1"/>
  <c r="CQ82" i="5"/>
  <c r="CQ80" i="5"/>
  <c r="CR14" i="5"/>
  <c r="CY62" i="5"/>
  <c r="CY61" i="5" s="1"/>
  <c r="CY55" i="5"/>
  <c r="CY54" i="5" s="1"/>
  <c r="CY47" i="5"/>
  <c r="CY46" i="5" s="1"/>
  <c r="CY83" i="5"/>
  <c r="CY95" i="5"/>
  <c r="CY94" i="5"/>
  <c r="CK89" i="5"/>
  <c r="CK42" i="5"/>
  <c r="CK24" i="5"/>
  <c r="CP81" i="5"/>
  <c r="CS85" i="5"/>
  <c r="CR33" i="5"/>
  <c r="BY75" i="2"/>
  <c r="BS80" i="2"/>
  <c r="BR52" i="2"/>
  <c r="BF33" i="2"/>
  <c r="BF32" i="2" s="1"/>
  <c r="BL44" i="2"/>
  <c r="AZ21" i="2"/>
  <c r="AZ29" i="2"/>
  <c r="BA23" i="2" s="1"/>
  <c r="BK88" i="2"/>
  <c r="BK100" i="2"/>
  <c r="BK99" i="2"/>
  <c r="BK98" i="2"/>
  <c r="BL63" i="2"/>
  <c r="BJ89" i="2"/>
  <c r="BM38" i="2"/>
  <c r="BT62" i="2" s="1"/>
  <c r="BT61" i="2" s="1"/>
  <c r="BM45" i="2"/>
  <c r="BE46" i="2"/>
  <c r="BE94" i="2"/>
  <c r="BF26" i="2"/>
  <c r="BG41" i="2"/>
  <c r="BG34" i="2"/>
  <c r="BN58" i="2" s="1"/>
  <c r="BN57" i="2" s="1"/>
  <c r="BM78" i="2"/>
  <c r="BF40" i="2"/>
  <c r="BS69" i="2"/>
  <c r="BS68" i="2" s="1"/>
  <c r="BS53" i="2"/>
  <c r="BZ76" i="2" s="1"/>
  <c r="BE86" i="2"/>
  <c r="BH90" i="2"/>
  <c r="BK56" i="2"/>
  <c r="BL37" i="2"/>
  <c r="AY93" i="2"/>
  <c r="AY81" i="2"/>
  <c r="AY82" i="2" s="1"/>
  <c r="G137" i="2"/>
  <c r="BM49" i="2"/>
  <c r="BM65" i="2"/>
  <c r="BM64" i="2" s="1"/>
  <c r="BF87" i="2"/>
  <c r="BF85" i="2"/>
  <c r="I108" i="2" s="1"/>
  <c r="BG16" i="2"/>
  <c r="BL72" i="2"/>
  <c r="BL98" i="2" s="1"/>
  <c r="BM73" i="2"/>
  <c r="BJ96" i="2"/>
  <c r="BJ70" i="2"/>
  <c r="BN74" i="2"/>
  <c r="BL95" i="2"/>
  <c r="CR45" i="10" l="1"/>
  <c r="CS51" i="10"/>
  <c r="CS50" i="10" s="1"/>
  <c r="CZ75" i="10"/>
  <c r="CM36" i="10"/>
  <c r="CL35" i="10"/>
  <c r="CS48" i="10"/>
  <c r="CS41" i="10"/>
  <c r="CS40" i="10" s="1"/>
  <c r="CL29" i="10"/>
  <c r="CL42" i="10"/>
  <c r="CM43" i="10"/>
  <c r="CS67" i="10"/>
  <c r="CY91" i="10"/>
  <c r="CY103" i="10"/>
  <c r="CY102" i="10"/>
  <c r="DF78" i="10"/>
  <c r="DE77" i="10"/>
  <c r="CY101" i="10"/>
  <c r="CR98" i="10"/>
  <c r="CT81" i="10"/>
  <c r="CS80" i="10"/>
  <c r="EO87" i="10"/>
  <c r="EP23" i="10"/>
  <c r="CF24" i="10"/>
  <c r="CF32" i="10"/>
  <c r="CG26" i="10" s="1"/>
  <c r="CS60" i="10"/>
  <c r="CR59" i="10"/>
  <c r="CR20" i="10"/>
  <c r="CS74" i="10"/>
  <c r="CS19" i="10" s="1"/>
  <c r="CS18" i="10" s="1"/>
  <c r="CY70" i="10"/>
  <c r="CY69" i="10" s="1"/>
  <c r="CY63" i="10"/>
  <c r="CY62" i="10" s="1"/>
  <c r="CY54" i="10"/>
  <c r="CY53" i="10" s="1"/>
  <c r="CT68" i="10"/>
  <c r="DA76" i="10" s="1"/>
  <c r="CT61" i="10"/>
  <c r="CT52" i="10"/>
  <c r="CT57" i="10" s="1"/>
  <c r="CT58" i="10" s="1"/>
  <c r="CK97" i="10"/>
  <c r="CK49" i="10"/>
  <c r="CK31" i="10"/>
  <c r="CL28" i="10"/>
  <c r="BK91" i="2"/>
  <c r="BK18" i="2"/>
  <c r="CV43" i="8"/>
  <c r="I138" i="2"/>
  <c r="I54" i="7"/>
  <c r="I118" i="7"/>
  <c r="CU83" i="8"/>
  <c r="CU84" i="8" s="1"/>
  <c r="CW88" i="8"/>
  <c r="CV69" i="8"/>
  <c r="CV17" i="8" s="1"/>
  <c r="CV89" i="8" s="1"/>
  <c r="DI73" i="8"/>
  <c r="DC78" i="8"/>
  <c r="DC71" i="8"/>
  <c r="DC70" i="8" s="1"/>
  <c r="CP40" i="8"/>
  <c r="CP39" i="8" s="1"/>
  <c r="CP33" i="8"/>
  <c r="CP32" i="8" s="1"/>
  <c r="CO31" i="8"/>
  <c r="CV61" i="8"/>
  <c r="CI20" i="8"/>
  <c r="CI28" i="8"/>
  <c r="CJ22" i="8" s="1"/>
  <c r="CP26" i="8"/>
  <c r="CH91" i="8"/>
  <c r="CH79" i="8"/>
  <c r="CH80" i="8" s="1"/>
  <c r="DA87" i="8"/>
  <c r="CV36" i="8"/>
  <c r="DB51" i="8"/>
  <c r="CU93" i="8"/>
  <c r="CU68" i="8"/>
  <c r="DB77" i="8"/>
  <c r="DB65" i="8"/>
  <c r="DB64" i="8" s="1"/>
  <c r="DB58" i="8"/>
  <c r="DB57" i="8" s="1"/>
  <c r="DB50" i="8"/>
  <c r="DB49" i="8" s="1"/>
  <c r="CV47" i="8"/>
  <c r="CV75" i="8"/>
  <c r="CV55" i="8"/>
  <c r="CO29" i="8"/>
  <c r="DC67" i="8"/>
  <c r="DC60" i="8"/>
  <c r="DC59" i="8" s="1"/>
  <c r="DC52" i="8"/>
  <c r="DJ74" i="8" s="1"/>
  <c r="EJ82" i="8"/>
  <c r="EK19" i="8"/>
  <c r="DB86" i="8"/>
  <c r="DB98" i="8"/>
  <c r="DB97" i="8"/>
  <c r="CV42" i="8"/>
  <c r="CV41" i="8" s="1"/>
  <c r="CV35" i="8"/>
  <c r="CV34" i="8" s="1"/>
  <c r="BF24" i="2"/>
  <c r="BF30" i="2" s="1"/>
  <c r="BG25" i="2" s="1"/>
  <c r="BG24" i="2" s="1"/>
  <c r="BM36" i="2"/>
  <c r="BT60" i="2" s="1"/>
  <c r="BT59" i="2" s="1"/>
  <c r="CG25" i="6"/>
  <c r="CU76" i="6"/>
  <c r="CH37" i="6"/>
  <c r="CH36" i="6" s="1"/>
  <c r="CN15" i="6"/>
  <c r="CN87" i="6" s="1"/>
  <c r="CM39" i="6"/>
  <c r="CG27" i="6"/>
  <c r="CH22" i="6" s="1"/>
  <c r="CH21" i="6" s="1"/>
  <c r="CM82" i="6"/>
  <c r="CP86" i="6"/>
  <c r="CU65" i="6"/>
  <c r="CU64" i="6" s="1"/>
  <c r="CU58" i="6"/>
  <c r="CU57" i="6" s="1"/>
  <c r="CU50" i="6"/>
  <c r="DB72" i="6" s="1"/>
  <c r="CN34" i="6"/>
  <c r="CA18" i="6"/>
  <c r="CA26" i="6"/>
  <c r="CB20" i="6" s="1"/>
  <c r="CG28" i="6"/>
  <c r="CH24" i="6" s="1"/>
  <c r="CH23" i="6" s="1"/>
  <c r="CT84" i="6"/>
  <c r="CT96" i="6"/>
  <c r="CT95" i="6"/>
  <c r="CN52" i="6"/>
  <c r="CN92" i="6" s="1"/>
  <c r="CO61" i="6"/>
  <c r="CO60" i="6" s="1"/>
  <c r="CO54" i="6"/>
  <c r="CO46" i="6"/>
  <c r="CO51" i="6" s="1"/>
  <c r="CU68" i="6"/>
  <c r="CG90" i="6"/>
  <c r="CG43" i="6"/>
  <c r="CN40" i="6"/>
  <c r="CU75" i="6" s="1"/>
  <c r="CN33" i="6"/>
  <c r="CN83" i="6"/>
  <c r="CN81" i="6"/>
  <c r="CM91" i="6"/>
  <c r="CM66" i="6"/>
  <c r="CT94" i="6"/>
  <c r="CH30" i="6"/>
  <c r="CO73" i="6"/>
  <c r="CN44" i="6"/>
  <c r="CT63" i="6"/>
  <c r="DA70" i="6" s="1"/>
  <c r="CT56" i="6"/>
  <c r="CT55" i="6" s="1"/>
  <c r="CT48" i="6"/>
  <c r="CT47" i="6" s="1"/>
  <c r="CS32" i="5"/>
  <c r="CZ62" i="5" s="1"/>
  <c r="CZ61" i="5" s="1"/>
  <c r="CS39" i="5"/>
  <c r="CZ74" i="5" s="1"/>
  <c r="CZ75" i="5"/>
  <c r="CS33" i="5"/>
  <c r="CM21" i="5"/>
  <c r="CM20" i="5" s="1"/>
  <c r="CM26" i="5" s="1"/>
  <c r="CS59" i="5"/>
  <c r="CS58" i="5" s="1"/>
  <c r="CS66" i="5"/>
  <c r="CS15" i="5" s="1"/>
  <c r="CM27" i="5"/>
  <c r="DF70" i="5"/>
  <c r="CQ81" i="5"/>
  <c r="CT85" i="5"/>
  <c r="CY84" i="5"/>
  <c r="CM37" i="5"/>
  <c r="CT73" i="5" s="1"/>
  <c r="CM30" i="5"/>
  <c r="DF69" i="5"/>
  <c r="CY48" i="5"/>
  <c r="CT34" i="5"/>
  <c r="CT41" i="5"/>
  <c r="CS52" i="5"/>
  <c r="CE88" i="5"/>
  <c r="CE76" i="5"/>
  <c r="CE77" i="5" s="1"/>
  <c r="CF17" i="5"/>
  <c r="CF25" i="5"/>
  <c r="CG19" i="5" s="1"/>
  <c r="CG18" i="5" s="1"/>
  <c r="CL35" i="5"/>
  <c r="CL42" i="5" s="1"/>
  <c r="CS40" i="5"/>
  <c r="CR90" i="5"/>
  <c r="CR65" i="5"/>
  <c r="CZ67" i="5"/>
  <c r="CZ93" i="5" s="1"/>
  <c r="CR86" i="5"/>
  <c r="CL89" i="5"/>
  <c r="CS44" i="5"/>
  <c r="CR80" i="5"/>
  <c r="CR82" i="5"/>
  <c r="CZ64" i="5"/>
  <c r="CZ63" i="5" s="1"/>
  <c r="CZ57" i="5"/>
  <c r="CZ56" i="5" s="1"/>
  <c r="CZ49" i="5"/>
  <c r="DG71" i="5" s="1"/>
  <c r="BZ75" i="2"/>
  <c r="BS52" i="2"/>
  <c r="BM44" i="2"/>
  <c r="BM37" i="2"/>
  <c r="BT80" i="2"/>
  <c r="BL88" i="2"/>
  <c r="J110" i="2" s="1"/>
  <c r="BL99" i="2"/>
  <c r="BL100" i="2"/>
  <c r="BF31" i="2"/>
  <c r="BG27" i="2" s="1"/>
  <c r="BG26" i="2" s="1"/>
  <c r="BM63" i="2"/>
  <c r="AZ81" i="2"/>
  <c r="AZ82" i="2" s="1"/>
  <c r="AZ93" i="2"/>
  <c r="BG85" i="2"/>
  <c r="BG87" i="2"/>
  <c r="BH16" i="2"/>
  <c r="BF86" i="2"/>
  <c r="BI90" i="2"/>
  <c r="BK96" i="2"/>
  <c r="BK70" i="2"/>
  <c r="BM77" i="2"/>
  <c r="I141" i="2" s="1"/>
  <c r="BN78" i="2"/>
  <c r="BL56" i="2"/>
  <c r="BN49" i="2"/>
  <c r="BN54" i="2" s="1"/>
  <c r="BN65" i="2"/>
  <c r="BN64" i="2" s="1"/>
  <c r="BK89" i="2"/>
  <c r="BG33" i="2"/>
  <c r="BO74" i="2"/>
  <c r="BF39" i="2"/>
  <c r="BF46" i="2" s="1"/>
  <c r="BG40" i="2"/>
  <c r="BM42" i="2"/>
  <c r="BT79" i="2"/>
  <c r="BH34" i="2"/>
  <c r="BO58" i="2" s="1"/>
  <c r="BO57" i="2" s="1"/>
  <c r="BH41" i="2"/>
  <c r="BF94" i="2"/>
  <c r="BM54" i="2"/>
  <c r="BM55" i="2" s="1"/>
  <c r="BM48" i="2"/>
  <c r="BT53" i="2"/>
  <c r="CA76" i="2" s="1"/>
  <c r="L111" i="2" s="1"/>
  <c r="BT69" i="2"/>
  <c r="BT68" i="2" s="1"/>
  <c r="BM72" i="2"/>
  <c r="BN73" i="2"/>
  <c r="BM71" i="2"/>
  <c r="BM17" i="2" s="1"/>
  <c r="BA22" i="2"/>
  <c r="CT74" i="10" l="1"/>
  <c r="CT19" i="10" s="1"/>
  <c r="CT18" i="10" s="1"/>
  <c r="DA75" i="10"/>
  <c r="CS46" i="10"/>
  <c r="CS39" i="10"/>
  <c r="CL27" i="10"/>
  <c r="CN44" i="10"/>
  <c r="CU81" i="10" s="1"/>
  <c r="CN37" i="10"/>
  <c r="CN36" i="10" s="1"/>
  <c r="CS98" i="10"/>
  <c r="CF96" i="10"/>
  <c r="CF84" i="10"/>
  <c r="CF85" i="10" s="1"/>
  <c r="CG25" i="10"/>
  <c r="CL34" i="10"/>
  <c r="CM30" i="10" s="1"/>
  <c r="CM29" i="10" s="1"/>
  <c r="CZ91" i="10"/>
  <c r="CZ103" i="10"/>
  <c r="CZ102" i="10"/>
  <c r="EP87" i="10"/>
  <c r="EQ23" i="10"/>
  <c r="DF77" i="10"/>
  <c r="CZ72" i="10"/>
  <c r="CZ71" i="10" s="1"/>
  <c r="CZ65" i="10"/>
  <c r="CZ64" i="10" s="1"/>
  <c r="CZ56" i="10"/>
  <c r="DG79" i="10" s="1"/>
  <c r="CR90" i="10"/>
  <c r="CR88" i="10"/>
  <c r="CY92" i="10"/>
  <c r="CS47" i="10"/>
  <c r="CZ83" i="10"/>
  <c r="CZ101" i="10"/>
  <c r="CR94" i="10"/>
  <c r="CS20" i="10"/>
  <c r="CZ55" i="10"/>
  <c r="CL97" i="10"/>
  <c r="CL49" i="10"/>
  <c r="CL31" i="10"/>
  <c r="CR99" i="10"/>
  <c r="CR21" i="10"/>
  <c r="CT80" i="10"/>
  <c r="CT67" i="10"/>
  <c r="CS66" i="10"/>
  <c r="CM35" i="10"/>
  <c r="CT60" i="10"/>
  <c r="CS59" i="10"/>
  <c r="CR73" i="10"/>
  <c r="CT51" i="10"/>
  <c r="CM42" i="10"/>
  <c r="BN55" i="2"/>
  <c r="BT51" i="2"/>
  <c r="BT50" i="2" s="1"/>
  <c r="BL91" i="2"/>
  <c r="BL18" i="2"/>
  <c r="BT67" i="2"/>
  <c r="BT66" i="2" s="1"/>
  <c r="BM35" i="2"/>
  <c r="CX88" i="8"/>
  <c r="I140" i="2"/>
  <c r="J126" i="7"/>
  <c r="J63" i="7"/>
  <c r="CV16" i="8"/>
  <c r="CV83" i="8" s="1"/>
  <c r="DI72" i="8"/>
  <c r="CW76" i="8"/>
  <c r="CW75" i="8" s="1"/>
  <c r="DC77" i="8"/>
  <c r="DJ73" i="8"/>
  <c r="DC66" i="8"/>
  <c r="CP24" i="8"/>
  <c r="CP23" i="8" s="1"/>
  <c r="CP29" i="8" s="1"/>
  <c r="CP31" i="8"/>
  <c r="CI91" i="8"/>
  <c r="CI79" i="8"/>
  <c r="CI80" i="8" s="1"/>
  <c r="CV54" i="8"/>
  <c r="CV94" i="8" s="1"/>
  <c r="DC86" i="8"/>
  <c r="DC98" i="8"/>
  <c r="DC97" i="8"/>
  <c r="DB87" i="8"/>
  <c r="DC96" i="8"/>
  <c r="EK82" i="8"/>
  <c r="EL19" i="8"/>
  <c r="CV46" i="8"/>
  <c r="DC51" i="8"/>
  <c r="CW44" i="8"/>
  <c r="CW37" i="8"/>
  <c r="CP25" i="8"/>
  <c r="CO92" i="8"/>
  <c r="CO45" i="8"/>
  <c r="CO27" i="8"/>
  <c r="CQ40" i="8"/>
  <c r="CQ33" i="8"/>
  <c r="CQ32" i="8" s="1"/>
  <c r="CW63" i="8"/>
  <c r="CW56" i="8"/>
  <c r="CW48" i="8"/>
  <c r="CW53" i="8" s="1"/>
  <c r="DC65" i="8"/>
  <c r="DC64" i="8" s="1"/>
  <c r="DC58" i="8"/>
  <c r="DC57" i="8" s="1"/>
  <c r="DC50" i="8"/>
  <c r="DC49" i="8" s="1"/>
  <c r="CJ21" i="8"/>
  <c r="CP38" i="8"/>
  <c r="BF28" i="2"/>
  <c r="CO45" i="6"/>
  <c r="CO44" i="6" s="1"/>
  <c r="CV69" i="6"/>
  <c r="CV68" i="6" s="1"/>
  <c r="CN39" i="6"/>
  <c r="CT62" i="6"/>
  <c r="CO67" i="6"/>
  <c r="CO53" i="6"/>
  <c r="CO52" i="6" s="1"/>
  <c r="CO92" i="6" s="1"/>
  <c r="CH27" i="6"/>
  <c r="CO42" i="6"/>
  <c r="CO35" i="6"/>
  <c r="CN91" i="6"/>
  <c r="CN66" i="6"/>
  <c r="CN82" i="6"/>
  <c r="CQ86" i="6"/>
  <c r="CU84" i="6"/>
  <c r="CU96" i="6"/>
  <c r="CU95" i="6"/>
  <c r="CI31" i="6"/>
  <c r="CI30" i="6" s="1"/>
  <c r="CI38" i="6"/>
  <c r="DB71" i="6"/>
  <c r="CU94" i="6"/>
  <c r="CA89" i="6"/>
  <c r="CA77" i="6"/>
  <c r="CA78" i="6" s="1"/>
  <c r="CU63" i="6"/>
  <c r="DB70" i="6" s="1"/>
  <c r="CU56" i="6"/>
  <c r="CU55" i="6" s="1"/>
  <c r="CU48" i="6"/>
  <c r="CU47" i="6" s="1"/>
  <c r="CT85" i="6"/>
  <c r="CB19" i="6"/>
  <c r="CH28" i="6"/>
  <c r="CI24" i="6" s="1"/>
  <c r="CI23" i="6" s="1"/>
  <c r="CH29" i="6"/>
  <c r="CH25" i="6" s="1"/>
  <c r="CN32" i="6"/>
  <c r="CO59" i="6"/>
  <c r="CU49" i="6"/>
  <c r="CO40" i="6"/>
  <c r="CO33" i="6"/>
  <c r="CZ47" i="5"/>
  <c r="CZ46" i="5" s="1"/>
  <c r="CM36" i="5"/>
  <c r="CM35" i="5" s="1"/>
  <c r="CT32" i="5"/>
  <c r="DA62" i="5" s="1"/>
  <c r="DA61" i="5" s="1"/>
  <c r="CT39" i="5"/>
  <c r="DA74" i="5" s="1"/>
  <c r="CS38" i="5"/>
  <c r="CS31" i="5"/>
  <c r="CZ55" i="5"/>
  <c r="CZ54" i="5" s="1"/>
  <c r="CZ48" i="5"/>
  <c r="DA75" i="5"/>
  <c r="CT33" i="5"/>
  <c r="CS14" i="5"/>
  <c r="CS80" i="5" s="1"/>
  <c r="CL24" i="5"/>
  <c r="CN37" i="5"/>
  <c r="CU73" i="5" s="1"/>
  <c r="CN30" i="5"/>
  <c r="DA64" i="5"/>
  <c r="DA63" i="5" s="1"/>
  <c r="DA57" i="5"/>
  <c r="DA56" i="5" s="1"/>
  <c r="DA49" i="5"/>
  <c r="DH71" i="5" s="1"/>
  <c r="CR81" i="5"/>
  <c r="CU85" i="5"/>
  <c r="CG17" i="5"/>
  <c r="CG25" i="5"/>
  <c r="CH19" i="5" s="1"/>
  <c r="DG69" i="5"/>
  <c r="DG70" i="5"/>
  <c r="CS86" i="5"/>
  <c r="CF88" i="5"/>
  <c r="CF76" i="5"/>
  <c r="CF77" i="5" s="1"/>
  <c r="CT60" i="5"/>
  <c r="CT53" i="5"/>
  <c r="CT45" i="5"/>
  <c r="CT50" i="5" s="1"/>
  <c r="CM29" i="5"/>
  <c r="CZ83" i="5"/>
  <c r="CZ95" i="5"/>
  <c r="CZ94" i="5"/>
  <c r="CT40" i="5"/>
  <c r="CS51" i="5"/>
  <c r="CS91" i="5" s="1"/>
  <c r="CT72" i="5"/>
  <c r="CS43" i="5"/>
  <c r="CA75" i="2"/>
  <c r="BT52" i="2"/>
  <c r="BN71" i="2"/>
  <c r="BN17" i="2" s="1"/>
  <c r="BG30" i="2"/>
  <c r="BN63" i="2"/>
  <c r="BN38" i="2"/>
  <c r="BU62" i="2" s="1"/>
  <c r="BU61" i="2" s="1"/>
  <c r="BN45" i="2"/>
  <c r="BL96" i="2"/>
  <c r="BL70" i="2"/>
  <c r="BO78" i="2"/>
  <c r="BN77" i="2"/>
  <c r="BO49" i="2"/>
  <c r="BO54" i="2" s="1"/>
  <c r="BO65" i="2"/>
  <c r="BO64" i="2" s="1"/>
  <c r="BL89" i="2"/>
  <c r="BG32" i="2"/>
  <c r="BH33" i="2"/>
  <c r="BM56" i="2"/>
  <c r="BA29" i="2"/>
  <c r="BB23" i="2" s="1"/>
  <c r="BB22" i="2" s="1"/>
  <c r="BA21" i="2"/>
  <c r="BO73" i="2"/>
  <c r="BN72" i="2"/>
  <c r="BN98" i="2" s="1"/>
  <c r="BH87" i="2"/>
  <c r="BH85" i="2"/>
  <c r="BI16" i="2"/>
  <c r="BG31" i="2"/>
  <c r="BH27" i="2" s="1"/>
  <c r="BG39" i="2"/>
  <c r="BH40" i="2"/>
  <c r="BM88" i="2"/>
  <c r="BM100" i="2"/>
  <c r="BM99" i="2"/>
  <c r="BM98" i="2"/>
  <c r="BM47" i="2"/>
  <c r="BN48" i="2"/>
  <c r="BP74" i="2"/>
  <c r="BN43" i="2"/>
  <c r="BN42" i="2" s="1"/>
  <c r="BN36" i="2"/>
  <c r="BU60" i="2" s="1"/>
  <c r="BU59" i="2" s="1"/>
  <c r="BG86" i="2"/>
  <c r="BJ90" i="2"/>
  <c r="CN43" i="10" l="1"/>
  <c r="CN42" i="10" s="1"/>
  <c r="CM34" i="10"/>
  <c r="CN30" i="10" s="1"/>
  <c r="CN29" i="10" s="1"/>
  <c r="CS99" i="10"/>
  <c r="CS21" i="10"/>
  <c r="CR89" i="10"/>
  <c r="CU93" i="10"/>
  <c r="CS45" i="10"/>
  <c r="CZ82" i="10"/>
  <c r="CT59" i="10"/>
  <c r="DA91" i="10"/>
  <c r="DA103" i="10"/>
  <c r="DA102" i="10"/>
  <c r="CM97" i="10"/>
  <c r="CM49" i="10"/>
  <c r="CM31" i="10"/>
  <c r="CS73" i="10"/>
  <c r="CN35" i="10"/>
  <c r="DA101" i="10"/>
  <c r="CZ92" i="10"/>
  <c r="CU68" i="10"/>
  <c r="DB76" i="10" s="1"/>
  <c r="CU61" i="10"/>
  <c r="CU52" i="10"/>
  <c r="CU57" i="10" s="1"/>
  <c r="CU58" i="10" s="1"/>
  <c r="CT66" i="10"/>
  <c r="DG78" i="10"/>
  <c r="CT50" i="10"/>
  <c r="CS94" i="10"/>
  <c r="CT20" i="10"/>
  <c r="CT48" i="10"/>
  <c r="CT47" i="10" s="1"/>
  <c r="CT41" i="10"/>
  <c r="CL33" i="10"/>
  <c r="CM28" i="10" s="1"/>
  <c r="CU80" i="10"/>
  <c r="CS90" i="10"/>
  <c r="CS88" i="10"/>
  <c r="EQ87" i="10"/>
  <c r="ER23" i="10"/>
  <c r="CG24" i="10"/>
  <c r="CG32" i="10"/>
  <c r="CH26" i="10" s="1"/>
  <c r="CZ70" i="10"/>
  <c r="CZ69" i="10" s="1"/>
  <c r="CZ63" i="10"/>
  <c r="CZ62" i="10" s="1"/>
  <c r="CZ54" i="10"/>
  <c r="CZ53" i="10" s="1"/>
  <c r="CS38" i="10"/>
  <c r="BO55" i="2"/>
  <c r="BM91" i="2"/>
  <c r="J109" i="2" s="1"/>
  <c r="I139" i="2" s="1"/>
  <c r="BM18" i="2"/>
  <c r="CV85" i="8"/>
  <c r="CW42" i="8"/>
  <c r="DD77" i="8" s="1"/>
  <c r="CX76" i="8"/>
  <c r="CX75" i="8" s="1"/>
  <c r="DJ72" i="8"/>
  <c r="CW35" i="8"/>
  <c r="DD50" i="8" s="1"/>
  <c r="DD49" i="8" s="1"/>
  <c r="CW69" i="8"/>
  <c r="CW17" i="8" s="1"/>
  <c r="CW89" i="8" s="1"/>
  <c r="CQ31" i="8"/>
  <c r="CW47" i="8"/>
  <c r="CV84" i="8"/>
  <c r="CY88" i="8"/>
  <c r="CJ20" i="8"/>
  <c r="CJ28" i="8"/>
  <c r="CK22" i="8" s="1"/>
  <c r="CK21" i="8" s="1"/>
  <c r="EL82" i="8"/>
  <c r="EM19" i="8"/>
  <c r="DD67" i="8"/>
  <c r="DD60" i="8"/>
  <c r="DD59" i="8" s="1"/>
  <c r="DD52" i="8"/>
  <c r="DK74" i="8" s="1"/>
  <c r="CW55" i="8"/>
  <c r="DD71" i="8"/>
  <c r="CW62" i="8"/>
  <c r="CW43" i="8"/>
  <c r="DD78" i="8"/>
  <c r="CP30" i="8"/>
  <c r="CQ26" i="8" s="1"/>
  <c r="CQ25" i="8" s="1"/>
  <c r="CX63" i="8"/>
  <c r="CX56" i="8"/>
  <c r="CX48" i="8"/>
  <c r="CX53" i="8" s="1"/>
  <c r="CP92" i="8"/>
  <c r="CP45" i="8"/>
  <c r="CP27" i="8"/>
  <c r="DC87" i="8"/>
  <c r="CQ39" i="8"/>
  <c r="CW36" i="8"/>
  <c r="DD51" i="8" s="1"/>
  <c r="CV93" i="8"/>
  <c r="CV68" i="8"/>
  <c r="CQ24" i="8"/>
  <c r="BG28" i="2"/>
  <c r="CO39" i="6"/>
  <c r="CU62" i="6"/>
  <c r="CO15" i="6"/>
  <c r="CO87" i="6" s="1"/>
  <c r="CO14" i="6"/>
  <c r="CV63" i="6"/>
  <c r="CV56" i="6"/>
  <c r="CV55" i="6" s="1"/>
  <c r="CV48" i="6"/>
  <c r="CV47" i="6" s="1"/>
  <c r="CO32" i="6"/>
  <c r="CB18" i="6"/>
  <c r="CB26" i="6"/>
  <c r="CC20" i="6" s="1"/>
  <c r="CC19" i="6" s="1"/>
  <c r="CH90" i="6"/>
  <c r="CH43" i="6"/>
  <c r="CU85" i="6"/>
  <c r="CV65" i="6"/>
  <c r="CV64" i="6" s="1"/>
  <c r="CV50" i="6"/>
  <c r="DC72" i="6" s="1"/>
  <c r="CV58" i="6"/>
  <c r="CV57" i="6" s="1"/>
  <c r="CI29" i="6"/>
  <c r="CO34" i="6"/>
  <c r="CV49" i="6" s="1"/>
  <c r="CV84" i="6"/>
  <c r="CV95" i="6"/>
  <c r="CV96" i="6"/>
  <c r="CV76" i="6"/>
  <c r="CO41" i="6"/>
  <c r="CO91" i="6"/>
  <c r="CO66" i="6"/>
  <c r="CV75" i="6"/>
  <c r="CV94" i="6"/>
  <c r="CP74" i="6"/>
  <c r="CI37" i="6"/>
  <c r="CI22" i="6"/>
  <c r="CI28" i="6"/>
  <c r="CJ24" i="6" s="1"/>
  <c r="CP61" i="6"/>
  <c r="CP54" i="6"/>
  <c r="CP46" i="6"/>
  <c r="CP42" i="6"/>
  <c r="CP35" i="6"/>
  <c r="CT31" i="5"/>
  <c r="CT38" i="5"/>
  <c r="DA47" i="5"/>
  <c r="DA46" i="5" s="1"/>
  <c r="DA55" i="5"/>
  <c r="DA54" i="5" s="1"/>
  <c r="DA48" i="5"/>
  <c r="CS82" i="5"/>
  <c r="CT66" i="5"/>
  <c r="CT15" i="5" s="1"/>
  <c r="CT86" i="5" s="1"/>
  <c r="CT52" i="5"/>
  <c r="CT51" i="5" s="1"/>
  <c r="CT91" i="5" s="1"/>
  <c r="CN36" i="5"/>
  <c r="CN35" i="5" s="1"/>
  <c r="CU72" i="5"/>
  <c r="DH70" i="5"/>
  <c r="CU60" i="5"/>
  <c r="CU53" i="5"/>
  <c r="CU45" i="5"/>
  <c r="CU50" i="5" s="1"/>
  <c r="CT59" i="5"/>
  <c r="DA68" i="5"/>
  <c r="CS81" i="5"/>
  <c r="CV85" i="5"/>
  <c r="CT44" i="5"/>
  <c r="CZ84" i="5"/>
  <c r="DH69" i="5"/>
  <c r="CO37" i="5"/>
  <c r="CV73" i="5" s="1"/>
  <c r="CO30" i="5"/>
  <c r="CH18" i="5"/>
  <c r="CS90" i="5"/>
  <c r="CS65" i="5"/>
  <c r="CN29" i="5"/>
  <c r="CM28" i="5"/>
  <c r="CN23" i="5"/>
  <c r="CG88" i="5"/>
  <c r="CG76" i="5"/>
  <c r="CG77" i="5" s="1"/>
  <c r="BB21" i="2"/>
  <c r="BB29" i="2"/>
  <c r="BC23" i="2" s="1"/>
  <c r="BO38" i="2"/>
  <c r="BV62" i="2" s="1"/>
  <c r="BV61" i="2" s="1"/>
  <c r="BO45" i="2"/>
  <c r="BN44" i="2"/>
  <c r="BU80" i="2"/>
  <c r="BO77" i="2"/>
  <c r="BU69" i="2"/>
  <c r="BU68" i="2" s="1"/>
  <c r="BU53" i="2"/>
  <c r="CB76" i="2" s="1"/>
  <c r="BN37" i="2"/>
  <c r="BI41" i="2"/>
  <c r="BI40" i="2" s="1"/>
  <c r="BI34" i="2"/>
  <c r="BP58" i="2" s="1"/>
  <c r="BP57" i="2" s="1"/>
  <c r="BU79" i="2"/>
  <c r="BO63" i="2"/>
  <c r="BM89" i="2"/>
  <c r="BN56" i="2"/>
  <c r="BM70" i="2"/>
  <c r="BM95" i="2"/>
  <c r="BA93" i="2"/>
  <c r="BA81" i="2"/>
  <c r="BA82" i="2" s="1"/>
  <c r="BM96" i="2"/>
  <c r="BH26" i="2"/>
  <c r="BU51" i="2"/>
  <c r="BU50" i="2" s="1"/>
  <c r="BU67" i="2"/>
  <c r="BU66" i="2" s="1"/>
  <c r="BN35" i="2"/>
  <c r="BH39" i="2"/>
  <c r="BN88" i="2"/>
  <c r="BN99" i="2"/>
  <c r="BN100" i="2"/>
  <c r="BH32" i="2"/>
  <c r="BH25" i="2"/>
  <c r="BI87" i="2"/>
  <c r="BJ16" i="2"/>
  <c r="BI85" i="2"/>
  <c r="BH86" i="2"/>
  <c r="BK90" i="2"/>
  <c r="BQ74" i="2"/>
  <c r="BO48" i="2"/>
  <c r="BN47" i="2"/>
  <c r="BP73" i="2"/>
  <c r="BO72" i="2"/>
  <c r="BG94" i="2"/>
  <c r="BG46" i="2"/>
  <c r="BO71" i="2"/>
  <c r="BO17" i="2" s="1"/>
  <c r="CU74" i="10" l="1"/>
  <c r="CU19" i="10" s="1"/>
  <c r="CU18" i="10" s="1"/>
  <c r="CU51" i="10"/>
  <c r="CU50" i="10" s="1"/>
  <c r="DG77" i="10"/>
  <c r="CN34" i="10"/>
  <c r="CO30" i="10" s="1"/>
  <c r="CO29" i="10" s="1"/>
  <c r="CO44" i="10"/>
  <c r="CO37" i="10"/>
  <c r="CT46" i="10"/>
  <c r="DA82" i="10" s="1"/>
  <c r="CT39" i="10"/>
  <c r="CT38" i="10" s="1"/>
  <c r="DB75" i="10"/>
  <c r="CN97" i="10"/>
  <c r="CN49" i="10"/>
  <c r="CN31" i="10"/>
  <c r="CT98" i="10"/>
  <c r="CT73" i="10"/>
  <c r="CH25" i="10"/>
  <c r="ER87" i="10"/>
  <c r="ES23" i="10"/>
  <c r="CM27" i="10"/>
  <c r="DA72" i="10"/>
  <c r="DA71" i="10" s="1"/>
  <c r="DA65" i="10"/>
  <c r="DA64" i="10" s="1"/>
  <c r="DA56" i="10"/>
  <c r="DH79" i="10" s="1"/>
  <c r="CT40" i="10"/>
  <c r="DA92" i="10"/>
  <c r="CT90" i="10"/>
  <c r="CT88" i="10"/>
  <c r="DA83" i="10"/>
  <c r="CS89" i="10"/>
  <c r="CV93" i="10"/>
  <c r="CT94" i="10"/>
  <c r="CU60" i="10"/>
  <c r="CG96" i="10"/>
  <c r="CG84" i="10"/>
  <c r="CG85" i="10" s="1"/>
  <c r="CU67" i="10"/>
  <c r="CT99" i="10"/>
  <c r="CT21" i="10"/>
  <c r="CU48" i="10"/>
  <c r="CU47" i="10" s="1"/>
  <c r="CU41" i="10"/>
  <c r="BN91" i="2"/>
  <c r="BN18" i="2"/>
  <c r="DD65" i="8"/>
  <c r="DD64" i="8" s="1"/>
  <c r="CW34" i="8"/>
  <c r="CW41" i="8"/>
  <c r="CX69" i="8"/>
  <c r="CX17" i="8" s="1"/>
  <c r="CX89" i="8" s="1"/>
  <c r="DD58" i="8"/>
  <c r="DD57" i="8" s="1"/>
  <c r="CW16" i="8"/>
  <c r="CW85" i="8" s="1"/>
  <c r="CK20" i="8"/>
  <c r="CK28" i="8"/>
  <c r="CL22" i="8" s="1"/>
  <c r="CL21" i="8" s="1"/>
  <c r="DD66" i="8"/>
  <c r="DK73" i="8"/>
  <c r="EM82" i="8"/>
  <c r="EN19" i="8"/>
  <c r="CW61" i="8"/>
  <c r="CX62" i="8"/>
  <c r="CQ38" i="8"/>
  <c r="CQ45" i="8" s="1"/>
  <c r="DE71" i="8"/>
  <c r="DD70" i="8"/>
  <c r="DD96" i="8" s="1"/>
  <c r="CW54" i="8"/>
  <c r="CW94" i="8" s="1"/>
  <c r="CX55" i="8"/>
  <c r="CJ91" i="8"/>
  <c r="CJ79" i="8"/>
  <c r="CJ80" i="8" s="1"/>
  <c r="CR40" i="8"/>
  <c r="CY76" i="8" s="1"/>
  <c r="CR33" i="8"/>
  <c r="CQ30" i="8"/>
  <c r="CR26" i="8" s="1"/>
  <c r="CX42" i="8"/>
  <c r="CX35" i="8"/>
  <c r="CQ23" i="8"/>
  <c r="CX44" i="8"/>
  <c r="DE78" i="8" s="1"/>
  <c r="CX37" i="8"/>
  <c r="CX47" i="8"/>
  <c r="CW46" i="8"/>
  <c r="CQ92" i="8"/>
  <c r="BH28" i="2"/>
  <c r="CV62" i="6"/>
  <c r="CW76" i="6"/>
  <c r="DC70" i="6"/>
  <c r="DC71" i="6"/>
  <c r="CO81" i="6"/>
  <c r="CO83" i="6"/>
  <c r="CQ42" i="6"/>
  <c r="CQ35" i="6"/>
  <c r="CC18" i="6"/>
  <c r="CC26" i="6"/>
  <c r="CD20" i="6" s="1"/>
  <c r="CD19" i="6" s="1"/>
  <c r="CV85" i="6"/>
  <c r="CB89" i="6"/>
  <c r="CB77" i="6"/>
  <c r="CB78" i="6" s="1"/>
  <c r="CP34" i="6"/>
  <c r="CW65" i="6"/>
  <c r="CW58" i="6"/>
  <c r="CW57" i="6" s="1"/>
  <c r="CW50" i="6"/>
  <c r="DD72" i="6" s="1"/>
  <c r="CP51" i="6"/>
  <c r="CP45" i="6"/>
  <c r="CP40" i="6"/>
  <c r="CP39" i="6" s="1"/>
  <c r="CP33" i="6"/>
  <c r="CI21" i="6"/>
  <c r="CI90" i="6"/>
  <c r="CP67" i="6"/>
  <c r="CP53" i="6"/>
  <c r="CI36" i="6"/>
  <c r="CI25" i="6" s="1"/>
  <c r="CP41" i="6"/>
  <c r="CP60" i="6"/>
  <c r="CW69" i="6"/>
  <c r="CP73" i="6"/>
  <c r="CJ23" i="6"/>
  <c r="CJ31" i="6"/>
  <c r="CJ38" i="6"/>
  <c r="CJ37" i="6" s="1"/>
  <c r="CT14" i="5"/>
  <c r="CT82" i="5" s="1"/>
  <c r="CU52" i="5"/>
  <c r="CU51" i="5" s="1"/>
  <c r="CU91" i="5" s="1"/>
  <c r="CV72" i="5"/>
  <c r="CM89" i="5"/>
  <c r="CM42" i="5"/>
  <c r="CM24" i="5"/>
  <c r="CN21" i="5"/>
  <c r="CU59" i="5"/>
  <c r="CT58" i="5"/>
  <c r="DB68" i="5"/>
  <c r="DA67" i="5"/>
  <c r="CO29" i="5"/>
  <c r="CN28" i="5"/>
  <c r="CO36" i="5"/>
  <c r="CH17" i="5"/>
  <c r="CH25" i="5"/>
  <c r="CI19" i="5" s="1"/>
  <c r="CT43" i="5"/>
  <c r="CU44" i="5"/>
  <c r="CU66" i="5"/>
  <c r="CU15" i="5" s="1"/>
  <c r="CU41" i="5"/>
  <c r="CU34" i="5"/>
  <c r="CN22" i="5"/>
  <c r="CV60" i="5"/>
  <c r="CV53" i="5"/>
  <c r="CV45" i="5"/>
  <c r="CV50" i="5" s="1"/>
  <c r="CB75" i="2"/>
  <c r="BV80" i="2"/>
  <c r="BO44" i="2"/>
  <c r="BI39" i="2"/>
  <c r="BH31" i="2"/>
  <c r="BI27" i="2" s="1"/>
  <c r="BI26" i="2" s="1"/>
  <c r="BO56" i="2"/>
  <c r="BP49" i="2"/>
  <c r="BP54" i="2" s="1"/>
  <c r="BP55" i="2" s="1"/>
  <c r="BP65" i="2"/>
  <c r="BP64" i="2" s="1"/>
  <c r="BP72" i="2"/>
  <c r="BP98" i="2" s="1"/>
  <c r="BQ73" i="2"/>
  <c r="BJ87" i="2"/>
  <c r="BJ85" i="2"/>
  <c r="BK16" i="2"/>
  <c r="BO37" i="2"/>
  <c r="BU52" i="2"/>
  <c r="BO88" i="2"/>
  <c r="BO99" i="2"/>
  <c r="BO100" i="2"/>
  <c r="BI86" i="2"/>
  <c r="BL90" i="2"/>
  <c r="BV53" i="2"/>
  <c r="CC76" i="2" s="1"/>
  <c r="BV69" i="2"/>
  <c r="BV68" i="2" s="1"/>
  <c r="BJ41" i="2"/>
  <c r="BJ40" i="2" s="1"/>
  <c r="BJ34" i="2"/>
  <c r="BQ58" i="2" s="1"/>
  <c r="BQ57" i="2" s="1"/>
  <c r="BC22" i="2"/>
  <c r="BN95" i="2"/>
  <c r="BN70" i="2"/>
  <c r="BO43" i="2"/>
  <c r="BO42" i="2" s="1"/>
  <c r="BO36" i="2"/>
  <c r="BV60" i="2" s="1"/>
  <c r="BV59" i="2" s="1"/>
  <c r="BH24" i="2"/>
  <c r="BH46" i="2"/>
  <c r="BH94" i="2"/>
  <c r="BI33" i="2"/>
  <c r="BP78" i="2"/>
  <c r="BB93" i="2"/>
  <c r="BB81" i="2"/>
  <c r="BB82" i="2" s="1"/>
  <c r="BN89" i="2"/>
  <c r="BO98" i="2"/>
  <c r="BO47" i="2"/>
  <c r="BR74" i="2"/>
  <c r="BN96" i="2"/>
  <c r="CU20" i="10" l="1"/>
  <c r="DH78" i="10"/>
  <c r="DB83" i="10"/>
  <c r="CT45" i="10"/>
  <c r="CO34" i="10"/>
  <c r="ES87" i="10"/>
  <c r="ET23" i="10"/>
  <c r="DB91" i="10"/>
  <c r="DB102" i="10"/>
  <c r="DB103" i="10"/>
  <c r="CU90" i="10"/>
  <c r="CU88" i="10"/>
  <c r="DB72" i="10"/>
  <c r="DB71" i="10" s="1"/>
  <c r="DB65" i="10"/>
  <c r="DB64" i="10" s="1"/>
  <c r="DB56" i="10"/>
  <c r="DI79" i="10" s="1"/>
  <c r="CU59" i="10"/>
  <c r="CT89" i="10"/>
  <c r="CW93" i="10"/>
  <c r="CU40" i="10"/>
  <c r="DA55" i="10"/>
  <c r="CH24" i="10"/>
  <c r="CH32" i="10"/>
  <c r="CI26" i="10" s="1"/>
  <c r="DB101" i="10"/>
  <c r="CU98" i="10"/>
  <c r="CU94" i="10"/>
  <c r="CV68" i="10"/>
  <c r="DC76" i="10" s="1"/>
  <c r="CV61" i="10"/>
  <c r="CV52" i="10"/>
  <c r="CO36" i="10"/>
  <c r="CO43" i="10"/>
  <c r="CV81" i="10"/>
  <c r="DA70" i="10"/>
  <c r="DA63" i="10"/>
  <c r="DA62" i="10" s="1"/>
  <c r="DA54" i="10"/>
  <c r="DA53" i="10" s="1"/>
  <c r="CU66" i="10"/>
  <c r="CV48" i="10"/>
  <c r="CV47" i="10" s="1"/>
  <c r="CV41" i="10"/>
  <c r="CM33" i="10"/>
  <c r="CN28" i="10" s="1"/>
  <c r="CN27" i="10" s="1"/>
  <c r="BO91" i="2"/>
  <c r="BO18" i="2"/>
  <c r="DK72" i="8"/>
  <c r="CX34" i="8"/>
  <c r="CX16" i="8"/>
  <c r="CX85" i="8" s="1"/>
  <c r="CW83" i="8"/>
  <c r="CW84" i="8" s="1"/>
  <c r="CQ27" i="8"/>
  <c r="CX43" i="8"/>
  <c r="CY44" i="8"/>
  <c r="CY37" i="8"/>
  <c r="DD86" i="8"/>
  <c r="DD98" i="8"/>
  <c r="DD97" i="8"/>
  <c r="CY63" i="8"/>
  <c r="DF71" i="8" s="1"/>
  <c r="CY56" i="8"/>
  <c r="CY48" i="8"/>
  <c r="CY53" i="8" s="1"/>
  <c r="CR32" i="8"/>
  <c r="DE70" i="8"/>
  <c r="CY75" i="8"/>
  <c r="CW93" i="8"/>
  <c r="CW68" i="8"/>
  <c r="CX46" i="8"/>
  <c r="CQ29" i="8"/>
  <c r="CR24" i="8" s="1"/>
  <c r="CR23" i="8" s="1"/>
  <c r="CR39" i="8"/>
  <c r="DE65" i="8"/>
  <c r="DE64" i="8" s="1"/>
  <c r="DE58" i="8"/>
  <c r="DE57" i="8" s="1"/>
  <c r="DE50" i="8"/>
  <c r="DE49" i="8" s="1"/>
  <c r="CX54" i="8"/>
  <c r="CX94" i="8" s="1"/>
  <c r="CX61" i="8"/>
  <c r="EN82" i="8"/>
  <c r="EO19" i="8"/>
  <c r="CS40" i="8"/>
  <c r="CZ76" i="8" s="1"/>
  <c r="CS33" i="8"/>
  <c r="DE67" i="8"/>
  <c r="DE66" i="8" s="1"/>
  <c r="DE60" i="8"/>
  <c r="DE59" i="8" s="1"/>
  <c r="DE52" i="8"/>
  <c r="DL74" i="8" s="1"/>
  <c r="DE77" i="8"/>
  <c r="CX41" i="8"/>
  <c r="CL20" i="8"/>
  <c r="CL28" i="8"/>
  <c r="CM22" i="8" s="1"/>
  <c r="CR25" i="8"/>
  <c r="CX36" i="8"/>
  <c r="CK91" i="8"/>
  <c r="CK79" i="8"/>
  <c r="CK80" i="8" s="1"/>
  <c r="CX76" i="6"/>
  <c r="CQ34" i="6"/>
  <c r="CI43" i="6"/>
  <c r="DD71" i="6"/>
  <c r="CW75" i="6"/>
  <c r="CQ41" i="6"/>
  <c r="CW49" i="6"/>
  <c r="CR86" i="6"/>
  <c r="CO82" i="6"/>
  <c r="CQ74" i="6"/>
  <c r="CQ73" i="6" s="1"/>
  <c r="CJ36" i="6"/>
  <c r="CW68" i="6"/>
  <c r="CK31" i="6"/>
  <c r="CK38" i="6"/>
  <c r="CK37" i="6" s="1"/>
  <c r="CC89" i="6"/>
  <c r="CC77" i="6"/>
  <c r="CC78" i="6" s="1"/>
  <c r="CQ61" i="6"/>
  <c r="CX69" i="6" s="1"/>
  <c r="CQ54" i="6"/>
  <c r="CQ46" i="6"/>
  <c r="CQ51" i="6" s="1"/>
  <c r="CJ30" i="6"/>
  <c r="CD18" i="6"/>
  <c r="CD26" i="6"/>
  <c r="CE20" i="6" s="1"/>
  <c r="CP15" i="6"/>
  <c r="CP14" i="6"/>
  <c r="CW64" i="6"/>
  <c r="CI27" i="6"/>
  <c r="CJ22" i="6" s="1"/>
  <c r="CP59" i="6"/>
  <c r="CW63" i="6"/>
  <c r="CW56" i="6"/>
  <c r="CW55" i="6" s="1"/>
  <c r="CW48" i="6"/>
  <c r="CW47" i="6" s="1"/>
  <c r="CX65" i="6"/>
  <c r="CX58" i="6"/>
  <c r="CX57" i="6" s="1"/>
  <c r="CX50" i="6"/>
  <c r="DE72" i="6" s="1"/>
  <c r="CJ28" i="6"/>
  <c r="CP52" i="6"/>
  <c r="CP92" i="6" s="1"/>
  <c r="CP32" i="6"/>
  <c r="CP44" i="6"/>
  <c r="CV66" i="5"/>
  <c r="CV15" i="5" s="1"/>
  <c r="CT80" i="5"/>
  <c r="CT81" i="5" s="1"/>
  <c r="CV52" i="5"/>
  <c r="CV51" i="5" s="1"/>
  <c r="CV91" i="5" s="1"/>
  <c r="CN89" i="5"/>
  <c r="CN42" i="5"/>
  <c r="CN24" i="5"/>
  <c r="CO28" i="5"/>
  <c r="CU39" i="5"/>
  <c r="CU32" i="5"/>
  <c r="CN20" i="5"/>
  <c r="CU86" i="5"/>
  <c r="CV44" i="5"/>
  <c r="CU43" i="5"/>
  <c r="DA83" i="5"/>
  <c r="DA94" i="5"/>
  <c r="DA95" i="5"/>
  <c r="CT90" i="5"/>
  <c r="CT65" i="5"/>
  <c r="DC68" i="5"/>
  <c r="DB67" i="5"/>
  <c r="DB93" i="5" s="1"/>
  <c r="CP37" i="5"/>
  <c r="CW73" i="5" s="1"/>
  <c r="CP30" i="5"/>
  <c r="CP29" i="5" s="1"/>
  <c r="DA93" i="5"/>
  <c r="CH88" i="5"/>
  <c r="CH76" i="5"/>
  <c r="CH77" i="5" s="1"/>
  <c r="CO35" i="5"/>
  <c r="CN27" i="5"/>
  <c r="CO23" i="5" s="1"/>
  <c r="DB64" i="5"/>
  <c r="DB57" i="5"/>
  <c r="DB56" i="5" s="1"/>
  <c r="DB49" i="5"/>
  <c r="DI71" i="5" s="1"/>
  <c r="CU33" i="5"/>
  <c r="CU14" i="5"/>
  <c r="DB75" i="5"/>
  <c r="CU40" i="5"/>
  <c r="CI18" i="5"/>
  <c r="CV59" i="5"/>
  <c r="CU58" i="5"/>
  <c r="CC75" i="2"/>
  <c r="BV52" i="2"/>
  <c r="BP48" i="2"/>
  <c r="BP47" i="2" s="1"/>
  <c r="BJ39" i="2"/>
  <c r="BI31" i="2"/>
  <c r="BJ27" i="2" s="1"/>
  <c r="BJ26" i="2" s="1"/>
  <c r="BV67" i="2"/>
  <c r="BV66" i="2" s="1"/>
  <c r="BV51" i="2"/>
  <c r="BV50" i="2" s="1"/>
  <c r="BK87" i="2"/>
  <c r="BL16" i="2"/>
  <c r="BK85" i="2"/>
  <c r="BP63" i="2"/>
  <c r="BP56" i="2"/>
  <c r="BO35" i="2"/>
  <c r="BI32" i="2"/>
  <c r="BI28" i="2" s="1"/>
  <c r="BJ33" i="2"/>
  <c r="BQ72" i="2"/>
  <c r="BQ98" i="2" s="1"/>
  <c r="BR73" i="2"/>
  <c r="BO96" i="2"/>
  <c r="BS74" i="2"/>
  <c r="BO95" i="2"/>
  <c r="BO70" i="2"/>
  <c r="BV79" i="2"/>
  <c r="BC21" i="2"/>
  <c r="BC29" i="2"/>
  <c r="BD23" i="2" s="1"/>
  <c r="BD22" i="2" s="1"/>
  <c r="BP88" i="2"/>
  <c r="BP99" i="2"/>
  <c r="BP100" i="2"/>
  <c r="BP77" i="2"/>
  <c r="BQ78" i="2"/>
  <c r="BJ86" i="2"/>
  <c r="BM90" i="2"/>
  <c r="BO89" i="2"/>
  <c r="BP38" i="2"/>
  <c r="BW62" i="2" s="1"/>
  <c r="BW61" i="2" s="1"/>
  <c r="BP45" i="2"/>
  <c r="BH30" i="2"/>
  <c r="BI25" i="2" s="1"/>
  <c r="BQ49" i="2"/>
  <c r="BQ54" i="2" s="1"/>
  <c r="BQ55" i="2" s="1"/>
  <c r="BQ65" i="2"/>
  <c r="BQ64" i="2" s="1"/>
  <c r="BP71" i="2"/>
  <c r="BP17" i="2" s="1"/>
  <c r="CV67" i="10" l="1"/>
  <c r="CV66" i="10" s="1"/>
  <c r="CV74" i="10"/>
  <c r="CV40" i="10"/>
  <c r="CU73" i="10"/>
  <c r="DB55" i="10"/>
  <c r="CN33" i="10"/>
  <c r="CO28" i="10" s="1"/>
  <c r="CO27" i="10" s="1"/>
  <c r="CO42" i="10"/>
  <c r="DI78" i="10"/>
  <c r="CU89" i="10"/>
  <c r="CX93" i="10"/>
  <c r="CO35" i="10"/>
  <c r="DC83" i="10"/>
  <c r="CV80" i="10"/>
  <c r="CV57" i="10"/>
  <c r="CV58" i="10" s="1"/>
  <c r="CV51" i="10"/>
  <c r="CV60" i="10"/>
  <c r="CU46" i="10"/>
  <c r="CU39" i="10"/>
  <c r="DA69" i="10"/>
  <c r="DH77" i="10"/>
  <c r="CP44" i="10"/>
  <c r="CP43" i="10" s="1"/>
  <c r="CP37" i="10"/>
  <c r="CP36" i="10" s="1"/>
  <c r="CU99" i="10"/>
  <c r="CU21" i="10"/>
  <c r="CP30" i="10"/>
  <c r="DC72" i="10"/>
  <c r="DC71" i="10" s="1"/>
  <c r="DC65" i="10"/>
  <c r="DC64" i="10" s="1"/>
  <c r="DC56" i="10"/>
  <c r="DJ79" i="10" s="1"/>
  <c r="DC75" i="10"/>
  <c r="DC101" i="10" s="1"/>
  <c r="CH96" i="10"/>
  <c r="CH84" i="10"/>
  <c r="CH85" i="10" s="1"/>
  <c r="DB92" i="10"/>
  <c r="CI25" i="10"/>
  <c r="ET87" i="10"/>
  <c r="EU23" i="10"/>
  <c r="CY62" i="8"/>
  <c r="BP18" i="2"/>
  <c r="BP91" i="2"/>
  <c r="CX83" i="8"/>
  <c r="CX84" i="8" s="1"/>
  <c r="CZ88" i="8"/>
  <c r="CY69" i="8"/>
  <c r="CY17" i="8" s="1"/>
  <c r="CY89" i="8" s="1"/>
  <c r="CY43" i="8"/>
  <c r="DL72" i="8"/>
  <c r="CZ75" i="8"/>
  <c r="CR29" i="8"/>
  <c r="DF70" i="8"/>
  <c r="CL91" i="8"/>
  <c r="CL79" i="8"/>
  <c r="CL80" i="8" s="1"/>
  <c r="CS32" i="8"/>
  <c r="CR31" i="8"/>
  <c r="DL73" i="8"/>
  <c r="CY61" i="8"/>
  <c r="DD87" i="8"/>
  <c r="DF67" i="8"/>
  <c r="DF66" i="8" s="1"/>
  <c r="DF60" i="8"/>
  <c r="DF59" i="8" s="1"/>
  <c r="DF52" i="8"/>
  <c r="DM74" i="8" s="1"/>
  <c r="CY36" i="8"/>
  <c r="DE51" i="8"/>
  <c r="CS39" i="8"/>
  <c r="CR38" i="8"/>
  <c r="CR30" i="8"/>
  <c r="CS26" i="8" s="1"/>
  <c r="CY55" i="8"/>
  <c r="CY42" i="8"/>
  <c r="DF77" i="8" s="1"/>
  <c r="CY35" i="8"/>
  <c r="DF78" i="8"/>
  <c r="CT40" i="8"/>
  <c r="DA76" i="8" s="1"/>
  <c r="CT33" i="8"/>
  <c r="CZ63" i="8"/>
  <c r="CZ62" i="8" s="1"/>
  <c r="CZ56" i="8"/>
  <c r="CZ48" i="8"/>
  <c r="CZ53" i="8" s="1"/>
  <c r="CY47" i="8"/>
  <c r="CX93" i="8"/>
  <c r="CX68" i="8"/>
  <c r="DE86" i="8"/>
  <c r="DE98" i="8"/>
  <c r="DE97" i="8"/>
  <c r="CM21" i="8"/>
  <c r="EO82" i="8"/>
  <c r="EP19" i="8"/>
  <c r="DE96" i="8"/>
  <c r="CX49" i="6"/>
  <c r="CQ67" i="6"/>
  <c r="CQ14" i="6" s="1"/>
  <c r="CR74" i="6"/>
  <c r="CR73" i="6" s="1"/>
  <c r="DE71" i="6"/>
  <c r="CQ60" i="6"/>
  <c r="CQ59" i="6" s="1"/>
  <c r="CQ45" i="6"/>
  <c r="CQ44" i="6" s="1"/>
  <c r="CX68" i="6"/>
  <c r="CW84" i="6"/>
  <c r="CW96" i="6"/>
  <c r="CW95" i="6"/>
  <c r="CP91" i="6"/>
  <c r="CP66" i="6"/>
  <c r="CP81" i="6"/>
  <c r="CP83" i="6"/>
  <c r="CW94" i="6"/>
  <c r="CL38" i="6"/>
  <c r="CL37" i="6" s="1"/>
  <c r="CL31" i="6"/>
  <c r="CK36" i="6"/>
  <c r="CP87" i="6"/>
  <c r="CQ40" i="6"/>
  <c r="CQ33" i="6"/>
  <c r="CQ32" i="6" s="1"/>
  <c r="CD89" i="6"/>
  <c r="CD77" i="6"/>
  <c r="CD78" i="6" s="1"/>
  <c r="CQ53" i="6"/>
  <c r="CW62" i="6"/>
  <c r="DD70" i="6"/>
  <c r="CJ21" i="6"/>
  <c r="CE19" i="6"/>
  <c r="CK30" i="6"/>
  <c r="CJ29" i="6"/>
  <c r="CJ25" i="6" s="1"/>
  <c r="CX64" i="6"/>
  <c r="CR61" i="6"/>
  <c r="CR54" i="6"/>
  <c r="CR46" i="6"/>
  <c r="CR51" i="6" s="1"/>
  <c r="CK24" i="6"/>
  <c r="CW85" i="5"/>
  <c r="CP36" i="5"/>
  <c r="CP35" i="5" s="1"/>
  <c r="CP28" i="5"/>
  <c r="CU38" i="5"/>
  <c r="DB74" i="5"/>
  <c r="CW72" i="5"/>
  <c r="DA84" i="5"/>
  <c r="CW60" i="5"/>
  <c r="DD68" i="5" s="1"/>
  <c r="CW53" i="5"/>
  <c r="CW45" i="5"/>
  <c r="CW50" i="5" s="1"/>
  <c r="CU82" i="5"/>
  <c r="CU80" i="5"/>
  <c r="CV14" i="5"/>
  <c r="DB83" i="5"/>
  <c r="DB95" i="5"/>
  <c r="DB94" i="5"/>
  <c r="CU90" i="5"/>
  <c r="CU65" i="5"/>
  <c r="CO89" i="5"/>
  <c r="CO42" i="5"/>
  <c r="CO24" i="5"/>
  <c r="DB48" i="5"/>
  <c r="DC67" i="5"/>
  <c r="CV43" i="5"/>
  <c r="CV86" i="5"/>
  <c r="CV41" i="5"/>
  <c r="CV40" i="5" s="1"/>
  <c r="CV34" i="5"/>
  <c r="CV33" i="5" s="1"/>
  <c r="CV58" i="5"/>
  <c r="DB63" i="5"/>
  <c r="DI70" i="5"/>
  <c r="CN26" i="5"/>
  <c r="CO21" i="5" s="1"/>
  <c r="CO20" i="5" s="1"/>
  <c r="CI17" i="5"/>
  <c r="CI25" i="5"/>
  <c r="CJ19" i="5" s="1"/>
  <c r="CO22" i="5"/>
  <c r="DB62" i="5"/>
  <c r="DB55" i="5"/>
  <c r="DB54" i="5" s="1"/>
  <c r="DB47" i="5"/>
  <c r="DB46" i="5" s="1"/>
  <c r="CU31" i="5"/>
  <c r="BP37" i="2"/>
  <c r="BW52" i="2" s="1"/>
  <c r="BQ63" i="2"/>
  <c r="BJ31" i="2"/>
  <c r="BK27" i="2" s="1"/>
  <c r="BK26" i="2" s="1"/>
  <c r="BR72" i="2"/>
  <c r="BS73" i="2"/>
  <c r="BP43" i="2"/>
  <c r="BP42" i="2" s="1"/>
  <c r="BP36" i="2"/>
  <c r="BW60" i="2" s="1"/>
  <c r="BW59" i="2" s="1"/>
  <c r="BP96" i="2"/>
  <c r="BW80" i="2"/>
  <c r="BP44" i="2"/>
  <c r="BD21" i="2"/>
  <c r="BD29" i="2"/>
  <c r="BE23" i="2" s="1"/>
  <c r="BE22" i="2" s="1"/>
  <c r="BQ77" i="2"/>
  <c r="BW69" i="2"/>
  <c r="BW53" i="2"/>
  <c r="CD76" i="2" s="1"/>
  <c r="BP70" i="2"/>
  <c r="BP95" i="2"/>
  <c r="BQ88" i="2"/>
  <c r="BQ99" i="2"/>
  <c r="BQ100" i="2"/>
  <c r="BQ56" i="2"/>
  <c r="BQ48" i="2"/>
  <c r="BJ32" i="2"/>
  <c r="BJ28" i="2" s="1"/>
  <c r="BK86" i="2"/>
  <c r="BN90" i="2"/>
  <c r="BQ45" i="2"/>
  <c r="BQ38" i="2"/>
  <c r="BX62" i="2" s="1"/>
  <c r="BX61" i="2" s="1"/>
  <c r="BQ71" i="2"/>
  <c r="BQ17" i="2" s="1"/>
  <c r="BK41" i="2"/>
  <c r="BK40" i="2" s="1"/>
  <c r="BK34" i="2"/>
  <c r="BR58" i="2" s="1"/>
  <c r="BR57" i="2" s="1"/>
  <c r="BT74" i="2"/>
  <c r="BI94" i="2"/>
  <c r="BI46" i="2"/>
  <c r="BL85" i="2"/>
  <c r="BL87" i="2"/>
  <c r="BM16" i="2"/>
  <c r="BP89" i="2"/>
  <c r="BI24" i="2"/>
  <c r="BC81" i="2"/>
  <c r="BC82" i="2" s="1"/>
  <c r="BC93" i="2"/>
  <c r="CV20" i="10" l="1"/>
  <c r="CV94" i="10" s="1"/>
  <c r="CV19" i="10"/>
  <c r="CV18" i="10" s="1"/>
  <c r="DC55" i="10"/>
  <c r="CW81" i="10"/>
  <c r="CW80" i="10" s="1"/>
  <c r="CP35" i="10"/>
  <c r="CP42" i="10"/>
  <c r="CO33" i="10"/>
  <c r="CP28" i="10" s="1"/>
  <c r="CP27" i="10" s="1"/>
  <c r="CI24" i="10"/>
  <c r="CI32" i="10"/>
  <c r="CJ26" i="10" s="1"/>
  <c r="DB70" i="10"/>
  <c r="DB69" i="10" s="1"/>
  <c r="DB63" i="10"/>
  <c r="DB62" i="10" s="1"/>
  <c r="DB54" i="10"/>
  <c r="DB53" i="10" s="1"/>
  <c r="CU38" i="10"/>
  <c r="CW41" i="10"/>
  <c r="CW48" i="10"/>
  <c r="CW47" i="10" s="1"/>
  <c r="CP29" i="10"/>
  <c r="CU45" i="10"/>
  <c r="DB82" i="10"/>
  <c r="CV59" i="10"/>
  <c r="CO97" i="10"/>
  <c r="CO49" i="10"/>
  <c r="CO31" i="10"/>
  <c r="EU87" i="10"/>
  <c r="EV23" i="10"/>
  <c r="DC91" i="10"/>
  <c r="DC103" i="10"/>
  <c r="DC102" i="10"/>
  <c r="CV50" i="10"/>
  <c r="DJ78" i="10"/>
  <c r="CW68" i="10"/>
  <c r="CW61" i="10"/>
  <c r="CW52" i="10"/>
  <c r="CW57" i="10" s="1"/>
  <c r="CW58" i="10" s="1"/>
  <c r="CV46" i="10"/>
  <c r="CV39" i="10"/>
  <c r="BQ18" i="2"/>
  <c r="BQ91" i="2"/>
  <c r="DA88" i="8"/>
  <c r="CY16" i="8"/>
  <c r="CY83" i="8" s="1"/>
  <c r="DF51" i="8"/>
  <c r="CZ61" i="8"/>
  <c r="DA75" i="8"/>
  <c r="CM20" i="8"/>
  <c r="CM28" i="8"/>
  <c r="CN22" i="8" s="1"/>
  <c r="CN21" i="8" s="1"/>
  <c r="CZ44" i="8"/>
  <c r="CZ43" i="8" s="1"/>
  <c r="CZ37" i="8"/>
  <c r="CZ36" i="8" s="1"/>
  <c r="DM73" i="8"/>
  <c r="CR92" i="8"/>
  <c r="CR45" i="8"/>
  <c r="CR27" i="8"/>
  <c r="DG71" i="8"/>
  <c r="CY46" i="8"/>
  <c r="CZ47" i="8"/>
  <c r="CT39" i="8"/>
  <c r="CS38" i="8"/>
  <c r="CT32" i="8"/>
  <c r="CS31" i="8"/>
  <c r="DF86" i="8"/>
  <c r="DF98" i="8"/>
  <c r="DF97" i="8"/>
  <c r="DE87" i="8"/>
  <c r="DF96" i="8"/>
  <c r="DF65" i="8"/>
  <c r="DF58" i="8"/>
  <c r="DF57" i="8" s="1"/>
  <c r="DF50" i="8"/>
  <c r="DF49" i="8" s="1"/>
  <c r="CY34" i="8"/>
  <c r="CZ69" i="8"/>
  <c r="CZ17" i="8" s="1"/>
  <c r="CY41" i="8"/>
  <c r="CS24" i="8"/>
  <c r="EP82" i="8"/>
  <c r="EQ19" i="8"/>
  <c r="CY54" i="8"/>
  <c r="CY94" i="8" s="1"/>
  <c r="CZ55" i="8"/>
  <c r="DA63" i="8"/>
  <c r="DA62" i="8" s="1"/>
  <c r="DA56" i="8"/>
  <c r="DA48" i="8"/>
  <c r="DA53" i="8" s="1"/>
  <c r="CS25" i="8"/>
  <c r="CQ15" i="6"/>
  <c r="CQ87" i="6" s="1"/>
  <c r="CR60" i="6"/>
  <c r="CR59" i="6" s="1"/>
  <c r="CR67" i="6"/>
  <c r="CS74" i="6"/>
  <c r="CS73" i="6" s="1"/>
  <c r="CY69" i="6"/>
  <c r="CY68" i="6" s="1"/>
  <c r="CQ91" i="6"/>
  <c r="CR42" i="6"/>
  <c r="CR35" i="6"/>
  <c r="CK23" i="6"/>
  <c r="CJ90" i="6"/>
  <c r="CJ43" i="6"/>
  <c r="CL36" i="6"/>
  <c r="CS61" i="6"/>
  <c r="CS54" i="6"/>
  <c r="CS46" i="6"/>
  <c r="CS51" i="6" s="1"/>
  <c r="CX63" i="6"/>
  <c r="DE70" i="6" s="1"/>
  <c r="CX56" i="6"/>
  <c r="CX55" i="6" s="1"/>
  <c r="CX48" i="6"/>
  <c r="CX47" i="6" s="1"/>
  <c r="CE18" i="6"/>
  <c r="CE26" i="6"/>
  <c r="CF20" i="6" s="1"/>
  <c r="CJ27" i="6"/>
  <c r="CK22" i="6" s="1"/>
  <c r="CQ39" i="6"/>
  <c r="CX75" i="6"/>
  <c r="CL30" i="6"/>
  <c r="CK29" i="6"/>
  <c r="CK25" i="6" s="1"/>
  <c r="CQ81" i="6"/>
  <c r="CQ83" i="6"/>
  <c r="CX84" i="6"/>
  <c r="CX96" i="6"/>
  <c r="CX95" i="6"/>
  <c r="CW85" i="6"/>
  <c r="CR53" i="6"/>
  <c r="CQ52" i="6"/>
  <c r="CQ92" i="6" s="1"/>
  <c r="CP82" i="6"/>
  <c r="CS86" i="6"/>
  <c r="CR45" i="6"/>
  <c r="CX94" i="6"/>
  <c r="CW44" i="5"/>
  <c r="CW43" i="5" s="1"/>
  <c r="CW59" i="5"/>
  <c r="CW58" i="5" s="1"/>
  <c r="DC75" i="5"/>
  <c r="CO26" i="5"/>
  <c r="CP21" i="5" s="1"/>
  <c r="CP20" i="5" s="1"/>
  <c r="CQ37" i="5"/>
  <c r="CQ30" i="5"/>
  <c r="CI88" i="5"/>
  <c r="CI76" i="5"/>
  <c r="CI77" i="5" s="1"/>
  <c r="DB84" i="5"/>
  <c r="CJ18" i="5"/>
  <c r="CV90" i="5"/>
  <c r="CV65" i="5"/>
  <c r="CV82" i="5"/>
  <c r="CV80" i="5"/>
  <c r="CU81" i="5"/>
  <c r="CX85" i="5"/>
  <c r="CV39" i="5"/>
  <c r="DC74" i="5" s="1"/>
  <c r="CV32" i="5"/>
  <c r="DC83" i="5"/>
  <c r="DC95" i="5"/>
  <c r="DC94" i="5"/>
  <c r="DC64" i="5"/>
  <c r="DC63" i="5" s="1"/>
  <c r="DC57" i="5"/>
  <c r="DC56" i="5" s="1"/>
  <c r="DC49" i="5"/>
  <c r="DJ71" i="5" s="1"/>
  <c r="DD67" i="5"/>
  <c r="DB61" i="5"/>
  <c r="DI69" i="5"/>
  <c r="DC93" i="5"/>
  <c r="CW66" i="5"/>
  <c r="CW15" i="5" s="1"/>
  <c r="CW52" i="5"/>
  <c r="CO27" i="5"/>
  <c r="CP23" i="5" s="1"/>
  <c r="CP22" i="5" s="1"/>
  <c r="DC48" i="5"/>
  <c r="CP89" i="5"/>
  <c r="CP42" i="5"/>
  <c r="CP24" i="5"/>
  <c r="BW68" i="2"/>
  <c r="CD75" i="2"/>
  <c r="BP35" i="2"/>
  <c r="BQ37" i="2"/>
  <c r="BX52" i="2" s="1"/>
  <c r="BR78" i="2"/>
  <c r="BR77" i="2" s="1"/>
  <c r="BW79" i="2"/>
  <c r="BK31" i="2"/>
  <c r="BE29" i="2"/>
  <c r="BF23" i="2" s="1"/>
  <c r="BF22" i="2" s="1"/>
  <c r="BE21" i="2"/>
  <c r="BU74" i="2"/>
  <c r="BQ89" i="2"/>
  <c r="BR49" i="2"/>
  <c r="BR54" i="2" s="1"/>
  <c r="BR55" i="2" s="1"/>
  <c r="BR65" i="2"/>
  <c r="BR64" i="2" s="1"/>
  <c r="BK33" i="2"/>
  <c r="BL41" i="2"/>
  <c r="BL40" i="2" s="1"/>
  <c r="BL34" i="2"/>
  <c r="BS58" i="2" s="1"/>
  <c r="BS57" i="2" s="1"/>
  <c r="BW67" i="2"/>
  <c r="BW66" i="2" s="1"/>
  <c r="BW51" i="2"/>
  <c r="BW50" i="2" s="1"/>
  <c r="BK39" i="2"/>
  <c r="BJ94" i="2"/>
  <c r="BJ46" i="2"/>
  <c r="BD81" i="2"/>
  <c r="BD82" i="2" s="1"/>
  <c r="BD93" i="2"/>
  <c r="BQ47" i="2"/>
  <c r="BQ44" i="2"/>
  <c r="BR45" i="2"/>
  <c r="BR38" i="2"/>
  <c r="BY62" i="2" s="1"/>
  <c r="BY61" i="2" s="1"/>
  <c r="BR88" i="2"/>
  <c r="BR99" i="2"/>
  <c r="BR100" i="2"/>
  <c r="BX80" i="2"/>
  <c r="BT73" i="2"/>
  <c r="BS72" i="2"/>
  <c r="BS98" i="2" s="1"/>
  <c r="BM85" i="2"/>
  <c r="J108" i="2" s="1"/>
  <c r="BM87" i="2"/>
  <c r="BN16" i="2"/>
  <c r="BL86" i="2"/>
  <c r="BO90" i="2"/>
  <c r="BI30" i="2"/>
  <c r="BJ25" i="2" s="1"/>
  <c r="BJ24" i="2" s="1"/>
  <c r="BX69" i="2"/>
  <c r="BX53" i="2"/>
  <c r="CE76" i="2" s="1"/>
  <c r="BQ96" i="2"/>
  <c r="BR98" i="2"/>
  <c r="CW51" i="10" l="1"/>
  <c r="CW50" i="10" s="1"/>
  <c r="CP33" i="10"/>
  <c r="CQ28" i="10" s="1"/>
  <c r="CQ27" i="10" s="1"/>
  <c r="DC70" i="10"/>
  <c r="DC69" i="10" s="1"/>
  <c r="DC63" i="10"/>
  <c r="DC62" i="10" s="1"/>
  <c r="DC54" i="10"/>
  <c r="DC53" i="10" s="1"/>
  <c r="CV98" i="10"/>
  <c r="CV73" i="10"/>
  <c r="CV45" i="10"/>
  <c r="CP34" i="10"/>
  <c r="CQ30" i="10" s="1"/>
  <c r="CW46" i="10"/>
  <c r="CW39" i="10"/>
  <c r="DI77" i="10"/>
  <c r="DD72" i="10"/>
  <c r="DD71" i="10" s="1"/>
  <c r="DD65" i="10"/>
  <c r="DD64" i="10" s="1"/>
  <c r="DD56" i="10"/>
  <c r="DK79" i="10" s="1"/>
  <c r="CW40" i="10"/>
  <c r="CW74" i="10"/>
  <c r="DC92" i="10"/>
  <c r="CW60" i="10"/>
  <c r="DD76" i="10"/>
  <c r="CW67" i="10"/>
  <c r="EV87" i="10"/>
  <c r="EW23" i="10"/>
  <c r="CV99" i="10"/>
  <c r="CV21" i="10"/>
  <c r="DD83" i="10"/>
  <c r="CQ44" i="10"/>
  <c r="CQ37" i="10"/>
  <c r="CV90" i="10"/>
  <c r="CV88" i="10"/>
  <c r="CV38" i="10"/>
  <c r="CI96" i="10"/>
  <c r="CI84" i="10"/>
  <c r="CI85" i="10" s="1"/>
  <c r="DC82" i="10"/>
  <c r="DD82" i="10" s="1"/>
  <c r="CJ25" i="10"/>
  <c r="CP97" i="10"/>
  <c r="CP49" i="10"/>
  <c r="CP31" i="10"/>
  <c r="J54" i="7"/>
  <c r="J118" i="7"/>
  <c r="CY85" i="8"/>
  <c r="DG51" i="8"/>
  <c r="DA69" i="8"/>
  <c r="DA17" i="8" s="1"/>
  <c r="CZ16" i="8"/>
  <c r="CZ85" i="8" s="1"/>
  <c r="DA61" i="8"/>
  <c r="CN20" i="8"/>
  <c r="CN28" i="8"/>
  <c r="CO22" i="8" s="1"/>
  <c r="DA55" i="8"/>
  <c r="CZ54" i="8"/>
  <c r="CZ94" i="8" s="1"/>
  <c r="CS92" i="8"/>
  <c r="CS45" i="8"/>
  <c r="CS27" i="8"/>
  <c r="CT31" i="8"/>
  <c r="EQ82" i="8"/>
  <c r="ER19" i="8"/>
  <c r="CT38" i="8"/>
  <c r="CS30" i="8"/>
  <c r="CT26" i="8" s="1"/>
  <c r="CT25" i="8" s="1"/>
  <c r="CZ42" i="8"/>
  <c r="DG77" i="8" s="1"/>
  <c r="CZ35" i="8"/>
  <c r="CS23" i="8"/>
  <c r="DF64" i="8"/>
  <c r="DM72" i="8"/>
  <c r="CY84" i="8"/>
  <c r="DB88" i="8"/>
  <c r="CZ46" i="8"/>
  <c r="DA47" i="8"/>
  <c r="DG67" i="8"/>
  <c r="DG66" i="8" s="1"/>
  <c r="DG60" i="8"/>
  <c r="DG59" i="8" s="1"/>
  <c r="DG52" i="8"/>
  <c r="DN74" i="8" s="1"/>
  <c r="CY93" i="8"/>
  <c r="CY68" i="8"/>
  <c r="DG70" i="8"/>
  <c r="DG96" i="8" s="1"/>
  <c r="DH71" i="8"/>
  <c r="CU40" i="8"/>
  <c r="DB76" i="8" s="1"/>
  <c r="CU33" i="8"/>
  <c r="CU32" i="8" s="1"/>
  <c r="CZ89" i="8"/>
  <c r="DG78" i="8"/>
  <c r="DF87" i="8"/>
  <c r="CM91" i="8"/>
  <c r="CM79" i="8"/>
  <c r="CM80" i="8" s="1"/>
  <c r="BX68" i="2"/>
  <c r="CR15" i="6"/>
  <c r="CR87" i="6" s="1"/>
  <c r="CR14" i="6"/>
  <c r="CR81" i="6" s="1"/>
  <c r="CS60" i="6"/>
  <c r="CS59" i="6" s="1"/>
  <c r="CX62" i="6"/>
  <c r="CZ69" i="6"/>
  <c r="CZ68" i="6" s="1"/>
  <c r="CZ94" i="6" s="1"/>
  <c r="CQ66" i="6"/>
  <c r="CM31" i="6"/>
  <c r="CM30" i="6" s="1"/>
  <c r="CM38" i="6"/>
  <c r="CR41" i="6"/>
  <c r="CY76" i="6"/>
  <c r="CR52" i="6"/>
  <c r="CR92" i="6" s="1"/>
  <c r="CS53" i="6"/>
  <c r="CY84" i="6"/>
  <c r="CY95" i="6"/>
  <c r="CY96" i="6"/>
  <c r="CF19" i="6"/>
  <c r="CE89" i="6"/>
  <c r="CE77" i="6"/>
  <c r="CE78" i="6" s="1"/>
  <c r="CK90" i="6"/>
  <c r="CK43" i="6"/>
  <c r="CY94" i="6"/>
  <c r="CX85" i="6"/>
  <c r="CL29" i="6"/>
  <c r="CL25" i="6" s="1"/>
  <c r="CS45" i="6"/>
  <c r="CR44" i="6"/>
  <c r="CQ82" i="6"/>
  <c r="CT86" i="6"/>
  <c r="CR40" i="6"/>
  <c r="CY75" i="6" s="1"/>
  <c r="CR33" i="6"/>
  <c r="CK28" i="6"/>
  <c r="CL24" i="6" s="1"/>
  <c r="CL23" i="6" s="1"/>
  <c r="CK21" i="6"/>
  <c r="CS67" i="6"/>
  <c r="CY65" i="6"/>
  <c r="CY58" i="6"/>
  <c r="CY57" i="6" s="1"/>
  <c r="CY50" i="6"/>
  <c r="DF72" i="6" s="1"/>
  <c r="CR34" i="6"/>
  <c r="CW14" i="5"/>
  <c r="CW82" i="5" s="1"/>
  <c r="CV38" i="5"/>
  <c r="CP27" i="5"/>
  <c r="CQ23" i="5" s="1"/>
  <c r="CQ22" i="5" s="1"/>
  <c r="CP26" i="5"/>
  <c r="CQ21" i="5" s="1"/>
  <c r="CQ20" i="5" s="1"/>
  <c r="DC84" i="5"/>
  <c r="DJ70" i="5"/>
  <c r="DC62" i="5"/>
  <c r="DC61" i="5" s="1"/>
  <c r="DC55" i="5"/>
  <c r="DC54" i="5" s="1"/>
  <c r="DC47" i="5"/>
  <c r="DC46" i="5" s="1"/>
  <c r="CV81" i="5"/>
  <c r="CY85" i="5"/>
  <c r="CW34" i="5"/>
  <c r="CW41" i="5"/>
  <c r="DD83" i="5"/>
  <c r="DD95" i="5"/>
  <c r="DD94" i="5"/>
  <c r="CW51" i="5"/>
  <c r="CW91" i="5" s="1"/>
  <c r="CX60" i="5"/>
  <c r="CX53" i="5"/>
  <c r="CX45" i="5"/>
  <c r="CQ29" i="5"/>
  <c r="CW86" i="5"/>
  <c r="DD93" i="5"/>
  <c r="CW90" i="5"/>
  <c r="CJ17" i="5"/>
  <c r="CJ25" i="5"/>
  <c r="CK19" i="5" s="1"/>
  <c r="CQ36" i="5"/>
  <c r="CX73" i="5"/>
  <c r="CV31" i="5"/>
  <c r="CW39" i="5"/>
  <c r="DD74" i="5" s="1"/>
  <c r="CW32" i="5"/>
  <c r="CE75" i="2"/>
  <c r="BR37" i="2"/>
  <c r="BY52" i="2" s="1"/>
  <c r="BR44" i="2"/>
  <c r="BJ30" i="2"/>
  <c r="BK25" i="2" s="1"/>
  <c r="BK24" i="2" s="1"/>
  <c r="BL39" i="2"/>
  <c r="BF29" i="2"/>
  <c r="BG23" i="2" s="1"/>
  <c r="BG22" i="2" s="1"/>
  <c r="BF21" i="2"/>
  <c r="BN87" i="2"/>
  <c r="BO16" i="2"/>
  <c r="BN85" i="2"/>
  <c r="BL33" i="2"/>
  <c r="BK32" i="2"/>
  <c r="BK28" i="2" s="1"/>
  <c r="BV74" i="2"/>
  <c r="BR89" i="2"/>
  <c r="BR63" i="2"/>
  <c r="BY53" i="2"/>
  <c r="CF76" i="2" s="1"/>
  <c r="BY69" i="2"/>
  <c r="BS78" i="2"/>
  <c r="BE81" i="2"/>
  <c r="BE82" i="2" s="1"/>
  <c r="BE93" i="2"/>
  <c r="BM86" i="2"/>
  <c r="BP90" i="2"/>
  <c r="BS88" i="2"/>
  <c r="BS100" i="2"/>
  <c r="BS99" i="2"/>
  <c r="BR71" i="2"/>
  <c r="BR17" i="2" s="1"/>
  <c r="BQ43" i="2"/>
  <c r="BQ36" i="2"/>
  <c r="BX60" i="2" s="1"/>
  <c r="BX59" i="2" s="1"/>
  <c r="BM41" i="2"/>
  <c r="BM40" i="2" s="1"/>
  <c r="BM34" i="2"/>
  <c r="BT58" i="2" s="1"/>
  <c r="BT57" i="2" s="1"/>
  <c r="BY80" i="2"/>
  <c r="BL27" i="2"/>
  <c r="BQ70" i="2"/>
  <c r="BQ95" i="2"/>
  <c r="BT72" i="2"/>
  <c r="BT98" i="2" s="1"/>
  <c r="BU73" i="2"/>
  <c r="BR48" i="2"/>
  <c r="BS65" i="2"/>
  <c r="BS64" i="2" s="1"/>
  <c r="BS49" i="2"/>
  <c r="BS54" i="2" s="1"/>
  <c r="BS55" i="2" s="1"/>
  <c r="CW20" i="10" l="1"/>
  <c r="CW94" i="10" s="1"/>
  <c r="CW19" i="10"/>
  <c r="CW18" i="10" s="1"/>
  <c r="DK78" i="10"/>
  <c r="CQ33" i="10"/>
  <c r="CV89" i="10"/>
  <c r="CY93" i="10"/>
  <c r="DD70" i="10"/>
  <c r="DD69" i="10" s="1"/>
  <c r="DD63" i="10"/>
  <c r="DD62" i="10" s="1"/>
  <c r="DD54" i="10"/>
  <c r="DD53" i="10" s="1"/>
  <c r="CJ24" i="10"/>
  <c r="CJ32" i="10"/>
  <c r="CK26" i="10" s="1"/>
  <c r="EW87" i="10"/>
  <c r="EX23" i="10"/>
  <c r="DD55" i="10"/>
  <c r="CX48" i="10"/>
  <c r="CX47" i="10" s="1"/>
  <c r="CX41" i="10"/>
  <c r="CW66" i="10"/>
  <c r="CQ29" i="10"/>
  <c r="CX68" i="10"/>
  <c r="CX67" i="10" s="1"/>
  <c r="CX61" i="10"/>
  <c r="CX52" i="10"/>
  <c r="CQ36" i="10"/>
  <c r="DD75" i="10"/>
  <c r="CW98" i="10"/>
  <c r="CQ43" i="10"/>
  <c r="CX81" i="10"/>
  <c r="CW59" i="10"/>
  <c r="DJ77" i="10"/>
  <c r="CW38" i="10"/>
  <c r="CX46" i="10"/>
  <c r="DE82" i="10" s="1"/>
  <c r="CX39" i="10"/>
  <c r="CW45" i="10"/>
  <c r="BY68" i="2"/>
  <c r="CZ83" i="8"/>
  <c r="DC88" i="8" s="1"/>
  <c r="DA16" i="8"/>
  <c r="DA85" i="8" s="1"/>
  <c r="CZ41" i="8"/>
  <c r="CT30" i="8"/>
  <c r="CU26" i="8" s="1"/>
  <c r="CU25" i="8" s="1"/>
  <c r="DB75" i="8"/>
  <c r="ER82" i="8"/>
  <c r="ES19" i="8"/>
  <c r="DH70" i="8"/>
  <c r="DH96" i="8" s="1"/>
  <c r="CZ84" i="8"/>
  <c r="DA54" i="8"/>
  <c r="DA94" i="8" s="1"/>
  <c r="CS29" i="8"/>
  <c r="CT24" i="8" s="1"/>
  <c r="CT23" i="8" s="1"/>
  <c r="CT92" i="8"/>
  <c r="CT45" i="8"/>
  <c r="CT27" i="8"/>
  <c r="CV40" i="8"/>
  <c r="DC76" i="8" s="1"/>
  <c r="CV33" i="8"/>
  <c r="CV32" i="8" s="1"/>
  <c r="DG65" i="8"/>
  <c r="DN72" i="8" s="1"/>
  <c r="DG58" i="8"/>
  <c r="DG57" i="8" s="1"/>
  <c r="DG50" i="8"/>
  <c r="DG49" i="8" s="1"/>
  <c r="CU39" i="8"/>
  <c r="CU31" i="8"/>
  <c r="CN91" i="8"/>
  <c r="CN79" i="8"/>
  <c r="CN80" i="8" s="1"/>
  <c r="DA46" i="8"/>
  <c r="CZ34" i="8"/>
  <c r="CO21" i="8"/>
  <c r="DG86" i="8"/>
  <c r="DG98" i="8"/>
  <c r="DG97" i="8"/>
  <c r="DA89" i="8"/>
  <c r="CZ93" i="8"/>
  <c r="CZ68" i="8"/>
  <c r="DA44" i="8"/>
  <c r="DA43" i="8" s="1"/>
  <c r="DA37" i="8"/>
  <c r="DN73" i="8"/>
  <c r="DB63" i="8"/>
  <c r="DB62" i="8" s="1"/>
  <c r="DB48" i="8"/>
  <c r="DB53" i="8" s="1"/>
  <c r="DB56" i="8"/>
  <c r="CR83" i="6"/>
  <c r="CS14" i="6"/>
  <c r="CS83" i="6" s="1"/>
  <c r="CL28" i="6"/>
  <c r="CM24" i="6" s="1"/>
  <c r="CM23" i="6" s="1"/>
  <c r="DF71" i="6"/>
  <c r="CY64" i="6"/>
  <c r="CR82" i="6"/>
  <c r="CU86" i="6"/>
  <c r="CM29" i="6"/>
  <c r="CL90" i="6"/>
  <c r="CL43" i="6"/>
  <c r="CT74" i="6"/>
  <c r="CM37" i="6"/>
  <c r="CS15" i="6"/>
  <c r="CR39" i="6"/>
  <c r="CS44" i="6"/>
  <c r="CT61" i="6"/>
  <c r="CT54" i="6"/>
  <c r="CT53" i="6" s="1"/>
  <c r="CT46" i="6"/>
  <c r="CT51" i="6" s="1"/>
  <c r="CR91" i="6"/>
  <c r="CR66" i="6"/>
  <c r="CZ84" i="6"/>
  <c r="CZ95" i="6"/>
  <c r="CZ96" i="6"/>
  <c r="CK27" i="6"/>
  <c r="CL22" i="6" s="1"/>
  <c r="CF18" i="6"/>
  <c r="CF26" i="6"/>
  <c r="CG20" i="6" s="1"/>
  <c r="CG19" i="6" s="1"/>
  <c r="CY49" i="6"/>
  <c r="CY85" i="6"/>
  <c r="CS42" i="6"/>
  <c r="CS41" i="6" s="1"/>
  <c r="CS35" i="6"/>
  <c r="CS34" i="6" s="1"/>
  <c r="CS52" i="6"/>
  <c r="CS92" i="6" s="1"/>
  <c r="CY63" i="6"/>
  <c r="CY56" i="6"/>
  <c r="CY55" i="6" s="1"/>
  <c r="CY48" i="6"/>
  <c r="CY47" i="6" s="1"/>
  <c r="CR32" i="6"/>
  <c r="DJ69" i="5"/>
  <c r="CW80" i="5"/>
  <c r="CW81" i="5" s="1"/>
  <c r="CW65" i="5"/>
  <c r="CQ26" i="5"/>
  <c r="CQ27" i="5"/>
  <c r="CR23" i="5" s="1"/>
  <c r="CR22" i="5" s="1"/>
  <c r="CR37" i="5"/>
  <c r="CY73" i="5" s="1"/>
  <c r="CR30" i="5"/>
  <c r="CQ28" i="5"/>
  <c r="DD84" i="5"/>
  <c r="CJ88" i="5"/>
  <c r="CJ76" i="5"/>
  <c r="CJ77" i="5" s="1"/>
  <c r="CX50" i="5"/>
  <c r="CX44" i="5"/>
  <c r="CW38" i="5"/>
  <c r="CW31" i="5"/>
  <c r="CK18" i="5"/>
  <c r="CX66" i="5"/>
  <c r="CW40" i="5"/>
  <c r="DD75" i="5"/>
  <c r="CX59" i="5"/>
  <c r="DE68" i="5"/>
  <c r="DD64" i="5"/>
  <c r="DD63" i="5" s="1"/>
  <c r="DD57" i="5"/>
  <c r="DD56" i="5" s="1"/>
  <c r="DD49" i="5"/>
  <c r="DK71" i="5" s="1"/>
  <c r="CW33" i="5"/>
  <c r="CX39" i="5"/>
  <c r="DE74" i="5" s="1"/>
  <c r="CX32" i="5"/>
  <c r="DD62" i="5"/>
  <c r="DD61" i="5" s="1"/>
  <c r="DD55" i="5"/>
  <c r="DD54" i="5" s="1"/>
  <c r="DD47" i="5"/>
  <c r="DD46" i="5" s="1"/>
  <c r="CX52" i="5"/>
  <c r="CX41" i="5"/>
  <c r="CX34" i="5"/>
  <c r="CX72" i="5"/>
  <c r="CQ35" i="5"/>
  <c r="CF75" i="2"/>
  <c r="H137" i="2"/>
  <c r="BS71" i="2"/>
  <c r="BS17" i="2" s="1"/>
  <c r="BS63" i="2"/>
  <c r="BM39" i="2"/>
  <c r="BK30" i="2"/>
  <c r="BL25" i="2" s="1"/>
  <c r="BL24" i="2" s="1"/>
  <c r="BW74" i="2"/>
  <c r="BF93" i="2"/>
  <c r="BF81" i="2"/>
  <c r="BF82" i="2" s="1"/>
  <c r="BN34" i="2"/>
  <c r="BU58" i="2" s="1"/>
  <c r="BU57" i="2" s="1"/>
  <c r="BN41" i="2"/>
  <c r="BN40" i="2" s="1"/>
  <c r="BG21" i="2"/>
  <c r="BG29" i="2"/>
  <c r="BH23" i="2" s="1"/>
  <c r="BX51" i="2"/>
  <c r="BX50" i="2" s="1"/>
  <c r="BX67" i="2"/>
  <c r="BX66" i="2" s="1"/>
  <c r="BQ35" i="2"/>
  <c r="BX79" i="2"/>
  <c r="BQ42" i="2"/>
  <c r="BN86" i="2"/>
  <c r="BQ90" i="2"/>
  <c r="BT65" i="2"/>
  <c r="BT64" i="2" s="1"/>
  <c r="BT49" i="2"/>
  <c r="BT54" i="2" s="1"/>
  <c r="BT55" i="2" s="1"/>
  <c r="BK94" i="2"/>
  <c r="BK46" i="2"/>
  <c r="BS38" i="2"/>
  <c r="BZ62" i="2" s="1"/>
  <c r="BZ61" i="2" s="1"/>
  <c r="BS45" i="2"/>
  <c r="BS44" i="2" s="1"/>
  <c r="BL26" i="2"/>
  <c r="BU72" i="2"/>
  <c r="BU98" i="2" s="1"/>
  <c r="BV73" i="2"/>
  <c r="BO85" i="2"/>
  <c r="BP16" i="2"/>
  <c r="BO87" i="2"/>
  <c r="BR56" i="2"/>
  <c r="BS89" i="2"/>
  <c r="BS48" i="2"/>
  <c r="BR47" i="2"/>
  <c r="BM33" i="2"/>
  <c r="BL32" i="2"/>
  <c r="BL28" i="2" s="1"/>
  <c r="BT88" i="2"/>
  <c r="K110" i="2" s="1"/>
  <c r="BT100" i="2"/>
  <c r="BT99" i="2"/>
  <c r="BS77" i="2"/>
  <c r="BT78" i="2"/>
  <c r="BR43" i="2"/>
  <c r="BR36" i="2"/>
  <c r="BY60" i="2" s="1"/>
  <c r="BY59" i="2" s="1"/>
  <c r="DE83" i="10" l="1"/>
  <c r="CX38" i="10"/>
  <c r="CW73" i="10"/>
  <c r="CX66" i="10"/>
  <c r="CQ42" i="10"/>
  <c r="CX57" i="10"/>
  <c r="CX58" i="10" s="1"/>
  <c r="CX51" i="10"/>
  <c r="DE72" i="10"/>
  <c r="DE65" i="10"/>
  <c r="DE64" i="10" s="1"/>
  <c r="DE56" i="10"/>
  <c r="DL79" i="10" s="1"/>
  <c r="EX87" i="10"/>
  <c r="EY23" i="10"/>
  <c r="CX74" i="10"/>
  <c r="DK77" i="10"/>
  <c r="CQ34" i="10"/>
  <c r="CR30" i="10" s="1"/>
  <c r="CR29" i="10" s="1"/>
  <c r="CJ96" i="10"/>
  <c r="CJ84" i="10"/>
  <c r="CJ85" i="10" s="1"/>
  <c r="CR44" i="10"/>
  <c r="CR43" i="10" s="1"/>
  <c r="CR37" i="10"/>
  <c r="CR36" i="10" s="1"/>
  <c r="DD91" i="10"/>
  <c r="DD103" i="10"/>
  <c r="DD102" i="10"/>
  <c r="CK25" i="10"/>
  <c r="CX45" i="10"/>
  <c r="CX60" i="10"/>
  <c r="DE76" i="10"/>
  <c r="CW90" i="10"/>
  <c r="CW88" i="10"/>
  <c r="CW99" i="10"/>
  <c r="CW21" i="10"/>
  <c r="DD101" i="10"/>
  <c r="DE70" i="10"/>
  <c r="DE69" i="10" s="1"/>
  <c r="DE63" i="10"/>
  <c r="DE62" i="10" s="1"/>
  <c r="DE54" i="10"/>
  <c r="DE53" i="10" s="1"/>
  <c r="CX80" i="10"/>
  <c r="CQ35" i="10"/>
  <c r="CX40" i="10"/>
  <c r="DE55" i="10" s="1"/>
  <c r="BR91" i="2"/>
  <c r="BR18" i="2"/>
  <c r="K126" i="7"/>
  <c r="K63" i="7"/>
  <c r="DA83" i="8"/>
  <c r="DA84" i="8" s="1"/>
  <c r="DB69" i="8"/>
  <c r="DB16" i="8" s="1"/>
  <c r="DB85" i="8" s="1"/>
  <c r="DH78" i="8"/>
  <c r="DG64" i="8"/>
  <c r="DC75" i="8"/>
  <c r="CT29" i="8"/>
  <c r="CU24" i="8" s="1"/>
  <c r="CU23" i="8" s="1"/>
  <c r="CV31" i="8"/>
  <c r="CO20" i="8"/>
  <c r="CO28" i="8"/>
  <c r="CP22" i="8" s="1"/>
  <c r="CP21" i="8" s="1"/>
  <c r="CU38" i="8"/>
  <c r="CU45" i="8" s="1"/>
  <c r="CV39" i="8"/>
  <c r="DB47" i="8"/>
  <c r="DB61" i="8"/>
  <c r="DA93" i="8"/>
  <c r="DA68" i="8"/>
  <c r="DA42" i="8"/>
  <c r="DA35" i="8"/>
  <c r="DI71" i="8"/>
  <c r="DH86" i="8"/>
  <c r="DH98" i="8"/>
  <c r="DH97" i="8"/>
  <c r="DH67" i="8"/>
  <c r="DH66" i="8" s="1"/>
  <c r="DH60" i="8"/>
  <c r="DH59" i="8" s="1"/>
  <c r="DH52" i="8"/>
  <c r="DO74" i="8" s="1"/>
  <c r="DA36" i="8"/>
  <c r="DC63" i="8"/>
  <c r="DC62" i="8" s="1"/>
  <c r="DC56" i="8"/>
  <c r="DC48" i="8"/>
  <c r="DC53" i="8" s="1"/>
  <c r="CU30" i="8"/>
  <c r="CV26" i="8" s="1"/>
  <c r="CV25" i="8" s="1"/>
  <c r="DG87" i="8"/>
  <c r="CU92" i="8"/>
  <c r="DB55" i="8"/>
  <c r="ES82" i="8"/>
  <c r="ET19" i="8"/>
  <c r="DB44" i="8"/>
  <c r="DI78" i="8" s="1"/>
  <c r="DB37" i="8"/>
  <c r="CS81" i="6"/>
  <c r="CS82" i="6" s="1"/>
  <c r="CZ49" i="6"/>
  <c r="CS40" i="6"/>
  <c r="CZ75" i="6" s="1"/>
  <c r="CS33" i="6"/>
  <c r="CS32" i="6" s="1"/>
  <c r="CT60" i="6"/>
  <c r="DA69" i="6"/>
  <c r="DF70" i="6"/>
  <c r="CY62" i="6"/>
  <c r="CS91" i="6"/>
  <c r="CS66" i="6"/>
  <c r="CT45" i="6"/>
  <c r="CT52" i="6"/>
  <c r="CT92" i="6" s="1"/>
  <c r="CZ85" i="6"/>
  <c r="CZ76" i="6"/>
  <c r="CN31" i="6"/>
  <c r="CN38" i="6"/>
  <c r="CU74" i="6" s="1"/>
  <c r="CS87" i="6"/>
  <c r="CZ65" i="6"/>
  <c r="CZ58" i="6"/>
  <c r="CZ57" i="6" s="1"/>
  <c r="CZ50" i="6"/>
  <c r="DG72" i="6" s="1"/>
  <c r="CF89" i="6"/>
  <c r="CF77" i="6"/>
  <c r="CF78" i="6" s="1"/>
  <c r="CM36" i="6"/>
  <c r="CM43" i="6" s="1"/>
  <c r="CM90" i="6"/>
  <c r="CT73" i="6"/>
  <c r="CM28" i="6"/>
  <c r="CN24" i="6" s="1"/>
  <c r="CN23" i="6" s="1"/>
  <c r="CG18" i="6"/>
  <c r="CG26" i="6"/>
  <c r="CH20" i="6" s="1"/>
  <c r="CL21" i="6"/>
  <c r="CT67" i="6"/>
  <c r="CT14" i="6" s="1"/>
  <c r="CT42" i="6"/>
  <c r="CT41" i="6" s="1"/>
  <c r="CT35" i="6"/>
  <c r="CZ85" i="5"/>
  <c r="CX31" i="5"/>
  <c r="CR36" i="5"/>
  <c r="CR35" i="5" s="1"/>
  <c r="DK69" i="5"/>
  <c r="CR21" i="5"/>
  <c r="CR20" i="5" s="1"/>
  <c r="CR26" i="5" s="1"/>
  <c r="CY72" i="5"/>
  <c r="CR27" i="5"/>
  <c r="DE64" i="5"/>
  <c r="DE63" i="5" s="1"/>
  <c r="DE57" i="5"/>
  <c r="DE56" i="5" s="1"/>
  <c r="DE49" i="5"/>
  <c r="DL71" i="5" s="1"/>
  <c r="DE75" i="5"/>
  <c r="CX43" i="5"/>
  <c r="CY60" i="5"/>
  <c r="DF68" i="5" s="1"/>
  <c r="CY53" i="5"/>
  <c r="CY52" i="5" s="1"/>
  <c r="CY45" i="5"/>
  <c r="CY50" i="5" s="1"/>
  <c r="CX40" i="5"/>
  <c r="CX51" i="5"/>
  <c r="CX91" i="5" s="1"/>
  <c r="CX33" i="5"/>
  <c r="DD48" i="5"/>
  <c r="CX15" i="5"/>
  <c r="CX14" i="5"/>
  <c r="CK17" i="5"/>
  <c r="CK25" i="5"/>
  <c r="CL19" i="5" s="1"/>
  <c r="CL18" i="5" s="1"/>
  <c r="CY41" i="5"/>
  <c r="CY34" i="5"/>
  <c r="DK70" i="5"/>
  <c r="DE62" i="5"/>
  <c r="DE61" i="5" s="1"/>
  <c r="DE55" i="5"/>
  <c r="DE54" i="5" s="1"/>
  <c r="DE47" i="5"/>
  <c r="DE46" i="5" s="1"/>
  <c r="DE67" i="5"/>
  <c r="DE93" i="5" s="1"/>
  <c r="CQ89" i="5"/>
  <c r="CQ42" i="5"/>
  <c r="CQ24" i="5"/>
  <c r="CX58" i="5"/>
  <c r="CX38" i="5"/>
  <c r="CR29" i="5"/>
  <c r="BZ80" i="2"/>
  <c r="BY79" i="2"/>
  <c r="BT71" i="2"/>
  <c r="BT17" i="2" s="1"/>
  <c r="BR42" i="2"/>
  <c r="BN39" i="2"/>
  <c r="BT63" i="2"/>
  <c r="BL30" i="2"/>
  <c r="BM25" i="2" s="1"/>
  <c r="BZ53" i="2"/>
  <c r="CG76" i="2" s="1"/>
  <c r="BZ69" i="2"/>
  <c r="BZ68" i="2" s="1"/>
  <c r="BS37" i="2"/>
  <c r="BO34" i="2"/>
  <c r="BV58" i="2" s="1"/>
  <c r="BV57" i="2" s="1"/>
  <c r="BO41" i="2"/>
  <c r="BO40" i="2" s="1"/>
  <c r="BQ16" i="2"/>
  <c r="BP85" i="2"/>
  <c r="BP87" i="2"/>
  <c r="BV72" i="2"/>
  <c r="BV98" i="2" s="1"/>
  <c r="BW73" i="2"/>
  <c r="BR35" i="2"/>
  <c r="BU65" i="2"/>
  <c r="BU64" i="2" s="1"/>
  <c r="BU49" i="2"/>
  <c r="BU54" i="2" s="1"/>
  <c r="BU55" i="2" s="1"/>
  <c r="BS36" i="2"/>
  <c r="BZ60" i="2" s="1"/>
  <c r="BZ59" i="2" s="1"/>
  <c r="BS43" i="2"/>
  <c r="BT89" i="2"/>
  <c r="BS56" i="2"/>
  <c r="BY51" i="2"/>
  <c r="BY50" i="2" s="1"/>
  <c r="BY67" i="2"/>
  <c r="BY66" i="2" s="1"/>
  <c r="BU88" i="2"/>
  <c r="BU99" i="2"/>
  <c r="BU100" i="2"/>
  <c r="BO86" i="2"/>
  <c r="BR90" i="2"/>
  <c r="BX74" i="2"/>
  <c r="BG93" i="2"/>
  <c r="BG81" i="2"/>
  <c r="BG82" i="2" s="1"/>
  <c r="BR96" i="2"/>
  <c r="BL94" i="2"/>
  <c r="BL46" i="2"/>
  <c r="BN33" i="2"/>
  <c r="BM32" i="2"/>
  <c r="BM28" i="2" s="1"/>
  <c r="BR95" i="2"/>
  <c r="BR70" i="2"/>
  <c r="BL31" i="2"/>
  <c r="BM27" i="2" s="1"/>
  <c r="BT77" i="2"/>
  <c r="BU78" i="2"/>
  <c r="BS47" i="2"/>
  <c r="BT48" i="2"/>
  <c r="BH22" i="2"/>
  <c r="CX20" i="10" l="1"/>
  <c r="CX19" i="10"/>
  <c r="CX18" i="10" s="1"/>
  <c r="CR42" i="10"/>
  <c r="CR34" i="10"/>
  <c r="CS30" i="10" s="1"/>
  <c r="CS29" i="10" s="1"/>
  <c r="CQ97" i="10"/>
  <c r="CQ49" i="10"/>
  <c r="CQ31" i="10"/>
  <c r="DE75" i="10"/>
  <c r="CX94" i="10"/>
  <c r="CX59" i="10"/>
  <c r="CY81" i="10"/>
  <c r="EY87" i="10"/>
  <c r="EZ23" i="10"/>
  <c r="CK24" i="10"/>
  <c r="CK32" i="10"/>
  <c r="CL26" i="10" s="1"/>
  <c r="CL25" i="10" s="1"/>
  <c r="CW89" i="10"/>
  <c r="CZ93" i="10"/>
  <c r="CY48" i="10"/>
  <c r="CY41" i="10"/>
  <c r="DL77" i="10"/>
  <c r="CR28" i="10"/>
  <c r="DD92" i="10"/>
  <c r="DL78" i="10"/>
  <c r="DE71" i="10"/>
  <c r="CR35" i="10"/>
  <c r="CY68" i="10"/>
  <c r="CY67" i="10" s="1"/>
  <c r="CY61" i="10"/>
  <c r="CY52" i="10"/>
  <c r="CY57" i="10" s="1"/>
  <c r="CY58" i="10" s="1"/>
  <c r="CX50" i="10"/>
  <c r="BS91" i="2"/>
  <c r="BS18" i="2"/>
  <c r="DD88" i="8"/>
  <c r="DB17" i="8"/>
  <c r="DB89" i="8" s="1"/>
  <c r="DB83" i="8"/>
  <c r="DB84" i="8" s="1"/>
  <c r="DC61" i="8"/>
  <c r="CU29" i="8"/>
  <c r="CV24" i="8" s="1"/>
  <c r="CV23" i="8" s="1"/>
  <c r="DI70" i="8"/>
  <c r="DI96" i="8" s="1"/>
  <c r="DJ71" i="8"/>
  <c r="CW40" i="8"/>
  <c r="DD76" i="8" s="1"/>
  <c r="CW33" i="8"/>
  <c r="ET82" i="8"/>
  <c r="EU19" i="8"/>
  <c r="DB43" i="8"/>
  <c r="DH65" i="8"/>
  <c r="DH58" i="8"/>
  <c r="DH57" i="8" s="1"/>
  <c r="DH50" i="8"/>
  <c r="DH49" i="8" s="1"/>
  <c r="DC47" i="8"/>
  <c r="DB46" i="8"/>
  <c r="CO91" i="8"/>
  <c r="CO79" i="8"/>
  <c r="CO80" i="8" s="1"/>
  <c r="DB42" i="8"/>
  <c r="DB35" i="8"/>
  <c r="DA41" i="8"/>
  <c r="DH77" i="8"/>
  <c r="DC44" i="8"/>
  <c r="DJ78" i="8" s="1"/>
  <c r="DC37" i="8"/>
  <c r="CV30" i="8"/>
  <c r="CW26" i="8" s="1"/>
  <c r="CW25" i="8" s="1"/>
  <c r="CP20" i="8"/>
  <c r="CP28" i="8"/>
  <c r="CQ22" i="8" s="1"/>
  <c r="CQ21" i="8" s="1"/>
  <c r="CU27" i="8"/>
  <c r="DB54" i="8"/>
  <c r="DB94" i="8" s="1"/>
  <c r="DC55" i="8"/>
  <c r="DC69" i="8"/>
  <c r="DC16" i="8" s="1"/>
  <c r="DH87" i="8"/>
  <c r="CV38" i="8"/>
  <c r="CV45" i="8" s="1"/>
  <c r="DO73" i="8"/>
  <c r="CV92" i="8"/>
  <c r="DI67" i="8"/>
  <c r="DI66" i="8" s="1"/>
  <c r="DI60" i="8"/>
  <c r="DI59" i="8" s="1"/>
  <c r="DI52" i="8"/>
  <c r="DP74" i="8" s="1"/>
  <c r="DB36" i="8"/>
  <c r="DH51" i="8"/>
  <c r="DA34" i="8"/>
  <c r="CM25" i="6"/>
  <c r="CN37" i="6"/>
  <c r="CN36" i="6" s="1"/>
  <c r="CV86" i="6"/>
  <c r="CS39" i="6"/>
  <c r="DG71" i="6"/>
  <c r="CT15" i="6"/>
  <c r="CT87" i="6" s="1"/>
  <c r="CU73" i="6"/>
  <c r="CZ64" i="6"/>
  <c r="CL27" i="6"/>
  <c r="CM22" i="6" s="1"/>
  <c r="CT44" i="6"/>
  <c r="DA68" i="6"/>
  <c r="DA94" i="6" s="1"/>
  <c r="CO31" i="6"/>
  <c r="CO38" i="6"/>
  <c r="CV74" i="6" s="1"/>
  <c r="CG89" i="6"/>
  <c r="CG77" i="6"/>
  <c r="CG78" i="6" s="1"/>
  <c r="DA76" i="6"/>
  <c r="CT59" i="6"/>
  <c r="CH19" i="6"/>
  <c r="CZ63" i="6"/>
  <c r="CZ62" i="6" s="1"/>
  <c r="CZ56" i="6"/>
  <c r="CZ55" i="6" s="1"/>
  <c r="CZ48" i="6"/>
  <c r="CZ47" i="6" s="1"/>
  <c r="CU61" i="6"/>
  <c r="CU60" i="6" s="1"/>
  <c r="CU54" i="6"/>
  <c r="CU46" i="6"/>
  <c r="CU51" i="6" s="1"/>
  <c r="CN30" i="6"/>
  <c r="DA65" i="6"/>
  <c r="DA58" i="6"/>
  <c r="DA57" i="6" s="1"/>
  <c r="DA50" i="6"/>
  <c r="CN28" i="6"/>
  <c r="CU42" i="6"/>
  <c r="CU41" i="6" s="1"/>
  <c r="CU35" i="6"/>
  <c r="CT83" i="6"/>
  <c r="CT81" i="6"/>
  <c r="CT34" i="6"/>
  <c r="CY59" i="5"/>
  <c r="CY58" i="5" s="1"/>
  <c r="CY32" i="5"/>
  <c r="CY31" i="5" s="1"/>
  <c r="CY39" i="5"/>
  <c r="DF74" i="5" s="1"/>
  <c r="DE48" i="5"/>
  <c r="CY40" i="5"/>
  <c r="DF75" i="5"/>
  <c r="CY66" i="5"/>
  <c r="CY15" i="5" s="1"/>
  <c r="CY44" i="5"/>
  <c r="CY43" i="5" s="1"/>
  <c r="CK88" i="5"/>
  <c r="CK76" i="5"/>
  <c r="CK77" i="5" s="1"/>
  <c r="DL70" i="5"/>
  <c r="CL17" i="5"/>
  <c r="CL25" i="5"/>
  <c r="CM19" i="5" s="1"/>
  <c r="DL69" i="5"/>
  <c r="CS23" i="5"/>
  <c r="CY51" i="5"/>
  <c r="CY91" i="5" s="1"/>
  <c r="CX82" i="5"/>
  <c r="CX80" i="5"/>
  <c r="CX86" i="5"/>
  <c r="DF67" i="5"/>
  <c r="DF93" i="5" s="1"/>
  <c r="DF64" i="5"/>
  <c r="DF63" i="5" s="1"/>
  <c r="DF57" i="5"/>
  <c r="DF56" i="5" s="1"/>
  <c r="DF49" i="5"/>
  <c r="DM71" i="5" s="1"/>
  <c r="CY33" i="5"/>
  <c r="DE83" i="5"/>
  <c r="DE95" i="5"/>
  <c r="DE94" i="5"/>
  <c r="CR28" i="5"/>
  <c r="CS21" i="5" s="1"/>
  <c r="CS37" i="5"/>
  <c r="CS30" i="5"/>
  <c r="CS29" i="5" s="1"/>
  <c r="CX90" i="5"/>
  <c r="CX65" i="5"/>
  <c r="CG75" i="2"/>
  <c r="BS42" i="2"/>
  <c r="BZ79" i="2"/>
  <c r="BS35" i="2"/>
  <c r="BU63" i="2"/>
  <c r="BO39" i="2"/>
  <c r="BT36" i="2"/>
  <c r="CA60" i="2" s="1"/>
  <c r="CA59" i="2" s="1"/>
  <c r="BT43" i="2"/>
  <c r="BV78" i="2"/>
  <c r="BU77" i="2"/>
  <c r="BQ85" i="2"/>
  <c r="BQ87" i="2"/>
  <c r="BR16" i="2"/>
  <c r="BM24" i="2"/>
  <c r="BM94" i="2"/>
  <c r="BM46" i="2"/>
  <c r="BP86" i="2"/>
  <c r="BS90" i="2"/>
  <c r="BT47" i="2"/>
  <c r="BU48" i="2"/>
  <c r="BU71" i="2"/>
  <c r="BU17" i="2" s="1"/>
  <c r="BT38" i="2"/>
  <c r="CA62" i="2" s="1"/>
  <c r="CA61" i="2" s="1"/>
  <c r="BT45" i="2"/>
  <c r="BW72" i="2"/>
  <c r="BW98" i="2" s="1"/>
  <c r="BX73" i="2"/>
  <c r="BV65" i="2"/>
  <c r="BV64" i="2" s="1"/>
  <c r="BV49" i="2"/>
  <c r="BV54" i="2" s="1"/>
  <c r="BV55" i="2" s="1"/>
  <c r="BO33" i="2"/>
  <c r="BN32" i="2"/>
  <c r="BN28" i="2" s="1"/>
  <c r="BM26" i="2"/>
  <c r="BV88" i="2"/>
  <c r="BV99" i="2"/>
  <c r="BV100" i="2"/>
  <c r="BZ52" i="2"/>
  <c r="BT56" i="2"/>
  <c r="BS96" i="2"/>
  <c r="BS70" i="2"/>
  <c r="BS95" i="2"/>
  <c r="BY74" i="2"/>
  <c r="BU89" i="2"/>
  <c r="BH29" i="2"/>
  <c r="BI23" i="2" s="1"/>
  <c r="BH21" i="2"/>
  <c r="BZ67" i="2"/>
  <c r="BZ66" i="2" s="1"/>
  <c r="BZ51" i="2"/>
  <c r="BZ50" i="2" s="1"/>
  <c r="CS34" i="10" l="1"/>
  <c r="CX98" i="10"/>
  <c r="CX73" i="10"/>
  <c r="CL24" i="10"/>
  <c r="CL32" i="10"/>
  <c r="CM26" i="10" s="1"/>
  <c r="CM25" i="10" s="1"/>
  <c r="CY51" i="10"/>
  <c r="CX90" i="10"/>
  <c r="CX88" i="10"/>
  <c r="DF72" i="10"/>
  <c r="DF65" i="10"/>
  <c r="DF64" i="10" s="1"/>
  <c r="DF56" i="10"/>
  <c r="DM79" i="10" s="1"/>
  <c r="EZ87" i="10"/>
  <c r="FA23" i="10"/>
  <c r="CZ48" i="10"/>
  <c r="CZ41" i="10"/>
  <c r="CY74" i="10"/>
  <c r="CY47" i="10"/>
  <c r="DF83" i="10"/>
  <c r="DE91" i="10"/>
  <c r="DE103" i="10"/>
  <c r="DE102" i="10"/>
  <c r="CY66" i="10"/>
  <c r="CY46" i="10"/>
  <c r="CY39" i="10"/>
  <c r="CR27" i="10"/>
  <c r="DF76" i="10"/>
  <c r="CY40" i="10"/>
  <c r="CY80" i="10"/>
  <c r="DE101" i="10"/>
  <c r="CS44" i="10"/>
  <c r="CS43" i="10" s="1"/>
  <c r="CS37" i="10"/>
  <c r="CX99" i="10"/>
  <c r="CX21" i="10"/>
  <c r="CR97" i="10"/>
  <c r="CR49" i="10"/>
  <c r="CR31" i="10"/>
  <c r="CK96" i="10"/>
  <c r="CK84" i="10"/>
  <c r="CK85" i="10" s="1"/>
  <c r="CY60" i="10"/>
  <c r="BT91" i="2"/>
  <c r="K109" i="2" s="1"/>
  <c r="BT18" i="2"/>
  <c r="DF62" i="5"/>
  <c r="DF61" i="5" s="1"/>
  <c r="DE88" i="8"/>
  <c r="CV27" i="8"/>
  <c r="DB34" i="8"/>
  <c r="DC43" i="8"/>
  <c r="DC36" i="8"/>
  <c r="DI77" i="8"/>
  <c r="CV29" i="8"/>
  <c r="CW24" i="8" s="1"/>
  <c r="CW23" i="8" s="1"/>
  <c r="DC83" i="8"/>
  <c r="DC85" i="8"/>
  <c r="CQ20" i="8"/>
  <c r="CQ28" i="8"/>
  <c r="CR22" i="8" s="1"/>
  <c r="DI65" i="8"/>
  <c r="DI58" i="8"/>
  <c r="DI57" i="8" s="1"/>
  <c r="DI50" i="8"/>
  <c r="DI49" i="8" s="1"/>
  <c r="DO72" i="8"/>
  <c r="DH64" i="8"/>
  <c r="DI86" i="8"/>
  <c r="DI98" i="8"/>
  <c r="DI97" i="8"/>
  <c r="DI51" i="8"/>
  <c r="DC54" i="8"/>
  <c r="DC94" i="8" s="1"/>
  <c r="CP91" i="8"/>
  <c r="CP79" i="8"/>
  <c r="CP80" i="8" s="1"/>
  <c r="CW30" i="8"/>
  <c r="DP73" i="8"/>
  <c r="DC17" i="8"/>
  <c r="DD44" i="8"/>
  <c r="DK78" i="8" s="1"/>
  <c r="DD37" i="8"/>
  <c r="EU82" i="8"/>
  <c r="EV19" i="8"/>
  <c r="CW39" i="8"/>
  <c r="DJ67" i="8"/>
  <c r="DJ66" i="8" s="1"/>
  <c r="DJ60" i="8"/>
  <c r="DJ59" i="8" s="1"/>
  <c r="DJ52" i="8"/>
  <c r="DQ74" i="8" s="1"/>
  <c r="DB93" i="8"/>
  <c r="DB68" i="8"/>
  <c r="DC42" i="8"/>
  <c r="DC35" i="8"/>
  <c r="DC46" i="8"/>
  <c r="DD63" i="8"/>
  <c r="DD62" i="8" s="1"/>
  <c r="DD56" i="8"/>
  <c r="DD55" i="8" s="1"/>
  <c r="DD48" i="8"/>
  <c r="DD53" i="8" s="1"/>
  <c r="CW32" i="8"/>
  <c r="DD75" i="8"/>
  <c r="CX40" i="8"/>
  <c r="DE76" i="8" s="1"/>
  <c r="CX33" i="8"/>
  <c r="DB41" i="8"/>
  <c r="DJ70" i="8"/>
  <c r="CO37" i="6"/>
  <c r="CO36" i="6" s="1"/>
  <c r="DA64" i="6"/>
  <c r="DG70" i="6"/>
  <c r="DH71" i="6"/>
  <c r="CU59" i="6"/>
  <c r="CT82" i="6"/>
  <c r="CW86" i="6"/>
  <c r="DB69" i="6"/>
  <c r="DH72" i="6"/>
  <c r="CU67" i="6"/>
  <c r="CU53" i="6"/>
  <c r="CH18" i="6"/>
  <c r="CH26" i="6"/>
  <c r="CI20" i="6" s="1"/>
  <c r="CO24" i="6"/>
  <c r="DB76" i="6"/>
  <c r="CT91" i="6"/>
  <c r="CT66" i="6"/>
  <c r="CV73" i="6"/>
  <c r="DB65" i="6"/>
  <c r="DB58" i="6"/>
  <c r="DB57" i="6" s="1"/>
  <c r="DB50" i="6"/>
  <c r="CU45" i="6"/>
  <c r="DA84" i="6"/>
  <c r="DA96" i="6"/>
  <c r="DA95" i="6"/>
  <c r="CO30" i="6"/>
  <c r="CN29" i="6"/>
  <c r="CN25" i="6" s="1"/>
  <c r="CU34" i="6"/>
  <c r="DA49" i="6"/>
  <c r="CT40" i="6"/>
  <c r="CT33" i="6"/>
  <c r="CV61" i="6"/>
  <c r="CV60" i="6" s="1"/>
  <c r="CV54" i="6"/>
  <c r="CV46" i="6"/>
  <c r="CV51" i="6" s="1"/>
  <c r="CM21" i="6"/>
  <c r="DF47" i="5"/>
  <c r="DF46" i="5" s="1"/>
  <c r="DF55" i="5"/>
  <c r="DF54" i="5" s="1"/>
  <c r="CY14" i="5"/>
  <c r="CY82" i="5" s="1"/>
  <c r="CY38" i="5"/>
  <c r="CS28" i="5"/>
  <c r="CZ41" i="5"/>
  <c r="CZ34" i="5"/>
  <c r="CZ33" i="5" s="1"/>
  <c r="CS22" i="5"/>
  <c r="DM70" i="5"/>
  <c r="CY86" i="5"/>
  <c r="CR89" i="5"/>
  <c r="CR42" i="5"/>
  <c r="CR24" i="5"/>
  <c r="CX81" i="5"/>
  <c r="DA85" i="5"/>
  <c r="CZ39" i="5"/>
  <c r="DG74" i="5" s="1"/>
  <c r="CZ32" i="5"/>
  <c r="CS20" i="5"/>
  <c r="CT37" i="5"/>
  <c r="CT30" i="5"/>
  <c r="DF48" i="5"/>
  <c r="CL88" i="5"/>
  <c r="CL76" i="5"/>
  <c r="CL77" i="5" s="1"/>
  <c r="CZ60" i="5"/>
  <c r="CZ53" i="5"/>
  <c r="CZ45" i="5"/>
  <c r="CZ73" i="5"/>
  <c r="CS36" i="5"/>
  <c r="DE84" i="5"/>
  <c r="DF83" i="5"/>
  <c r="DF94" i="5"/>
  <c r="DF95" i="5"/>
  <c r="CY90" i="5"/>
  <c r="CY65" i="5"/>
  <c r="CM18" i="5"/>
  <c r="BT37" i="2"/>
  <c r="CA52" i="2" s="1"/>
  <c r="BT42" i="2"/>
  <c r="BT35" i="2"/>
  <c r="CA79" i="2"/>
  <c r="BV63" i="2"/>
  <c r="BT70" i="2"/>
  <c r="BT95" i="2"/>
  <c r="BQ86" i="2"/>
  <c r="BT90" i="2"/>
  <c r="BW88" i="2"/>
  <c r="BW100" i="2"/>
  <c r="BW99" i="2"/>
  <c r="BN46" i="2"/>
  <c r="BN94" i="2"/>
  <c r="BV89" i="2"/>
  <c r="BU56" i="2"/>
  <c r="BO32" i="2"/>
  <c r="BO28" i="2" s="1"/>
  <c r="BM31" i="2"/>
  <c r="BN27" i="2" s="1"/>
  <c r="BN26" i="2" s="1"/>
  <c r="CA80" i="2"/>
  <c r="BT44" i="2"/>
  <c r="BV77" i="2"/>
  <c r="BP41" i="2"/>
  <c r="BP40" i="2" s="1"/>
  <c r="BP34" i="2"/>
  <c r="BW58" i="2" s="1"/>
  <c r="BW57" i="2" s="1"/>
  <c r="BT96" i="2"/>
  <c r="CA69" i="2"/>
  <c r="CA68" i="2" s="1"/>
  <c r="CA53" i="2"/>
  <c r="CH76" i="2" s="1"/>
  <c r="M111" i="2" s="1"/>
  <c r="BZ74" i="2"/>
  <c r="BI22" i="2"/>
  <c r="BV71" i="2"/>
  <c r="BV17" i="2" s="1"/>
  <c r="BM30" i="2"/>
  <c r="BN25" i="2" s="1"/>
  <c r="BN24" i="2" s="1"/>
  <c r="CA67" i="2"/>
  <c r="CA66" i="2" s="1"/>
  <c r="CA51" i="2"/>
  <c r="CA50" i="2" s="1"/>
  <c r="BH81" i="2"/>
  <c r="BH82" i="2" s="1"/>
  <c r="BH93" i="2"/>
  <c r="BX72" i="2"/>
  <c r="BX98" i="2" s="1"/>
  <c r="BY73" i="2"/>
  <c r="BU47" i="2"/>
  <c r="BV48" i="2"/>
  <c r="BR85" i="2"/>
  <c r="BS16" i="2"/>
  <c r="BR87" i="2"/>
  <c r="CY20" i="10" l="1"/>
  <c r="CY94" i="10" s="1"/>
  <c r="CY19" i="10"/>
  <c r="CY18" i="10" s="1"/>
  <c r="DG83" i="10"/>
  <c r="CZ47" i="10"/>
  <c r="DM78" i="10"/>
  <c r="CZ68" i="10"/>
  <c r="CZ67" i="10" s="1"/>
  <c r="CZ61" i="10"/>
  <c r="CZ60" i="10" s="1"/>
  <c r="CZ52" i="10"/>
  <c r="CZ57" i="10" s="1"/>
  <c r="CZ58" i="10" s="1"/>
  <c r="CS36" i="10"/>
  <c r="CT30" i="10" s="1"/>
  <c r="DF70" i="10"/>
  <c r="DF63" i="10"/>
  <c r="DF62" i="10" s="1"/>
  <c r="DF54" i="10"/>
  <c r="DF53" i="10" s="1"/>
  <c r="CY38" i="10"/>
  <c r="CL96" i="10"/>
  <c r="CL84" i="10"/>
  <c r="CL85" i="10" s="1"/>
  <c r="CS42" i="10"/>
  <c r="DF82" i="10"/>
  <c r="CY45" i="10"/>
  <c r="CM24" i="10"/>
  <c r="CM32" i="10"/>
  <c r="CN26" i="10" s="1"/>
  <c r="DG72" i="10"/>
  <c r="DG65" i="10"/>
  <c r="DG64" i="10" s="1"/>
  <c r="DG56" i="10"/>
  <c r="DN79" i="10" s="1"/>
  <c r="CX89" i="10"/>
  <c r="DA93" i="10"/>
  <c r="DF71" i="10"/>
  <c r="CZ81" i="10"/>
  <c r="FA87" i="10"/>
  <c r="FB23" i="10"/>
  <c r="CZ40" i="10"/>
  <c r="DF55" i="10"/>
  <c r="CY59" i="10"/>
  <c r="DF75" i="10"/>
  <c r="DE92" i="10"/>
  <c r="CY50" i="10"/>
  <c r="CR33" i="10"/>
  <c r="CS28" i="10" s="1"/>
  <c r="CS27" i="10" s="1"/>
  <c r="CT44" i="10"/>
  <c r="CT43" i="10" s="1"/>
  <c r="CT37" i="10"/>
  <c r="BU91" i="2"/>
  <c r="BU18" i="2"/>
  <c r="DM69" i="5"/>
  <c r="DC41" i="8"/>
  <c r="DJ77" i="8"/>
  <c r="CX26" i="8"/>
  <c r="CX25" i="8" s="1"/>
  <c r="CX30" i="8" s="1"/>
  <c r="DC34" i="8"/>
  <c r="DJ51" i="8"/>
  <c r="DD43" i="8"/>
  <c r="DD47" i="8"/>
  <c r="DD46" i="8" s="1"/>
  <c r="DK71" i="8"/>
  <c r="DK70" i="8" s="1"/>
  <c r="CW29" i="8"/>
  <c r="DD61" i="8"/>
  <c r="DQ73" i="8"/>
  <c r="DC84" i="8"/>
  <c r="DF88" i="8"/>
  <c r="DC93" i="8"/>
  <c r="DC68" i="8"/>
  <c r="DD54" i="8"/>
  <c r="DD94" i="8" s="1"/>
  <c r="CW38" i="8"/>
  <c r="CX39" i="8"/>
  <c r="CY40" i="8"/>
  <c r="DF76" i="8" s="1"/>
  <c r="CY33" i="8"/>
  <c r="DD42" i="8"/>
  <c r="DD35" i="8"/>
  <c r="DJ86" i="8"/>
  <c r="DJ98" i="8"/>
  <c r="DJ97" i="8"/>
  <c r="DJ96" i="8"/>
  <c r="CR21" i="8"/>
  <c r="DE75" i="8"/>
  <c r="DJ65" i="8"/>
  <c r="DJ58" i="8"/>
  <c r="DJ57" i="8" s="1"/>
  <c r="DJ50" i="8"/>
  <c r="DJ49" i="8" s="1"/>
  <c r="CW31" i="8"/>
  <c r="CX32" i="8"/>
  <c r="DK67" i="8"/>
  <c r="DK66" i="8" s="1"/>
  <c r="DK60" i="8"/>
  <c r="DK59" i="8" s="1"/>
  <c r="DK52" i="8"/>
  <c r="DR74" i="8" s="1"/>
  <c r="DD36" i="8"/>
  <c r="DI87" i="8"/>
  <c r="CQ91" i="8"/>
  <c r="CQ79" i="8"/>
  <c r="CQ80" i="8" s="1"/>
  <c r="DI64" i="8"/>
  <c r="EV82" i="8"/>
  <c r="EW19" i="8"/>
  <c r="DE63" i="8"/>
  <c r="DE62" i="8" s="1"/>
  <c r="DE56" i="8"/>
  <c r="DE48" i="8"/>
  <c r="DE53" i="8" s="1"/>
  <c r="DD69" i="8"/>
  <c r="DD16" i="8" s="1"/>
  <c r="DC89" i="8"/>
  <c r="DP72" i="8"/>
  <c r="DB49" i="6"/>
  <c r="DB64" i="6"/>
  <c r="CV67" i="6"/>
  <c r="CV59" i="6"/>
  <c r="CT39" i="6"/>
  <c r="DA75" i="6"/>
  <c r="DA85" i="6"/>
  <c r="CU15" i="6"/>
  <c r="CU14" i="6"/>
  <c r="CV45" i="6"/>
  <c r="CU44" i="6"/>
  <c r="CV53" i="6"/>
  <c r="CU52" i="6"/>
  <c r="CU92" i="6" s="1"/>
  <c r="CN90" i="6"/>
  <c r="CN43" i="6"/>
  <c r="CV42" i="6"/>
  <c r="CV41" i="6" s="1"/>
  <c r="CV35" i="6"/>
  <c r="CV34" i="6" s="1"/>
  <c r="CO23" i="6"/>
  <c r="DI72" i="6"/>
  <c r="CM27" i="6"/>
  <c r="CN22" i="6" s="1"/>
  <c r="CN21" i="6" s="1"/>
  <c r="CP31" i="6"/>
  <c r="CP30" i="6" s="1"/>
  <c r="CP38" i="6"/>
  <c r="DC69" i="6"/>
  <c r="DB68" i="6"/>
  <c r="CO29" i="6"/>
  <c r="CO25" i="6" s="1"/>
  <c r="CI19" i="6"/>
  <c r="DI71" i="6"/>
  <c r="DA63" i="6"/>
  <c r="DA56" i="6"/>
  <c r="DA55" i="6" s="1"/>
  <c r="DA48" i="6"/>
  <c r="DA47" i="6" s="1"/>
  <c r="CT32" i="6"/>
  <c r="CH89" i="6"/>
  <c r="CH77" i="6"/>
  <c r="CH78" i="6" s="1"/>
  <c r="CY80" i="5"/>
  <c r="DB85" i="5" s="1"/>
  <c r="DG48" i="5"/>
  <c r="DA60" i="5"/>
  <c r="DA53" i="5"/>
  <c r="DA45" i="5"/>
  <c r="DA50" i="5" s="1"/>
  <c r="DA73" i="5"/>
  <c r="CZ72" i="5"/>
  <c r="CZ50" i="5"/>
  <c r="CZ44" i="5"/>
  <c r="CS26" i="5"/>
  <c r="CT21" i="5" s="1"/>
  <c r="CT20" i="5" s="1"/>
  <c r="CS89" i="5"/>
  <c r="CM17" i="5"/>
  <c r="CM25" i="5"/>
  <c r="CN19" i="5" s="1"/>
  <c r="CN18" i="5" s="1"/>
  <c r="CZ66" i="5"/>
  <c r="CZ52" i="5"/>
  <c r="DG62" i="5"/>
  <c r="DG61" i="5" s="1"/>
  <c r="DG55" i="5"/>
  <c r="DG54" i="5" s="1"/>
  <c r="DG47" i="5"/>
  <c r="DG46" i="5" s="1"/>
  <c r="CZ31" i="5"/>
  <c r="CT29" i="5"/>
  <c r="CS35" i="5"/>
  <c r="CS24" i="5" s="1"/>
  <c r="CT36" i="5"/>
  <c r="CZ59" i="5"/>
  <c r="DG68" i="5"/>
  <c r="DF84" i="5"/>
  <c r="CZ38" i="5"/>
  <c r="CS27" i="5"/>
  <c r="CT23" i="5" s="1"/>
  <c r="CT22" i="5" s="1"/>
  <c r="DG64" i="5"/>
  <c r="DG63" i="5" s="1"/>
  <c r="DG57" i="5"/>
  <c r="DG56" i="5" s="1"/>
  <c r="DG49" i="5"/>
  <c r="DN71" i="5" s="1"/>
  <c r="DG75" i="5"/>
  <c r="CZ40" i="5"/>
  <c r="CH75" i="2"/>
  <c r="BP33" i="2"/>
  <c r="BP32" i="2" s="1"/>
  <c r="BW78" i="2"/>
  <c r="BW77" i="2" s="1"/>
  <c r="BN30" i="2"/>
  <c r="BO25" i="2" s="1"/>
  <c r="BO24" i="2" s="1"/>
  <c r="BV56" i="2"/>
  <c r="BU70" i="2"/>
  <c r="BU95" i="2"/>
  <c r="BU96" i="2"/>
  <c r="BN31" i="2"/>
  <c r="BO27" i="2" s="1"/>
  <c r="BO26" i="2" s="1"/>
  <c r="BW89" i="2"/>
  <c r="BO46" i="2"/>
  <c r="BO94" i="2"/>
  <c r="BY72" i="2"/>
  <c r="BY98" i="2" s="1"/>
  <c r="BZ73" i="2"/>
  <c r="BU45" i="2"/>
  <c r="CB80" i="2" s="1"/>
  <c r="BU38" i="2"/>
  <c r="CB62" i="2" s="1"/>
  <c r="CB61" i="2" s="1"/>
  <c r="BX88" i="2"/>
  <c r="BX99" i="2"/>
  <c r="BX100" i="2"/>
  <c r="BI21" i="2"/>
  <c r="BI29" i="2"/>
  <c r="BJ23" i="2" s="1"/>
  <c r="BJ22" i="2" s="1"/>
  <c r="BR86" i="2"/>
  <c r="BU90" i="2"/>
  <c r="CA74" i="2"/>
  <c r="BW49" i="2"/>
  <c r="BW54" i="2" s="1"/>
  <c r="BW55" i="2" s="1"/>
  <c r="BW65" i="2"/>
  <c r="BW64" i="2" s="1"/>
  <c r="BU43" i="2"/>
  <c r="BU36" i="2"/>
  <c r="CB60" i="2" s="1"/>
  <c r="CB59" i="2" s="1"/>
  <c r="BS85" i="2"/>
  <c r="BS87" i="2"/>
  <c r="BT16" i="2"/>
  <c r="BV47" i="2"/>
  <c r="BP39" i="2"/>
  <c r="DG55" i="10" l="1"/>
  <c r="CZ51" i="10"/>
  <c r="CZ50" i="10" s="1"/>
  <c r="DG76" i="10"/>
  <c r="DG75" i="10" s="1"/>
  <c r="DN78" i="10"/>
  <c r="FB87" i="10"/>
  <c r="FC23" i="10"/>
  <c r="CS33" i="10"/>
  <c r="DF91" i="10"/>
  <c r="DF103" i="10"/>
  <c r="DF102" i="10"/>
  <c r="CU44" i="10"/>
  <c r="CU43" i="10" s="1"/>
  <c r="CU37" i="10"/>
  <c r="CT42" i="10"/>
  <c r="DF69" i="10"/>
  <c r="DM77" i="10"/>
  <c r="CZ39" i="10"/>
  <c r="CZ38" i="10" s="1"/>
  <c r="CZ46" i="10"/>
  <c r="DG82" i="10" s="1"/>
  <c r="DA81" i="10"/>
  <c r="CZ80" i="10"/>
  <c r="CN25" i="10"/>
  <c r="CT36" i="10"/>
  <c r="CS35" i="10"/>
  <c r="DA48" i="10"/>
  <c r="DA41" i="10"/>
  <c r="CT29" i="10"/>
  <c r="DF101" i="10"/>
  <c r="DG71" i="10"/>
  <c r="CM96" i="10"/>
  <c r="CM84" i="10"/>
  <c r="CM85" i="10" s="1"/>
  <c r="CY98" i="10"/>
  <c r="CY73" i="10"/>
  <c r="CY99" i="10"/>
  <c r="CY21" i="10"/>
  <c r="CY90" i="10"/>
  <c r="CY88" i="10"/>
  <c r="CZ74" i="10"/>
  <c r="DA68" i="10"/>
  <c r="DA67" i="10" s="1"/>
  <c r="DA61" i="10"/>
  <c r="DA52" i="10"/>
  <c r="DA57" i="10" s="1"/>
  <c r="DA58" i="10" s="1"/>
  <c r="CZ59" i="10"/>
  <c r="CZ66" i="10"/>
  <c r="BV91" i="2"/>
  <c r="BV18" i="2"/>
  <c r="DD41" i="8"/>
  <c r="DD34" i="8"/>
  <c r="CY26" i="8"/>
  <c r="DF44" i="8" s="1"/>
  <c r="DD17" i="8"/>
  <c r="DD89" i="8" s="1"/>
  <c r="DE37" i="8"/>
  <c r="DL60" i="8" s="1"/>
  <c r="DL59" i="8" s="1"/>
  <c r="DE44" i="8"/>
  <c r="DL78" i="8" s="1"/>
  <c r="DE69" i="8"/>
  <c r="DE16" i="8" s="1"/>
  <c r="DK77" i="8"/>
  <c r="CX24" i="8"/>
  <c r="CX23" i="8" s="1"/>
  <c r="CX29" i="8" s="1"/>
  <c r="DE61" i="8"/>
  <c r="DF75" i="8"/>
  <c r="DL71" i="8"/>
  <c r="DJ87" i="8"/>
  <c r="DK51" i="8"/>
  <c r="DK86" i="8"/>
  <c r="DK98" i="8"/>
  <c r="DK97" i="8"/>
  <c r="DQ72" i="8"/>
  <c r="EW82" i="8"/>
  <c r="EX19" i="8"/>
  <c r="DK96" i="8"/>
  <c r="CR20" i="8"/>
  <c r="CR28" i="8"/>
  <c r="CS22" i="8" s="1"/>
  <c r="DK65" i="8"/>
  <c r="DK58" i="8"/>
  <c r="DK57" i="8" s="1"/>
  <c r="DK50" i="8"/>
  <c r="DK49" i="8" s="1"/>
  <c r="CX31" i="8"/>
  <c r="CY32" i="8"/>
  <c r="DL67" i="8"/>
  <c r="DL66" i="8" s="1"/>
  <c r="CX38" i="8"/>
  <c r="CY39" i="8"/>
  <c r="DR73" i="8"/>
  <c r="DD93" i="8"/>
  <c r="DD68" i="8"/>
  <c r="CW92" i="8"/>
  <c r="CW45" i="8"/>
  <c r="CW27" i="8"/>
  <c r="DF63" i="8"/>
  <c r="DF62" i="8" s="1"/>
  <c r="DF56" i="8"/>
  <c r="DF48" i="8"/>
  <c r="DF53" i="8" s="1"/>
  <c r="DE47" i="8"/>
  <c r="DE55" i="8"/>
  <c r="DD85" i="8"/>
  <c r="DD83" i="8"/>
  <c r="DJ64" i="8"/>
  <c r="BP28" i="2"/>
  <c r="DC49" i="6"/>
  <c r="CN27" i="6"/>
  <c r="CO22" i="6" s="1"/>
  <c r="CO21" i="6" s="1"/>
  <c r="DB84" i="6"/>
  <c r="DB96" i="6"/>
  <c r="DB95" i="6"/>
  <c r="CO28" i="6"/>
  <c r="CP24" i="6" s="1"/>
  <c r="CP23" i="6" s="1"/>
  <c r="DC65" i="6"/>
  <c r="DC64" i="6" s="1"/>
  <c r="DC58" i="6"/>
  <c r="DC57" i="6" s="1"/>
  <c r="DC50" i="6"/>
  <c r="DJ72" i="6" s="1"/>
  <c r="CV52" i="6"/>
  <c r="CV92" i="6" s="1"/>
  <c r="DB94" i="6"/>
  <c r="CU91" i="6"/>
  <c r="CU66" i="6"/>
  <c r="DA62" i="6"/>
  <c r="DH70" i="6"/>
  <c r="CP37" i="6"/>
  <c r="CW74" i="6"/>
  <c r="CV44" i="6"/>
  <c r="CP29" i="6"/>
  <c r="CW61" i="6"/>
  <c r="CW60" i="6" s="1"/>
  <c r="CW54" i="6"/>
  <c r="CW46" i="6"/>
  <c r="CW51" i="6" s="1"/>
  <c r="DC68" i="6"/>
  <c r="CI18" i="6"/>
  <c r="CI26" i="6"/>
  <c r="CJ20" i="6" s="1"/>
  <c r="CJ19" i="6" s="1"/>
  <c r="CU83" i="6"/>
  <c r="CU81" i="6"/>
  <c r="CV14" i="6"/>
  <c r="CO90" i="6"/>
  <c r="CO43" i="6"/>
  <c r="CU40" i="6"/>
  <c r="CU39" i="6" s="1"/>
  <c r="CU33" i="6"/>
  <c r="CU32" i="6" s="1"/>
  <c r="DC76" i="6"/>
  <c r="CU87" i="6"/>
  <c r="CV15" i="6"/>
  <c r="CY81" i="5"/>
  <c r="CS42" i="5"/>
  <c r="DA66" i="5"/>
  <c r="CT26" i="5"/>
  <c r="CT27" i="5"/>
  <c r="CU23" i="5" s="1"/>
  <c r="CU22" i="5" s="1"/>
  <c r="CM88" i="5"/>
  <c r="CM76" i="5"/>
  <c r="CM77" i="5" s="1"/>
  <c r="CN17" i="5"/>
  <c r="CN25" i="5"/>
  <c r="CO19" i="5" s="1"/>
  <c r="CO18" i="5" s="1"/>
  <c r="DN69" i="5"/>
  <c r="DG67" i="5"/>
  <c r="DG93" i="5" s="1"/>
  <c r="DH68" i="5"/>
  <c r="DA34" i="5"/>
  <c r="DA41" i="5"/>
  <c r="DA40" i="5" s="1"/>
  <c r="DA59" i="5"/>
  <c r="CZ58" i="5"/>
  <c r="DA72" i="5"/>
  <c r="CT35" i="5"/>
  <c r="DA52" i="5"/>
  <c r="CZ51" i="5"/>
  <c r="CZ91" i="5" s="1"/>
  <c r="CT28" i="5"/>
  <c r="CZ15" i="5"/>
  <c r="CZ14" i="5"/>
  <c r="DA39" i="5"/>
  <c r="DH74" i="5" s="1"/>
  <c r="DA32" i="5"/>
  <c r="DA31" i="5" s="1"/>
  <c r="DN70" i="5"/>
  <c r="CU37" i="5"/>
  <c r="CU36" i="5" s="1"/>
  <c r="CU30" i="5"/>
  <c r="CU29" i="5" s="1"/>
  <c r="DA44" i="5"/>
  <c r="CZ43" i="5"/>
  <c r="BU44" i="2"/>
  <c r="BW48" i="2"/>
  <c r="BW47" i="2" s="1"/>
  <c r="BW71" i="2"/>
  <c r="BW17" i="2" s="1"/>
  <c r="BJ29" i="2"/>
  <c r="BK23" i="2" s="1"/>
  <c r="BK22" i="2" s="1"/>
  <c r="BJ21" i="2"/>
  <c r="BO30" i="2"/>
  <c r="BP25" i="2" s="1"/>
  <c r="BP24" i="2" s="1"/>
  <c r="CB51" i="2"/>
  <c r="CB50" i="2" s="1"/>
  <c r="CB67" i="2"/>
  <c r="CB66" i="2" s="1"/>
  <c r="BU35" i="2"/>
  <c r="BP46" i="2"/>
  <c r="BP94" i="2"/>
  <c r="BX89" i="2"/>
  <c r="CB53" i="2"/>
  <c r="CI76" i="2" s="1"/>
  <c r="CB69" i="2"/>
  <c r="CB68" i="2" s="1"/>
  <c r="BU37" i="2"/>
  <c r="CB79" i="2"/>
  <c r="BU42" i="2"/>
  <c r="BV95" i="2"/>
  <c r="BV70" i="2"/>
  <c r="BV36" i="2"/>
  <c r="CC60" i="2" s="1"/>
  <c r="CC59" i="2" s="1"/>
  <c r="BV43" i="2"/>
  <c r="BT85" i="2"/>
  <c r="K108" i="2" s="1"/>
  <c r="BU16" i="2"/>
  <c r="BT87" i="2"/>
  <c r="BI81" i="2"/>
  <c r="BI82" i="2" s="1"/>
  <c r="BI93" i="2"/>
  <c r="BZ72" i="2"/>
  <c r="CA73" i="2"/>
  <c r="BV45" i="2"/>
  <c r="BV38" i="2"/>
  <c r="CC62" i="2" s="1"/>
  <c r="CC61" i="2" s="1"/>
  <c r="BO31" i="2"/>
  <c r="BP27" i="2" s="1"/>
  <c r="BP26" i="2" s="1"/>
  <c r="BQ34" i="2"/>
  <c r="BX58" i="2" s="1"/>
  <c r="BX57" i="2" s="1"/>
  <c r="BQ41" i="2"/>
  <c r="BW63" i="2"/>
  <c r="BY88" i="2"/>
  <c r="BY100" i="2"/>
  <c r="BY99" i="2"/>
  <c r="BS86" i="2"/>
  <c r="BV90" i="2"/>
  <c r="CB74" i="2"/>
  <c r="BV96" i="2"/>
  <c r="CZ20" i="10" l="1"/>
  <c r="CZ94" i="10" s="1"/>
  <c r="CZ19" i="10"/>
  <c r="CZ18" i="10" s="1"/>
  <c r="CZ45" i="10"/>
  <c r="DA74" i="10"/>
  <c r="CT28" i="10"/>
  <c r="CT27" i="10" s="1"/>
  <c r="CT33" i="10" s="1"/>
  <c r="DA51" i="10"/>
  <c r="DA50" i="10" s="1"/>
  <c r="DH76" i="10"/>
  <c r="DH75" i="10" s="1"/>
  <c r="DA66" i="10"/>
  <c r="CZ98" i="10"/>
  <c r="CZ73" i="10"/>
  <c r="DB81" i="10"/>
  <c r="DA80" i="10"/>
  <c r="CU42" i="10"/>
  <c r="CT34" i="10"/>
  <c r="CU30" i="10" s="1"/>
  <c r="CU29" i="10" s="1"/>
  <c r="DG91" i="10"/>
  <c r="DG102" i="10"/>
  <c r="DG103" i="10"/>
  <c r="DH72" i="10"/>
  <c r="DH65" i="10"/>
  <c r="DH64" i="10" s="1"/>
  <c r="DH56" i="10"/>
  <c r="DO79" i="10" s="1"/>
  <c r="DB61" i="10"/>
  <c r="DB68" i="10"/>
  <c r="DB67" i="10" s="1"/>
  <c r="DB52" i="10"/>
  <c r="DB57" i="10" s="1"/>
  <c r="DB58" i="10" s="1"/>
  <c r="DA47" i="10"/>
  <c r="DH83" i="10"/>
  <c r="DG101" i="10"/>
  <c r="FC87" i="10"/>
  <c r="FD23" i="10"/>
  <c r="CS97" i="10"/>
  <c r="CS49" i="10"/>
  <c r="CS31" i="10"/>
  <c r="CZ99" i="10"/>
  <c r="CZ21" i="10"/>
  <c r="CU36" i="10"/>
  <c r="CT35" i="10"/>
  <c r="DG70" i="10"/>
  <c r="DG69" i="10" s="1"/>
  <c r="DG63" i="10"/>
  <c r="DG62" i="10" s="1"/>
  <c r="DG54" i="10"/>
  <c r="DG53" i="10" s="1"/>
  <c r="DA40" i="10"/>
  <c r="DA60" i="10"/>
  <c r="CY89" i="10"/>
  <c r="DB93" i="10"/>
  <c r="CN24" i="10"/>
  <c r="CN32" i="10"/>
  <c r="CO26" i="10" s="1"/>
  <c r="DF92" i="10"/>
  <c r="K54" i="7"/>
  <c r="K118" i="7"/>
  <c r="DL52" i="8"/>
  <c r="DS74" i="8" s="1"/>
  <c r="DE17" i="8"/>
  <c r="DE89" i="8" s="1"/>
  <c r="CY25" i="8"/>
  <c r="CY30" i="8" s="1"/>
  <c r="CZ26" i="8" s="1"/>
  <c r="DF37" i="8"/>
  <c r="DM60" i="8" s="1"/>
  <c r="DM59" i="8" s="1"/>
  <c r="DE36" i="8"/>
  <c r="DE43" i="8"/>
  <c r="DF43" i="8" s="1"/>
  <c r="DK64" i="8"/>
  <c r="DM78" i="8"/>
  <c r="CY24" i="8"/>
  <c r="CY23" i="8" s="1"/>
  <c r="CY29" i="8" s="1"/>
  <c r="DE35" i="8"/>
  <c r="DL50" i="8" s="1"/>
  <c r="DL49" i="8" s="1"/>
  <c r="DE42" i="8"/>
  <c r="DF61" i="8"/>
  <c r="CX92" i="8"/>
  <c r="CX45" i="8"/>
  <c r="CX27" i="8"/>
  <c r="CR91" i="8"/>
  <c r="CR79" i="8"/>
  <c r="CR80" i="8" s="1"/>
  <c r="DK87" i="8"/>
  <c r="CY38" i="8"/>
  <c r="DE85" i="8"/>
  <c r="DE83" i="8"/>
  <c r="EX82" i="8"/>
  <c r="EY19" i="8"/>
  <c r="DE54" i="8"/>
  <c r="DE94" i="8" s="1"/>
  <c r="DF55" i="8"/>
  <c r="DR72" i="8"/>
  <c r="DM71" i="8"/>
  <c r="DL70" i="8"/>
  <c r="DL96" i="8" s="1"/>
  <c r="DD84" i="8"/>
  <c r="DG88" i="8"/>
  <c r="DF47" i="8"/>
  <c r="DE46" i="8"/>
  <c r="CZ40" i="8"/>
  <c r="DG76" i="8" s="1"/>
  <c r="CZ33" i="8"/>
  <c r="DF69" i="8"/>
  <c r="DF16" i="8" s="1"/>
  <c r="CY31" i="8"/>
  <c r="CS21" i="8"/>
  <c r="DD69" i="6"/>
  <c r="DD68" i="6" s="1"/>
  <c r="DD94" i="6" s="1"/>
  <c r="CW67" i="6"/>
  <c r="CW14" i="6" s="1"/>
  <c r="DJ71" i="6"/>
  <c r="CP28" i="6"/>
  <c r="CQ24" i="6" s="1"/>
  <c r="CO27" i="6"/>
  <c r="CP22" i="6" s="1"/>
  <c r="CP21" i="6" s="1"/>
  <c r="DC84" i="6"/>
  <c r="DC95" i="6"/>
  <c r="DC96" i="6"/>
  <c r="DB75" i="6"/>
  <c r="CP36" i="6"/>
  <c r="CP43" i="6" s="1"/>
  <c r="CV83" i="6"/>
  <c r="CV81" i="6"/>
  <c r="DC94" i="6"/>
  <c r="CP90" i="6"/>
  <c r="CW42" i="6"/>
  <c r="CW41" i="6" s="1"/>
  <c r="CW35" i="6"/>
  <c r="CU82" i="6"/>
  <c r="CX86" i="6"/>
  <c r="CW53" i="6"/>
  <c r="DB85" i="6"/>
  <c r="CJ18" i="6"/>
  <c r="CJ26" i="6"/>
  <c r="CK20" i="6" s="1"/>
  <c r="CV87" i="6"/>
  <c r="DB63" i="6"/>
  <c r="DI70" i="6" s="1"/>
  <c r="DB56" i="6"/>
  <c r="DB55" i="6" s="1"/>
  <c r="DB48" i="6"/>
  <c r="DB47" i="6" s="1"/>
  <c r="CV91" i="6"/>
  <c r="CV66" i="6"/>
  <c r="CQ31" i="6"/>
  <c r="CQ38" i="6"/>
  <c r="CQ37" i="6" s="1"/>
  <c r="CW45" i="6"/>
  <c r="CI89" i="6"/>
  <c r="CI77" i="6"/>
  <c r="CI78" i="6" s="1"/>
  <c r="CW59" i="6"/>
  <c r="CW73" i="6"/>
  <c r="CV40" i="6"/>
  <c r="CV39" i="6" s="1"/>
  <c r="CV33" i="6"/>
  <c r="CV32" i="6" s="1"/>
  <c r="DA38" i="5"/>
  <c r="DH75" i="5"/>
  <c r="CU35" i="5"/>
  <c r="CU27" i="5"/>
  <c r="CV23" i="5" s="1"/>
  <c r="CV22" i="5" s="1"/>
  <c r="CT89" i="5"/>
  <c r="CT42" i="5"/>
  <c r="CT24" i="5"/>
  <c r="CZ86" i="5"/>
  <c r="DA15" i="5"/>
  <c r="DB73" i="5"/>
  <c r="CN88" i="5"/>
  <c r="CN76" i="5"/>
  <c r="CN77" i="5" s="1"/>
  <c r="CU28" i="5"/>
  <c r="DH67" i="5"/>
  <c r="DG83" i="5"/>
  <c r="DG94" i="5"/>
  <c r="DG95" i="5"/>
  <c r="CZ90" i="5"/>
  <c r="CZ65" i="5"/>
  <c r="DH62" i="5"/>
  <c r="DH61" i="5" s="1"/>
  <c r="DH55" i="5"/>
  <c r="DH54" i="5" s="1"/>
  <c r="DH47" i="5"/>
  <c r="DH46" i="5" s="1"/>
  <c r="DA51" i="5"/>
  <c r="DA91" i="5" s="1"/>
  <c r="DB34" i="5"/>
  <c r="DB41" i="5"/>
  <c r="DB40" i="5" s="1"/>
  <c r="DH64" i="5"/>
  <c r="DH63" i="5" s="1"/>
  <c r="DH57" i="5"/>
  <c r="DH56" i="5" s="1"/>
  <c r="DH49" i="5"/>
  <c r="DO71" i="5" s="1"/>
  <c r="DA33" i="5"/>
  <c r="DA43" i="5"/>
  <c r="DB60" i="5"/>
  <c r="DI68" i="5" s="1"/>
  <c r="DB53" i="5"/>
  <c r="DB45" i="5"/>
  <c r="DB50" i="5" s="1"/>
  <c r="DA58" i="5"/>
  <c r="CV37" i="5"/>
  <c r="CV36" i="5" s="1"/>
  <c r="CV30" i="5"/>
  <c r="CV29" i="5" s="1"/>
  <c r="CZ80" i="5"/>
  <c r="CZ82" i="5"/>
  <c r="DA14" i="5"/>
  <c r="CO17" i="5"/>
  <c r="CO25" i="5"/>
  <c r="CP19" i="5" s="1"/>
  <c r="CP18" i="5" s="1"/>
  <c r="CU21" i="5"/>
  <c r="CI75" i="2"/>
  <c r="BV44" i="2"/>
  <c r="BV42" i="2"/>
  <c r="CC79" i="2"/>
  <c r="BP31" i="2"/>
  <c r="BQ27" i="2" s="1"/>
  <c r="BQ26" i="2" s="1"/>
  <c r="BP30" i="2"/>
  <c r="BQ25" i="2" s="1"/>
  <c r="BW95" i="2"/>
  <c r="BY89" i="2"/>
  <c r="BV16" i="2"/>
  <c r="BU87" i="2"/>
  <c r="BU85" i="2"/>
  <c r="CC74" i="2"/>
  <c r="CC53" i="2"/>
  <c r="CJ76" i="2" s="1"/>
  <c r="CC69" i="2"/>
  <c r="CC68" i="2" s="1"/>
  <c r="BX78" i="2"/>
  <c r="BQ40" i="2"/>
  <c r="BT86" i="2"/>
  <c r="BW90" i="2"/>
  <c r="CA72" i="2"/>
  <c r="CA98" i="2" s="1"/>
  <c r="CB73" i="2"/>
  <c r="BV37" i="2"/>
  <c r="CB52" i="2"/>
  <c r="BW43" i="2"/>
  <c r="BW36" i="2"/>
  <c r="CD60" i="2" s="1"/>
  <c r="CD59" i="2" s="1"/>
  <c r="BZ88" i="2"/>
  <c r="BZ99" i="2"/>
  <c r="BZ100" i="2"/>
  <c r="CC67" i="2"/>
  <c r="CC66" i="2" s="1"/>
  <c r="CC51" i="2"/>
  <c r="CC50" i="2" s="1"/>
  <c r="CC80" i="2"/>
  <c r="BK21" i="2"/>
  <c r="BK29" i="2"/>
  <c r="BL23" i="2" s="1"/>
  <c r="BX49" i="2"/>
  <c r="BX65" i="2"/>
  <c r="BX64" i="2" s="1"/>
  <c r="BQ33" i="2"/>
  <c r="BW56" i="2"/>
  <c r="BW18" i="2" s="1"/>
  <c r="BZ98" i="2"/>
  <c r="BJ81" i="2"/>
  <c r="BJ82" i="2" s="1"/>
  <c r="BJ93" i="2"/>
  <c r="BW38" i="2"/>
  <c r="CD62" i="2" s="1"/>
  <c r="CD61" i="2" s="1"/>
  <c r="BW45" i="2"/>
  <c r="BV35" i="2"/>
  <c r="BR41" i="2"/>
  <c r="BR34" i="2"/>
  <c r="BY58" i="2" s="1"/>
  <c r="BY57" i="2" s="1"/>
  <c r="DA39" i="10" l="1"/>
  <c r="DA38" i="10" s="1"/>
  <c r="DA46" i="10"/>
  <c r="DH82" i="10" s="1"/>
  <c r="DA20" i="10"/>
  <c r="DA94" i="10" s="1"/>
  <c r="DA19" i="10"/>
  <c r="DA18" i="10" s="1"/>
  <c r="DN77" i="10"/>
  <c r="DO78" i="10"/>
  <c r="DB66" i="10"/>
  <c r="CU34" i="10"/>
  <c r="CV30" i="10" s="1"/>
  <c r="CV29" i="10" s="1"/>
  <c r="CU35" i="10"/>
  <c r="DH71" i="10"/>
  <c r="DB60" i="10"/>
  <c r="DA59" i="10"/>
  <c r="DA98" i="10"/>
  <c r="DB51" i="10"/>
  <c r="DH55" i="10"/>
  <c r="FD87" i="10"/>
  <c r="FE23" i="10"/>
  <c r="DB74" i="10"/>
  <c r="CZ90" i="10"/>
  <c r="CZ88" i="10"/>
  <c r="DH91" i="10"/>
  <c r="DH103" i="10"/>
  <c r="DH102" i="10"/>
  <c r="DG92" i="10"/>
  <c r="DB80" i="10"/>
  <c r="CU28" i="10"/>
  <c r="CV44" i="10"/>
  <c r="CV43" i="10" s="1"/>
  <c r="CV37" i="10"/>
  <c r="CV36" i="10" s="1"/>
  <c r="DI76" i="10"/>
  <c r="CN96" i="10"/>
  <c r="CN84" i="10"/>
  <c r="CN85" i="10" s="1"/>
  <c r="DH101" i="10"/>
  <c r="DB48" i="10"/>
  <c r="DI83" i="10" s="1"/>
  <c r="DB41" i="10"/>
  <c r="DB40" i="10" s="1"/>
  <c r="CO25" i="10"/>
  <c r="CT97" i="10"/>
  <c r="CT49" i="10"/>
  <c r="CT31" i="10"/>
  <c r="BW70" i="2"/>
  <c r="BW91" i="2"/>
  <c r="DS73" i="8"/>
  <c r="DM67" i="8"/>
  <c r="DM66" i="8" s="1"/>
  <c r="DF36" i="8"/>
  <c r="DL51" i="8"/>
  <c r="DL58" i="8"/>
  <c r="DL57" i="8" s="1"/>
  <c r="DE34" i="8"/>
  <c r="DF35" i="8"/>
  <c r="DL65" i="8"/>
  <c r="DS72" i="8" s="1"/>
  <c r="DM52" i="8"/>
  <c r="DT74" i="8" s="1"/>
  <c r="DF42" i="8"/>
  <c r="CZ24" i="8"/>
  <c r="CZ23" i="8" s="1"/>
  <c r="CZ29" i="8" s="1"/>
  <c r="DE41" i="8"/>
  <c r="DL77" i="8"/>
  <c r="DF85" i="8"/>
  <c r="DF83" i="8"/>
  <c r="DG44" i="8"/>
  <c r="DG37" i="8"/>
  <c r="DE93" i="8"/>
  <c r="DE68" i="8"/>
  <c r="DE84" i="8"/>
  <c r="DH88" i="8"/>
  <c r="DF46" i="8"/>
  <c r="DF54" i="8"/>
  <c r="DF94" i="8" s="1"/>
  <c r="CS20" i="8"/>
  <c r="CS28" i="8"/>
  <c r="CT22" i="8" s="1"/>
  <c r="DG63" i="8"/>
  <c r="DG62" i="8" s="1"/>
  <c r="DG56" i="8"/>
  <c r="DG48" i="8"/>
  <c r="DG53" i="8" s="1"/>
  <c r="CZ32" i="8"/>
  <c r="DG75" i="8"/>
  <c r="DL86" i="8"/>
  <c r="DL97" i="8"/>
  <c r="DL98" i="8"/>
  <c r="CZ39" i="8"/>
  <c r="CY92" i="8"/>
  <c r="CY45" i="8"/>
  <c r="CY27" i="8"/>
  <c r="DM70" i="8"/>
  <c r="DM96" i="8" s="1"/>
  <c r="EY82" i="8"/>
  <c r="EZ19" i="8"/>
  <c r="DF17" i="8"/>
  <c r="CZ25" i="8"/>
  <c r="CP25" i="6"/>
  <c r="CW15" i="6"/>
  <c r="CW87" i="6" s="1"/>
  <c r="DD76" i="6"/>
  <c r="CP27" i="6"/>
  <c r="CQ22" i="6" s="1"/>
  <c r="CQ21" i="6" s="1"/>
  <c r="CQ36" i="6"/>
  <c r="CX74" i="6"/>
  <c r="CX61" i="6"/>
  <c r="CX54" i="6"/>
  <c r="CX46" i="6"/>
  <c r="CX51" i="6" s="1"/>
  <c r="CQ30" i="6"/>
  <c r="DD84" i="6"/>
  <c r="DD96" i="6"/>
  <c r="DD95" i="6"/>
  <c r="DC85" i="6"/>
  <c r="CW83" i="6"/>
  <c r="CW81" i="6"/>
  <c r="CR31" i="6"/>
  <c r="CR38" i="6"/>
  <c r="CR37" i="6" s="1"/>
  <c r="CV82" i="6"/>
  <c r="CY86" i="6"/>
  <c r="CW40" i="6"/>
  <c r="CW39" i="6" s="1"/>
  <c r="CW33" i="6"/>
  <c r="DB62" i="6"/>
  <c r="CJ89" i="6"/>
  <c r="CJ77" i="6"/>
  <c r="CJ78" i="6" s="1"/>
  <c r="DD65" i="6"/>
  <c r="DD50" i="6"/>
  <c r="DK72" i="6" s="1"/>
  <c r="DD58" i="6"/>
  <c r="DD57" i="6" s="1"/>
  <c r="CW34" i="6"/>
  <c r="CW52" i="6"/>
  <c r="CW92" i="6" s="1"/>
  <c r="DC63" i="6"/>
  <c r="DJ70" i="6" s="1"/>
  <c r="DC56" i="6"/>
  <c r="DC55" i="6" s="1"/>
  <c r="DC48" i="6"/>
  <c r="DC47" i="6" s="1"/>
  <c r="CK19" i="6"/>
  <c r="CX42" i="6"/>
  <c r="CX35" i="6"/>
  <c r="CW44" i="6"/>
  <c r="DC75" i="6"/>
  <c r="CQ23" i="6"/>
  <c r="DB66" i="5"/>
  <c r="DB14" i="5" s="1"/>
  <c r="DB59" i="5"/>
  <c r="DB58" i="5" s="1"/>
  <c r="DI67" i="5"/>
  <c r="DI93" i="5" s="1"/>
  <c r="CV35" i="5"/>
  <c r="CV27" i="5"/>
  <c r="CW23" i="5" s="1"/>
  <c r="CW22" i="5" s="1"/>
  <c r="CP17" i="5"/>
  <c r="CP25" i="5"/>
  <c r="CQ19" i="5" s="1"/>
  <c r="CQ18" i="5" s="1"/>
  <c r="CO88" i="5"/>
  <c r="CO76" i="5"/>
  <c r="CO77" i="5" s="1"/>
  <c r="DG84" i="5"/>
  <c r="DC73" i="5"/>
  <c r="DB72" i="5"/>
  <c r="DC41" i="5"/>
  <c r="DC40" i="5" s="1"/>
  <c r="DC34" i="5"/>
  <c r="CV28" i="5"/>
  <c r="DA80" i="5"/>
  <c r="DA82" i="5"/>
  <c r="DI75" i="5"/>
  <c r="CZ81" i="5"/>
  <c r="DC85" i="5"/>
  <c r="DI64" i="5"/>
  <c r="DI63" i="5" s="1"/>
  <c r="DI57" i="5"/>
  <c r="DI56" i="5" s="1"/>
  <c r="DI49" i="5"/>
  <c r="DP71" i="5" s="1"/>
  <c r="DC60" i="5"/>
  <c r="DJ68" i="5" s="1"/>
  <c r="DC53" i="5"/>
  <c r="DC45" i="5"/>
  <c r="DC50" i="5" s="1"/>
  <c r="DA90" i="5"/>
  <c r="DA65" i="5"/>
  <c r="DO69" i="5"/>
  <c r="DH83" i="5"/>
  <c r="DH95" i="5"/>
  <c r="DH94" i="5"/>
  <c r="DA86" i="5"/>
  <c r="DB39" i="5"/>
  <c r="DB32" i="5"/>
  <c r="CU20" i="5"/>
  <c r="DB44" i="5"/>
  <c r="DH93" i="5"/>
  <c r="CW37" i="5"/>
  <c r="CW36" i="5" s="1"/>
  <c r="CW30" i="5"/>
  <c r="DB33" i="5"/>
  <c r="DH48" i="5"/>
  <c r="DB52" i="5"/>
  <c r="DO70" i="5"/>
  <c r="CU89" i="5"/>
  <c r="CU42" i="5"/>
  <c r="CU24" i="5"/>
  <c r="BW44" i="2"/>
  <c r="CJ75" i="2"/>
  <c r="CD79" i="2"/>
  <c r="CC52" i="2"/>
  <c r="BW35" i="2"/>
  <c r="BX71" i="2"/>
  <c r="BX17" i="2" s="1"/>
  <c r="BW42" i="2"/>
  <c r="BW37" i="2"/>
  <c r="BQ31" i="2"/>
  <c r="BR27" i="2" s="1"/>
  <c r="BR26" i="2" s="1"/>
  <c r="BU86" i="2"/>
  <c r="BX90" i="2"/>
  <c r="BX54" i="2"/>
  <c r="BX55" i="2" s="1"/>
  <c r="BX48" i="2"/>
  <c r="BS34" i="2"/>
  <c r="BZ58" i="2" s="1"/>
  <c r="BZ57" i="2" s="1"/>
  <c r="BS41" i="2"/>
  <c r="BV85" i="2"/>
  <c r="BW16" i="2"/>
  <c r="BV87" i="2"/>
  <c r="BX43" i="2"/>
  <c r="BX36" i="2"/>
  <c r="CE60" i="2" s="1"/>
  <c r="CE59" i="2" s="1"/>
  <c r="BL22" i="2"/>
  <c r="CA88" i="2"/>
  <c r="L110" i="2" s="1"/>
  <c r="CA100" i="2"/>
  <c r="CA99" i="2"/>
  <c r="CD74" i="2"/>
  <c r="BQ24" i="2"/>
  <c r="BW96" i="2"/>
  <c r="BK81" i="2"/>
  <c r="BK82" i="2" s="1"/>
  <c r="BK93" i="2"/>
  <c r="BZ89" i="2"/>
  <c r="BY78" i="2"/>
  <c r="BX77" i="2"/>
  <c r="CC73" i="2"/>
  <c r="CB72" i="2"/>
  <c r="CB98" i="2" s="1"/>
  <c r="CD80" i="2"/>
  <c r="CD51" i="2"/>
  <c r="CD50" i="2" s="1"/>
  <c r="CD67" i="2"/>
  <c r="CD66" i="2" s="1"/>
  <c r="BX45" i="2"/>
  <c r="BX38" i="2"/>
  <c r="CE62" i="2" s="1"/>
  <c r="CE61" i="2" s="1"/>
  <c r="BX63" i="2"/>
  <c r="BY49" i="2"/>
  <c r="BY54" i="2" s="1"/>
  <c r="BY65" i="2"/>
  <c r="BY64" i="2" s="1"/>
  <c r="CD53" i="2"/>
  <c r="CK76" i="2" s="1"/>
  <c r="CD69" i="2"/>
  <c r="CD68" i="2" s="1"/>
  <c r="BR33" i="2"/>
  <c r="BQ32" i="2"/>
  <c r="BR40" i="2"/>
  <c r="BQ39" i="2"/>
  <c r="DH54" i="10" l="1"/>
  <c r="DH53" i="10" s="1"/>
  <c r="DA45" i="10"/>
  <c r="DH63" i="10"/>
  <c r="DH62" i="10" s="1"/>
  <c r="DH70" i="10"/>
  <c r="DH69" i="10" s="1"/>
  <c r="DB20" i="10"/>
  <c r="DB94" i="10" s="1"/>
  <c r="DB19" i="10"/>
  <c r="DB18" i="10" s="1"/>
  <c r="DI55" i="10"/>
  <c r="DC81" i="10"/>
  <c r="DC80" i="10" s="1"/>
  <c r="DB47" i="10"/>
  <c r="CV34" i="10"/>
  <c r="CW30" i="10" s="1"/>
  <c r="CW29" i="10" s="1"/>
  <c r="CV42" i="10"/>
  <c r="DH92" i="10"/>
  <c r="CU97" i="10"/>
  <c r="CU49" i="10"/>
  <c r="CU31" i="10"/>
  <c r="DB46" i="10"/>
  <c r="DB39" i="10"/>
  <c r="CU27" i="10"/>
  <c r="DA99" i="10"/>
  <c r="DA21" i="10"/>
  <c r="CV35" i="10"/>
  <c r="DB59" i="10"/>
  <c r="DA90" i="10"/>
  <c r="DA88" i="10"/>
  <c r="DC48" i="10"/>
  <c r="DJ83" i="10" s="1"/>
  <c r="DC41" i="10"/>
  <c r="CO24" i="10"/>
  <c r="CO32" i="10"/>
  <c r="CP26" i="10" s="1"/>
  <c r="CZ89" i="10"/>
  <c r="DC93" i="10"/>
  <c r="DI75" i="10"/>
  <c r="DB50" i="10"/>
  <c r="DA73" i="10"/>
  <c r="DI72" i="10"/>
  <c r="DI71" i="10" s="1"/>
  <c r="DI65" i="10"/>
  <c r="DI64" i="10" s="1"/>
  <c r="DI56" i="10"/>
  <c r="DP79" i="10" s="1"/>
  <c r="DC61" i="10"/>
  <c r="DC68" i="10"/>
  <c r="DC67" i="10" s="1"/>
  <c r="DC52" i="10"/>
  <c r="DC57" i="10" s="1"/>
  <c r="DC58" i="10" s="1"/>
  <c r="FE87" i="10"/>
  <c r="FF23" i="10"/>
  <c r="CE79" i="2"/>
  <c r="BY55" i="2"/>
  <c r="L63" i="7"/>
  <c r="L126" i="7"/>
  <c r="DM51" i="8"/>
  <c r="DL64" i="8"/>
  <c r="DF34" i="8"/>
  <c r="DM58" i="8"/>
  <c r="DM57" i="8" s="1"/>
  <c r="DM50" i="8"/>
  <c r="DM49" i="8" s="1"/>
  <c r="DM65" i="8"/>
  <c r="DG42" i="8"/>
  <c r="DF41" i="8"/>
  <c r="DT73" i="8"/>
  <c r="DM77" i="8"/>
  <c r="DN71" i="8"/>
  <c r="DN70" i="8" s="1"/>
  <c r="DG35" i="8"/>
  <c r="DN65" i="8" s="1"/>
  <c r="DG69" i="8"/>
  <c r="DG16" i="8" s="1"/>
  <c r="DG83" i="8" s="1"/>
  <c r="CZ30" i="8"/>
  <c r="DA26" i="8" s="1"/>
  <c r="DA25" i="8" s="1"/>
  <c r="DF89" i="8"/>
  <c r="DG55" i="8"/>
  <c r="DL87" i="8"/>
  <c r="DG61" i="8"/>
  <c r="DG47" i="8"/>
  <c r="DF84" i="8"/>
  <c r="DI88" i="8"/>
  <c r="EZ82" i="8"/>
  <c r="FA19" i="8"/>
  <c r="DA40" i="8"/>
  <c r="DH76" i="8" s="1"/>
  <c r="DA33" i="8"/>
  <c r="DA32" i="8" s="1"/>
  <c r="DF93" i="8"/>
  <c r="DF68" i="8"/>
  <c r="CZ31" i="8"/>
  <c r="CT21" i="8"/>
  <c r="DN67" i="8"/>
  <c r="DN66" i="8" s="1"/>
  <c r="DN60" i="8"/>
  <c r="DN59" i="8" s="1"/>
  <c r="DN52" i="8"/>
  <c r="DU74" i="8" s="1"/>
  <c r="DN78" i="8"/>
  <c r="DG43" i="8"/>
  <c r="CZ38" i="8"/>
  <c r="CS91" i="8"/>
  <c r="CS79" i="8"/>
  <c r="CS80" i="8" s="1"/>
  <c r="DM86" i="8"/>
  <c r="DM98" i="8"/>
  <c r="DM97" i="8"/>
  <c r="DG36" i="8"/>
  <c r="BQ28" i="2"/>
  <c r="CX67" i="6"/>
  <c r="CX14" i="6" s="1"/>
  <c r="CX81" i="6" s="1"/>
  <c r="DE76" i="6"/>
  <c r="CX53" i="6"/>
  <c r="CX52" i="6" s="1"/>
  <c r="CX92" i="6" s="1"/>
  <c r="CX41" i="6"/>
  <c r="DD75" i="6"/>
  <c r="CX45" i="6"/>
  <c r="CX44" i="6" s="1"/>
  <c r="CQ27" i="6"/>
  <c r="DE65" i="6"/>
  <c r="DE58" i="6"/>
  <c r="DE57" i="6" s="1"/>
  <c r="DE50" i="6"/>
  <c r="DL72" i="6" s="1"/>
  <c r="DC62" i="6"/>
  <c r="CR36" i="6"/>
  <c r="DD63" i="6"/>
  <c r="DK70" i="6" s="1"/>
  <c r="DD56" i="6"/>
  <c r="DD55" i="6" s="1"/>
  <c r="DD48" i="6"/>
  <c r="DD47" i="6" s="1"/>
  <c r="CW82" i="6"/>
  <c r="CZ86" i="6"/>
  <c r="CW32" i="6"/>
  <c r="CX34" i="6"/>
  <c r="DD49" i="6"/>
  <c r="CR30" i="6"/>
  <c r="CQ29" i="6"/>
  <c r="CQ25" i="6" s="1"/>
  <c r="CX40" i="6"/>
  <c r="CX39" i="6" s="1"/>
  <c r="CX33" i="6"/>
  <c r="CY61" i="6"/>
  <c r="CY54" i="6"/>
  <c r="CY46" i="6"/>
  <c r="CY51" i="6" s="1"/>
  <c r="CK18" i="6"/>
  <c r="CK26" i="6"/>
  <c r="CL20" i="6" s="1"/>
  <c r="CL19" i="6" s="1"/>
  <c r="DD85" i="6"/>
  <c r="CQ28" i="6"/>
  <c r="CR24" i="6" s="1"/>
  <c r="DD64" i="6"/>
  <c r="DK71" i="6"/>
  <c r="DE69" i="6"/>
  <c r="CX60" i="6"/>
  <c r="CW91" i="6"/>
  <c r="CW66" i="6"/>
  <c r="CY74" i="6"/>
  <c r="CX73" i="6"/>
  <c r="DB15" i="5"/>
  <c r="DB86" i="5" s="1"/>
  <c r="DC33" i="5"/>
  <c r="DJ75" i="5"/>
  <c r="DC66" i="5"/>
  <c r="DC14" i="5" s="1"/>
  <c r="CW27" i="5"/>
  <c r="CW35" i="5"/>
  <c r="DJ67" i="5"/>
  <c r="DJ93" i="5" s="1"/>
  <c r="DB82" i="5"/>
  <c r="DB80" i="5"/>
  <c r="DC59" i="5"/>
  <c r="DA81" i="5"/>
  <c r="DD85" i="5"/>
  <c r="DD41" i="5"/>
  <c r="DD40" i="5" s="1"/>
  <c r="DD34" i="5"/>
  <c r="DC44" i="5"/>
  <c r="DB43" i="5"/>
  <c r="DH84" i="5"/>
  <c r="CV89" i="5"/>
  <c r="CV42" i="5"/>
  <c r="CV24" i="5"/>
  <c r="DD60" i="5"/>
  <c r="DK68" i="5" s="1"/>
  <c r="DD53" i="5"/>
  <c r="DD45" i="5"/>
  <c r="DD50" i="5" s="1"/>
  <c r="DP70" i="5"/>
  <c r="CW29" i="5"/>
  <c r="CQ17" i="5"/>
  <c r="CQ25" i="5"/>
  <c r="CR19" i="5" s="1"/>
  <c r="CU26" i="5"/>
  <c r="CV21" i="5" s="1"/>
  <c r="CV20" i="5" s="1"/>
  <c r="DB51" i="5"/>
  <c r="DB91" i="5" s="1"/>
  <c r="DC52" i="5"/>
  <c r="DI62" i="5"/>
  <c r="DI61" i="5" s="1"/>
  <c r="DI55" i="5"/>
  <c r="DI54" i="5" s="1"/>
  <c r="DI47" i="5"/>
  <c r="DI46" i="5" s="1"/>
  <c r="DB31" i="5"/>
  <c r="DJ64" i="5"/>
  <c r="DJ63" i="5" s="1"/>
  <c r="DJ57" i="5"/>
  <c r="DJ56" i="5" s="1"/>
  <c r="DJ49" i="5"/>
  <c r="DQ71" i="5" s="1"/>
  <c r="DI83" i="5"/>
  <c r="DI95" i="5"/>
  <c r="DI94" i="5"/>
  <c r="DC72" i="5"/>
  <c r="DD73" i="5"/>
  <c r="DI48" i="5"/>
  <c r="DI74" i="5"/>
  <c r="DB38" i="5"/>
  <c r="CX37" i="5"/>
  <c r="CX36" i="5" s="1"/>
  <c r="CX30" i="5"/>
  <c r="CP88" i="5"/>
  <c r="CP76" i="5"/>
  <c r="CP77" i="5" s="1"/>
  <c r="BX44" i="2"/>
  <c r="CK75" i="2"/>
  <c r="CD52" i="2"/>
  <c r="BY71" i="2"/>
  <c r="BY17" i="2" s="1"/>
  <c r="BX35" i="2"/>
  <c r="BX42" i="2"/>
  <c r="BY63" i="2"/>
  <c r="BR31" i="2"/>
  <c r="BS27" i="2" s="1"/>
  <c r="BS26" i="2" s="1"/>
  <c r="BL21" i="2"/>
  <c r="BL29" i="2"/>
  <c r="BM23" i="2" s="1"/>
  <c r="BM22" i="2" s="1"/>
  <c r="BZ49" i="2"/>
  <c r="BZ54" i="2" s="1"/>
  <c r="BZ65" i="2"/>
  <c r="BZ64" i="2" s="1"/>
  <c r="BY45" i="2"/>
  <c r="BY38" i="2"/>
  <c r="CF62" i="2" s="1"/>
  <c r="CF61" i="2" s="1"/>
  <c r="BY77" i="2"/>
  <c r="BZ78" i="2"/>
  <c r="BQ30" i="2"/>
  <c r="BR25" i="2" s="1"/>
  <c r="BR24" i="2" s="1"/>
  <c r="CE51" i="2"/>
  <c r="CE50" i="2" s="1"/>
  <c r="CE67" i="2"/>
  <c r="CE66" i="2" s="1"/>
  <c r="CD73" i="2"/>
  <c r="CC72" i="2"/>
  <c r="CC98" i="2" s="1"/>
  <c r="CE74" i="2"/>
  <c r="CE80" i="2"/>
  <c r="CE69" i="2"/>
  <c r="CE68" i="2" s="1"/>
  <c r="CE53" i="2"/>
  <c r="CL76" i="2" s="1"/>
  <c r="CA89" i="2"/>
  <c r="BX56" i="2"/>
  <c r="BR32" i="2"/>
  <c r="BS33" i="2"/>
  <c r="BW87" i="2"/>
  <c r="BW85" i="2"/>
  <c r="BX16" i="2"/>
  <c r="BX37" i="2"/>
  <c r="BX47" i="2"/>
  <c r="BY48" i="2"/>
  <c r="BR39" i="2"/>
  <c r="BS40" i="2"/>
  <c r="BQ94" i="2"/>
  <c r="BQ46" i="2"/>
  <c r="CB88" i="2"/>
  <c r="CB99" i="2"/>
  <c r="CB100" i="2"/>
  <c r="BV86" i="2"/>
  <c r="BY90" i="2"/>
  <c r="DO77" i="10" l="1"/>
  <c r="DC51" i="10"/>
  <c r="DC50" i="10" s="1"/>
  <c r="DC47" i="10"/>
  <c r="CW34" i="10"/>
  <c r="FF87" i="10"/>
  <c r="FG23" i="10"/>
  <c r="CW44" i="10"/>
  <c r="CW37" i="10"/>
  <c r="DB90" i="10"/>
  <c r="DB88" i="10"/>
  <c r="DI82" i="10"/>
  <c r="DB45" i="10"/>
  <c r="CO96" i="10"/>
  <c r="CO84" i="10"/>
  <c r="CO85" i="10" s="1"/>
  <c r="DA89" i="10"/>
  <c r="DD93" i="10"/>
  <c r="CV97" i="10"/>
  <c r="CV49" i="10"/>
  <c r="CV31" i="10"/>
  <c r="DB98" i="10"/>
  <c r="DB73" i="10"/>
  <c r="CP25" i="10"/>
  <c r="DC66" i="10"/>
  <c r="DI91" i="10"/>
  <c r="DI103" i="10"/>
  <c r="DI102" i="10"/>
  <c r="DJ72" i="10"/>
  <c r="DJ71" i="10" s="1"/>
  <c r="DJ65" i="10"/>
  <c r="DJ64" i="10" s="1"/>
  <c r="DJ56" i="10"/>
  <c r="DQ79" i="10" s="1"/>
  <c r="DD48" i="10"/>
  <c r="DK83" i="10" s="1"/>
  <c r="DD41" i="10"/>
  <c r="DC74" i="10"/>
  <c r="DJ76" i="10"/>
  <c r="DI101" i="10"/>
  <c r="DC60" i="10"/>
  <c r="DB99" i="10"/>
  <c r="DB21" i="10"/>
  <c r="CU33" i="10"/>
  <c r="CV28" i="10" s="1"/>
  <c r="CV27" i="10" s="1"/>
  <c r="DP78" i="10"/>
  <c r="DC40" i="10"/>
  <c r="DI70" i="10"/>
  <c r="DI63" i="10"/>
  <c r="DI62" i="10" s="1"/>
  <c r="DI54" i="10"/>
  <c r="DI53" i="10" s="1"/>
  <c r="DB38" i="10"/>
  <c r="BZ55" i="2"/>
  <c r="BX91" i="2"/>
  <c r="BX18" i="2"/>
  <c r="DM64" i="8"/>
  <c r="DN64" i="8" s="1"/>
  <c r="DN77" i="8"/>
  <c r="DG41" i="8"/>
  <c r="DT72" i="8"/>
  <c r="DG34" i="8"/>
  <c r="DG85" i="8"/>
  <c r="DA39" i="8"/>
  <c r="DA38" i="8" s="1"/>
  <c r="DG17" i="8"/>
  <c r="DG89" i="8" s="1"/>
  <c r="DN50" i="8"/>
  <c r="DN49" i="8" s="1"/>
  <c r="DN58" i="8"/>
  <c r="DN57" i="8" s="1"/>
  <c r="DA30" i="8"/>
  <c r="DB26" i="8" s="1"/>
  <c r="DB25" i="8" s="1"/>
  <c r="DU73" i="8"/>
  <c r="CZ92" i="8"/>
  <c r="CZ45" i="8"/>
  <c r="CZ27" i="8"/>
  <c r="DA31" i="8"/>
  <c r="DH44" i="8"/>
  <c r="DH43" i="8" s="1"/>
  <c r="DH37" i="8"/>
  <c r="DH36" i="8" s="1"/>
  <c r="DN51" i="8"/>
  <c r="DU72" i="8"/>
  <c r="DG46" i="8"/>
  <c r="DG54" i="8"/>
  <c r="DG94" i="8" s="1"/>
  <c r="DN86" i="8"/>
  <c r="DN98" i="8"/>
  <c r="DN97" i="8"/>
  <c r="DM87" i="8"/>
  <c r="DN96" i="8"/>
  <c r="DH63" i="8"/>
  <c r="DH56" i="8"/>
  <c r="DH55" i="8" s="1"/>
  <c r="DH48" i="8"/>
  <c r="DH53" i="8" s="1"/>
  <c r="DG84" i="8"/>
  <c r="DJ88" i="8"/>
  <c r="DH75" i="8"/>
  <c r="CT20" i="8"/>
  <c r="CT28" i="8"/>
  <c r="CU22" i="8" s="1"/>
  <c r="FA82" i="8"/>
  <c r="FB19" i="8"/>
  <c r="DA24" i="8"/>
  <c r="BR28" i="2"/>
  <c r="CX15" i="6"/>
  <c r="CX87" i="6" s="1"/>
  <c r="CY67" i="6"/>
  <c r="CY14" i="6" s="1"/>
  <c r="CX83" i="6"/>
  <c r="DE75" i="6"/>
  <c r="DE49" i="6"/>
  <c r="DD62" i="6"/>
  <c r="CL18" i="6"/>
  <c r="CL26" i="6"/>
  <c r="CM20" i="6" s="1"/>
  <c r="CM19" i="6" s="1"/>
  <c r="CY73" i="6"/>
  <c r="CQ90" i="6"/>
  <c r="CQ43" i="6"/>
  <c r="CR29" i="6"/>
  <c r="CR25" i="6" s="1"/>
  <c r="CR22" i="6"/>
  <c r="CY42" i="6"/>
  <c r="CY35" i="6"/>
  <c r="CY34" i="6" s="1"/>
  <c r="CX59" i="6"/>
  <c r="CX66" i="6" s="1"/>
  <c r="CY60" i="6"/>
  <c r="CR23" i="6"/>
  <c r="DF69" i="6"/>
  <c r="DE68" i="6"/>
  <c r="DE94" i="6" s="1"/>
  <c r="DE63" i="6"/>
  <c r="DL70" i="6" s="1"/>
  <c r="DE56" i="6"/>
  <c r="DE55" i="6" s="1"/>
  <c r="DE48" i="6"/>
  <c r="DE47" i="6" s="1"/>
  <c r="CY45" i="6"/>
  <c r="CX82" i="6"/>
  <c r="DA86" i="6"/>
  <c r="CS31" i="6"/>
  <c r="CS30" i="6" s="1"/>
  <c r="CS38" i="6"/>
  <c r="CS37" i="6" s="1"/>
  <c r="CY53" i="6"/>
  <c r="DL71" i="6"/>
  <c r="CX91" i="6"/>
  <c r="DE64" i="6"/>
  <c r="CK89" i="6"/>
  <c r="CK77" i="6"/>
  <c r="CK78" i="6" s="1"/>
  <c r="CX32" i="6"/>
  <c r="DD33" i="5"/>
  <c r="DJ48" i="5"/>
  <c r="DK75" i="5"/>
  <c r="DC15" i="5"/>
  <c r="DC86" i="5" s="1"/>
  <c r="CX35" i="5"/>
  <c r="DE60" i="5"/>
  <c r="DL68" i="5" s="1"/>
  <c r="DE53" i="5"/>
  <c r="DE45" i="5"/>
  <c r="DE50" i="5" s="1"/>
  <c r="DI84" i="5"/>
  <c r="DP69" i="5"/>
  <c r="DD52" i="5"/>
  <c r="DC51" i="5"/>
  <c r="DC91" i="5" s="1"/>
  <c r="DK67" i="5"/>
  <c r="CV26" i="5"/>
  <c r="CW21" i="5" s="1"/>
  <c r="CW20" i="5" s="1"/>
  <c r="DQ70" i="5"/>
  <c r="DD59" i="5"/>
  <c r="DC58" i="5"/>
  <c r="DC39" i="5"/>
  <c r="DC38" i="5" s="1"/>
  <c r="DC32" i="5"/>
  <c r="DC31" i="5" s="1"/>
  <c r="DC82" i="5"/>
  <c r="DC80" i="5"/>
  <c r="DD72" i="5"/>
  <c r="DE73" i="5"/>
  <c r="DB81" i="5"/>
  <c r="DE85" i="5"/>
  <c r="CQ88" i="5"/>
  <c r="CQ76" i="5"/>
  <c r="CQ77" i="5" s="1"/>
  <c r="DD66" i="5"/>
  <c r="DD44" i="5"/>
  <c r="DC43" i="5"/>
  <c r="CY37" i="5"/>
  <c r="CY36" i="5" s="1"/>
  <c r="CY30" i="5"/>
  <c r="DB90" i="5"/>
  <c r="DB65" i="5"/>
  <c r="CR18" i="5"/>
  <c r="DK64" i="5"/>
  <c r="DK63" i="5" s="1"/>
  <c r="DK57" i="5"/>
  <c r="DK56" i="5" s="1"/>
  <c r="DK49" i="5"/>
  <c r="DR71" i="5" s="1"/>
  <c r="CX23" i="5"/>
  <c r="CW28" i="5"/>
  <c r="CX29" i="5"/>
  <c r="DJ83" i="5"/>
  <c r="DJ95" i="5"/>
  <c r="DJ94" i="5"/>
  <c r="BY44" i="2"/>
  <c r="CL75" i="2"/>
  <c r="BZ71" i="2"/>
  <c r="BZ17" i="2" s="1"/>
  <c r="CF80" i="2"/>
  <c r="BR30" i="2"/>
  <c r="BS25" i="2" s="1"/>
  <c r="BX85" i="2"/>
  <c r="BY16" i="2"/>
  <c r="BX87" i="2"/>
  <c r="BZ77" i="2"/>
  <c r="BM21" i="2"/>
  <c r="I137" i="2" s="1"/>
  <c r="BM29" i="2"/>
  <c r="BN23" i="2" s="1"/>
  <c r="BN22" i="2" s="1"/>
  <c r="CF74" i="2"/>
  <c r="BT34" i="2"/>
  <c r="CA58" i="2" s="1"/>
  <c r="CA57" i="2" s="1"/>
  <c r="BT41" i="2"/>
  <c r="BT40" i="2" s="1"/>
  <c r="CC88" i="2"/>
  <c r="CC99" i="2"/>
  <c r="CC100" i="2"/>
  <c r="BS32" i="2"/>
  <c r="CE73" i="2"/>
  <c r="CD72" i="2"/>
  <c r="CD98" i="2" s="1"/>
  <c r="BL93" i="2"/>
  <c r="BL81" i="2"/>
  <c r="BL82" i="2" s="1"/>
  <c r="BZ63" i="2"/>
  <c r="BZ48" i="2"/>
  <c r="BY47" i="2"/>
  <c r="BX96" i="2"/>
  <c r="CF53" i="2"/>
  <c r="CM76" i="2" s="1"/>
  <c r="CF69" i="2"/>
  <c r="CF68" i="2" s="1"/>
  <c r="BS31" i="2"/>
  <c r="BT27" i="2" s="1"/>
  <c r="BW86" i="2"/>
  <c r="BZ90" i="2"/>
  <c r="BS39" i="2"/>
  <c r="BR46" i="2"/>
  <c r="BR94" i="2"/>
  <c r="BY56" i="2"/>
  <c r="BZ38" i="2"/>
  <c r="CG62" i="2" s="1"/>
  <c r="CG61" i="2" s="1"/>
  <c r="BZ45" i="2"/>
  <c r="BY36" i="2"/>
  <c r="CF60" i="2" s="1"/>
  <c r="CF59" i="2" s="1"/>
  <c r="BY43" i="2"/>
  <c r="BX70" i="2"/>
  <c r="BX95" i="2"/>
  <c r="CB89" i="2"/>
  <c r="BY37" i="2"/>
  <c r="CE52" i="2"/>
  <c r="DC20" i="10" l="1"/>
  <c r="DC94" i="10" s="1"/>
  <c r="DC19" i="10"/>
  <c r="DC18" i="10" s="1"/>
  <c r="DD47" i="10"/>
  <c r="CV33" i="10"/>
  <c r="CW28" i="10" s="1"/>
  <c r="CW27" i="10" s="1"/>
  <c r="DQ78" i="10"/>
  <c r="DD68" i="10"/>
  <c r="DD67" i="10" s="1"/>
  <c r="DD61" i="10"/>
  <c r="DD60" i="10" s="1"/>
  <c r="DD52" i="10"/>
  <c r="CW36" i="10"/>
  <c r="CX30" i="10" s="1"/>
  <c r="DJ75" i="10"/>
  <c r="DC98" i="10"/>
  <c r="CW43" i="10"/>
  <c r="DD81" i="10"/>
  <c r="DC46" i="10"/>
  <c r="DC45" i="10" s="1"/>
  <c r="DC39" i="10"/>
  <c r="DC38" i="10" s="1"/>
  <c r="FG87" i="10"/>
  <c r="FH23" i="10"/>
  <c r="DK72" i="10"/>
  <c r="DK71" i="10" s="1"/>
  <c r="DK65" i="10"/>
  <c r="DK64" i="10" s="1"/>
  <c r="DK56" i="10"/>
  <c r="DR79" i="10" s="1"/>
  <c r="CP24" i="10"/>
  <c r="CP32" i="10"/>
  <c r="CQ26" i="10" s="1"/>
  <c r="DI92" i="10"/>
  <c r="DP77" i="10"/>
  <c r="DI69" i="10"/>
  <c r="DC59" i="10"/>
  <c r="DC73" i="10" s="1"/>
  <c r="DB89" i="10"/>
  <c r="DE93" i="10"/>
  <c r="DD40" i="10"/>
  <c r="DJ55" i="10"/>
  <c r="BY91" i="2"/>
  <c r="BY18" i="2"/>
  <c r="DO78" i="8"/>
  <c r="DB40" i="8"/>
  <c r="DB33" i="8"/>
  <c r="DN87" i="8"/>
  <c r="DO51" i="8"/>
  <c r="CT91" i="8"/>
  <c r="CT79" i="8"/>
  <c r="CT80" i="8" s="1"/>
  <c r="CU21" i="8"/>
  <c r="DH54" i="8"/>
  <c r="DH94" i="8" s="1"/>
  <c r="DH47" i="8"/>
  <c r="DA92" i="8"/>
  <c r="DA45" i="8"/>
  <c r="DA27" i="8"/>
  <c r="DO67" i="8"/>
  <c r="DO66" i="8" s="1"/>
  <c r="DO60" i="8"/>
  <c r="DO59" i="8" s="1"/>
  <c r="DO52" i="8"/>
  <c r="DV74" i="8" s="1"/>
  <c r="DH42" i="8"/>
  <c r="DH35" i="8"/>
  <c r="DA23" i="8"/>
  <c r="DH69" i="8"/>
  <c r="DG93" i="8"/>
  <c r="DG68" i="8"/>
  <c r="FB82" i="8"/>
  <c r="FC19" i="8"/>
  <c r="DH62" i="8"/>
  <c r="DO71" i="8"/>
  <c r="DB30" i="8"/>
  <c r="DI44" i="8"/>
  <c r="DI43" i="8" s="1"/>
  <c r="DI37" i="8"/>
  <c r="BS28" i="2"/>
  <c r="BZ44" i="2"/>
  <c r="CY83" i="6"/>
  <c r="CY81" i="6"/>
  <c r="CY82" i="6" s="1"/>
  <c r="CY15" i="6"/>
  <c r="CY87" i="6" s="1"/>
  <c r="DF49" i="6"/>
  <c r="DE62" i="6"/>
  <c r="CS29" i="6"/>
  <c r="DF68" i="6"/>
  <c r="DF94" i="6" s="1"/>
  <c r="CY40" i="6"/>
  <c r="CY33" i="6"/>
  <c r="CY32" i="6" s="1"/>
  <c r="CR21" i="6"/>
  <c r="CT38" i="6"/>
  <c r="CT37" i="6" s="1"/>
  <c r="CT31" i="6"/>
  <c r="CL89" i="6"/>
  <c r="CL77" i="6"/>
  <c r="CL78" i="6" s="1"/>
  <c r="CM18" i="6"/>
  <c r="CM26" i="6"/>
  <c r="CN20" i="6" s="1"/>
  <c r="CY59" i="6"/>
  <c r="CR90" i="6"/>
  <c r="CR43" i="6"/>
  <c r="CZ74" i="6"/>
  <c r="CY44" i="6"/>
  <c r="CY52" i="6"/>
  <c r="CY92" i="6" s="1"/>
  <c r="CR28" i="6"/>
  <c r="CS24" i="6" s="1"/>
  <c r="CS23" i="6" s="1"/>
  <c r="CS36" i="6"/>
  <c r="DF65" i="6"/>
  <c r="DF58" i="6"/>
  <c r="DF57" i="6" s="1"/>
  <c r="DF50" i="6"/>
  <c r="DM72" i="6" s="1"/>
  <c r="CZ61" i="6"/>
  <c r="DG69" i="6" s="1"/>
  <c r="CZ54" i="6"/>
  <c r="CZ53" i="6" s="1"/>
  <c r="CZ46" i="6"/>
  <c r="CZ51" i="6" s="1"/>
  <c r="DE84" i="6"/>
  <c r="DE96" i="6"/>
  <c r="DE95" i="6"/>
  <c r="DF76" i="6"/>
  <c r="CY41" i="6"/>
  <c r="DK48" i="5"/>
  <c r="DD15" i="5"/>
  <c r="DD86" i="5" s="1"/>
  <c r="DD14" i="5"/>
  <c r="DD82" i="5" s="1"/>
  <c r="DJ74" i="5"/>
  <c r="DE66" i="5"/>
  <c r="CW26" i="5"/>
  <c r="CX21" i="5" s="1"/>
  <c r="CX20" i="5" s="1"/>
  <c r="CY35" i="5"/>
  <c r="DF60" i="5"/>
  <c r="DM68" i="5" s="1"/>
  <c r="DF53" i="5"/>
  <c r="DF45" i="5"/>
  <c r="DF50" i="5" s="1"/>
  <c r="DL67" i="5"/>
  <c r="DK83" i="5"/>
  <c r="DK94" i="5"/>
  <c r="DK95" i="5"/>
  <c r="DD58" i="5"/>
  <c r="DE59" i="5"/>
  <c r="DK93" i="5"/>
  <c r="DC90" i="5"/>
  <c r="DC65" i="5"/>
  <c r="DE72" i="5"/>
  <c r="DF73" i="5"/>
  <c r="DC81" i="5"/>
  <c r="DF85" i="5"/>
  <c r="DR70" i="5"/>
  <c r="DJ84" i="5"/>
  <c r="DE52" i="5"/>
  <c r="DD51" i="5"/>
  <c r="DD91" i="5" s="1"/>
  <c r="DE44" i="5"/>
  <c r="DD43" i="5"/>
  <c r="CX28" i="5"/>
  <c r="CY29" i="5"/>
  <c r="DJ62" i="5"/>
  <c r="DJ61" i="5" s="1"/>
  <c r="DJ55" i="5"/>
  <c r="DJ54" i="5" s="1"/>
  <c r="DJ47" i="5"/>
  <c r="DJ46" i="5" s="1"/>
  <c r="DE34" i="5"/>
  <c r="DE41" i="5"/>
  <c r="CX22" i="5"/>
  <c r="CR17" i="5"/>
  <c r="CR25" i="5"/>
  <c r="CS19" i="5" s="1"/>
  <c r="CS18" i="5" s="1"/>
  <c r="CW89" i="5"/>
  <c r="CW42" i="5"/>
  <c r="CW24" i="5"/>
  <c r="DD39" i="5"/>
  <c r="DD38" i="5" s="1"/>
  <c r="DD32" i="5"/>
  <c r="CM75" i="2"/>
  <c r="BT33" i="2"/>
  <c r="BT32" i="2" s="1"/>
  <c r="CA78" i="2"/>
  <c r="CA77" i="2" s="1"/>
  <c r="CF52" i="2"/>
  <c r="BZ37" i="2"/>
  <c r="BN21" i="2"/>
  <c r="BN29" i="2"/>
  <c r="BO23" i="2" s="1"/>
  <c r="CF51" i="2"/>
  <c r="CF50" i="2" s="1"/>
  <c r="CF67" i="2"/>
  <c r="CF66" i="2" s="1"/>
  <c r="BY35" i="2"/>
  <c r="BT39" i="2"/>
  <c r="BY87" i="2"/>
  <c r="BY85" i="2"/>
  <c r="BZ16" i="2"/>
  <c r="BS46" i="2"/>
  <c r="BS94" i="2"/>
  <c r="BX86" i="2"/>
  <c r="CA90" i="2"/>
  <c r="CG53" i="2"/>
  <c r="CN76" i="2" s="1"/>
  <c r="CG69" i="2"/>
  <c r="CG68" i="2" s="1"/>
  <c r="BZ56" i="2"/>
  <c r="CD88" i="2"/>
  <c r="CD100" i="2"/>
  <c r="CD99" i="2"/>
  <c r="CC89" i="2"/>
  <c r="BM81" i="2"/>
  <c r="BM82" i="2" s="1"/>
  <c r="BM93" i="2"/>
  <c r="BZ43" i="2"/>
  <c r="BZ36" i="2"/>
  <c r="CG60" i="2" s="1"/>
  <c r="CG59" i="2" s="1"/>
  <c r="BU34" i="2"/>
  <c r="CB58" i="2" s="1"/>
  <c r="CB57" i="2" s="1"/>
  <c r="BU41" i="2"/>
  <c r="BU40" i="2" s="1"/>
  <c r="CA38" i="2"/>
  <c r="CH62" i="2" s="1"/>
  <c r="CH61" i="2" s="1"/>
  <c r="CA45" i="2"/>
  <c r="BT26" i="2"/>
  <c r="BY70" i="2"/>
  <c r="BY95" i="2"/>
  <c r="CF73" i="2"/>
  <c r="CE72" i="2"/>
  <c r="CE98" i="2" s="1"/>
  <c r="BS24" i="2"/>
  <c r="BY96" i="2"/>
  <c r="BZ47" i="2"/>
  <c r="CA49" i="2"/>
  <c r="CA54" i="2" s="1"/>
  <c r="CA55" i="2" s="1"/>
  <c r="CA65" i="2"/>
  <c r="CA64" i="2" s="1"/>
  <c r="CF79" i="2"/>
  <c r="BY42" i="2"/>
  <c r="CG80" i="2"/>
  <c r="CG74" i="2"/>
  <c r="DJ82" i="10" l="1"/>
  <c r="CW33" i="10"/>
  <c r="DD66" i="10"/>
  <c r="DE41" i="10"/>
  <c r="DE40" i="10" s="1"/>
  <c r="DE48" i="10"/>
  <c r="CX29" i="10"/>
  <c r="FH87" i="10"/>
  <c r="FI23" i="10"/>
  <c r="DJ91" i="10"/>
  <c r="DJ103" i="10"/>
  <c r="DJ102" i="10"/>
  <c r="DR78" i="10"/>
  <c r="DC90" i="10"/>
  <c r="DC88" i="10"/>
  <c r="DK76" i="10"/>
  <c r="DD59" i="10"/>
  <c r="CX44" i="10"/>
  <c r="DE81" i="10" s="1"/>
  <c r="CX37" i="10"/>
  <c r="CX36" i="10" s="1"/>
  <c r="DJ70" i="10"/>
  <c r="DQ77" i="10" s="1"/>
  <c r="DJ63" i="10"/>
  <c r="DJ62" i="10" s="1"/>
  <c r="DJ54" i="10"/>
  <c r="DJ53" i="10" s="1"/>
  <c r="DJ101" i="10"/>
  <c r="DC99" i="10"/>
  <c r="DC21" i="10"/>
  <c r="CQ25" i="10"/>
  <c r="CW35" i="10"/>
  <c r="DJ69" i="10"/>
  <c r="CP96" i="10"/>
  <c r="CP84" i="10"/>
  <c r="CP85" i="10" s="1"/>
  <c r="DD80" i="10"/>
  <c r="DD57" i="10"/>
  <c r="DD58" i="10" s="1"/>
  <c r="DD51" i="10"/>
  <c r="DK55" i="10"/>
  <c r="CW42" i="10"/>
  <c r="DD74" i="10"/>
  <c r="DD46" i="10"/>
  <c r="DD45" i="10" s="1"/>
  <c r="DD39" i="10"/>
  <c r="DD38" i="10" s="1"/>
  <c r="BZ91" i="2"/>
  <c r="BZ18" i="2"/>
  <c r="DP78" i="8"/>
  <c r="DV73" i="8"/>
  <c r="DO70" i="8"/>
  <c r="DO96" i="8" s="1"/>
  <c r="DO65" i="8"/>
  <c r="DO58" i="8"/>
  <c r="DO57" i="8" s="1"/>
  <c r="DO50" i="8"/>
  <c r="DO49" i="8" s="1"/>
  <c r="DH34" i="8"/>
  <c r="DH46" i="8"/>
  <c r="DH61" i="8"/>
  <c r="DO77" i="8"/>
  <c r="DH41" i="8"/>
  <c r="DP67" i="8"/>
  <c r="DP60" i="8"/>
  <c r="DP59" i="8" s="1"/>
  <c r="DP52" i="8"/>
  <c r="DW74" i="8" s="1"/>
  <c r="DI63" i="8"/>
  <c r="DI62" i="8" s="1"/>
  <c r="DI56" i="8"/>
  <c r="DI48" i="8"/>
  <c r="DI53" i="8" s="1"/>
  <c r="DB32" i="8"/>
  <c r="DC26" i="8" s="1"/>
  <c r="FC82" i="8"/>
  <c r="FD19" i="8"/>
  <c r="DI76" i="8"/>
  <c r="DB39" i="8"/>
  <c r="DH16" i="8"/>
  <c r="DH17" i="8"/>
  <c r="CU20" i="8"/>
  <c r="CU28" i="8"/>
  <c r="CV22" i="8" s="1"/>
  <c r="DI36" i="8"/>
  <c r="DP51" i="8" s="1"/>
  <c r="DA29" i="8"/>
  <c r="DB24" i="8" s="1"/>
  <c r="BT28" i="2"/>
  <c r="CA44" i="2"/>
  <c r="CS25" i="6"/>
  <c r="DB86" i="6"/>
  <c r="DM71" i="6"/>
  <c r="DF64" i="6"/>
  <c r="CZ60" i="6"/>
  <c r="CZ59" i="6" s="1"/>
  <c r="CZ67" i="6"/>
  <c r="CZ14" i="6" s="1"/>
  <c r="DG68" i="6"/>
  <c r="CY91" i="6"/>
  <c r="CY66" i="6"/>
  <c r="DF84" i="6"/>
  <c r="DF96" i="6"/>
  <c r="DF95" i="6"/>
  <c r="DE85" i="6"/>
  <c r="CT36" i="6"/>
  <c r="DA74" i="6"/>
  <c r="CZ73" i="6"/>
  <c r="CZ42" i="6"/>
  <c r="DG76" i="6" s="1"/>
  <c r="CZ35" i="6"/>
  <c r="CU31" i="6"/>
  <c r="CU38" i="6"/>
  <c r="CU37" i="6" s="1"/>
  <c r="DA61" i="6"/>
  <c r="DH69" i="6" s="1"/>
  <c r="DA54" i="6"/>
  <c r="DA53" i="6" s="1"/>
  <c r="DA46" i="6"/>
  <c r="DA51" i="6" s="1"/>
  <c r="CM89" i="6"/>
  <c r="CM77" i="6"/>
  <c r="CM78" i="6" s="1"/>
  <c r="CS90" i="6"/>
  <c r="CS43" i="6"/>
  <c r="CS28" i="6"/>
  <c r="CT24" i="6" s="1"/>
  <c r="CN19" i="6"/>
  <c r="CR27" i="6"/>
  <c r="CS22" i="6" s="1"/>
  <c r="CT30" i="6"/>
  <c r="DF63" i="6"/>
  <c r="DF56" i="6"/>
  <c r="DF55" i="6" s="1"/>
  <c r="DF48" i="6"/>
  <c r="DF47" i="6" s="1"/>
  <c r="CZ52" i="6"/>
  <c r="CZ92" i="6" s="1"/>
  <c r="CZ45" i="6"/>
  <c r="CY39" i="6"/>
  <c r="DF75" i="6"/>
  <c r="DE15" i="5"/>
  <c r="DE86" i="5" s="1"/>
  <c r="DD80" i="5"/>
  <c r="DG85" i="5" s="1"/>
  <c r="DQ69" i="5"/>
  <c r="DE14" i="5"/>
  <c r="DE82" i="5" s="1"/>
  <c r="CX26" i="5"/>
  <c r="CY21" i="5" s="1"/>
  <c r="CY20" i="5" s="1"/>
  <c r="DM67" i="5"/>
  <c r="DK84" i="5"/>
  <c r="DK62" i="5"/>
  <c r="DK55" i="5"/>
  <c r="DK54" i="5" s="1"/>
  <c r="DK47" i="5"/>
  <c r="DK46" i="5" s="1"/>
  <c r="CX27" i="5"/>
  <c r="CY23" i="5" s="1"/>
  <c r="CY22" i="5" s="1"/>
  <c r="DD90" i="5"/>
  <c r="DD65" i="5"/>
  <c r="DE58" i="5"/>
  <c r="DF59" i="5"/>
  <c r="DL83" i="5"/>
  <c r="DL95" i="5"/>
  <c r="DL94" i="5"/>
  <c r="CY28" i="5"/>
  <c r="DE40" i="5"/>
  <c r="DL75" i="5"/>
  <c r="DF44" i="5"/>
  <c r="DE43" i="5"/>
  <c r="DL64" i="5"/>
  <c r="DL63" i="5" s="1"/>
  <c r="DL57" i="5"/>
  <c r="DL56" i="5" s="1"/>
  <c r="DL49" i="5"/>
  <c r="DS71" i="5" s="1"/>
  <c r="DE33" i="5"/>
  <c r="DF72" i="5"/>
  <c r="DL93" i="5"/>
  <c r="DD31" i="5"/>
  <c r="CS17" i="5"/>
  <c r="CS25" i="5"/>
  <c r="CT19" i="5" s="1"/>
  <c r="DF52" i="5"/>
  <c r="DE51" i="5"/>
  <c r="DE91" i="5" s="1"/>
  <c r="DK74" i="5"/>
  <c r="CR88" i="5"/>
  <c r="CR76" i="5"/>
  <c r="CR77" i="5" s="1"/>
  <c r="CX89" i="5"/>
  <c r="CX42" i="5"/>
  <c r="CX24" i="5"/>
  <c r="CZ37" i="5"/>
  <c r="CZ36" i="5" s="1"/>
  <c r="CZ30" i="5"/>
  <c r="CZ29" i="5" s="1"/>
  <c r="DF66" i="5"/>
  <c r="DE39" i="5"/>
  <c r="DE38" i="5" s="1"/>
  <c r="DE32" i="5"/>
  <c r="CN75" i="2"/>
  <c r="CH80" i="2"/>
  <c r="BU33" i="2"/>
  <c r="BU32" i="2" s="1"/>
  <c r="CG52" i="2"/>
  <c r="BZ42" i="2"/>
  <c r="CB78" i="2"/>
  <c r="CB77" i="2" s="1"/>
  <c r="BU39" i="2"/>
  <c r="BY86" i="2"/>
  <c r="CB90" i="2"/>
  <c r="CD89" i="2"/>
  <c r="CG73" i="2"/>
  <c r="CF72" i="2"/>
  <c r="BV34" i="2"/>
  <c r="CC58" i="2" s="1"/>
  <c r="CC57" i="2" s="1"/>
  <c r="BV41" i="2"/>
  <c r="BV40" i="2" s="1"/>
  <c r="BZ96" i="2"/>
  <c r="BT31" i="2"/>
  <c r="BU27" i="2" s="1"/>
  <c r="BT46" i="2"/>
  <c r="BT94" i="2"/>
  <c r="BO22" i="2"/>
  <c r="CG79" i="2"/>
  <c r="CH69" i="2"/>
  <c r="CH68" i="2" s="1"/>
  <c r="CH53" i="2"/>
  <c r="CO76" i="2" s="1"/>
  <c r="N111" i="2" s="1"/>
  <c r="BN93" i="2"/>
  <c r="BN81" i="2"/>
  <c r="BN82" i="2" s="1"/>
  <c r="CG51" i="2"/>
  <c r="CG50" i="2" s="1"/>
  <c r="CG67" i="2"/>
  <c r="CG66" i="2" s="1"/>
  <c r="CA48" i="2"/>
  <c r="BZ95" i="2"/>
  <c r="BZ70" i="2"/>
  <c r="BS30" i="2"/>
  <c r="BT25" i="2" s="1"/>
  <c r="CA71" i="2"/>
  <c r="CA17" i="2" s="1"/>
  <c r="CH74" i="2"/>
  <c r="BZ85" i="2"/>
  <c r="BZ87" i="2"/>
  <c r="CA56" i="2"/>
  <c r="CA63" i="2"/>
  <c r="CE88" i="2"/>
  <c r="CE100" i="2"/>
  <c r="CE99" i="2"/>
  <c r="CB49" i="2"/>
  <c r="CB54" i="2" s="1"/>
  <c r="CB55" i="2" s="1"/>
  <c r="CB65" i="2"/>
  <c r="CB64" i="2" s="1"/>
  <c r="CA37" i="2"/>
  <c r="BZ35" i="2"/>
  <c r="DD20" i="10" l="1"/>
  <c r="DD94" i="10" s="1"/>
  <c r="DD19" i="10"/>
  <c r="DD18" i="10" s="1"/>
  <c r="CX43" i="10"/>
  <c r="CX42" i="10" s="1"/>
  <c r="DL55" i="10"/>
  <c r="DD99" i="10"/>
  <c r="DD21" i="10"/>
  <c r="DK75" i="10"/>
  <c r="DK101" i="10" s="1"/>
  <c r="DJ92" i="10"/>
  <c r="DK82" i="10"/>
  <c r="FI87" i="10"/>
  <c r="FJ23" i="10"/>
  <c r="DK70" i="10"/>
  <c r="DK69" i="10" s="1"/>
  <c r="DK63" i="10"/>
  <c r="DK62" i="10" s="1"/>
  <c r="DK54" i="10"/>
  <c r="DK53" i="10" s="1"/>
  <c r="CX35" i="10"/>
  <c r="DC89" i="10"/>
  <c r="DF93" i="10"/>
  <c r="DD50" i="10"/>
  <c r="CW97" i="10"/>
  <c r="CW49" i="10"/>
  <c r="CW31" i="10"/>
  <c r="CX34" i="10"/>
  <c r="CY30" i="10" s="1"/>
  <c r="DE61" i="10"/>
  <c r="DE68" i="10"/>
  <c r="DE67" i="10" s="1"/>
  <c r="DE52" i="10"/>
  <c r="DE57" i="10" s="1"/>
  <c r="DE58" i="10" s="1"/>
  <c r="DL83" i="10"/>
  <c r="DE47" i="10"/>
  <c r="CQ24" i="10"/>
  <c r="CQ32" i="10"/>
  <c r="CR26" i="10" s="1"/>
  <c r="DL72" i="10"/>
  <c r="DL71" i="10" s="1"/>
  <c r="DL65" i="10"/>
  <c r="DL64" i="10" s="1"/>
  <c r="DL56" i="10"/>
  <c r="DS79" i="10" s="1"/>
  <c r="CX28" i="10"/>
  <c r="DE80" i="10"/>
  <c r="CA18" i="2"/>
  <c r="BU28" i="2"/>
  <c r="DI47" i="8"/>
  <c r="DI46" i="8" s="1"/>
  <c r="DW73" i="8"/>
  <c r="DP71" i="8"/>
  <c r="DP70" i="8" s="1"/>
  <c r="DP96" i="8" s="1"/>
  <c r="DI42" i="8"/>
  <c r="DI41" i="8" s="1"/>
  <c r="DI35" i="8"/>
  <c r="DI75" i="8"/>
  <c r="DP66" i="8"/>
  <c r="DJ44" i="8"/>
  <c r="DJ37" i="8"/>
  <c r="DC25" i="8"/>
  <c r="FD82" i="8"/>
  <c r="FE19" i="8"/>
  <c r="CU91" i="8"/>
  <c r="CU79" i="8"/>
  <c r="CU80" i="8" s="1"/>
  <c r="DO64" i="8"/>
  <c r="DV72" i="8"/>
  <c r="DC33" i="8"/>
  <c r="DC32" i="8" s="1"/>
  <c r="DC40" i="8"/>
  <c r="DC39" i="8" s="1"/>
  <c r="CV21" i="8"/>
  <c r="DB31" i="8"/>
  <c r="DH89" i="8"/>
  <c r="DI61" i="8"/>
  <c r="DO86" i="8"/>
  <c r="DO98" i="8"/>
  <c r="DO97" i="8"/>
  <c r="DH83" i="8"/>
  <c r="DH85" i="8"/>
  <c r="DI69" i="8"/>
  <c r="DI17" i="8" s="1"/>
  <c r="DI55" i="8"/>
  <c r="DB23" i="8"/>
  <c r="DB38" i="8"/>
  <c r="DH93" i="8"/>
  <c r="DH68" i="8"/>
  <c r="CZ15" i="6"/>
  <c r="CZ87" i="6" s="1"/>
  <c r="CZ41" i="6"/>
  <c r="DH68" i="6"/>
  <c r="CU36" i="6"/>
  <c r="DA42" i="6"/>
  <c r="DH76" i="6" s="1"/>
  <c r="DA35" i="6"/>
  <c r="DF85" i="6"/>
  <c r="DA52" i="6"/>
  <c r="DA92" i="6" s="1"/>
  <c r="CT29" i="6"/>
  <c r="CT25" i="6" s="1"/>
  <c r="CU30" i="6"/>
  <c r="DA67" i="6"/>
  <c r="DA14" i="6" s="1"/>
  <c r="DB74" i="6"/>
  <c r="DA73" i="6"/>
  <c r="CZ40" i="6"/>
  <c r="DG75" i="6" s="1"/>
  <c r="CZ33" i="6"/>
  <c r="DA60" i="6"/>
  <c r="CS21" i="6"/>
  <c r="CN18" i="6"/>
  <c r="CN26" i="6"/>
  <c r="CO20" i="6" s="1"/>
  <c r="CO19" i="6" s="1"/>
  <c r="DB61" i="6"/>
  <c r="DI69" i="6" s="1"/>
  <c r="DB54" i="6"/>
  <c r="DB46" i="6"/>
  <c r="DB51" i="6" s="1"/>
  <c r="DG65" i="6"/>
  <c r="DG58" i="6"/>
  <c r="DG57" i="6" s="1"/>
  <c r="DG50" i="6"/>
  <c r="DN72" i="6" s="1"/>
  <c r="CZ34" i="6"/>
  <c r="DG84" i="6"/>
  <c r="DG96" i="6"/>
  <c r="DG95" i="6"/>
  <c r="DA45" i="6"/>
  <c r="CZ44" i="6"/>
  <c r="DM70" i="6"/>
  <c r="DF62" i="6"/>
  <c r="CT23" i="6"/>
  <c r="CZ83" i="6"/>
  <c r="CZ81" i="6"/>
  <c r="DG94" i="6"/>
  <c r="DR69" i="5"/>
  <c r="DF14" i="5"/>
  <c r="DF82" i="5" s="1"/>
  <c r="DD81" i="5"/>
  <c r="DE80" i="5"/>
  <c r="DE81" i="5" s="1"/>
  <c r="DS70" i="5"/>
  <c r="CY27" i="5"/>
  <c r="CZ23" i="5" s="1"/>
  <c r="CZ22" i="5" s="1"/>
  <c r="CZ28" i="5"/>
  <c r="CY26" i="5"/>
  <c r="CZ21" i="5" s="1"/>
  <c r="CZ20" i="5" s="1"/>
  <c r="CZ35" i="5"/>
  <c r="DA37" i="5"/>
  <c r="DA36" i="5" s="1"/>
  <c r="DA30" i="5"/>
  <c r="DF15" i="5"/>
  <c r="DL48" i="5"/>
  <c r="CS88" i="5"/>
  <c r="CS76" i="5"/>
  <c r="CS77" i="5" s="1"/>
  <c r="CT18" i="5"/>
  <c r="DM83" i="5"/>
  <c r="DM95" i="5"/>
  <c r="DM94" i="5"/>
  <c r="DF58" i="5"/>
  <c r="DE90" i="5"/>
  <c r="DE65" i="5"/>
  <c r="DF51" i="5"/>
  <c r="DF91" i="5" s="1"/>
  <c r="DF34" i="5"/>
  <c r="DF33" i="5" s="1"/>
  <c r="DF41" i="5"/>
  <c r="DF40" i="5" s="1"/>
  <c r="DK61" i="5"/>
  <c r="DF43" i="5"/>
  <c r="DM93" i="5"/>
  <c r="DL62" i="5"/>
  <c r="DL55" i="5"/>
  <c r="DL54" i="5" s="1"/>
  <c r="DL47" i="5"/>
  <c r="DL46" i="5" s="1"/>
  <c r="CY89" i="5"/>
  <c r="CY42" i="5"/>
  <c r="CY24" i="5"/>
  <c r="DG60" i="5"/>
  <c r="DN68" i="5" s="1"/>
  <c r="DG53" i="5"/>
  <c r="DG45" i="5"/>
  <c r="DG50" i="5" s="1"/>
  <c r="DL74" i="5"/>
  <c r="DE31" i="5"/>
  <c r="DG73" i="5"/>
  <c r="DL84" i="5"/>
  <c r="DF39" i="5"/>
  <c r="DF38" i="5" s="1"/>
  <c r="DF32" i="5"/>
  <c r="CO75" i="2"/>
  <c r="CA16" i="2"/>
  <c r="CA85" i="2" s="1"/>
  <c r="L108" i="2" s="1"/>
  <c r="BV33" i="2"/>
  <c r="BV32" i="2" s="1"/>
  <c r="CC78" i="2"/>
  <c r="CC77" i="2" s="1"/>
  <c r="BV39" i="2"/>
  <c r="CB63" i="2"/>
  <c r="CB38" i="2"/>
  <c r="CI62" i="2" s="1"/>
  <c r="CI61" i="2" s="1"/>
  <c r="CB45" i="2"/>
  <c r="BU94" i="2"/>
  <c r="BU46" i="2"/>
  <c r="CA43" i="2"/>
  <c r="CA42" i="2" s="1"/>
  <c r="CA36" i="2"/>
  <c r="CH60" i="2" s="1"/>
  <c r="CH59" i="2" s="1"/>
  <c r="BU26" i="2"/>
  <c r="CH52" i="2"/>
  <c r="CF88" i="2"/>
  <c r="CF99" i="2"/>
  <c r="CF100" i="2"/>
  <c r="BO29" i="2"/>
  <c r="BP23" i="2" s="1"/>
  <c r="BP22" i="2" s="1"/>
  <c r="BO21" i="2"/>
  <c r="CG72" i="2"/>
  <c r="CH73" i="2"/>
  <c r="CA96" i="2"/>
  <c r="BT24" i="2"/>
  <c r="CF98" i="2"/>
  <c r="BZ86" i="2"/>
  <c r="CC90" i="2"/>
  <c r="CE89" i="2"/>
  <c r="CI74" i="2"/>
  <c r="CC49" i="2"/>
  <c r="CC54" i="2" s="1"/>
  <c r="CC55" i="2" s="1"/>
  <c r="CC65" i="2"/>
  <c r="CC64" i="2" s="1"/>
  <c r="CB56" i="2"/>
  <c r="CB71" i="2"/>
  <c r="CB17" i="2" s="1"/>
  <c r="CB48" i="2"/>
  <c r="CA47" i="2"/>
  <c r="DR77" i="10" l="1"/>
  <c r="DF48" i="10"/>
  <c r="DM83" i="10" s="1"/>
  <c r="DF41" i="10"/>
  <c r="DL76" i="10"/>
  <c r="CY44" i="10"/>
  <c r="CY37" i="10"/>
  <c r="CR25" i="10"/>
  <c r="DE74" i="10"/>
  <c r="DE60" i="10"/>
  <c r="CX97" i="10"/>
  <c r="CX49" i="10"/>
  <c r="CX31" i="10"/>
  <c r="DE66" i="10"/>
  <c r="CQ96" i="10"/>
  <c r="CQ84" i="10"/>
  <c r="CQ85" i="10" s="1"/>
  <c r="DD90" i="10"/>
  <c r="DD88" i="10"/>
  <c r="DF47" i="10"/>
  <c r="DD98" i="10"/>
  <c r="DD73" i="10"/>
  <c r="DE46" i="10"/>
  <c r="DE45" i="10" s="1"/>
  <c r="DE39" i="10"/>
  <c r="CX27" i="10"/>
  <c r="DE51" i="10"/>
  <c r="DS78" i="10"/>
  <c r="CY29" i="10"/>
  <c r="FJ87" i="10"/>
  <c r="FK23" i="10"/>
  <c r="DK91" i="10"/>
  <c r="DK103" i="10"/>
  <c r="DK102" i="10"/>
  <c r="CB18" i="2"/>
  <c r="DS69" i="5"/>
  <c r="L118" i="7"/>
  <c r="L54" i="7"/>
  <c r="DP77" i="8"/>
  <c r="DC38" i="8"/>
  <c r="DI89" i="8"/>
  <c r="DB29" i="8"/>
  <c r="DC24" i="8" s="1"/>
  <c r="DC23" i="8" s="1"/>
  <c r="DP86" i="8"/>
  <c r="DP98" i="8"/>
  <c r="DP97" i="8"/>
  <c r="DJ76" i="8"/>
  <c r="DO87" i="8"/>
  <c r="DP65" i="8"/>
  <c r="DW72" i="8" s="1"/>
  <c r="DP58" i="8"/>
  <c r="DP57" i="8" s="1"/>
  <c r="DP50" i="8"/>
  <c r="DP49" i="8" s="1"/>
  <c r="DI54" i="8"/>
  <c r="DI94" i="8" s="1"/>
  <c r="DB92" i="8"/>
  <c r="DB45" i="8"/>
  <c r="DB27" i="8"/>
  <c r="DQ67" i="8"/>
  <c r="DQ66" i="8" s="1"/>
  <c r="DQ60" i="8"/>
  <c r="DQ59" i="8" s="1"/>
  <c r="DQ52" i="8"/>
  <c r="DX74" i="8" s="1"/>
  <c r="DC31" i="8"/>
  <c r="DJ43" i="8"/>
  <c r="DQ78" i="8"/>
  <c r="DI93" i="8"/>
  <c r="DC30" i="8"/>
  <c r="DD26" i="8" s="1"/>
  <c r="DD25" i="8" s="1"/>
  <c r="DI16" i="8"/>
  <c r="CV20" i="8"/>
  <c r="CV28" i="8"/>
  <c r="CW22" i="8" s="1"/>
  <c r="CW21" i="8" s="1"/>
  <c r="DJ36" i="8"/>
  <c r="FE82" i="8"/>
  <c r="FF19" i="8"/>
  <c r="DI34" i="8"/>
  <c r="DH84" i="8"/>
  <c r="DK88" i="8"/>
  <c r="DJ63" i="8"/>
  <c r="DJ48" i="8"/>
  <c r="DJ56" i="8"/>
  <c r="DJ55" i="8" s="1"/>
  <c r="CA87" i="2"/>
  <c r="BV28" i="2"/>
  <c r="CB16" i="2"/>
  <c r="CB85" i="2" s="1"/>
  <c r="DA41" i="6"/>
  <c r="DA15" i="6"/>
  <c r="DA87" i="6" s="1"/>
  <c r="DB67" i="6"/>
  <c r="DB14" i="6" s="1"/>
  <c r="CO18" i="6"/>
  <c r="CO26" i="6"/>
  <c r="CP20" i="6" s="1"/>
  <c r="DA83" i="6"/>
  <c r="DA81" i="6"/>
  <c r="CZ82" i="6"/>
  <c r="DC86" i="6"/>
  <c r="DB45" i="6"/>
  <c r="DA44" i="6"/>
  <c r="DG64" i="6"/>
  <c r="DN71" i="6"/>
  <c r="DB73" i="6"/>
  <c r="DH65" i="6"/>
  <c r="DH58" i="6"/>
  <c r="DH57" i="6" s="1"/>
  <c r="DH50" i="6"/>
  <c r="DO72" i="6" s="1"/>
  <c r="CT28" i="6"/>
  <c r="CU24" i="6" s="1"/>
  <c r="CU23" i="6" s="1"/>
  <c r="CZ39" i="6"/>
  <c r="CU29" i="6"/>
  <c r="CU25" i="6" s="1"/>
  <c r="CS27" i="6"/>
  <c r="CT22" i="6" s="1"/>
  <c r="CT21" i="6" s="1"/>
  <c r="CT90" i="6"/>
  <c r="CT43" i="6"/>
  <c r="DG85" i="6"/>
  <c r="DB60" i="6"/>
  <c r="DA59" i="6"/>
  <c r="DB53" i="6"/>
  <c r="DA34" i="6"/>
  <c r="DG49" i="6"/>
  <c r="DG63" i="6"/>
  <c r="DN70" i="6" s="1"/>
  <c r="DG56" i="6"/>
  <c r="DG55" i="6" s="1"/>
  <c r="DG48" i="6"/>
  <c r="DG47" i="6" s="1"/>
  <c r="CZ32" i="6"/>
  <c r="DH84" i="6"/>
  <c r="DH96" i="6"/>
  <c r="DH95" i="6"/>
  <c r="CV31" i="6"/>
  <c r="CV38" i="6"/>
  <c r="CV37" i="6" s="1"/>
  <c r="DI68" i="6"/>
  <c r="DI94" i="6" s="1"/>
  <c r="CZ91" i="6"/>
  <c r="CZ66" i="6"/>
  <c r="CN89" i="6"/>
  <c r="CN77" i="6"/>
  <c r="CN78" i="6" s="1"/>
  <c r="DH94" i="6"/>
  <c r="DH85" i="5"/>
  <c r="DF80" i="5"/>
  <c r="DF81" i="5" s="1"/>
  <c r="DG66" i="5"/>
  <c r="DG14" i="5" s="1"/>
  <c r="DF31" i="5"/>
  <c r="DL61" i="5"/>
  <c r="DG44" i="5"/>
  <c r="DG43" i="5" s="1"/>
  <c r="DA35" i="5"/>
  <c r="CZ26" i="5"/>
  <c r="DA21" i="5" s="1"/>
  <c r="DA20" i="5" s="1"/>
  <c r="CZ27" i="5"/>
  <c r="DA23" i="5" s="1"/>
  <c r="DA22" i="5" s="1"/>
  <c r="DH60" i="5"/>
  <c r="DO68" i="5" s="1"/>
  <c r="DH53" i="5"/>
  <c r="DH45" i="5"/>
  <c r="DH50" i="5" s="1"/>
  <c r="DM74" i="5"/>
  <c r="DG59" i="5"/>
  <c r="DM62" i="5"/>
  <c r="DM55" i="5"/>
  <c r="DM54" i="5" s="1"/>
  <c r="DM47" i="5"/>
  <c r="DM46" i="5" s="1"/>
  <c r="DH73" i="5"/>
  <c r="DG72" i="5"/>
  <c r="DM48" i="5"/>
  <c r="DN67" i="5"/>
  <c r="CZ89" i="5"/>
  <c r="CZ42" i="5"/>
  <c r="CZ24" i="5"/>
  <c r="DM64" i="5"/>
  <c r="DM63" i="5" s="1"/>
  <c r="DM57" i="5"/>
  <c r="DM56" i="5" s="1"/>
  <c r="DM49" i="5"/>
  <c r="DG52" i="5"/>
  <c r="DF86" i="5"/>
  <c r="DG39" i="5"/>
  <c r="DG38" i="5" s="1"/>
  <c r="DG32" i="5"/>
  <c r="DA29" i="5"/>
  <c r="DM84" i="5"/>
  <c r="DM75" i="5"/>
  <c r="DF90" i="5"/>
  <c r="DF65" i="5"/>
  <c r="CT17" i="5"/>
  <c r="CT25" i="5"/>
  <c r="CU19" i="5" s="1"/>
  <c r="DG34" i="5"/>
  <c r="DG41" i="5"/>
  <c r="DG40" i="5" s="1"/>
  <c r="CA91" i="2"/>
  <c r="L109" i="2" s="1"/>
  <c r="CA35" i="2"/>
  <c r="CH79" i="2"/>
  <c r="CB37" i="2"/>
  <c r="CI52" i="2" s="1"/>
  <c r="CC71" i="2"/>
  <c r="CC17" i="2" s="1"/>
  <c r="CC63" i="2"/>
  <c r="BP21" i="2"/>
  <c r="BP29" i="2"/>
  <c r="BQ23" i="2" s="1"/>
  <c r="CA86" i="2"/>
  <c r="CD90" i="2"/>
  <c r="CF89" i="2"/>
  <c r="BT30" i="2"/>
  <c r="BU25" i="2" s="1"/>
  <c r="CB44" i="2"/>
  <c r="CI80" i="2"/>
  <c r="CI53" i="2"/>
  <c r="CP76" i="2" s="1"/>
  <c r="CI69" i="2"/>
  <c r="CI68" i="2" s="1"/>
  <c r="CG88" i="2"/>
  <c r="CG99" i="2"/>
  <c r="CG100" i="2"/>
  <c r="CA70" i="2"/>
  <c r="CA95" i="2"/>
  <c r="BU31" i="2"/>
  <c r="BV27" i="2" s="1"/>
  <c r="CB47" i="2"/>
  <c r="CC48" i="2"/>
  <c r="BO81" i="2"/>
  <c r="BO82" i="2" s="1"/>
  <c r="BO93" i="2"/>
  <c r="CJ74" i="2"/>
  <c r="CB96" i="2"/>
  <c r="CG98" i="2"/>
  <c r="CH67" i="2"/>
  <c r="CH66" i="2" s="1"/>
  <c r="CH51" i="2"/>
  <c r="CH50" i="2" s="1"/>
  <c r="BW34" i="2"/>
  <c r="CD58" i="2" s="1"/>
  <c r="CD57" i="2" s="1"/>
  <c r="BW41" i="2"/>
  <c r="BV94" i="2"/>
  <c r="BV46" i="2"/>
  <c r="CH72" i="2"/>
  <c r="CI73" i="2"/>
  <c r="DE20" i="10" l="1"/>
  <c r="DE94" i="10" s="1"/>
  <c r="DE19" i="10"/>
  <c r="DE18" i="10" s="1"/>
  <c r="DE90" i="10" s="1"/>
  <c r="FK87" i="10"/>
  <c r="FL23" i="10"/>
  <c r="CX33" i="10"/>
  <c r="CY28" i="10" s="1"/>
  <c r="CY27" i="10" s="1"/>
  <c r="DD89" i="10"/>
  <c r="DG93" i="10"/>
  <c r="DF68" i="10"/>
  <c r="DF67" i="10" s="1"/>
  <c r="DF61" i="10"/>
  <c r="DF52" i="10"/>
  <c r="DF57" i="10" s="1"/>
  <c r="DF58" i="10" s="1"/>
  <c r="CY36" i="10"/>
  <c r="DL70" i="10"/>
  <c r="DL63" i="10"/>
  <c r="DL62" i="10" s="1"/>
  <c r="DL54" i="10"/>
  <c r="DL53" i="10" s="1"/>
  <c r="DE38" i="10"/>
  <c r="CY43" i="10"/>
  <c r="DF81" i="10"/>
  <c r="CY34" i="10"/>
  <c r="DL75" i="10"/>
  <c r="DL82" i="10"/>
  <c r="DM72" i="10"/>
  <c r="DM71" i="10" s="1"/>
  <c r="DM65" i="10"/>
  <c r="DM64" i="10" s="1"/>
  <c r="DM56" i="10"/>
  <c r="DT79" i="10" s="1"/>
  <c r="DF40" i="10"/>
  <c r="DE59" i="10"/>
  <c r="DF51" i="10"/>
  <c r="DE50" i="10"/>
  <c r="DK92" i="10"/>
  <c r="CR24" i="10"/>
  <c r="CR32" i="10"/>
  <c r="CS26" i="10" s="1"/>
  <c r="CC16" i="2"/>
  <c r="CC87" i="2" s="1"/>
  <c r="CB87" i="2"/>
  <c r="DP64" i="8"/>
  <c r="DX73" i="8"/>
  <c r="DC29" i="8"/>
  <c r="DD24" i="8" s="1"/>
  <c r="DD23" i="8" s="1"/>
  <c r="DD30" i="8"/>
  <c r="DJ53" i="8"/>
  <c r="DJ47" i="8"/>
  <c r="DD40" i="8"/>
  <c r="DD39" i="8" s="1"/>
  <c r="DD33" i="8"/>
  <c r="DJ62" i="8"/>
  <c r="DQ71" i="8"/>
  <c r="CV91" i="8"/>
  <c r="CV79" i="8"/>
  <c r="CV80" i="8" s="1"/>
  <c r="DJ42" i="8"/>
  <c r="DJ35" i="8"/>
  <c r="DJ34" i="8" s="1"/>
  <c r="DI85" i="8"/>
  <c r="DI83" i="8"/>
  <c r="DJ54" i="8"/>
  <c r="DJ94" i="8" s="1"/>
  <c r="CW20" i="8"/>
  <c r="CW28" i="8"/>
  <c r="CX22" i="8" s="1"/>
  <c r="DJ75" i="8"/>
  <c r="DC92" i="8"/>
  <c r="DC45" i="8"/>
  <c r="DC27" i="8"/>
  <c r="FF82" i="8"/>
  <c r="FG19" i="8"/>
  <c r="DK44" i="8"/>
  <c r="DR78" i="8" s="1"/>
  <c r="DK37" i="8"/>
  <c r="DP87" i="8"/>
  <c r="DI68" i="8"/>
  <c r="DJ69" i="8"/>
  <c r="DJ17" i="8" s="1"/>
  <c r="DQ51" i="8"/>
  <c r="DH49" i="6"/>
  <c r="DG62" i="6"/>
  <c r="DB15" i="6"/>
  <c r="DB87" i="6" s="1"/>
  <c r="DC74" i="6"/>
  <c r="DC73" i="6" s="1"/>
  <c r="DH64" i="6"/>
  <c r="CU28" i="6"/>
  <c r="CV24" i="6" s="1"/>
  <c r="CV23" i="6" s="1"/>
  <c r="CU90" i="6"/>
  <c r="CU43" i="6"/>
  <c r="DB83" i="6"/>
  <c r="DB81" i="6"/>
  <c r="DC61" i="6"/>
  <c r="DJ69" i="6" s="1"/>
  <c r="DC54" i="6"/>
  <c r="DC46" i="6"/>
  <c r="DC51" i="6" s="1"/>
  <c r="DI84" i="6"/>
  <c r="DI96" i="6"/>
  <c r="DI95" i="6"/>
  <c r="DA82" i="6"/>
  <c r="DD86" i="6"/>
  <c r="DO71" i="6"/>
  <c r="DB42" i="6"/>
  <c r="DB35" i="6"/>
  <c r="DB34" i="6" s="1"/>
  <c r="CW31" i="6"/>
  <c r="CW38" i="6"/>
  <c r="CW37" i="6" s="1"/>
  <c r="DB52" i="6"/>
  <c r="DB92" i="6" s="1"/>
  <c r="DA40" i="6"/>
  <c r="DH75" i="6" s="1"/>
  <c r="DA33" i="6"/>
  <c r="DA32" i="6" s="1"/>
  <c r="DA91" i="6"/>
  <c r="DA66" i="6"/>
  <c r="CO89" i="6"/>
  <c r="CO77" i="6"/>
  <c r="CO78" i="6" s="1"/>
  <c r="DH85" i="6"/>
  <c r="CT27" i="6"/>
  <c r="CU22" i="6" s="1"/>
  <c r="DB59" i="6"/>
  <c r="DB44" i="6"/>
  <c r="CP19" i="6"/>
  <c r="CV36" i="6"/>
  <c r="CV30" i="6"/>
  <c r="DI85" i="5"/>
  <c r="DM61" i="5"/>
  <c r="DH44" i="5"/>
  <c r="DH43" i="5" s="1"/>
  <c r="DG15" i="5"/>
  <c r="DG86" i="5" s="1"/>
  <c r="DG80" i="5"/>
  <c r="DJ85" i="5" s="1"/>
  <c r="DG82" i="5"/>
  <c r="DA27" i="5"/>
  <c r="DB23" i="5" s="1"/>
  <c r="DB22" i="5" s="1"/>
  <c r="DB37" i="5"/>
  <c r="DB36" i="5" s="1"/>
  <c r="DB30" i="5"/>
  <c r="DB29" i="5" s="1"/>
  <c r="DH39" i="5"/>
  <c r="DH38" i="5" s="1"/>
  <c r="DH32" i="5"/>
  <c r="DN64" i="5"/>
  <c r="DN63" i="5" s="1"/>
  <c r="DN57" i="5"/>
  <c r="DN56" i="5" s="1"/>
  <c r="DN49" i="5"/>
  <c r="DA26" i="5"/>
  <c r="DN75" i="5"/>
  <c r="DH52" i="5"/>
  <c r="DG51" i="5"/>
  <c r="DG91" i="5" s="1"/>
  <c r="DN83" i="5"/>
  <c r="DN94" i="5"/>
  <c r="DN95" i="5"/>
  <c r="DN93" i="5"/>
  <c r="DH34" i="5"/>
  <c r="DH41" i="5"/>
  <c r="DH40" i="5" s="1"/>
  <c r="DN74" i="5"/>
  <c r="DO67" i="5"/>
  <c r="DO93" i="5" s="1"/>
  <c r="DH59" i="5"/>
  <c r="DG58" i="5"/>
  <c r="DG33" i="5"/>
  <c r="DN48" i="5" s="1"/>
  <c r="CT88" i="5"/>
  <c r="CT76" i="5"/>
  <c r="CT77" i="5" s="1"/>
  <c r="CU18" i="5"/>
  <c r="DA28" i="5"/>
  <c r="DG90" i="5"/>
  <c r="DN62" i="5"/>
  <c r="DN55" i="5"/>
  <c r="DN54" i="5" s="1"/>
  <c r="DN47" i="5"/>
  <c r="DN46" i="5" s="1"/>
  <c r="DG31" i="5"/>
  <c r="DH72" i="5"/>
  <c r="DH66" i="5"/>
  <c r="DH14" i="5" s="1"/>
  <c r="CP75" i="2"/>
  <c r="CB91" i="2"/>
  <c r="CC38" i="2"/>
  <c r="CJ62" i="2" s="1"/>
  <c r="CJ61" i="2" s="1"/>
  <c r="CC45" i="2"/>
  <c r="CC44" i="2" s="1"/>
  <c r="BX41" i="2"/>
  <c r="BX34" i="2"/>
  <c r="CE58" i="2" s="1"/>
  <c r="CE57" i="2" s="1"/>
  <c r="BW40" i="2"/>
  <c r="CD78" i="2"/>
  <c r="BP81" i="2"/>
  <c r="BP82" i="2" s="1"/>
  <c r="BP93" i="2"/>
  <c r="BQ22" i="2"/>
  <c r="CC56" i="2"/>
  <c r="CC18" i="2" s="1"/>
  <c r="CH88" i="2"/>
  <c r="M110" i="2" s="1"/>
  <c r="CH99" i="2"/>
  <c r="CH100" i="2"/>
  <c r="BV26" i="2"/>
  <c r="CI72" i="2"/>
  <c r="CI98" i="2" s="1"/>
  <c r="CJ73" i="2"/>
  <c r="CC47" i="2"/>
  <c r="CB86" i="2"/>
  <c r="CE90" i="2"/>
  <c r="CB36" i="2"/>
  <c r="CI60" i="2" s="1"/>
  <c r="CI59" i="2" s="1"/>
  <c r="CB43" i="2"/>
  <c r="CD65" i="2"/>
  <c r="CD64" i="2" s="1"/>
  <c r="CD49" i="2"/>
  <c r="CD54" i="2" s="1"/>
  <c r="CD55" i="2" s="1"/>
  <c r="BW33" i="2"/>
  <c r="CK74" i="2"/>
  <c r="CH98" i="2"/>
  <c r="CB70" i="2"/>
  <c r="CB95" i="2"/>
  <c r="CG89" i="2"/>
  <c r="BU24" i="2"/>
  <c r="DG81" i="5" l="1"/>
  <c r="DF74" i="10"/>
  <c r="DF19" i="10" s="1"/>
  <c r="DF18" i="10" s="1"/>
  <c r="DF90" i="10" s="1"/>
  <c r="CZ30" i="10"/>
  <c r="CZ29" i="10" s="1"/>
  <c r="CZ34" i="10" s="1"/>
  <c r="DE88" i="10"/>
  <c r="DH93" i="10" s="1"/>
  <c r="DF60" i="10"/>
  <c r="DF59" i="10" s="1"/>
  <c r="CY33" i="10"/>
  <c r="DF50" i="10"/>
  <c r="DF80" i="10"/>
  <c r="CY42" i="10"/>
  <c r="DF66" i="10"/>
  <c r="DE99" i="10"/>
  <c r="DE21" i="10"/>
  <c r="DL91" i="10"/>
  <c r="DL103" i="10"/>
  <c r="DL102" i="10"/>
  <c r="CZ44" i="10"/>
  <c r="DG81" i="10" s="1"/>
  <c r="CZ37" i="10"/>
  <c r="CZ36" i="10" s="1"/>
  <c r="DM55" i="10"/>
  <c r="DM76" i="10"/>
  <c r="CS25" i="10"/>
  <c r="DL101" i="10"/>
  <c r="CR96" i="10"/>
  <c r="CR84" i="10"/>
  <c r="CR85" i="10" s="1"/>
  <c r="DS77" i="10"/>
  <c r="DL69" i="10"/>
  <c r="DF46" i="10"/>
  <c r="DF45" i="10" s="1"/>
  <c r="DF39" i="10"/>
  <c r="DF38" i="10" s="1"/>
  <c r="CY35" i="10"/>
  <c r="FL87" i="10"/>
  <c r="FM23" i="10"/>
  <c r="DE98" i="10"/>
  <c r="DE73" i="10"/>
  <c r="DT78" i="10"/>
  <c r="CC85" i="2"/>
  <c r="CF90" i="2" s="1"/>
  <c r="M63" i="7"/>
  <c r="M126" i="7"/>
  <c r="DK76" i="8"/>
  <c r="DK75" i="8" s="1"/>
  <c r="DJ89" i="8"/>
  <c r="DK43" i="8"/>
  <c r="DJ46" i="8"/>
  <c r="DR67" i="8"/>
  <c r="DR60" i="8"/>
  <c r="DR59" i="8" s="1"/>
  <c r="DR52" i="8"/>
  <c r="DY74" i="8" s="1"/>
  <c r="DJ16" i="8"/>
  <c r="DQ70" i="8"/>
  <c r="FG82" i="8"/>
  <c r="FH19" i="8"/>
  <c r="DI84" i="8"/>
  <c r="DL88" i="8"/>
  <c r="DJ61" i="8"/>
  <c r="DE40" i="8"/>
  <c r="DE33" i="8"/>
  <c r="DK63" i="8"/>
  <c r="DR71" i="8" s="1"/>
  <c r="DK56" i="8"/>
  <c r="DK48" i="8"/>
  <c r="DK53" i="8" s="1"/>
  <c r="DD32" i="8"/>
  <c r="DE26" i="8" s="1"/>
  <c r="CW91" i="8"/>
  <c r="CW79" i="8"/>
  <c r="CW80" i="8" s="1"/>
  <c r="DQ65" i="8"/>
  <c r="DQ58" i="8"/>
  <c r="DQ57" i="8" s="1"/>
  <c r="DQ50" i="8"/>
  <c r="DQ49" i="8" s="1"/>
  <c r="DD29" i="8"/>
  <c r="DK36" i="8"/>
  <c r="DR51" i="8" s="1"/>
  <c r="CX21" i="8"/>
  <c r="DQ77" i="8"/>
  <c r="DJ41" i="8"/>
  <c r="DD38" i="8"/>
  <c r="DK42" i="8"/>
  <c r="DK35" i="8"/>
  <c r="DK34" i="8" s="1"/>
  <c r="DC60" i="6"/>
  <c r="DC59" i="6" s="1"/>
  <c r="DD74" i="6"/>
  <c r="DD73" i="6" s="1"/>
  <c r="DC67" i="6"/>
  <c r="DC53" i="6"/>
  <c r="DC52" i="6" s="1"/>
  <c r="DC92" i="6" s="1"/>
  <c r="DC45" i="6"/>
  <c r="DC44" i="6" s="1"/>
  <c r="DA39" i="6"/>
  <c r="CV28" i="6"/>
  <c r="CW24" i="6" s="1"/>
  <c r="CW23" i="6" s="1"/>
  <c r="DB82" i="6"/>
  <c r="DE86" i="6"/>
  <c r="CP18" i="6"/>
  <c r="CP26" i="6"/>
  <c r="CQ20" i="6" s="1"/>
  <c r="DI85" i="6"/>
  <c r="DB91" i="6"/>
  <c r="DB66" i="6"/>
  <c r="DB40" i="6"/>
  <c r="DI75" i="6" s="1"/>
  <c r="DB33" i="6"/>
  <c r="DB32" i="6" s="1"/>
  <c r="DH63" i="6"/>
  <c r="DH56" i="6"/>
  <c r="DH55" i="6" s="1"/>
  <c r="DH48" i="6"/>
  <c r="DH47" i="6" s="1"/>
  <c r="DD61" i="6"/>
  <c r="DD54" i="6"/>
  <c r="DD46" i="6"/>
  <c r="DD51" i="6" s="1"/>
  <c r="DI49" i="6"/>
  <c r="DI76" i="6"/>
  <c r="DB41" i="6"/>
  <c r="CW30" i="6"/>
  <c r="CV29" i="6"/>
  <c r="CV25" i="6" s="1"/>
  <c r="CU21" i="6"/>
  <c r="DI65" i="6"/>
  <c r="DI64" i="6" s="1"/>
  <c r="DI58" i="6"/>
  <c r="DI57" i="6" s="1"/>
  <c r="DI50" i="6"/>
  <c r="DP72" i="6" s="1"/>
  <c r="DJ68" i="6"/>
  <c r="DJ94" i="6" s="1"/>
  <c r="CW36" i="6"/>
  <c r="DC42" i="6"/>
  <c r="DC35" i="6"/>
  <c r="DO74" i="5"/>
  <c r="DN61" i="5"/>
  <c r="DH31" i="5"/>
  <c r="DB21" i="5"/>
  <c r="DB20" i="5" s="1"/>
  <c r="DH15" i="5"/>
  <c r="DH33" i="5"/>
  <c r="DO48" i="5" s="1"/>
  <c r="DB27" i="5"/>
  <c r="DC23" i="5" s="1"/>
  <c r="DC22" i="5" s="1"/>
  <c r="DB28" i="5"/>
  <c r="DH80" i="5"/>
  <c r="DH82" i="5"/>
  <c r="CU17" i="5"/>
  <c r="CU25" i="5"/>
  <c r="CV19" i="5" s="1"/>
  <c r="DN84" i="5"/>
  <c r="DO83" i="5"/>
  <c r="DO95" i="5"/>
  <c r="DO94" i="5"/>
  <c r="DI73" i="5"/>
  <c r="DB35" i="5"/>
  <c r="DH90" i="5"/>
  <c r="DG65" i="5"/>
  <c r="DH51" i="5"/>
  <c r="DH91" i="5" s="1"/>
  <c r="DO64" i="5"/>
  <c r="DO63" i="5" s="1"/>
  <c r="DO57" i="5"/>
  <c r="DO56" i="5" s="1"/>
  <c r="DO49" i="5"/>
  <c r="DO75" i="5"/>
  <c r="DO62" i="5"/>
  <c r="DO61" i="5" s="1"/>
  <c r="DO55" i="5"/>
  <c r="DO54" i="5" s="1"/>
  <c r="DO47" i="5"/>
  <c r="DO46" i="5" s="1"/>
  <c r="DH86" i="5"/>
  <c r="DH58" i="5"/>
  <c r="DI34" i="5"/>
  <c r="DI41" i="5"/>
  <c r="DI40" i="5" s="1"/>
  <c r="DA89" i="5"/>
  <c r="DA42" i="5"/>
  <c r="DA24" i="5"/>
  <c r="DI60" i="5"/>
  <c r="DP68" i="5" s="1"/>
  <c r="DI53" i="5"/>
  <c r="DI45" i="5"/>
  <c r="CC91" i="2"/>
  <c r="CJ80" i="2"/>
  <c r="CD48" i="2"/>
  <c r="CD47" i="2" s="1"/>
  <c r="CC86" i="2"/>
  <c r="CH89" i="2"/>
  <c r="BU30" i="2"/>
  <c r="BV25" i="2" s="1"/>
  <c r="BV24" i="2" s="1"/>
  <c r="BX33" i="2"/>
  <c r="BW32" i="2"/>
  <c r="CC96" i="2"/>
  <c r="CD77" i="2"/>
  <c r="CE78" i="2"/>
  <c r="BW39" i="2"/>
  <c r="BX40" i="2"/>
  <c r="CD63" i="2"/>
  <c r="CD71" i="2"/>
  <c r="CK73" i="2"/>
  <c r="CJ72" i="2"/>
  <c r="BQ29" i="2"/>
  <c r="BR23" i="2" s="1"/>
  <c r="BR22" i="2" s="1"/>
  <c r="BQ21" i="2"/>
  <c r="CE49" i="2"/>
  <c r="CE54" i="2" s="1"/>
  <c r="CE55" i="2" s="1"/>
  <c r="CE65" i="2"/>
  <c r="CE64" i="2" s="1"/>
  <c r="CL74" i="2"/>
  <c r="CC95" i="2"/>
  <c r="CC70" i="2"/>
  <c r="CI51" i="2"/>
  <c r="CI50" i="2" s="1"/>
  <c r="CI67" i="2"/>
  <c r="CI66" i="2" s="1"/>
  <c r="CB35" i="2"/>
  <c r="CI88" i="2"/>
  <c r="CI99" i="2"/>
  <c r="CI100" i="2"/>
  <c r="CD56" i="2"/>
  <c r="CI79" i="2"/>
  <c r="CB42" i="2"/>
  <c r="BV31" i="2"/>
  <c r="BW27" i="2" s="1"/>
  <c r="BW26" i="2" s="1"/>
  <c r="CJ53" i="2"/>
  <c r="CQ76" i="2" s="1"/>
  <c r="CJ69" i="2"/>
  <c r="CJ68" i="2" s="1"/>
  <c r="CC37" i="2"/>
  <c r="DE89" i="10" l="1"/>
  <c r="DF20" i="10"/>
  <c r="DF94" i="10" s="1"/>
  <c r="DG48" i="10"/>
  <c r="DG47" i="10" s="1"/>
  <c r="DG41" i="10"/>
  <c r="DG40" i="10" s="1"/>
  <c r="DN55" i="10" s="1"/>
  <c r="DF88" i="10"/>
  <c r="DI93" i="10" s="1"/>
  <c r="CZ43" i="10"/>
  <c r="CZ42" i="10" s="1"/>
  <c r="DM82" i="10"/>
  <c r="DG80" i="10"/>
  <c r="FM87" i="10"/>
  <c r="FN23" i="10"/>
  <c r="CS24" i="10"/>
  <c r="CS32" i="10"/>
  <c r="CT26" i="10" s="1"/>
  <c r="CZ28" i="10"/>
  <c r="CZ35" i="10"/>
  <c r="DM75" i="10"/>
  <c r="DL92" i="10"/>
  <c r="DF99" i="10"/>
  <c r="DF21" i="10"/>
  <c r="CY97" i="10"/>
  <c r="CY49" i="10"/>
  <c r="CY31" i="10"/>
  <c r="DM70" i="10"/>
  <c r="DT77" i="10" s="1"/>
  <c r="DM63" i="10"/>
  <c r="DM62" i="10" s="1"/>
  <c r="DM54" i="10"/>
  <c r="DM53" i="10" s="1"/>
  <c r="DG68" i="10"/>
  <c r="DG67" i="10" s="1"/>
  <c r="DG61" i="10"/>
  <c r="DG52" i="10"/>
  <c r="DF98" i="10"/>
  <c r="DF73" i="10"/>
  <c r="DA30" i="10"/>
  <c r="CD18" i="2"/>
  <c r="CD16" i="2"/>
  <c r="CD85" i="2" s="1"/>
  <c r="CD17" i="2"/>
  <c r="CD91" i="2" s="1"/>
  <c r="DL76" i="8"/>
  <c r="DL75" i="8" s="1"/>
  <c r="DR77" i="8"/>
  <c r="DR70" i="8"/>
  <c r="DR96" i="8" s="1"/>
  <c r="FH82" i="8"/>
  <c r="FI19" i="8"/>
  <c r="CX20" i="8"/>
  <c r="CX28" i="8"/>
  <c r="CY22" i="8" s="1"/>
  <c r="DR66" i="8"/>
  <c r="DY73" i="8"/>
  <c r="DJ93" i="8"/>
  <c r="DJ68" i="8"/>
  <c r="DL44" i="8"/>
  <c r="DS78" i="8" s="1"/>
  <c r="DL37" i="8"/>
  <c r="DL36" i="8" s="1"/>
  <c r="DE25" i="8"/>
  <c r="DR65" i="8"/>
  <c r="DR58" i="8"/>
  <c r="DR57" i="8" s="1"/>
  <c r="DR50" i="8"/>
  <c r="DR49" i="8" s="1"/>
  <c r="DD31" i="8"/>
  <c r="DE24" i="8" s="1"/>
  <c r="DE32" i="8"/>
  <c r="DK62" i="8"/>
  <c r="DK47" i="8"/>
  <c r="DQ86" i="8"/>
  <c r="DQ98" i="8"/>
  <c r="DQ97" i="8"/>
  <c r="DE39" i="8"/>
  <c r="DK69" i="8"/>
  <c r="DK17" i="8" s="1"/>
  <c r="DK55" i="8"/>
  <c r="DQ96" i="8"/>
  <c r="DJ85" i="8"/>
  <c r="DJ83" i="8"/>
  <c r="DK41" i="8"/>
  <c r="DX72" i="8"/>
  <c r="DQ64" i="8"/>
  <c r="DL63" i="8"/>
  <c r="DS71" i="8" s="1"/>
  <c r="DL56" i="8"/>
  <c r="DL48" i="8"/>
  <c r="DL53" i="8" s="1"/>
  <c r="BW28" i="2"/>
  <c r="DD60" i="6"/>
  <c r="DD59" i="6" s="1"/>
  <c r="DD67" i="6"/>
  <c r="DK69" i="6"/>
  <c r="DK68" i="6" s="1"/>
  <c r="DB39" i="6"/>
  <c r="DC14" i="6"/>
  <c r="DC15" i="6"/>
  <c r="DC87" i="6" s="1"/>
  <c r="CW28" i="6"/>
  <c r="CX24" i="6" s="1"/>
  <c r="CX23" i="6" s="1"/>
  <c r="CV90" i="6"/>
  <c r="CV43" i="6"/>
  <c r="CW29" i="6"/>
  <c r="CW25" i="6" s="1"/>
  <c r="DJ65" i="6"/>
  <c r="DJ64" i="6" s="1"/>
  <c r="DJ58" i="6"/>
  <c r="DJ57" i="6" s="1"/>
  <c r="DJ50" i="6"/>
  <c r="DQ72" i="6" s="1"/>
  <c r="DC41" i="6"/>
  <c r="DO70" i="6"/>
  <c r="DH62" i="6"/>
  <c r="DJ76" i="6"/>
  <c r="DI63" i="6"/>
  <c r="DI56" i="6"/>
  <c r="DI55" i="6" s="1"/>
  <c r="DI48" i="6"/>
  <c r="DI47" i="6" s="1"/>
  <c r="DD53" i="6"/>
  <c r="CU27" i="6"/>
  <c r="CV22" i="6" s="1"/>
  <c r="CV21" i="6" s="1"/>
  <c r="DC91" i="6"/>
  <c r="DC66" i="6"/>
  <c r="CX31" i="6"/>
  <c r="CX38" i="6"/>
  <c r="DD42" i="6"/>
  <c r="DD35" i="6"/>
  <c r="DJ84" i="6"/>
  <c r="DJ96" i="6"/>
  <c r="DJ95" i="6"/>
  <c r="DC34" i="6"/>
  <c r="DD45" i="6"/>
  <c r="CP89" i="6"/>
  <c r="CP77" i="6"/>
  <c r="CP78" i="6" s="1"/>
  <c r="CQ19" i="6"/>
  <c r="DP71" i="6"/>
  <c r="DI39" i="5"/>
  <c r="DP74" i="5" s="1"/>
  <c r="DI66" i="5"/>
  <c r="DI15" i="5" s="1"/>
  <c r="DI86" i="5" s="1"/>
  <c r="DI32" i="5"/>
  <c r="DI31" i="5" s="1"/>
  <c r="DI52" i="5"/>
  <c r="DI51" i="5" s="1"/>
  <c r="DI91" i="5" s="1"/>
  <c r="DC27" i="5"/>
  <c r="DP64" i="5"/>
  <c r="DP63" i="5" s="1"/>
  <c r="DP57" i="5"/>
  <c r="DP56" i="5" s="1"/>
  <c r="DP49" i="5"/>
  <c r="DI33" i="5"/>
  <c r="DI72" i="5"/>
  <c r="DP67" i="5"/>
  <c r="DC37" i="5"/>
  <c r="DC36" i="5" s="1"/>
  <c r="DC30" i="5"/>
  <c r="DB26" i="5"/>
  <c r="DC21" i="5" s="1"/>
  <c r="DC20" i="5" s="1"/>
  <c r="DP75" i="5"/>
  <c r="DH65" i="5"/>
  <c r="CU88" i="5"/>
  <c r="CU76" i="5"/>
  <c r="CU77" i="5" s="1"/>
  <c r="DJ34" i="5"/>
  <c r="DJ41" i="5"/>
  <c r="DJ40" i="5" s="1"/>
  <c r="DO84" i="5"/>
  <c r="CV18" i="5"/>
  <c r="DI59" i="5"/>
  <c r="DB89" i="5"/>
  <c r="DB42" i="5"/>
  <c r="DB24" i="5"/>
  <c r="DI50" i="5"/>
  <c r="DI44" i="5"/>
  <c r="DH81" i="5"/>
  <c r="DK85" i="5"/>
  <c r="CQ75" i="2"/>
  <c r="CE71" i="2"/>
  <c r="CE48" i="2"/>
  <c r="CE47" i="2" s="1"/>
  <c r="CD45" i="2"/>
  <c r="CD38" i="2"/>
  <c r="CK62" i="2" s="1"/>
  <c r="CK61" i="2" s="1"/>
  <c r="CE63" i="2"/>
  <c r="BW94" i="2"/>
  <c r="BW46" i="2"/>
  <c r="CI89" i="2"/>
  <c r="BQ81" i="2"/>
  <c r="BQ82" i="2" s="1"/>
  <c r="BQ93" i="2"/>
  <c r="BX39" i="2"/>
  <c r="CC43" i="2"/>
  <c r="CC42" i="2" s="1"/>
  <c r="CC36" i="2"/>
  <c r="CJ60" i="2" s="1"/>
  <c r="CJ59" i="2" s="1"/>
  <c r="CJ52" i="2"/>
  <c r="CD95" i="2"/>
  <c r="CD70" i="2"/>
  <c r="CJ88" i="2"/>
  <c r="CJ99" i="2"/>
  <c r="CJ100" i="2"/>
  <c r="CE77" i="2"/>
  <c r="BR21" i="2"/>
  <c r="BR29" i="2"/>
  <c r="BS23" i="2" s="1"/>
  <c r="BS22" i="2" s="1"/>
  <c r="CD96" i="2"/>
  <c r="BV30" i="2"/>
  <c r="BW25" i="2" s="1"/>
  <c r="CM74" i="2"/>
  <c r="CK72" i="2"/>
  <c r="CK98" i="2" s="1"/>
  <c r="CL73" i="2"/>
  <c r="BW31" i="2"/>
  <c r="BX27" i="2" s="1"/>
  <c r="BX26" i="2" s="1"/>
  <c r="BX32" i="2"/>
  <c r="BY41" i="2"/>
  <c r="BY40" i="2" s="1"/>
  <c r="BY34" i="2"/>
  <c r="CF58" i="2" s="1"/>
  <c r="CF57" i="2" s="1"/>
  <c r="CJ98" i="2"/>
  <c r="DN83" i="10" l="1"/>
  <c r="DN56" i="10"/>
  <c r="DU79" i="10" s="1"/>
  <c r="DN72" i="10"/>
  <c r="DN71" i="10" s="1"/>
  <c r="DF89" i="10"/>
  <c r="DN65" i="10"/>
  <c r="DN64" i="10" s="1"/>
  <c r="CZ97" i="10"/>
  <c r="CZ49" i="10"/>
  <c r="CZ31" i="10"/>
  <c r="FN87" i="10"/>
  <c r="FO23" i="10"/>
  <c r="DG57" i="10"/>
  <c r="DG58" i="10" s="1"/>
  <c r="DG51" i="10"/>
  <c r="DA44" i="10"/>
  <c r="DA37" i="10"/>
  <c r="DG66" i="10"/>
  <c r="DG46" i="10"/>
  <c r="DG39" i="10"/>
  <c r="CZ27" i="10"/>
  <c r="CS96" i="10"/>
  <c r="CS84" i="10"/>
  <c r="CS85" i="10" s="1"/>
  <c r="DN76" i="10"/>
  <c r="CT25" i="10"/>
  <c r="DM69" i="10"/>
  <c r="DG74" i="10"/>
  <c r="DG60" i="10"/>
  <c r="DH48" i="10"/>
  <c r="DH41" i="10"/>
  <c r="DA29" i="10"/>
  <c r="DM91" i="10"/>
  <c r="DM103" i="10"/>
  <c r="DM102" i="10"/>
  <c r="DM101" i="10"/>
  <c r="CD87" i="2"/>
  <c r="CE16" i="2"/>
  <c r="CE87" i="2" s="1"/>
  <c r="CE17" i="2"/>
  <c r="DR64" i="8"/>
  <c r="DL43" i="8"/>
  <c r="DS70" i="8"/>
  <c r="DS96" i="8" s="1"/>
  <c r="DL69" i="8"/>
  <c r="DL17" i="8" s="1"/>
  <c r="DQ87" i="8"/>
  <c r="DL42" i="8"/>
  <c r="DS77" i="8" s="1"/>
  <c r="DL35" i="8"/>
  <c r="DE23" i="8"/>
  <c r="DL55" i="8"/>
  <c r="DK54" i="8"/>
  <c r="DK94" i="8" s="1"/>
  <c r="DE30" i="8"/>
  <c r="DF26" i="8" s="1"/>
  <c r="DF25" i="8" s="1"/>
  <c r="DF40" i="8"/>
  <c r="DM76" i="8" s="1"/>
  <c r="DF33" i="8"/>
  <c r="DF32" i="8" s="1"/>
  <c r="DY72" i="8"/>
  <c r="DL47" i="8"/>
  <c r="DK46" i="8"/>
  <c r="DS67" i="8"/>
  <c r="DS66" i="8" s="1"/>
  <c r="DS60" i="8"/>
  <c r="DS59" i="8" s="1"/>
  <c r="DS52" i="8"/>
  <c r="DZ74" i="8" s="1"/>
  <c r="CY21" i="8"/>
  <c r="DR86" i="8"/>
  <c r="DR98" i="8"/>
  <c r="DR97" i="8"/>
  <c r="DK89" i="8"/>
  <c r="DK16" i="8"/>
  <c r="DE38" i="8"/>
  <c r="DK61" i="8"/>
  <c r="DL62" i="8"/>
  <c r="CX91" i="8"/>
  <c r="CX79" i="8"/>
  <c r="CX80" i="8" s="1"/>
  <c r="DE31" i="8"/>
  <c r="DJ84" i="8"/>
  <c r="DM88" i="8"/>
  <c r="DD92" i="8"/>
  <c r="DD45" i="8"/>
  <c r="DD27" i="8"/>
  <c r="FI82" i="8"/>
  <c r="FJ19" i="8"/>
  <c r="DS51" i="8"/>
  <c r="BX28" i="2"/>
  <c r="DD14" i="6"/>
  <c r="DD83" i="6" s="1"/>
  <c r="DD15" i="6"/>
  <c r="DD87" i="6" s="1"/>
  <c r="DI62" i="6"/>
  <c r="DC83" i="6"/>
  <c r="DC81" i="6"/>
  <c r="DD41" i="6"/>
  <c r="DD34" i="6"/>
  <c r="DK76" i="6"/>
  <c r="CX28" i="6"/>
  <c r="DD44" i="6"/>
  <c r="DE61" i="6"/>
  <c r="DE54" i="6"/>
  <c r="DE53" i="6" s="1"/>
  <c r="DE46" i="6"/>
  <c r="DE51" i="6" s="1"/>
  <c r="DE74" i="6"/>
  <c r="CX37" i="6"/>
  <c r="DQ71" i="6"/>
  <c r="CQ18" i="6"/>
  <c r="CQ26" i="6"/>
  <c r="CR20" i="6" s="1"/>
  <c r="CV27" i="6"/>
  <c r="CW22" i="6" s="1"/>
  <c r="DP70" i="6"/>
  <c r="CW90" i="6"/>
  <c r="CW43" i="6"/>
  <c r="DE42" i="6"/>
  <c r="DE35" i="6"/>
  <c r="DC40" i="6"/>
  <c r="DC33" i="6"/>
  <c r="CX30" i="6"/>
  <c r="DK84" i="6"/>
  <c r="DK95" i="6"/>
  <c r="DK96" i="6"/>
  <c r="DK94" i="6"/>
  <c r="DK65" i="6"/>
  <c r="DK64" i="6" s="1"/>
  <c r="DK58" i="6"/>
  <c r="DK57" i="6" s="1"/>
  <c r="DK50" i="6"/>
  <c r="DR72" i="6" s="1"/>
  <c r="DD52" i="6"/>
  <c r="DD92" i="6" s="1"/>
  <c r="DJ85" i="6"/>
  <c r="DJ49" i="6"/>
  <c r="DI38" i="5"/>
  <c r="DI14" i="5"/>
  <c r="DI80" i="5" s="1"/>
  <c r="DP62" i="5"/>
  <c r="DP61" i="5" s="1"/>
  <c r="DP47" i="5"/>
  <c r="DP46" i="5" s="1"/>
  <c r="DP55" i="5"/>
  <c r="DP54" i="5" s="1"/>
  <c r="DJ73" i="5"/>
  <c r="DJ72" i="5" s="1"/>
  <c r="DJ39" i="5"/>
  <c r="DQ74" i="5" s="1"/>
  <c r="DJ32" i="5"/>
  <c r="DC26" i="5"/>
  <c r="DI43" i="5"/>
  <c r="DJ33" i="5"/>
  <c r="DP48" i="5"/>
  <c r="DI58" i="5"/>
  <c r="DQ64" i="5"/>
  <c r="DQ63" i="5" s="1"/>
  <c r="DQ57" i="5"/>
  <c r="DQ56" i="5" s="1"/>
  <c r="DQ49" i="5"/>
  <c r="DJ60" i="5"/>
  <c r="DQ68" i="5" s="1"/>
  <c r="DJ53" i="5"/>
  <c r="DJ45" i="5"/>
  <c r="DJ50" i="5" s="1"/>
  <c r="DC29" i="5"/>
  <c r="DD23" i="5" s="1"/>
  <c r="DC35" i="5"/>
  <c r="DP83" i="5"/>
  <c r="DP95" i="5"/>
  <c r="DP94" i="5"/>
  <c r="CV17" i="5"/>
  <c r="CV25" i="5"/>
  <c r="CW19" i="5" s="1"/>
  <c r="CW18" i="5" s="1"/>
  <c r="DQ75" i="5"/>
  <c r="DP93" i="5"/>
  <c r="CC35" i="2"/>
  <c r="CD37" i="2"/>
  <c r="CK52" i="2" s="1"/>
  <c r="CF78" i="2"/>
  <c r="CF77" i="2" s="1"/>
  <c r="BX31" i="2"/>
  <c r="BY27" i="2" s="1"/>
  <c r="BR81" i="2"/>
  <c r="BR82" i="2" s="1"/>
  <c r="BR93" i="2"/>
  <c r="BY39" i="2"/>
  <c r="BS29" i="2"/>
  <c r="BT23" i="2" s="1"/>
  <c r="BS21" i="2"/>
  <c r="CE56" i="2"/>
  <c r="CE18" i="2" s="1"/>
  <c r="CL72" i="2"/>
  <c r="CL98" i="2" s="1"/>
  <c r="CJ79" i="2"/>
  <c r="CD43" i="2"/>
  <c r="CD42" i="2" s="1"/>
  <c r="CD36" i="2"/>
  <c r="CK60" i="2" s="1"/>
  <c r="CK59" i="2" s="1"/>
  <c r="CF49" i="2"/>
  <c r="CF65" i="2"/>
  <c r="CF64" i="2" s="1"/>
  <c r="CK88" i="2"/>
  <c r="CK100" i="2"/>
  <c r="CK99" i="2"/>
  <c r="BX46" i="2"/>
  <c r="BX94" i="2"/>
  <c r="CD86" i="2"/>
  <c r="CG90" i="2"/>
  <c r="CN74" i="2"/>
  <c r="CJ89" i="2"/>
  <c r="CE95" i="2"/>
  <c r="CK69" i="2"/>
  <c r="CK68" i="2" s="1"/>
  <c r="CK53" i="2"/>
  <c r="CR76" i="2" s="1"/>
  <c r="CE45" i="2"/>
  <c r="CE38" i="2"/>
  <c r="CL62" i="2" s="1"/>
  <c r="CL61" i="2" s="1"/>
  <c r="BW24" i="2"/>
  <c r="BY33" i="2"/>
  <c r="BZ41" i="2"/>
  <c r="BZ34" i="2"/>
  <c r="CG58" i="2" s="1"/>
  <c r="CG57" i="2" s="1"/>
  <c r="CJ67" i="2"/>
  <c r="CJ66" i="2" s="1"/>
  <c r="CJ51" i="2"/>
  <c r="CJ50" i="2" s="1"/>
  <c r="CD44" i="2"/>
  <c r="CK80" i="2"/>
  <c r="DG19" i="10" l="1"/>
  <c r="DG18" i="10" s="1"/>
  <c r="DO83" i="10"/>
  <c r="DU78" i="10"/>
  <c r="DH47" i="10"/>
  <c r="DN75" i="10"/>
  <c r="DA34" i="10"/>
  <c r="DO72" i="10"/>
  <c r="DO71" i="10" s="1"/>
  <c r="DO65" i="10"/>
  <c r="DO64" i="10" s="1"/>
  <c r="DO56" i="10"/>
  <c r="DV79" i="10" s="1"/>
  <c r="DH68" i="10"/>
  <c r="DH67" i="10" s="1"/>
  <c r="DH61" i="10"/>
  <c r="DH52" i="10"/>
  <c r="DH57" i="10" s="1"/>
  <c r="DH58" i="10" s="1"/>
  <c r="DA36" i="10"/>
  <c r="DH40" i="10"/>
  <c r="DH81" i="10"/>
  <c r="DA43" i="10"/>
  <c r="DG59" i="10"/>
  <c r="DG20" i="10"/>
  <c r="CZ33" i="10"/>
  <c r="DA28" i="10" s="1"/>
  <c r="DA27" i="10" s="1"/>
  <c r="DG50" i="10"/>
  <c r="DN70" i="10"/>
  <c r="DU77" i="10" s="1"/>
  <c r="DN63" i="10"/>
  <c r="DN62" i="10" s="1"/>
  <c r="DN54" i="10"/>
  <c r="DN53" i="10" s="1"/>
  <c r="DG38" i="10"/>
  <c r="DM92" i="10"/>
  <c r="CT24" i="10"/>
  <c r="CT32" i="10"/>
  <c r="CU26" i="10" s="1"/>
  <c r="DN82" i="10"/>
  <c r="DG45" i="10"/>
  <c r="FO87" i="10"/>
  <c r="FP23" i="10"/>
  <c r="CE85" i="2"/>
  <c r="CE86" i="2" s="1"/>
  <c r="DF39" i="8"/>
  <c r="DF38" i="8" s="1"/>
  <c r="DL41" i="8"/>
  <c r="DL89" i="8"/>
  <c r="DF30" i="8"/>
  <c r="DG26" i="8" s="1"/>
  <c r="DG25" i="8" s="1"/>
  <c r="DZ73" i="8"/>
  <c r="DR87" i="8"/>
  <c r="DL54" i="8"/>
  <c r="DL94" i="8" s="1"/>
  <c r="FJ82" i="8"/>
  <c r="FK19" i="8"/>
  <c r="CY20" i="8"/>
  <c r="CY28" i="8"/>
  <c r="CZ22" i="8" s="1"/>
  <c r="DE29" i="8"/>
  <c r="DF24" i="8" s="1"/>
  <c r="DF23" i="8" s="1"/>
  <c r="DE92" i="8"/>
  <c r="DE45" i="8"/>
  <c r="DE27" i="8"/>
  <c r="DK83" i="8"/>
  <c r="DK85" i="8"/>
  <c r="DL16" i="8"/>
  <c r="DM63" i="8"/>
  <c r="DT71" i="8" s="1"/>
  <c r="DM56" i="8"/>
  <c r="DM48" i="8"/>
  <c r="DM53" i="8" s="1"/>
  <c r="DS65" i="8"/>
  <c r="DS64" i="8" s="1"/>
  <c r="DS58" i="8"/>
  <c r="DS57" i="8" s="1"/>
  <c r="DS50" i="8"/>
  <c r="DS49" i="8" s="1"/>
  <c r="DL34" i="8"/>
  <c r="DF31" i="8"/>
  <c r="DM75" i="8"/>
  <c r="DS86" i="8"/>
  <c r="DS98" i="8"/>
  <c r="DS97" i="8"/>
  <c r="DK93" i="8"/>
  <c r="DK68" i="8"/>
  <c r="DM44" i="8"/>
  <c r="DM37" i="8"/>
  <c r="DL61" i="8"/>
  <c r="DL46" i="8"/>
  <c r="DD81" i="6"/>
  <c r="DG86" i="6" s="1"/>
  <c r="DK49" i="6"/>
  <c r="DE45" i="6"/>
  <c r="DE44" i="6" s="1"/>
  <c r="DE34" i="6"/>
  <c r="DE41" i="6"/>
  <c r="DC82" i="6"/>
  <c r="DF86" i="6"/>
  <c r="DL76" i="6"/>
  <c r="DD91" i="6"/>
  <c r="DD66" i="6"/>
  <c r="CY31" i="6"/>
  <c r="CY30" i="6" s="1"/>
  <c r="CY38" i="6"/>
  <c r="CY37" i="6" s="1"/>
  <c r="DK85" i="6"/>
  <c r="CQ89" i="6"/>
  <c r="CQ77" i="6"/>
  <c r="CQ78" i="6" s="1"/>
  <c r="DE73" i="6"/>
  <c r="DE52" i="6"/>
  <c r="DE92" i="6" s="1"/>
  <c r="CX29" i="6"/>
  <c r="CR19" i="6"/>
  <c r="CY24" i="6"/>
  <c r="DD40" i="6"/>
  <c r="DD33" i="6"/>
  <c r="DR71" i="6"/>
  <c r="DL65" i="6"/>
  <c r="DL64" i="6" s="1"/>
  <c r="DL58" i="6"/>
  <c r="DL57" i="6" s="1"/>
  <c r="DL50" i="6"/>
  <c r="DS72" i="6" s="1"/>
  <c r="DJ63" i="6"/>
  <c r="DJ62" i="6" s="1"/>
  <c r="DJ56" i="6"/>
  <c r="DJ55" i="6" s="1"/>
  <c r="DJ48" i="6"/>
  <c r="DJ47" i="6" s="1"/>
  <c r="DC32" i="6"/>
  <c r="DL69" i="6"/>
  <c r="DE60" i="6"/>
  <c r="DJ75" i="6"/>
  <c r="DC39" i="6"/>
  <c r="CW21" i="6"/>
  <c r="CX36" i="6"/>
  <c r="DE67" i="6"/>
  <c r="DI82" i="5"/>
  <c r="DQ48" i="5"/>
  <c r="DJ38" i="5"/>
  <c r="DJ59" i="5"/>
  <c r="DJ58" i="5" s="1"/>
  <c r="CW17" i="5"/>
  <c r="CW25" i="5"/>
  <c r="CX19" i="5" s="1"/>
  <c r="DK41" i="5"/>
  <c r="DK40" i="5" s="1"/>
  <c r="DK34" i="5"/>
  <c r="DK33" i="5" s="1"/>
  <c r="DD22" i="5"/>
  <c r="DP84" i="5"/>
  <c r="DC28" i="5"/>
  <c r="CV88" i="5"/>
  <c r="CV76" i="5"/>
  <c r="CV77" i="5" s="1"/>
  <c r="DJ66" i="5"/>
  <c r="DJ52" i="5"/>
  <c r="DI81" i="5"/>
  <c r="DL85" i="5"/>
  <c r="DQ67" i="5"/>
  <c r="DQ93" i="5" s="1"/>
  <c r="DJ44" i="5"/>
  <c r="DQ62" i="5"/>
  <c r="DQ61" i="5" s="1"/>
  <c r="DQ55" i="5"/>
  <c r="DQ54" i="5" s="1"/>
  <c r="DQ47" i="5"/>
  <c r="DQ46" i="5" s="1"/>
  <c r="DJ31" i="5"/>
  <c r="DD37" i="5"/>
  <c r="DD30" i="5"/>
  <c r="DD29" i="5" s="1"/>
  <c r="DI90" i="5"/>
  <c r="DI65" i="5"/>
  <c r="CR75" i="2"/>
  <c r="CE91" i="2"/>
  <c r="CD35" i="2"/>
  <c r="CG78" i="2"/>
  <c r="CG77" i="2" s="1"/>
  <c r="CF71" i="2"/>
  <c r="CF17" i="2" s="1"/>
  <c r="CL80" i="2"/>
  <c r="CK79" i="2"/>
  <c r="BW30" i="2"/>
  <c r="BX25" i="2" s="1"/>
  <c r="BX24" i="2" s="1"/>
  <c r="CL53" i="2"/>
  <c r="CS76" i="2" s="1"/>
  <c r="CL69" i="2"/>
  <c r="CL68" i="2" s="1"/>
  <c r="CF54" i="2"/>
  <c r="CF55" i="2" s="1"/>
  <c r="CF48" i="2"/>
  <c r="CE37" i="2"/>
  <c r="BZ40" i="2"/>
  <c r="CG65" i="2"/>
  <c r="CG64" i="2" s="1"/>
  <c r="CG49" i="2"/>
  <c r="CG54" i="2" s="1"/>
  <c r="CK67" i="2"/>
  <c r="CK66" i="2" s="1"/>
  <c r="CK51" i="2"/>
  <c r="CK50" i="2" s="1"/>
  <c r="CO74" i="2"/>
  <c r="CE96" i="2"/>
  <c r="BS93" i="2"/>
  <c r="BS81" i="2"/>
  <c r="BS82" i="2" s="1"/>
  <c r="CF45" i="2"/>
  <c r="CF38" i="2"/>
  <c r="CM62" i="2" s="1"/>
  <c r="CM61" i="2" s="1"/>
  <c r="CE44" i="2"/>
  <c r="CK89" i="2"/>
  <c r="CL88" i="2"/>
  <c r="CL99" i="2"/>
  <c r="CL100" i="2"/>
  <c r="CA41" i="2"/>
  <c r="CA34" i="2"/>
  <c r="CH58" i="2" s="1"/>
  <c r="CH57" i="2" s="1"/>
  <c r="BY26" i="2"/>
  <c r="BZ33" i="2"/>
  <c r="BY32" i="2"/>
  <c r="BY28" i="2" s="1"/>
  <c r="CE70" i="2"/>
  <c r="CF63" i="2"/>
  <c r="CM73" i="2"/>
  <c r="BT22" i="2"/>
  <c r="DH74" i="10" l="1"/>
  <c r="DH19" i="10" s="1"/>
  <c r="DH18" i="10" s="1"/>
  <c r="DV78" i="10"/>
  <c r="DA33" i="10"/>
  <c r="DA35" i="10"/>
  <c r="DG94" i="10"/>
  <c r="DB44" i="10"/>
  <c r="DB43" i="10" s="1"/>
  <c r="DB37" i="10"/>
  <c r="DG90" i="10"/>
  <c r="DG88" i="10"/>
  <c r="CT96" i="10"/>
  <c r="CT84" i="10"/>
  <c r="CT85" i="10" s="1"/>
  <c r="DG99" i="10"/>
  <c r="DG21" i="10"/>
  <c r="DH66" i="10"/>
  <c r="DB30" i="10"/>
  <c r="CU25" i="10"/>
  <c r="DN69" i="10"/>
  <c r="DH60" i="10"/>
  <c r="DO76" i="10"/>
  <c r="DG98" i="10"/>
  <c r="DG73" i="10"/>
  <c r="DA42" i="10"/>
  <c r="DN91" i="10"/>
  <c r="DN103" i="10"/>
  <c r="DN102" i="10"/>
  <c r="FP87" i="10"/>
  <c r="FQ23" i="10"/>
  <c r="DH51" i="10"/>
  <c r="DH80" i="10"/>
  <c r="DN101" i="10"/>
  <c r="DH39" i="10"/>
  <c r="DH46" i="10"/>
  <c r="DH45" i="10" s="1"/>
  <c r="DO55" i="10"/>
  <c r="CH90" i="2"/>
  <c r="CG55" i="2"/>
  <c r="DM47" i="8"/>
  <c r="DZ72" i="8"/>
  <c r="DF29" i="8"/>
  <c r="DG24" i="8" s="1"/>
  <c r="DG23" i="8" s="1"/>
  <c r="DG30" i="8"/>
  <c r="DM69" i="8"/>
  <c r="DM17" i="8" s="1"/>
  <c r="DM55" i="8"/>
  <c r="DT70" i="8"/>
  <c r="DT96" i="8" s="1"/>
  <c r="DM42" i="8"/>
  <c r="DM35" i="8"/>
  <c r="DF92" i="8"/>
  <c r="DF45" i="8"/>
  <c r="DF27" i="8"/>
  <c r="DL85" i="8"/>
  <c r="DL83" i="8"/>
  <c r="DG40" i="8"/>
  <c r="DG33" i="8"/>
  <c r="DM46" i="8"/>
  <c r="DM62" i="8"/>
  <c r="DS87" i="8"/>
  <c r="CZ21" i="8"/>
  <c r="DL93" i="8"/>
  <c r="DL68" i="8"/>
  <c r="DK84" i="8"/>
  <c r="DN88" i="8"/>
  <c r="CY91" i="8"/>
  <c r="CY79" i="8"/>
  <c r="CY80" i="8" s="1"/>
  <c r="DN44" i="8"/>
  <c r="DN37" i="8"/>
  <c r="DT67" i="8"/>
  <c r="DT66" i="8" s="1"/>
  <c r="DT60" i="8"/>
  <c r="DT59" i="8" s="1"/>
  <c r="DT52" i="8"/>
  <c r="EA74" i="8" s="1"/>
  <c r="DM36" i="8"/>
  <c r="FK82" i="8"/>
  <c r="FL19" i="8"/>
  <c r="DM43" i="8"/>
  <c r="DT78" i="8"/>
  <c r="CX25" i="6"/>
  <c r="DD82" i="6"/>
  <c r="DL49" i="6"/>
  <c r="DQ70" i="6"/>
  <c r="DD39" i="6"/>
  <c r="DD32" i="6"/>
  <c r="DF74" i="6"/>
  <c r="DF73" i="6" s="1"/>
  <c r="DK75" i="6"/>
  <c r="CY29" i="6"/>
  <c r="CW27" i="6"/>
  <c r="CX22" i="6" s="1"/>
  <c r="CX21" i="6" s="1"/>
  <c r="DE91" i="6"/>
  <c r="DS71" i="6"/>
  <c r="DK63" i="6"/>
  <c r="DK62" i="6" s="1"/>
  <c r="DK56" i="6"/>
  <c r="DK55" i="6" s="1"/>
  <c r="DK48" i="6"/>
  <c r="DK47" i="6" s="1"/>
  <c r="CX90" i="6"/>
  <c r="CX43" i="6"/>
  <c r="CY36" i="6"/>
  <c r="DF61" i="6"/>
  <c r="DF60" i="6" s="1"/>
  <c r="DF54" i="6"/>
  <c r="DF46" i="6"/>
  <c r="DE59" i="6"/>
  <c r="DE66" i="6" s="1"/>
  <c r="DF42" i="6"/>
  <c r="DF35" i="6"/>
  <c r="CY23" i="6"/>
  <c r="DE15" i="6"/>
  <c r="DE14" i="6"/>
  <c r="DL68" i="6"/>
  <c r="DL94" i="6" s="1"/>
  <c r="CR18" i="6"/>
  <c r="CR26" i="6"/>
  <c r="CS20" i="6" s="1"/>
  <c r="DR48" i="5"/>
  <c r="DR75" i="5"/>
  <c r="DC89" i="5"/>
  <c r="DC42" i="5"/>
  <c r="DC24" i="5"/>
  <c r="DR64" i="5"/>
  <c r="DR63" i="5" s="1"/>
  <c r="DR57" i="5"/>
  <c r="DR56" i="5" s="1"/>
  <c r="DR49" i="5"/>
  <c r="DD28" i="5"/>
  <c r="DD27" i="5"/>
  <c r="DE23" i="5" s="1"/>
  <c r="DE22" i="5" s="1"/>
  <c r="DD21" i="5"/>
  <c r="DE37" i="5"/>
  <c r="DE30" i="5"/>
  <c r="CX18" i="5"/>
  <c r="DJ43" i="5"/>
  <c r="DJ51" i="5"/>
  <c r="DJ91" i="5" s="1"/>
  <c r="CW88" i="5"/>
  <c r="CW76" i="5"/>
  <c r="CW77" i="5" s="1"/>
  <c r="DK73" i="5"/>
  <c r="DD36" i="5"/>
  <c r="DQ83" i="5"/>
  <c r="DQ95" i="5"/>
  <c r="DQ94" i="5"/>
  <c r="DJ15" i="5"/>
  <c r="DJ14" i="5"/>
  <c r="DK60" i="5"/>
  <c r="DK53" i="5"/>
  <c r="DK45" i="5"/>
  <c r="DK50" i="5" s="1"/>
  <c r="CS75" i="2"/>
  <c r="CF91" i="2"/>
  <c r="CM80" i="2"/>
  <c r="CH78" i="2"/>
  <c r="CH77" i="2" s="1"/>
  <c r="CF16" i="2"/>
  <c r="CF87" i="2" s="1"/>
  <c r="CF44" i="2"/>
  <c r="CG71" i="2"/>
  <c r="CG17" i="2" s="1"/>
  <c r="BX30" i="2"/>
  <c r="BY25" i="2" s="1"/>
  <c r="BY24" i="2" s="1"/>
  <c r="CP74" i="2"/>
  <c r="BY94" i="2"/>
  <c r="BY46" i="2"/>
  <c r="CA40" i="2"/>
  <c r="BZ39" i="2"/>
  <c r="BZ32" i="2"/>
  <c r="CA33" i="2"/>
  <c r="CE36" i="2"/>
  <c r="CL60" i="2" s="1"/>
  <c r="CL59" i="2" s="1"/>
  <c r="CE43" i="2"/>
  <c r="CL89" i="2"/>
  <c r="BY31" i="2"/>
  <c r="BZ27" i="2" s="1"/>
  <c r="BZ26" i="2" s="1"/>
  <c r="CF56" i="2"/>
  <c r="CF18" i="2" s="1"/>
  <c r="BT21" i="2"/>
  <c r="BT29" i="2"/>
  <c r="BU23" i="2" s="1"/>
  <c r="BU22" i="2" s="1"/>
  <c r="CH49" i="2"/>
  <c r="CH54" i="2" s="1"/>
  <c r="CH65" i="2"/>
  <c r="CH64" i="2" s="1"/>
  <c r="CM53" i="2"/>
  <c r="CT76" i="2" s="1"/>
  <c r="CM69" i="2"/>
  <c r="CM68" i="2" s="1"/>
  <c r="CG48" i="2"/>
  <c r="CF47" i="2"/>
  <c r="CG63" i="2"/>
  <c r="CM72" i="2"/>
  <c r="CM98" i="2" s="1"/>
  <c r="CN73" i="2"/>
  <c r="CF37" i="2"/>
  <c r="CL52" i="2"/>
  <c r="DH20" i="10" l="1"/>
  <c r="DB28" i="10"/>
  <c r="DB27" i="10" s="1"/>
  <c r="DI81" i="10"/>
  <c r="DI80" i="10" s="1"/>
  <c r="DB42" i="10"/>
  <c r="DO70" i="10"/>
  <c r="DV77" i="10" s="1"/>
  <c r="DO63" i="10"/>
  <c r="DO62" i="10" s="1"/>
  <c r="DO54" i="10"/>
  <c r="DO53" i="10" s="1"/>
  <c r="DH59" i="10"/>
  <c r="DI61" i="10"/>
  <c r="DI60" i="10" s="1"/>
  <c r="DI68" i="10"/>
  <c r="DI67" i="10" s="1"/>
  <c r="DI52" i="10"/>
  <c r="DI57" i="10" s="1"/>
  <c r="DI58" i="10" s="1"/>
  <c r="DA97" i="10"/>
  <c r="DA49" i="10"/>
  <c r="DA31" i="10"/>
  <c r="DN92" i="10"/>
  <c r="DB36" i="10"/>
  <c r="DH94" i="10"/>
  <c r="DI48" i="10"/>
  <c r="DI41" i="10"/>
  <c r="DB29" i="10"/>
  <c r="DH50" i="10"/>
  <c r="DH90" i="10"/>
  <c r="DH88" i="10"/>
  <c r="DH38" i="10"/>
  <c r="DO75" i="10"/>
  <c r="CU24" i="10"/>
  <c r="CU32" i="10"/>
  <c r="CV26" i="10" s="1"/>
  <c r="CV25" i="10" s="1"/>
  <c r="FQ87" i="10"/>
  <c r="FR23" i="10"/>
  <c r="DG89" i="10"/>
  <c r="DJ93" i="10"/>
  <c r="DO82" i="10"/>
  <c r="CH55" i="2"/>
  <c r="DN43" i="8"/>
  <c r="DM16" i="8"/>
  <c r="DM85" i="8" s="1"/>
  <c r="DU67" i="8"/>
  <c r="DU66" i="8" s="1"/>
  <c r="DU60" i="8"/>
  <c r="DU59" i="8" s="1"/>
  <c r="DU52" i="8"/>
  <c r="EB74" i="8" s="1"/>
  <c r="DN63" i="8"/>
  <c r="DU71" i="8" s="1"/>
  <c r="DN56" i="8"/>
  <c r="DN48" i="8"/>
  <c r="DG32" i="8"/>
  <c r="DH26" i="8" s="1"/>
  <c r="CZ20" i="8"/>
  <c r="CZ28" i="8"/>
  <c r="DA22" i="8" s="1"/>
  <c r="DN76" i="8"/>
  <c r="DG39" i="8"/>
  <c r="DM54" i="8"/>
  <c r="DM94" i="8" s="1"/>
  <c r="DL84" i="8"/>
  <c r="DO88" i="8"/>
  <c r="DT65" i="8"/>
  <c r="DT50" i="8"/>
  <c r="DT49" i="8" s="1"/>
  <c r="DT58" i="8"/>
  <c r="DT57" i="8" s="1"/>
  <c r="DM89" i="8"/>
  <c r="DN36" i="8"/>
  <c r="DT51" i="8"/>
  <c r="DT77" i="8"/>
  <c r="DM41" i="8"/>
  <c r="FL82" i="8"/>
  <c r="FM19" i="8"/>
  <c r="DM61" i="8"/>
  <c r="DM34" i="8"/>
  <c r="EA73" i="8"/>
  <c r="DM93" i="8"/>
  <c r="DG29" i="8"/>
  <c r="DU78" i="8"/>
  <c r="DT86" i="8"/>
  <c r="DT98" i="8"/>
  <c r="DT97" i="8"/>
  <c r="DN42" i="8"/>
  <c r="DN35" i="8"/>
  <c r="BZ28" i="2"/>
  <c r="CY25" i="6"/>
  <c r="DR70" i="6"/>
  <c r="CX27" i="6"/>
  <c r="CY22" i="6" s="1"/>
  <c r="CY21" i="6" s="1"/>
  <c r="DF59" i="6"/>
  <c r="DF51" i="6"/>
  <c r="DF45" i="6"/>
  <c r="DF67" i="6"/>
  <c r="DF53" i="6"/>
  <c r="DE83" i="6"/>
  <c r="DE81" i="6"/>
  <c r="CY28" i="6"/>
  <c r="CZ24" i="6" s="1"/>
  <c r="CZ31" i="6"/>
  <c r="CZ38" i="6"/>
  <c r="CS19" i="6"/>
  <c r="DM65" i="6"/>
  <c r="DM64" i="6" s="1"/>
  <c r="DM58" i="6"/>
  <c r="DM57" i="6" s="1"/>
  <c r="DM50" i="6"/>
  <c r="DF34" i="6"/>
  <c r="DE87" i="6"/>
  <c r="CR89" i="6"/>
  <c r="CR77" i="6"/>
  <c r="CR78" i="6" s="1"/>
  <c r="DF41" i="6"/>
  <c r="DM76" i="6"/>
  <c r="DM69" i="6"/>
  <c r="CY90" i="6"/>
  <c r="CY43" i="6"/>
  <c r="DL84" i="6"/>
  <c r="DL95" i="6"/>
  <c r="DL96" i="6"/>
  <c r="DE40" i="6"/>
  <c r="DE33" i="6"/>
  <c r="DK66" i="5"/>
  <c r="DK14" i="5" s="1"/>
  <c r="DL60" i="5"/>
  <c r="DL53" i="5"/>
  <c r="DL45" i="5"/>
  <c r="DL50" i="5" s="1"/>
  <c r="DK52" i="5"/>
  <c r="DQ84" i="5"/>
  <c r="DK44" i="5"/>
  <c r="DK39" i="5"/>
  <c r="DK32" i="5"/>
  <c r="DD20" i="5"/>
  <c r="DJ90" i="5"/>
  <c r="DJ65" i="5"/>
  <c r="DE27" i="5"/>
  <c r="DR68" i="5"/>
  <c r="DK59" i="5"/>
  <c r="DE36" i="5"/>
  <c r="DD35" i="5"/>
  <c r="DD42" i="5" s="1"/>
  <c r="DL41" i="5"/>
  <c r="DL34" i="5"/>
  <c r="CX17" i="5"/>
  <c r="CX25" i="5"/>
  <c r="CY19" i="5" s="1"/>
  <c r="CY18" i="5" s="1"/>
  <c r="DK72" i="5"/>
  <c r="DL73" i="5"/>
  <c r="DJ82" i="5"/>
  <c r="DJ80" i="5"/>
  <c r="DD89" i="5"/>
  <c r="DJ86" i="5"/>
  <c r="DE29" i="5"/>
  <c r="CT75" i="2"/>
  <c r="CM52" i="2"/>
  <c r="CF85" i="2"/>
  <c r="CI90" i="2" s="1"/>
  <c r="CG16" i="2"/>
  <c r="CG87" i="2" s="1"/>
  <c r="CH71" i="2"/>
  <c r="CH17" i="2" s="1"/>
  <c r="BZ31" i="2"/>
  <c r="CA27" i="2" s="1"/>
  <c r="CA26" i="2" s="1"/>
  <c r="BU21" i="2"/>
  <c r="BU29" i="2"/>
  <c r="BV23" i="2" s="1"/>
  <c r="BV22" i="2" s="1"/>
  <c r="BY30" i="2"/>
  <c r="BZ25" i="2" s="1"/>
  <c r="CA32" i="2"/>
  <c r="BZ46" i="2"/>
  <c r="BZ94" i="2"/>
  <c r="CF95" i="2"/>
  <c r="CF70" i="2"/>
  <c r="CG38" i="2"/>
  <c r="CN62" i="2" s="1"/>
  <c r="CN61" i="2" s="1"/>
  <c r="CG45" i="2"/>
  <c r="CA39" i="2"/>
  <c r="CN72" i="2"/>
  <c r="CN98" i="2" s="1"/>
  <c r="CO73" i="2"/>
  <c r="BT93" i="2"/>
  <c r="BT81" i="2"/>
  <c r="BT82" i="2" s="1"/>
  <c r="CF36" i="2"/>
  <c r="CM60" i="2" s="1"/>
  <c r="CM59" i="2" s="1"/>
  <c r="CF43" i="2"/>
  <c r="CM88" i="2"/>
  <c r="CM99" i="2"/>
  <c r="CM100" i="2"/>
  <c r="CG47" i="2"/>
  <c r="CH48" i="2"/>
  <c r="CF96" i="2"/>
  <c r="CL79" i="2"/>
  <c r="CE42" i="2"/>
  <c r="CB34" i="2"/>
  <c r="CI58" i="2" s="1"/>
  <c r="CI57" i="2" s="1"/>
  <c r="CB41" i="2"/>
  <c r="CI78" i="2" s="1"/>
  <c r="CH63" i="2"/>
  <c r="CG56" i="2"/>
  <c r="CL67" i="2"/>
  <c r="CL66" i="2" s="1"/>
  <c r="CL51" i="2"/>
  <c r="CL50" i="2" s="1"/>
  <c r="CE35" i="2"/>
  <c r="CQ74" i="2"/>
  <c r="DI39" i="10" l="1"/>
  <c r="DP63" i="10" s="1"/>
  <c r="DP62" i="10" s="1"/>
  <c r="DI51" i="10"/>
  <c r="DI50" i="10" s="1"/>
  <c r="DI46" i="10"/>
  <c r="DI45" i="10" s="1"/>
  <c r="DP76" i="10"/>
  <c r="DP75" i="10" s="1"/>
  <c r="DP101" i="10" s="1"/>
  <c r="CV24" i="10"/>
  <c r="CV32" i="10"/>
  <c r="CW26" i="10" s="1"/>
  <c r="DH99" i="10"/>
  <c r="DH21" i="10"/>
  <c r="CU96" i="10"/>
  <c r="CU84" i="10"/>
  <c r="CU85" i="10" s="1"/>
  <c r="DI59" i="10"/>
  <c r="DO91" i="10"/>
  <c r="DO103" i="10"/>
  <c r="DO102" i="10"/>
  <c r="DH98" i="10"/>
  <c r="DH73" i="10"/>
  <c r="DO101" i="10"/>
  <c r="DB33" i="10"/>
  <c r="FR87" i="10"/>
  <c r="FS23" i="10"/>
  <c r="DB34" i="10"/>
  <c r="DC30" i="10" s="1"/>
  <c r="DC29" i="10" s="1"/>
  <c r="DP72" i="10"/>
  <c r="DP65" i="10"/>
  <c r="DP64" i="10" s="1"/>
  <c r="DP56" i="10"/>
  <c r="DW79" i="10" s="1"/>
  <c r="DI40" i="10"/>
  <c r="DB35" i="10"/>
  <c r="DI66" i="10"/>
  <c r="DC44" i="10"/>
  <c r="DC37" i="10"/>
  <c r="DH89" i="10"/>
  <c r="DK93" i="10"/>
  <c r="DP83" i="10"/>
  <c r="DI47" i="10"/>
  <c r="DO69" i="10"/>
  <c r="DI74" i="10"/>
  <c r="DI19" i="10" s="1"/>
  <c r="DI18" i="10" s="1"/>
  <c r="CG91" i="2"/>
  <c r="CG18" i="2"/>
  <c r="DU51" i="8"/>
  <c r="DN34" i="8"/>
  <c r="DN41" i="8"/>
  <c r="DN69" i="8"/>
  <c r="DN17" i="8" s="1"/>
  <c r="DM83" i="8"/>
  <c r="DM84" i="8" s="1"/>
  <c r="DM68" i="8"/>
  <c r="FM82" i="8"/>
  <c r="FN19" i="8"/>
  <c r="DN55" i="8"/>
  <c r="DG31" i="8"/>
  <c r="DH24" i="8" s="1"/>
  <c r="DO44" i="8"/>
  <c r="DO43" i="8" s="1"/>
  <c r="DO37" i="8"/>
  <c r="DO36" i="8" s="1"/>
  <c r="DH25" i="8"/>
  <c r="DN53" i="8"/>
  <c r="DN47" i="8"/>
  <c r="DG38" i="8"/>
  <c r="DT87" i="8"/>
  <c r="EB73" i="8"/>
  <c r="DU77" i="8"/>
  <c r="DN75" i="8"/>
  <c r="DU70" i="8"/>
  <c r="DU96" i="8" s="1"/>
  <c r="DH40" i="8"/>
  <c r="DO76" i="8" s="1"/>
  <c r="DH33" i="8"/>
  <c r="DN62" i="8"/>
  <c r="EA72" i="8"/>
  <c r="DT64" i="8"/>
  <c r="DA21" i="8"/>
  <c r="CZ91" i="8"/>
  <c r="CZ79" i="8"/>
  <c r="CZ80" i="8" s="1"/>
  <c r="DU65" i="8"/>
  <c r="DU58" i="8"/>
  <c r="DU57" i="8" s="1"/>
  <c r="DU50" i="8"/>
  <c r="DU49" i="8" s="1"/>
  <c r="CA28" i="2"/>
  <c r="DF14" i="6"/>
  <c r="DF83" i="6" s="1"/>
  <c r="DF15" i="6"/>
  <c r="DF87" i="6" s="1"/>
  <c r="CY27" i="6"/>
  <c r="CZ22" i="6" s="1"/>
  <c r="DF44" i="6"/>
  <c r="DE82" i="6"/>
  <c r="DH86" i="6"/>
  <c r="CS18" i="6"/>
  <c r="CS26" i="6"/>
  <c r="CT20" i="6" s="1"/>
  <c r="DL85" i="6"/>
  <c r="CZ37" i="6"/>
  <c r="DG74" i="6"/>
  <c r="DF52" i="6"/>
  <c r="DF92" i="6" s="1"/>
  <c r="DL75" i="6"/>
  <c r="DE39" i="6"/>
  <c r="DG61" i="6"/>
  <c r="DG60" i="6" s="1"/>
  <c r="DG54" i="6"/>
  <c r="DG46" i="6"/>
  <c r="DG51" i="6" s="1"/>
  <c r="CZ30" i="6"/>
  <c r="DG42" i="6"/>
  <c r="DN76" i="6" s="1"/>
  <c r="DG35" i="6"/>
  <c r="DG34" i="6" s="1"/>
  <c r="DL63" i="6"/>
  <c r="DL56" i="6"/>
  <c r="DL55" i="6" s="1"/>
  <c r="DL48" i="6"/>
  <c r="DL47" i="6" s="1"/>
  <c r="DE32" i="6"/>
  <c r="DM68" i="6"/>
  <c r="DM94" i="6" s="1"/>
  <c r="DM49" i="6"/>
  <c r="CZ23" i="6"/>
  <c r="DF40" i="6"/>
  <c r="DF33" i="6"/>
  <c r="DK15" i="5"/>
  <c r="DK86" i="5" s="1"/>
  <c r="DD24" i="5"/>
  <c r="CY17" i="5"/>
  <c r="CY25" i="5"/>
  <c r="CZ19" i="5" s="1"/>
  <c r="DS68" i="5"/>
  <c r="DR67" i="5"/>
  <c r="DR93" i="5" s="1"/>
  <c r="CX88" i="5"/>
  <c r="CX76" i="5"/>
  <c r="CX77" i="5" s="1"/>
  <c r="DL44" i="5"/>
  <c r="DK43" i="5"/>
  <c r="DK82" i="5"/>
  <c r="DK80" i="5"/>
  <c r="DF23" i="5"/>
  <c r="DK38" i="5"/>
  <c r="DR74" i="5"/>
  <c r="DJ81" i="5"/>
  <c r="DM85" i="5"/>
  <c r="DS64" i="5"/>
  <c r="DS63" i="5" s="1"/>
  <c r="DS57" i="5"/>
  <c r="DS56" i="5" s="1"/>
  <c r="DS49" i="5"/>
  <c r="DL33" i="5"/>
  <c r="DR62" i="5"/>
  <c r="DR61" i="5" s="1"/>
  <c r="DR55" i="5"/>
  <c r="DR54" i="5" s="1"/>
  <c r="DR47" i="5"/>
  <c r="DR46" i="5" s="1"/>
  <c r="DK31" i="5"/>
  <c r="DE28" i="5"/>
  <c r="DS75" i="5"/>
  <c r="DL40" i="5"/>
  <c r="DL52" i="5"/>
  <c r="DK51" i="5"/>
  <c r="DK91" i="5" s="1"/>
  <c r="DF37" i="5"/>
  <c r="DM73" i="5" s="1"/>
  <c r="DF30" i="5"/>
  <c r="DF29" i="5" s="1"/>
  <c r="DL72" i="5"/>
  <c r="DE35" i="5"/>
  <c r="DD26" i="5"/>
  <c r="DE21" i="5" s="1"/>
  <c r="DE20" i="5" s="1"/>
  <c r="DL66" i="5"/>
  <c r="DL59" i="5"/>
  <c r="DK58" i="5"/>
  <c r="CF86" i="2"/>
  <c r="CG37" i="2"/>
  <c r="CN52" i="2" s="1"/>
  <c r="CH16" i="2"/>
  <c r="CH85" i="2" s="1"/>
  <c r="M108" i="2" s="1"/>
  <c r="CG85" i="2"/>
  <c r="CJ90" i="2" s="1"/>
  <c r="CF35" i="2"/>
  <c r="CF42" i="2"/>
  <c r="BV21" i="2"/>
  <c r="BV29" i="2"/>
  <c r="BW23" i="2" s="1"/>
  <c r="BW22" i="2" s="1"/>
  <c r="CA31" i="2"/>
  <c r="CB27" i="2" s="1"/>
  <c r="CB26" i="2" s="1"/>
  <c r="CG43" i="2"/>
  <c r="CG36" i="2"/>
  <c r="CN60" i="2" s="1"/>
  <c r="CN59" i="2" s="1"/>
  <c r="BZ24" i="2"/>
  <c r="CH47" i="2"/>
  <c r="CI77" i="2"/>
  <c r="CG70" i="2"/>
  <c r="CG95" i="2"/>
  <c r="CN88" i="2"/>
  <c r="CN100" i="2"/>
  <c r="CN99" i="2"/>
  <c r="CO72" i="2"/>
  <c r="CO98" i="2" s="1"/>
  <c r="CI49" i="2"/>
  <c r="CI54" i="2" s="1"/>
  <c r="CI55" i="2" s="1"/>
  <c r="CI65" i="2"/>
  <c r="CI64" i="2" s="1"/>
  <c r="CM51" i="2"/>
  <c r="CM50" i="2" s="1"/>
  <c r="CM67" i="2"/>
  <c r="CM66" i="2" s="1"/>
  <c r="CC34" i="2"/>
  <c r="CJ58" i="2" s="1"/>
  <c r="CJ57" i="2" s="1"/>
  <c r="CC41" i="2"/>
  <c r="CJ78" i="2" s="1"/>
  <c r="CB40" i="2"/>
  <c r="BU81" i="2"/>
  <c r="BU82" i="2" s="1"/>
  <c r="BU93" i="2"/>
  <c r="CG96" i="2"/>
  <c r="CH56" i="2"/>
  <c r="CM79" i="2"/>
  <c r="CM89" i="2"/>
  <c r="CG44" i="2"/>
  <c r="CN80" i="2"/>
  <c r="CA94" i="2"/>
  <c r="CA46" i="2"/>
  <c r="CR74" i="2"/>
  <c r="CN69" i="2"/>
  <c r="CN68" i="2" s="1"/>
  <c r="CN53" i="2"/>
  <c r="CU76" i="2" s="1"/>
  <c r="CB33" i="2"/>
  <c r="CH45" i="2"/>
  <c r="CH38" i="2"/>
  <c r="CO62" i="2" s="1"/>
  <c r="CO61" i="2" s="1"/>
  <c r="DI38" i="10" l="1"/>
  <c r="DP70" i="10"/>
  <c r="DW77" i="10" s="1"/>
  <c r="DP54" i="10"/>
  <c r="DP53" i="10" s="1"/>
  <c r="DP82" i="10"/>
  <c r="DC43" i="10"/>
  <c r="DJ81" i="10"/>
  <c r="DW78" i="10"/>
  <c r="DP71" i="10"/>
  <c r="DO92" i="10"/>
  <c r="DJ61" i="10"/>
  <c r="DJ68" i="10"/>
  <c r="DJ52" i="10"/>
  <c r="DI20" i="10"/>
  <c r="DP91" i="10"/>
  <c r="DP103" i="10"/>
  <c r="DP102" i="10"/>
  <c r="DC34" i="10"/>
  <c r="DI99" i="10"/>
  <c r="DI21" i="10"/>
  <c r="DD44" i="10"/>
  <c r="DD37" i="10"/>
  <c r="DB97" i="10"/>
  <c r="DB49" i="10"/>
  <c r="DB31" i="10"/>
  <c r="DJ48" i="10"/>
  <c r="DJ47" i="10" s="1"/>
  <c r="DJ41" i="10"/>
  <c r="DJ40" i="10" s="1"/>
  <c r="CV96" i="10"/>
  <c r="CV84" i="10"/>
  <c r="CV85" i="10" s="1"/>
  <c r="DC36" i="10"/>
  <c r="DC28" i="10"/>
  <c r="CW25" i="10"/>
  <c r="DP55" i="10"/>
  <c r="FS87" i="10"/>
  <c r="FT23" i="10"/>
  <c r="DI98" i="10"/>
  <c r="DI73" i="10"/>
  <c r="CH91" i="2"/>
  <c r="M109" i="2" s="1"/>
  <c r="CH18" i="2"/>
  <c r="M54" i="7"/>
  <c r="M118" i="7"/>
  <c r="DP88" i="8"/>
  <c r="DN16" i="8"/>
  <c r="DN85" i="8" s="1"/>
  <c r="DU64" i="8"/>
  <c r="DO75" i="8"/>
  <c r="DA20" i="8"/>
  <c r="DA28" i="8"/>
  <c r="DB22" i="8" s="1"/>
  <c r="DO63" i="8"/>
  <c r="DV71" i="8" s="1"/>
  <c r="DO56" i="8"/>
  <c r="DO48" i="8"/>
  <c r="DO53" i="8" s="1"/>
  <c r="DH39" i="8"/>
  <c r="DG92" i="8"/>
  <c r="DG45" i="8"/>
  <c r="DG27" i="8"/>
  <c r="DN46" i="8"/>
  <c r="DN54" i="8"/>
  <c r="DN94" i="8" s="1"/>
  <c r="EB72" i="8"/>
  <c r="FN82" i="8"/>
  <c r="FO19" i="8"/>
  <c r="DV51" i="8"/>
  <c r="DN89" i="8"/>
  <c r="DO42" i="8"/>
  <c r="DO41" i="8" s="1"/>
  <c r="DO35" i="8"/>
  <c r="DH23" i="8"/>
  <c r="DN61" i="8"/>
  <c r="DH30" i="8"/>
  <c r="DV78" i="8"/>
  <c r="DU86" i="8"/>
  <c r="DU97" i="8"/>
  <c r="DU98" i="8"/>
  <c r="DV67" i="8"/>
  <c r="DV66" i="8" s="1"/>
  <c r="DV60" i="8"/>
  <c r="DV59" i="8" s="1"/>
  <c r="DV52" i="8"/>
  <c r="EC74" i="8" s="1"/>
  <c r="DH32" i="8"/>
  <c r="DF81" i="6"/>
  <c r="DF82" i="6" s="1"/>
  <c r="DN69" i="6"/>
  <c r="DN68" i="6" s="1"/>
  <c r="DF39" i="6"/>
  <c r="DM75" i="6"/>
  <c r="DG45" i="6"/>
  <c r="DG44" i="6" s="1"/>
  <c r="DG67" i="6"/>
  <c r="DG15" i="6" s="1"/>
  <c r="DG87" i="6" s="1"/>
  <c r="DG41" i="6"/>
  <c r="DA31" i="6"/>
  <c r="DA38" i="6"/>
  <c r="DH74" i="6" s="1"/>
  <c r="DF91" i="6"/>
  <c r="DF66" i="6"/>
  <c r="CZ29" i="6"/>
  <c r="CS89" i="6"/>
  <c r="CS77" i="6"/>
  <c r="CS78" i="6" s="1"/>
  <c r="CT19" i="6"/>
  <c r="DM63" i="6"/>
  <c r="DM56" i="6"/>
  <c r="DM55" i="6" s="1"/>
  <c r="DM48" i="6"/>
  <c r="DM47" i="6" s="1"/>
  <c r="DF32" i="6"/>
  <c r="DG53" i="6"/>
  <c r="DN65" i="6"/>
  <c r="DN64" i="6" s="1"/>
  <c r="DN58" i="6"/>
  <c r="DN57" i="6" s="1"/>
  <c r="DN50" i="6"/>
  <c r="DG59" i="6"/>
  <c r="DG73" i="6"/>
  <c r="CZ28" i="6"/>
  <c r="DA24" i="6" s="1"/>
  <c r="DA23" i="6" s="1"/>
  <c r="CZ36" i="6"/>
  <c r="DG40" i="6"/>
  <c r="DG33" i="6"/>
  <c r="DM84" i="6"/>
  <c r="DM96" i="6"/>
  <c r="DM95" i="6"/>
  <c r="DN49" i="6"/>
  <c r="DS70" i="6"/>
  <c r="DL62" i="6"/>
  <c r="CZ21" i="6"/>
  <c r="DL15" i="5"/>
  <c r="DL86" i="5" s="1"/>
  <c r="DF36" i="5"/>
  <c r="DF35" i="5" s="1"/>
  <c r="DL14" i="5"/>
  <c r="DL82" i="5" s="1"/>
  <c r="DE26" i="5"/>
  <c r="DF21" i="5" s="1"/>
  <c r="DF20" i="5" s="1"/>
  <c r="DL51" i="5"/>
  <c r="DL91" i="5" s="1"/>
  <c r="DM72" i="5"/>
  <c r="DS48" i="5"/>
  <c r="DM34" i="5"/>
  <c r="DM33" i="5" s="1"/>
  <c r="DM41" i="5"/>
  <c r="DM40" i="5" s="1"/>
  <c r="DF22" i="5"/>
  <c r="DR83" i="5"/>
  <c r="DR95" i="5"/>
  <c r="DR94" i="5"/>
  <c r="DL58" i="5"/>
  <c r="DK81" i="5"/>
  <c r="DN85" i="5"/>
  <c r="DG37" i="5"/>
  <c r="DN73" i="5" s="1"/>
  <c r="DG30" i="5"/>
  <c r="DS67" i="5"/>
  <c r="DS93" i="5" s="1"/>
  <c r="DF28" i="5"/>
  <c r="DE89" i="5"/>
  <c r="DE42" i="5"/>
  <c r="DE24" i="5"/>
  <c r="DM60" i="5"/>
  <c r="DM59" i="5" s="1"/>
  <c r="DM53" i="5"/>
  <c r="DM52" i="5" s="1"/>
  <c r="DM45" i="5"/>
  <c r="DM50" i="5" s="1"/>
  <c r="DK90" i="5"/>
  <c r="DK65" i="5"/>
  <c r="CY88" i="5"/>
  <c r="CY76" i="5"/>
  <c r="CY77" i="5" s="1"/>
  <c r="DL39" i="5"/>
  <c r="DL38" i="5" s="1"/>
  <c r="DL32" i="5"/>
  <c r="DL31" i="5" s="1"/>
  <c r="DL43" i="5"/>
  <c r="CZ18" i="5"/>
  <c r="CG86" i="2"/>
  <c r="CU75" i="2"/>
  <c r="CH37" i="2"/>
  <c r="CO52" i="2" s="1"/>
  <c r="CH87" i="2"/>
  <c r="CG35" i="2"/>
  <c r="CP73" i="2"/>
  <c r="CP72" i="2" s="1"/>
  <c r="CN79" i="2"/>
  <c r="CO80" i="2"/>
  <c r="CG42" i="2"/>
  <c r="BW21" i="2"/>
  <c r="BW29" i="2"/>
  <c r="BX23" i="2" s="1"/>
  <c r="BX22" i="2" s="1"/>
  <c r="CB31" i="2"/>
  <c r="CC27" i="2" s="1"/>
  <c r="CJ77" i="2"/>
  <c r="CN67" i="2"/>
  <c r="CN66" i="2" s="1"/>
  <c r="CN51" i="2"/>
  <c r="CN50" i="2" s="1"/>
  <c r="CC33" i="2"/>
  <c r="CB32" i="2"/>
  <c r="CJ65" i="2"/>
  <c r="CJ49" i="2"/>
  <c r="CJ54" i="2" s="1"/>
  <c r="CJ55" i="2" s="1"/>
  <c r="CH44" i="2"/>
  <c r="CO88" i="2"/>
  <c r="N110" i="2" s="1"/>
  <c r="CO100" i="2"/>
  <c r="CO99" i="2"/>
  <c r="CI48" i="2"/>
  <c r="CI38" i="2"/>
  <c r="CP62" i="2" s="1"/>
  <c r="CP61" i="2" s="1"/>
  <c r="CI45" i="2"/>
  <c r="CI56" i="2"/>
  <c r="CH95" i="2"/>
  <c r="CH70" i="2"/>
  <c r="CH86" i="2"/>
  <c r="CK90" i="2"/>
  <c r="CI63" i="2"/>
  <c r="CD34" i="2"/>
  <c r="CK58" i="2" s="1"/>
  <c r="CK57" i="2" s="1"/>
  <c r="CD41" i="2"/>
  <c r="CK78" i="2" s="1"/>
  <c r="CH96" i="2"/>
  <c r="CB39" i="2"/>
  <c r="CC40" i="2"/>
  <c r="CO69" i="2"/>
  <c r="CO68" i="2" s="1"/>
  <c r="CO53" i="2"/>
  <c r="CV76" i="2" s="1"/>
  <c r="O111" i="2" s="1"/>
  <c r="CS74" i="2"/>
  <c r="CI71" i="2"/>
  <c r="CI17" i="2" s="1"/>
  <c r="CN89" i="2"/>
  <c r="BZ30" i="2"/>
  <c r="CA25" i="2" s="1"/>
  <c r="BV81" i="2"/>
  <c r="BV82" i="2" s="1"/>
  <c r="BV93" i="2"/>
  <c r="DP69" i="10" l="1"/>
  <c r="DQ55" i="10"/>
  <c r="DI90" i="10"/>
  <c r="DI88" i="10"/>
  <c r="DJ46" i="10"/>
  <c r="DJ39" i="10"/>
  <c r="DC27" i="10"/>
  <c r="DJ57" i="10"/>
  <c r="DJ58" i="10" s="1"/>
  <c r="DJ51" i="10"/>
  <c r="DC42" i="10"/>
  <c r="DD43" i="10"/>
  <c r="DK81" i="10"/>
  <c r="DJ80" i="10"/>
  <c r="DD30" i="10"/>
  <c r="DJ67" i="10"/>
  <c r="DQ76" i="10"/>
  <c r="DD36" i="10"/>
  <c r="DC35" i="10"/>
  <c r="DJ74" i="10"/>
  <c r="DJ60" i="10"/>
  <c r="FT87" i="10"/>
  <c r="FU23" i="10"/>
  <c r="DQ83" i="10"/>
  <c r="DK61" i="10"/>
  <c r="DK68" i="10"/>
  <c r="DK52" i="10"/>
  <c r="DK57" i="10" s="1"/>
  <c r="DP92" i="10"/>
  <c r="CW24" i="10"/>
  <c r="CW32" i="10"/>
  <c r="CX26" i="10" s="1"/>
  <c r="CX25" i="10" s="1"/>
  <c r="DQ72" i="10"/>
  <c r="DQ71" i="10" s="1"/>
  <c r="DQ65" i="10"/>
  <c r="DQ64" i="10" s="1"/>
  <c r="DQ56" i="10"/>
  <c r="DX79" i="10" s="1"/>
  <c r="DI94" i="10"/>
  <c r="CI18" i="2"/>
  <c r="N63" i="7"/>
  <c r="N126" i="7"/>
  <c r="DO69" i="8"/>
  <c r="DO16" i="8" s="1"/>
  <c r="DO83" i="8" s="1"/>
  <c r="DI26" i="8"/>
  <c r="DI25" i="8" s="1"/>
  <c r="DI30" i="8" s="1"/>
  <c r="DV77" i="8"/>
  <c r="DO47" i="8"/>
  <c r="DO46" i="8" s="1"/>
  <c r="EC73" i="8"/>
  <c r="DN83" i="8"/>
  <c r="DN84" i="8" s="1"/>
  <c r="DO62" i="8"/>
  <c r="DO61" i="8" s="1"/>
  <c r="DI40" i="8"/>
  <c r="DP76" i="8" s="1"/>
  <c r="DI33" i="8"/>
  <c r="DI32" i="8" s="1"/>
  <c r="DB21" i="8"/>
  <c r="DA91" i="8"/>
  <c r="DA79" i="8"/>
  <c r="DA80" i="8" s="1"/>
  <c r="DO55" i="8"/>
  <c r="DH38" i="8"/>
  <c r="DH29" i="8"/>
  <c r="DN93" i="8"/>
  <c r="DN68" i="8"/>
  <c r="DU87" i="8"/>
  <c r="DV65" i="8"/>
  <c r="DV64" i="8" s="1"/>
  <c r="DV58" i="8"/>
  <c r="DV57" i="8" s="1"/>
  <c r="DV50" i="8"/>
  <c r="DV49" i="8" s="1"/>
  <c r="DO34" i="8"/>
  <c r="DH31" i="8"/>
  <c r="FO82" i="8"/>
  <c r="FP19" i="8"/>
  <c r="DV70" i="8"/>
  <c r="DV96" i="8" s="1"/>
  <c r="CB28" i="2"/>
  <c r="CZ25" i="6"/>
  <c r="DI86" i="6"/>
  <c r="DG39" i="6"/>
  <c r="DG14" i="6"/>
  <c r="DG81" i="6" s="1"/>
  <c r="DA37" i="6"/>
  <c r="DA36" i="6" s="1"/>
  <c r="DM62" i="6"/>
  <c r="DN75" i="6"/>
  <c r="DH73" i="6"/>
  <c r="DH61" i="6"/>
  <c r="DH54" i="6"/>
  <c r="DH46" i="6"/>
  <c r="DH42" i="6"/>
  <c r="DH35" i="6"/>
  <c r="DN84" i="6"/>
  <c r="DN95" i="6"/>
  <c r="DN96" i="6"/>
  <c r="DG52" i="6"/>
  <c r="DG92" i="6" s="1"/>
  <c r="DM85" i="6"/>
  <c r="DG32" i="6"/>
  <c r="CZ27" i="6"/>
  <c r="DA22" i="6" s="1"/>
  <c r="DN63" i="6"/>
  <c r="DN56" i="6"/>
  <c r="DN55" i="6" s="1"/>
  <c r="DN48" i="6"/>
  <c r="DN47" i="6" s="1"/>
  <c r="DG91" i="6"/>
  <c r="DN94" i="6"/>
  <c r="CZ90" i="6"/>
  <c r="CZ43" i="6"/>
  <c r="CT18" i="6"/>
  <c r="CT26" i="6"/>
  <c r="CU20" i="6" s="1"/>
  <c r="DA28" i="6"/>
  <c r="DA30" i="6"/>
  <c r="DL80" i="5"/>
  <c r="DL81" i="5" s="1"/>
  <c r="DG36" i="5"/>
  <c r="DG35" i="5" s="1"/>
  <c r="DM44" i="5"/>
  <c r="DM51" i="5"/>
  <c r="DM91" i="5" s="1"/>
  <c r="DN72" i="5"/>
  <c r="DM58" i="5"/>
  <c r="DF26" i="5"/>
  <c r="DG21" i="5" s="1"/>
  <c r="DG20" i="5" s="1"/>
  <c r="DN60" i="5"/>
  <c r="DN59" i="5" s="1"/>
  <c r="DN53" i="5"/>
  <c r="DN52" i="5" s="1"/>
  <c r="DN45" i="5"/>
  <c r="DN50" i="5" s="1"/>
  <c r="DS74" i="5"/>
  <c r="DF89" i="5"/>
  <c r="DF42" i="5"/>
  <c r="DF24" i="5"/>
  <c r="DR84" i="5"/>
  <c r="DL90" i="5"/>
  <c r="DL65" i="5"/>
  <c r="DG29" i="5"/>
  <c r="DS83" i="5"/>
  <c r="DS95" i="5"/>
  <c r="DS94" i="5"/>
  <c r="DF27" i="5"/>
  <c r="DG23" i="5" s="1"/>
  <c r="DG22" i="5" s="1"/>
  <c r="CZ17" i="5"/>
  <c r="CZ25" i="5"/>
  <c r="DA19" i="5" s="1"/>
  <c r="DS62" i="5"/>
  <c r="DS61" i="5" s="1"/>
  <c r="DS55" i="5"/>
  <c r="DS54" i="5" s="1"/>
  <c r="DS47" i="5"/>
  <c r="DS46" i="5" s="1"/>
  <c r="DM66" i="5"/>
  <c r="DM39" i="5"/>
  <c r="DM38" i="5" s="1"/>
  <c r="DM32" i="5"/>
  <c r="DM31" i="5" s="1"/>
  <c r="CV75" i="2"/>
  <c r="CI16" i="2"/>
  <c r="CI85" i="2" s="1"/>
  <c r="CI37" i="2"/>
  <c r="CP52" i="2" s="1"/>
  <c r="CQ73" i="2"/>
  <c r="CQ72" i="2" s="1"/>
  <c r="CQ98" i="2" s="1"/>
  <c r="CP80" i="2"/>
  <c r="CJ64" i="2"/>
  <c r="CJ63" i="2" s="1"/>
  <c r="CJ71" i="2"/>
  <c r="CJ17" i="2" s="1"/>
  <c r="BX21" i="2"/>
  <c r="BX29" i="2"/>
  <c r="BY23" i="2" s="1"/>
  <c r="BY22" i="2" s="1"/>
  <c r="CK77" i="2"/>
  <c r="CJ48" i="2"/>
  <c r="CI47" i="2"/>
  <c r="CJ45" i="2"/>
  <c r="CJ38" i="2"/>
  <c r="CQ62" i="2" s="1"/>
  <c r="CQ61" i="2" s="1"/>
  <c r="CP88" i="2"/>
  <c r="CP100" i="2"/>
  <c r="CP99" i="2"/>
  <c r="CC26" i="2"/>
  <c r="CE34" i="2"/>
  <c r="CL58" i="2" s="1"/>
  <c r="CL57" i="2" s="1"/>
  <c r="CE41" i="2"/>
  <c r="CL78" i="2" s="1"/>
  <c r="CD33" i="2"/>
  <c r="CC32" i="2"/>
  <c r="CK49" i="2"/>
  <c r="CK54" i="2" s="1"/>
  <c r="CK55" i="2" s="1"/>
  <c r="CK65" i="2"/>
  <c r="CD40" i="2"/>
  <c r="CC39" i="2"/>
  <c r="CI96" i="2"/>
  <c r="CO89" i="2"/>
  <c r="BW81" i="2"/>
  <c r="BW82" i="2" s="1"/>
  <c r="BW93" i="2"/>
  <c r="CH43" i="2"/>
  <c r="CH36" i="2"/>
  <c r="CO60" i="2" s="1"/>
  <c r="CO59" i="2" s="1"/>
  <c r="CI44" i="2"/>
  <c r="CA24" i="2"/>
  <c r="CT74" i="2"/>
  <c r="CP69" i="2"/>
  <c r="CP68" i="2" s="1"/>
  <c r="CP53" i="2"/>
  <c r="CW76" i="2" s="1"/>
  <c r="CP98" i="2"/>
  <c r="CB94" i="2"/>
  <c r="CB46" i="2"/>
  <c r="DJ20" i="10" l="1"/>
  <c r="DJ94" i="10" s="1"/>
  <c r="DJ19" i="10"/>
  <c r="DJ18" i="10" s="1"/>
  <c r="DJ88" i="10" s="1"/>
  <c r="DK58" i="10"/>
  <c r="DK74" i="10"/>
  <c r="DX78" i="10"/>
  <c r="CW96" i="10"/>
  <c r="CW84" i="10"/>
  <c r="CW85" i="10" s="1"/>
  <c r="DR76" i="10"/>
  <c r="DQ75" i="10"/>
  <c r="CX24" i="10"/>
  <c r="CX32" i="10"/>
  <c r="CY26" i="10" s="1"/>
  <c r="DK67" i="10"/>
  <c r="DJ66" i="10"/>
  <c r="DC33" i="10"/>
  <c r="DD28" i="10" s="1"/>
  <c r="DD27" i="10" s="1"/>
  <c r="FU87" i="10"/>
  <c r="FV23" i="10"/>
  <c r="DK48" i="10"/>
  <c r="DK47" i="10" s="1"/>
  <c r="DK41" i="10"/>
  <c r="DD29" i="10"/>
  <c r="DQ70" i="10"/>
  <c r="DQ63" i="10"/>
  <c r="DQ62" i="10" s="1"/>
  <c r="DQ54" i="10"/>
  <c r="DQ53" i="10" s="1"/>
  <c r="DJ38" i="10"/>
  <c r="DJ45" i="10"/>
  <c r="DQ82" i="10"/>
  <c r="DJ59" i="10"/>
  <c r="DK60" i="10"/>
  <c r="DK80" i="10"/>
  <c r="DD42" i="10"/>
  <c r="DI89" i="10"/>
  <c r="DL93" i="10"/>
  <c r="DC97" i="10"/>
  <c r="DC49" i="10"/>
  <c r="DC31" i="10"/>
  <c r="DE44" i="10"/>
  <c r="DL81" i="10" s="1"/>
  <c r="DE37" i="10"/>
  <c r="DD35" i="10"/>
  <c r="DJ50" i="10"/>
  <c r="DK51" i="10"/>
  <c r="CQ80" i="2"/>
  <c r="DO17" i="8"/>
  <c r="DO89" i="8" s="1"/>
  <c r="DP37" i="8"/>
  <c r="DP36" i="8" s="1"/>
  <c r="DQ88" i="8"/>
  <c r="DP44" i="8"/>
  <c r="DP43" i="8" s="1"/>
  <c r="DO85" i="8"/>
  <c r="DI24" i="8"/>
  <c r="DI23" i="8" s="1"/>
  <c r="DI29" i="8" s="1"/>
  <c r="DI39" i="8"/>
  <c r="DI38" i="8" s="1"/>
  <c r="DP75" i="8"/>
  <c r="FP82" i="8"/>
  <c r="FQ19" i="8"/>
  <c r="DB20" i="8"/>
  <c r="DB28" i="8"/>
  <c r="DC22" i="8" s="1"/>
  <c r="EC72" i="8"/>
  <c r="DJ26" i="8"/>
  <c r="DH92" i="8"/>
  <c r="DH45" i="8"/>
  <c r="DH27" i="8"/>
  <c r="DI31" i="8"/>
  <c r="DV86" i="8"/>
  <c r="DV98" i="8"/>
  <c r="DV97" i="8"/>
  <c r="DO93" i="8"/>
  <c r="DO54" i="8"/>
  <c r="DO94" i="8" s="1"/>
  <c r="DP63" i="8"/>
  <c r="DP56" i="8"/>
  <c r="DP55" i="8" s="1"/>
  <c r="DP48" i="8"/>
  <c r="DO84" i="8"/>
  <c r="DR88" i="8"/>
  <c r="CC28" i="2"/>
  <c r="DN62" i="6"/>
  <c r="DG83" i="6"/>
  <c r="CI87" i="2"/>
  <c r="DG66" i="6"/>
  <c r="DH67" i="6"/>
  <c r="DH15" i="6" s="1"/>
  <c r="DH87" i="6" s="1"/>
  <c r="DB24" i="6"/>
  <c r="DB23" i="6" s="1"/>
  <c r="DH53" i="6"/>
  <c r="DH52" i="6" s="1"/>
  <c r="DH92" i="6" s="1"/>
  <c r="DB38" i="6"/>
  <c r="DB31" i="6"/>
  <c r="DB30" i="6" s="1"/>
  <c r="DN85" i="6"/>
  <c r="CT89" i="6"/>
  <c r="CT77" i="6"/>
  <c r="CT78" i="6" s="1"/>
  <c r="DO65" i="6"/>
  <c r="DO64" i="6" s="1"/>
  <c r="DO58" i="6"/>
  <c r="DO57" i="6" s="1"/>
  <c r="DO50" i="6"/>
  <c r="DH34" i="6"/>
  <c r="CU19" i="6"/>
  <c r="DO76" i="6"/>
  <c r="DH41" i="6"/>
  <c r="DG82" i="6"/>
  <c r="DJ86" i="6"/>
  <c r="DA29" i="6"/>
  <c r="DA25" i="6" s="1"/>
  <c r="DH40" i="6"/>
  <c r="DH33" i="6"/>
  <c r="DH32" i="6" s="1"/>
  <c r="DH51" i="6"/>
  <c r="DH45" i="6"/>
  <c r="DA21" i="6"/>
  <c r="DO69" i="6"/>
  <c r="DH60" i="6"/>
  <c r="DO85" i="5"/>
  <c r="DN44" i="5"/>
  <c r="DN43" i="5" s="1"/>
  <c r="DM43" i="5"/>
  <c r="DM90" i="5" s="1"/>
  <c r="DG26" i="5"/>
  <c r="DN58" i="5"/>
  <c r="DG27" i="5"/>
  <c r="DH23" i="5" s="1"/>
  <c r="DH22" i="5" s="1"/>
  <c r="DS84" i="5"/>
  <c r="DH37" i="5"/>
  <c r="DH30" i="5"/>
  <c r="DH29" i="5" s="1"/>
  <c r="DG28" i="5"/>
  <c r="DN66" i="5"/>
  <c r="DA18" i="5"/>
  <c r="CZ88" i="5"/>
  <c r="CZ76" i="5"/>
  <c r="CZ77" i="5" s="1"/>
  <c r="DM14" i="5"/>
  <c r="DM15" i="5"/>
  <c r="DN39" i="5"/>
  <c r="DN38" i="5" s="1"/>
  <c r="DN32" i="5"/>
  <c r="DN31" i="5" s="1"/>
  <c r="DN34" i="5"/>
  <c r="DN33" i="5" s="1"/>
  <c r="DN41" i="5"/>
  <c r="DN40" i="5" s="1"/>
  <c r="DN51" i="5"/>
  <c r="DN91" i="5" s="1"/>
  <c r="CJ16" i="2"/>
  <c r="CJ85" i="2" s="1"/>
  <c r="CW75" i="2"/>
  <c r="CI91" i="2"/>
  <c r="CJ37" i="2"/>
  <c r="CQ52" i="2" s="1"/>
  <c r="CR73" i="2"/>
  <c r="CR72" i="2" s="1"/>
  <c r="CR98" i="2" s="1"/>
  <c r="CJ44" i="2"/>
  <c r="CK64" i="2"/>
  <c r="CK63" i="2" s="1"/>
  <c r="CL77" i="2"/>
  <c r="BY21" i="2"/>
  <c r="BY29" i="2"/>
  <c r="BZ23" i="2" s="1"/>
  <c r="BZ22" i="2" s="1"/>
  <c r="CP89" i="2"/>
  <c r="CD39" i="2"/>
  <c r="CE40" i="2"/>
  <c r="CF34" i="2"/>
  <c r="CM58" i="2" s="1"/>
  <c r="CM57" i="2" s="1"/>
  <c r="CF41" i="2"/>
  <c r="CM78" i="2" s="1"/>
  <c r="CA30" i="2"/>
  <c r="CB25" i="2" s="1"/>
  <c r="CB24" i="2" s="1"/>
  <c r="CJ56" i="2"/>
  <c r="CJ18" i="2" s="1"/>
  <c r="CK71" i="2"/>
  <c r="CK17" i="2" s="1"/>
  <c r="BX81" i="2"/>
  <c r="BX82" i="2" s="1"/>
  <c r="BX93" i="2"/>
  <c r="CQ53" i="2"/>
  <c r="CX76" i="2" s="1"/>
  <c r="CQ69" i="2"/>
  <c r="CQ68" i="2" s="1"/>
  <c r="CC46" i="2"/>
  <c r="CC94" i="2"/>
  <c r="CI70" i="2"/>
  <c r="CI95" i="2"/>
  <c r="CD32" i="2"/>
  <c r="CE33" i="2"/>
  <c r="CQ88" i="2"/>
  <c r="CQ99" i="2"/>
  <c r="CQ100" i="2"/>
  <c r="CJ47" i="2"/>
  <c r="CK48" i="2"/>
  <c r="CU74" i="2"/>
  <c r="CO79" i="2"/>
  <c r="CH42" i="2"/>
  <c r="CC31" i="2"/>
  <c r="CD27" i="2" s="1"/>
  <c r="CD26" i="2" s="1"/>
  <c r="CO51" i="2"/>
  <c r="CO50" i="2" s="1"/>
  <c r="CO67" i="2"/>
  <c r="CO66" i="2" s="1"/>
  <c r="CH35" i="2"/>
  <c r="CI86" i="2"/>
  <c r="CL90" i="2"/>
  <c r="CL49" i="2"/>
  <c r="CL54" i="2" s="1"/>
  <c r="CL55" i="2" s="1"/>
  <c r="CL65" i="2"/>
  <c r="DK20" i="10" l="1"/>
  <c r="DK94" i="10" s="1"/>
  <c r="DK19" i="10"/>
  <c r="DK18" i="10" s="1"/>
  <c r="DK88" i="10" s="1"/>
  <c r="DJ90" i="10"/>
  <c r="DD33" i="10"/>
  <c r="DE28" i="10" s="1"/>
  <c r="DE27" i="10" s="1"/>
  <c r="DL80" i="10"/>
  <c r="DL68" i="10"/>
  <c r="DL67" i="10" s="1"/>
  <c r="DL61" i="10"/>
  <c r="DL60" i="10" s="1"/>
  <c r="DL52" i="10"/>
  <c r="DL57" i="10" s="1"/>
  <c r="DL58" i="10" s="1"/>
  <c r="DR72" i="10"/>
  <c r="DR65" i="10"/>
  <c r="DR64" i="10" s="1"/>
  <c r="DR56" i="10"/>
  <c r="DY79" i="10" s="1"/>
  <c r="DK40" i="10"/>
  <c r="DK66" i="10"/>
  <c r="DQ91" i="10"/>
  <c r="DQ103" i="10"/>
  <c r="DQ102" i="10"/>
  <c r="DR83" i="10"/>
  <c r="DR75" i="10"/>
  <c r="DR101" i="10" s="1"/>
  <c r="DE43" i="10"/>
  <c r="FV87" i="10"/>
  <c r="FW23" i="10"/>
  <c r="DF44" i="10"/>
  <c r="DM81" i="10" s="1"/>
  <c r="DF37" i="10"/>
  <c r="DQ101" i="10"/>
  <c r="CX96" i="10"/>
  <c r="CX84" i="10"/>
  <c r="CX85" i="10" s="1"/>
  <c r="DK50" i="10"/>
  <c r="CY25" i="10"/>
  <c r="DJ98" i="10"/>
  <c r="DJ73" i="10"/>
  <c r="DK59" i="10"/>
  <c r="DD97" i="10"/>
  <c r="DD49" i="10"/>
  <c r="DD31" i="10"/>
  <c r="DJ99" i="10"/>
  <c r="DJ21" i="10"/>
  <c r="DQ69" i="10"/>
  <c r="DX77" i="10"/>
  <c r="DK46" i="10"/>
  <c r="DK45" i="10" s="1"/>
  <c r="DK39" i="10"/>
  <c r="DE36" i="10"/>
  <c r="DD34" i="10"/>
  <c r="DE30" i="10" s="1"/>
  <c r="DE29" i="10" s="1"/>
  <c r="DJ89" i="10"/>
  <c r="DM93" i="10"/>
  <c r="DW52" i="8"/>
  <c r="ED74" i="8" s="1"/>
  <c r="DW67" i="8"/>
  <c r="DP35" i="8"/>
  <c r="DW58" i="8" s="1"/>
  <c r="DW57" i="8" s="1"/>
  <c r="DW60" i="8"/>
  <c r="DW59" i="8" s="1"/>
  <c r="DP42" i="8"/>
  <c r="DW77" i="8" s="1"/>
  <c r="DW78" i="8"/>
  <c r="DW71" i="8"/>
  <c r="DP62" i="8"/>
  <c r="DV87" i="8"/>
  <c r="DW51" i="8"/>
  <c r="FQ82" i="8"/>
  <c r="FR19" i="8"/>
  <c r="DJ40" i="8"/>
  <c r="DJ33" i="8"/>
  <c r="DP54" i="8"/>
  <c r="DP94" i="8" s="1"/>
  <c r="DO68" i="8"/>
  <c r="DB91" i="8"/>
  <c r="DB79" i="8"/>
  <c r="DB80" i="8" s="1"/>
  <c r="DC21" i="8"/>
  <c r="DP53" i="8"/>
  <c r="DP47" i="8"/>
  <c r="DQ44" i="8"/>
  <c r="DQ37" i="8"/>
  <c r="DJ25" i="8"/>
  <c r="DP69" i="8"/>
  <c r="DI92" i="8"/>
  <c r="DI45" i="8"/>
  <c r="DI27" i="8"/>
  <c r="DJ24" i="8"/>
  <c r="CD28" i="2"/>
  <c r="DI35" i="6"/>
  <c r="DP65" i="6" s="1"/>
  <c r="DP64" i="6" s="1"/>
  <c r="DI42" i="6"/>
  <c r="DP76" i="6" s="1"/>
  <c r="DH14" i="6"/>
  <c r="DH81" i="6" s="1"/>
  <c r="DO75" i="6"/>
  <c r="DH39" i="6"/>
  <c r="DA90" i="6"/>
  <c r="DA43" i="6"/>
  <c r="DB29" i="6"/>
  <c r="DO49" i="6"/>
  <c r="DA27" i="6"/>
  <c r="DB22" i="6" s="1"/>
  <c r="DB21" i="6" s="1"/>
  <c r="DI61" i="6"/>
  <c r="DI60" i="6" s="1"/>
  <c r="DI54" i="6"/>
  <c r="DI46" i="6"/>
  <c r="DI51" i="6" s="1"/>
  <c r="CU18" i="6"/>
  <c r="CU26" i="6"/>
  <c r="CV20" i="6" s="1"/>
  <c r="DH59" i="6"/>
  <c r="DI74" i="6"/>
  <c r="DB37" i="6"/>
  <c r="DO68" i="6"/>
  <c r="DO94" i="6" s="1"/>
  <c r="DH44" i="6"/>
  <c r="DO63" i="6"/>
  <c r="DO62" i="6" s="1"/>
  <c r="DO56" i="6"/>
  <c r="DO55" i="6" s="1"/>
  <c r="DO48" i="6"/>
  <c r="DO47" i="6" s="1"/>
  <c r="DB28" i="6"/>
  <c r="DC24" i="6" s="1"/>
  <c r="DM65" i="5"/>
  <c r="DH27" i="5"/>
  <c r="DI23" i="5" s="1"/>
  <c r="DG89" i="5"/>
  <c r="DG42" i="5"/>
  <c r="DG24" i="5"/>
  <c r="DO34" i="5"/>
  <c r="DO33" i="5" s="1"/>
  <c r="DO41" i="5"/>
  <c r="DO40" i="5" s="1"/>
  <c r="DM86" i="5"/>
  <c r="DN15" i="5"/>
  <c r="DO60" i="5"/>
  <c r="DO59" i="5" s="1"/>
  <c r="DO53" i="5"/>
  <c r="DO45" i="5"/>
  <c r="DM82" i="5"/>
  <c r="DM80" i="5"/>
  <c r="DN14" i="5"/>
  <c r="DH36" i="5"/>
  <c r="DO73" i="5"/>
  <c r="DH28" i="5"/>
  <c r="DA17" i="5"/>
  <c r="DA25" i="5"/>
  <c r="DB19" i="5" s="1"/>
  <c r="DB18" i="5" s="1"/>
  <c r="DN90" i="5"/>
  <c r="DN65" i="5"/>
  <c r="DH21" i="5"/>
  <c r="CJ87" i="2"/>
  <c r="CK16" i="2"/>
  <c r="CK87" i="2" s="1"/>
  <c r="CS73" i="2"/>
  <c r="CS72" i="2" s="1"/>
  <c r="CS98" i="2" s="1"/>
  <c r="CX75" i="2"/>
  <c r="CJ91" i="2"/>
  <c r="CL71" i="2"/>
  <c r="CL17" i="2" s="1"/>
  <c r="CB30" i="2"/>
  <c r="CC25" i="2" s="1"/>
  <c r="CM77" i="2"/>
  <c r="CD31" i="2"/>
  <c r="CE27" i="2" s="1"/>
  <c r="CJ86" i="2"/>
  <c r="CM90" i="2"/>
  <c r="CE32" i="2"/>
  <c r="CF33" i="2"/>
  <c r="CK56" i="2"/>
  <c r="CK18" i="2" s="1"/>
  <c r="CE39" i="2"/>
  <c r="CF40" i="2"/>
  <c r="BY81" i="2"/>
  <c r="BY82" i="2" s="1"/>
  <c r="BY93" i="2"/>
  <c r="CV74" i="2"/>
  <c r="CD46" i="2"/>
  <c r="CD94" i="2"/>
  <c r="BZ21" i="2"/>
  <c r="BZ29" i="2"/>
  <c r="CA23" i="2" s="1"/>
  <c r="CA22" i="2" s="1"/>
  <c r="CI43" i="2"/>
  <c r="CP79" i="2" s="1"/>
  <c r="CI36" i="2"/>
  <c r="CP60" i="2" s="1"/>
  <c r="CP59" i="2" s="1"/>
  <c r="CK45" i="2"/>
  <c r="CK38" i="2"/>
  <c r="CR62" i="2" s="1"/>
  <c r="CR61" i="2" s="1"/>
  <c r="CL64" i="2"/>
  <c r="CJ95" i="2"/>
  <c r="CJ70" i="2"/>
  <c r="CK47" i="2"/>
  <c r="CL48" i="2"/>
  <c r="CR88" i="2"/>
  <c r="CR100" i="2"/>
  <c r="CR99" i="2"/>
  <c r="CQ89" i="2"/>
  <c r="CJ96" i="2"/>
  <c r="CM49" i="2"/>
  <c r="CM54" i="2" s="1"/>
  <c r="CM55" i="2" s="1"/>
  <c r="CM65" i="2"/>
  <c r="CG34" i="2"/>
  <c r="CN58" i="2" s="1"/>
  <c r="CN57" i="2" s="1"/>
  <c r="CG41" i="2"/>
  <c r="CN78" i="2" s="1"/>
  <c r="DK90" i="10" l="1"/>
  <c r="DR82" i="10"/>
  <c r="DE34" i="10"/>
  <c r="DF30" i="10" s="1"/>
  <c r="DF29" i="10" s="1"/>
  <c r="DM80" i="10"/>
  <c r="DL66" i="10"/>
  <c r="DE33" i="10"/>
  <c r="DR70" i="10"/>
  <c r="DY77" i="10" s="1"/>
  <c r="DR63" i="10"/>
  <c r="DR62" i="10" s="1"/>
  <c r="DR54" i="10"/>
  <c r="DR53" i="10" s="1"/>
  <c r="DK99" i="10"/>
  <c r="DK21" i="10"/>
  <c r="DR91" i="10"/>
  <c r="DR103" i="10"/>
  <c r="DR102" i="10"/>
  <c r="DQ92" i="10"/>
  <c r="DE35" i="10"/>
  <c r="DF36" i="10"/>
  <c r="DK38" i="10"/>
  <c r="DS76" i="10"/>
  <c r="DL74" i="10"/>
  <c r="DL19" i="10" s="1"/>
  <c r="DL18" i="10" s="1"/>
  <c r="DL59" i="10"/>
  <c r="CY24" i="10"/>
  <c r="CY32" i="10"/>
  <c r="CZ26" i="10" s="1"/>
  <c r="DM61" i="10"/>
  <c r="DM68" i="10"/>
  <c r="DM67" i="10" s="1"/>
  <c r="DM52" i="10"/>
  <c r="DM57" i="10" s="1"/>
  <c r="DM58" i="10" s="1"/>
  <c r="DR55" i="10"/>
  <c r="DK89" i="10"/>
  <c r="DN93" i="10"/>
  <c r="DL51" i="10"/>
  <c r="FW87" i="10"/>
  <c r="FX23" i="10"/>
  <c r="DF43" i="10"/>
  <c r="DE42" i="10"/>
  <c r="DL48" i="10"/>
  <c r="DL47" i="10" s="1"/>
  <c r="DL41" i="10"/>
  <c r="DL40" i="10" s="1"/>
  <c r="DK98" i="10"/>
  <c r="DK73" i="10"/>
  <c r="DR71" i="10"/>
  <c r="DY78" i="10"/>
  <c r="DL46" i="10"/>
  <c r="DL39" i="10"/>
  <c r="DW65" i="8"/>
  <c r="DW64" i="8" s="1"/>
  <c r="ED73" i="8"/>
  <c r="DP41" i="8"/>
  <c r="DW66" i="8"/>
  <c r="DP34" i="8"/>
  <c r="DW50" i="8"/>
  <c r="DW49" i="8" s="1"/>
  <c r="DP16" i="8"/>
  <c r="DP17" i="8"/>
  <c r="DQ63" i="8"/>
  <c r="DQ62" i="8" s="1"/>
  <c r="DQ56" i="8"/>
  <c r="DQ48" i="8"/>
  <c r="DQ53" i="8" s="1"/>
  <c r="DJ32" i="8"/>
  <c r="DJ30" i="8"/>
  <c r="DQ76" i="8"/>
  <c r="DJ39" i="8"/>
  <c r="DX67" i="8"/>
  <c r="DX60" i="8"/>
  <c r="DX59" i="8" s="1"/>
  <c r="DX52" i="8"/>
  <c r="EE74" i="8" s="1"/>
  <c r="DX78" i="8"/>
  <c r="DQ43" i="8"/>
  <c r="DQ36" i="8"/>
  <c r="DX51" i="8" s="1"/>
  <c r="DP46" i="8"/>
  <c r="FR82" i="8"/>
  <c r="FS19" i="8"/>
  <c r="DQ42" i="8"/>
  <c r="DQ35" i="8"/>
  <c r="DJ23" i="8"/>
  <c r="DC20" i="8"/>
  <c r="DC28" i="8"/>
  <c r="DD22" i="8" s="1"/>
  <c r="DD21" i="8" s="1"/>
  <c r="DP61" i="8"/>
  <c r="DW70" i="8"/>
  <c r="CE28" i="2"/>
  <c r="CT73" i="2"/>
  <c r="CT72" i="2" s="1"/>
  <c r="CT98" i="2" s="1"/>
  <c r="DH83" i="6"/>
  <c r="DI41" i="6"/>
  <c r="DP58" i="6"/>
  <c r="DP57" i="6" s="1"/>
  <c r="DI34" i="6"/>
  <c r="DP49" i="6" s="1"/>
  <c r="DP50" i="6"/>
  <c r="CK85" i="2"/>
  <c r="CK86" i="2" s="1"/>
  <c r="DI45" i="6"/>
  <c r="DI44" i="6" s="1"/>
  <c r="DI59" i="6"/>
  <c r="DB27" i="6"/>
  <c r="DC22" i="6" s="1"/>
  <c r="DH91" i="6"/>
  <c r="DH66" i="6"/>
  <c r="DH82" i="6"/>
  <c r="DK86" i="6"/>
  <c r="DI40" i="6"/>
  <c r="DI39" i="6" s="1"/>
  <c r="DI33" i="6"/>
  <c r="DC31" i="6"/>
  <c r="DC38" i="6"/>
  <c r="DJ74" i="6" s="1"/>
  <c r="DJ42" i="6"/>
  <c r="DQ76" i="6" s="1"/>
  <c r="DJ35" i="6"/>
  <c r="DP69" i="6"/>
  <c r="CV19" i="6"/>
  <c r="CU89" i="6"/>
  <c r="CU77" i="6"/>
  <c r="CU78" i="6" s="1"/>
  <c r="DB36" i="6"/>
  <c r="DB43" i="6" s="1"/>
  <c r="DB90" i="6"/>
  <c r="DC23" i="6"/>
  <c r="DO84" i="6"/>
  <c r="DO96" i="6"/>
  <c r="DO95" i="6"/>
  <c r="DI73" i="6"/>
  <c r="DI67" i="6"/>
  <c r="DI53" i="6"/>
  <c r="DM81" i="5"/>
  <c r="DP85" i="5"/>
  <c r="DA88" i="5"/>
  <c r="DA76" i="5"/>
  <c r="DA77" i="5" s="1"/>
  <c r="DO50" i="5"/>
  <c r="DO44" i="5"/>
  <c r="DO39" i="5"/>
  <c r="DO38" i="5" s="1"/>
  <c r="DO32" i="5"/>
  <c r="DO31" i="5" s="1"/>
  <c r="DH20" i="5"/>
  <c r="DH89" i="5"/>
  <c r="DO66" i="5"/>
  <c r="DO52" i="5"/>
  <c r="DB17" i="5"/>
  <c r="DB25" i="5"/>
  <c r="DC19" i="5" s="1"/>
  <c r="DC18" i="5" s="1"/>
  <c r="DO58" i="5"/>
  <c r="DO72" i="5"/>
  <c r="DN86" i="5"/>
  <c r="DH35" i="5"/>
  <c r="DH42" i="5" s="1"/>
  <c r="DP34" i="5"/>
  <c r="DP33" i="5" s="1"/>
  <c r="DP41" i="5"/>
  <c r="DP40" i="5" s="1"/>
  <c r="DI37" i="5"/>
  <c r="DP73" i="5" s="1"/>
  <c r="DI30" i="5"/>
  <c r="DN82" i="5"/>
  <c r="DN80" i="5"/>
  <c r="DI22" i="5"/>
  <c r="CL16" i="2"/>
  <c r="CL87" i="2" s="1"/>
  <c r="CK91" i="2"/>
  <c r="CN77" i="2"/>
  <c r="CA21" i="2"/>
  <c r="CA29" i="2"/>
  <c r="CB23" i="2" s="1"/>
  <c r="CB22" i="2" s="1"/>
  <c r="CP67" i="2"/>
  <c r="CP66" i="2" s="1"/>
  <c r="CP51" i="2"/>
  <c r="CP50" i="2" s="1"/>
  <c r="CF32" i="2"/>
  <c r="CG33" i="2"/>
  <c r="CK95" i="2"/>
  <c r="CK70" i="2"/>
  <c r="CE46" i="2"/>
  <c r="CE94" i="2"/>
  <c r="CJ43" i="2"/>
  <c r="CQ79" i="2" s="1"/>
  <c r="CJ36" i="2"/>
  <c r="CQ60" i="2" s="1"/>
  <c r="CQ59" i="2" s="1"/>
  <c r="CR89" i="2"/>
  <c r="CC24" i="2"/>
  <c r="CI42" i="2"/>
  <c r="BZ81" i="2"/>
  <c r="BZ82" i="2" s="1"/>
  <c r="BZ93" i="2"/>
  <c r="CG40" i="2"/>
  <c r="CF39" i="2"/>
  <c r="CH41" i="2"/>
  <c r="CO78" i="2" s="1"/>
  <c r="CH34" i="2"/>
  <c r="CO58" i="2" s="1"/>
  <c r="CO57" i="2" s="1"/>
  <c r="CN49" i="2"/>
  <c r="CN54" i="2" s="1"/>
  <c r="CN55" i="2" s="1"/>
  <c r="CN65" i="2"/>
  <c r="CM64" i="2"/>
  <c r="CL63" i="2"/>
  <c r="CM48" i="2"/>
  <c r="CL47" i="2"/>
  <c r="CR53" i="2"/>
  <c r="CY76" i="2" s="1"/>
  <c r="CR69" i="2"/>
  <c r="CR68" i="2" s="1"/>
  <c r="CK37" i="2"/>
  <c r="CK96" i="2"/>
  <c r="CL45" i="2"/>
  <c r="CL38" i="2"/>
  <c r="CS62" i="2" s="1"/>
  <c r="CS61" i="2" s="1"/>
  <c r="CS88" i="2"/>
  <c r="CS99" i="2"/>
  <c r="CS100" i="2"/>
  <c r="CM71" i="2"/>
  <c r="CM17" i="2" s="1"/>
  <c r="CI35" i="2"/>
  <c r="CR80" i="2"/>
  <c r="CK44" i="2"/>
  <c r="CL56" i="2"/>
  <c r="CE26" i="2"/>
  <c r="DR69" i="10" l="1"/>
  <c r="DS82" i="10"/>
  <c r="DM74" i="10"/>
  <c r="DM19" i="10" s="1"/>
  <c r="DM18" i="10" s="1"/>
  <c r="DS55" i="10"/>
  <c r="DM60" i="10"/>
  <c r="DM59" i="10" s="1"/>
  <c r="DS83" i="10"/>
  <c r="DF28" i="10"/>
  <c r="DM46" i="10" s="1"/>
  <c r="DL38" i="10"/>
  <c r="DF34" i="10"/>
  <c r="DG30" i="10" s="1"/>
  <c r="DG29" i="10" s="1"/>
  <c r="DG44" i="10"/>
  <c r="DN81" i="10" s="1"/>
  <c r="DG37" i="10"/>
  <c r="DG36" i="10" s="1"/>
  <c r="DR92" i="10"/>
  <c r="CY96" i="10"/>
  <c r="CY84" i="10"/>
  <c r="CY85" i="10" s="1"/>
  <c r="DF35" i="10"/>
  <c r="DL45" i="10"/>
  <c r="DF42" i="10"/>
  <c r="CZ25" i="10"/>
  <c r="DE97" i="10"/>
  <c r="DE49" i="10"/>
  <c r="DE31" i="10"/>
  <c r="DM66" i="10"/>
  <c r="FX87" i="10"/>
  <c r="FY23" i="10"/>
  <c r="FY87" i="10" s="1"/>
  <c r="DS72" i="10"/>
  <c r="DS71" i="10" s="1"/>
  <c r="DS65" i="10"/>
  <c r="DS64" i="10" s="1"/>
  <c r="DS56" i="10"/>
  <c r="DZ79" i="10" s="1"/>
  <c r="DL99" i="10"/>
  <c r="DL21" i="10"/>
  <c r="DM51" i="10"/>
  <c r="DL50" i="10"/>
  <c r="DL20" i="10"/>
  <c r="DS70" i="10"/>
  <c r="DS63" i="10"/>
  <c r="DS62" i="10" s="1"/>
  <c r="DS54" i="10"/>
  <c r="DS53" i="10" s="1"/>
  <c r="DT76" i="10"/>
  <c r="DS75" i="10"/>
  <c r="DM41" i="10"/>
  <c r="DM40" i="10" s="1"/>
  <c r="DM48" i="10"/>
  <c r="CL18" i="2"/>
  <c r="CU73" i="2"/>
  <c r="CU72" i="2" s="1"/>
  <c r="ED72" i="8"/>
  <c r="DQ41" i="8"/>
  <c r="DX71" i="8"/>
  <c r="DX70" i="8" s="1"/>
  <c r="DX96" i="8" s="1"/>
  <c r="EE73" i="8"/>
  <c r="DX66" i="8"/>
  <c r="DJ29" i="8"/>
  <c r="DK26" i="8"/>
  <c r="DX65" i="8"/>
  <c r="DX58" i="8"/>
  <c r="DX57" i="8" s="1"/>
  <c r="DX50" i="8"/>
  <c r="DX49" i="8" s="1"/>
  <c r="DQ61" i="8"/>
  <c r="DJ31" i="8"/>
  <c r="DQ34" i="8"/>
  <c r="FS82" i="8"/>
  <c r="FT19" i="8"/>
  <c r="DJ38" i="8"/>
  <c r="DK40" i="8"/>
  <c r="DK39" i="8" s="1"/>
  <c r="DK33" i="8"/>
  <c r="DK32" i="8" s="1"/>
  <c r="DQ75" i="8"/>
  <c r="DQ69" i="8"/>
  <c r="DQ17" i="8" s="1"/>
  <c r="DQ55" i="8"/>
  <c r="DC91" i="8"/>
  <c r="DC79" i="8"/>
  <c r="DC80" i="8" s="1"/>
  <c r="DX77" i="8"/>
  <c r="DD20" i="8"/>
  <c r="DD28" i="8"/>
  <c r="DE22" i="8" s="1"/>
  <c r="DW86" i="8"/>
  <c r="DW98" i="8"/>
  <c r="DW97" i="8"/>
  <c r="DP93" i="8"/>
  <c r="DP68" i="8"/>
  <c r="DP89" i="8"/>
  <c r="DW96" i="8"/>
  <c r="DQ47" i="8"/>
  <c r="DP83" i="8"/>
  <c r="DP85" i="8"/>
  <c r="CF28" i="2"/>
  <c r="CN90" i="2"/>
  <c r="DB25" i="6"/>
  <c r="DJ34" i="6"/>
  <c r="DQ49" i="6" s="1"/>
  <c r="CL85" i="2"/>
  <c r="CL86" i="2" s="1"/>
  <c r="DP75" i="6"/>
  <c r="DC37" i="6"/>
  <c r="DC36" i="6" s="1"/>
  <c r="DJ73" i="6"/>
  <c r="DO85" i="6"/>
  <c r="DJ41" i="6"/>
  <c r="DI91" i="6"/>
  <c r="DC28" i="6"/>
  <c r="DJ61" i="6"/>
  <c r="DJ60" i="6" s="1"/>
  <c r="DJ54" i="6"/>
  <c r="DJ46" i="6"/>
  <c r="DC30" i="6"/>
  <c r="CV18" i="6"/>
  <c r="CV26" i="6"/>
  <c r="CW20" i="6" s="1"/>
  <c r="DP63" i="6"/>
  <c r="DP62" i="6" s="1"/>
  <c r="DP56" i="6"/>
  <c r="DP55" i="6" s="1"/>
  <c r="DP48" i="6"/>
  <c r="DP47" i="6" s="1"/>
  <c r="DI32" i="6"/>
  <c r="DJ40" i="6"/>
  <c r="DJ39" i="6" s="1"/>
  <c r="DJ33" i="6"/>
  <c r="DI15" i="6"/>
  <c r="DI14" i="6"/>
  <c r="DP68" i="6"/>
  <c r="DP94" i="6" s="1"/>
  <c r="DC21" i="6"/>
  <c r="DI52" i="6"/>
  <c r="DI92" i="6" s="1"/>
  <c r="DQ65" i="6"/>
  <c r="DQ64" i="6" s="1"/>
  <c r="DQ58" i="6"/>
  <c r="DQ57" i="6" s="1"/>
  <c r="DQ50" i="6"/>
  <c r="DO14" i="5"/>
  <c r="DO82" i="5" s="1"/>
  <c r="DI36" i="5"/>
  <c r="DI35" i="5" s="1"/>
  <c r="DO15" i="5"/>
  <c r="DO86" i="5" s="1"/>
  <c r="DH24" i="5"/>
  <c r="DP72" i="5"/>
  <c r="DC17" i="5"/>
  <c r="DC25" i="5"/>
  <c r="DD19" i="5" s="1"/>
  <c r="DD18" i="5" s="1"/>
  <c r="DO51" i="5"/>
  <c r="DO91" i="5" s="1"/>
  <c r="DO43" i="5"/>
  <c r="DN81" i="5"/>
  <c r="DQ85" i="5"/>
  <c r="DP60" i="5"/>
  <c r="DP59" i="5" s="1"/>
  <c r="DP53" i="5"/>
  <c r="DP52" i="5" s="1"/>
  <c r="DP45" i="5"/>
  <c r="DP50" i="5" s="1"/>
  <c r="DI29" i="5"/>
  <c r="DI27" i="5"/>
  <c r="DJ37" i="5"/>
  <c r="DQ73" i="5" s="1"/>
  <c r="DJ30" i="5"/>
  <c r="DH26" i="5"/>
  <c r="DI21" i="5" s="1"/>
  <c r="DI20" i="5" s="1"/>
  <c r="DB88" i="5"/>
  <c r="DB76" i="5"/>
  <c r="DB77" i="5" s="1"/>
  <c r="CM16" i="2"/>
  <c r="CM87" i="2" s="1"/>
  <c r="CY75" i="2"/>
  <c r="CL91" i="2"/>
  <c r="CJ35" i="2"/>
  <c r="CW74" i="2"/>
  <c r="CJ42" i="2"/>
  <c r="CB29" i="2"/>
  <c r="CC23" i="2" s="1"/>
  <c r="CC22" i="2" s="1"/>
  <c r="CB21" i="2"/>
  <c r="CO77" i="2"/>
  <c r="CL96" i="2"/>
  <c r="CG39" i="2"/>
  <c r="CH40" i="2"/>
  <c r="CM56" i="2"/>
  <c r="CN64" i="2"/>
  <c r="CM63" i="2"/>
  <c r="CQ67" i="2"/>
  <c r="CQ66" i="2" s="1"/>
  <c r="CQ51" i="2"/>
  <c r="CQ50" i="2" s="1"/>
  <c r="CA93" i="2"/>
  <c r="CA81" i="2"/>
  <c r="CA82" i="2" s="1"/>
  <c r="CN48" i="2"/>
  <c r="CM47" i="2"/>
  <c r="CL37" i="2"/>
  <c r="CR52" i="2"/>
  <c r="CH33" i="2"/>
  <c r="CG32" i="2"/>
  <c r="CN71" i="2"/>
  <c r="CN17" i="2" s="1"/>
  <c r="CC30" i="2"/>
  <c r="CD25" i="2" s="1"/>
  <c r="CD24" i="2" s="1"/>
  <c r="CT88" i="2"/>
  <c r="CT100" i="2"/>
  <c r="CT99" i="2"/>
  <c r="CS80" i="2"/>
  <c r="CF46" i="2"/>
  <c r="CF94" i="2"/>
  <c r="CO65" i="2"/>
  <c r="CO49" i="2"/>
  <c r="CO54" i="2" s="1"/>
  <c r="CO55" i="2" s="1"/>
  <c r="CL44" i="2"/>
  <c r="CS89" i="2"/>
  <c r="CS69" i="2"/>
  <c r="CS68" i="2" s="1"/>
  <c r="CS53" i="2"/>
  <c r="CZ76" i="2" s="1"/>
  <c r="CL95" i="2"/>
  <c r="CL70" i="2"/>
  <c r="CE31" i="2"/>
  <c r="CF27" i="2" s="1"/>
  <c r="CI34" i="2"/>
  <c r="CP58" i="2" s="1"/>
  <c r="CP57" i="2" s="1"/>
  <c r="CI41" i="2"/>
  <c r="CP78" i="2" s="1"/>
  <c r="DT82" i="10" l="1"/>
  <c r="DT83" i="10"/>
  <c r="DS69" i="10"/>
  <c r="DF27" i="10"/>
  <c r="DF33" i="10" s="1"/>
  <c r="DG28" i="10" s="1"/>
  <c r="DG27" i="10" s="1"/>
  <c r="DM39" i="10"/>
  <c r="DM38" i="10" s="1"/>
  <c r="DM45" i="10"/>
  <c r="DG43" i="10"/>
  <c r="DG42" i="10" s="1"/>
  <c r="DT55" i="10"/>
  <c r="DG34" i="10"/>
  <c r="DH30" i="10" s="1"/>
  <c r="DH29" i="10" s="1"/>
  <c r="DG35" i="10"/>
  <c r="DS91" i="10"/>
  <c r="DS103" i="10"/>
  <c r="DS102" i="10"/>
  <c r="DL90" i="10"/>
  <c r="DL88" i="10"/>
  <c r="DF97" i="10"/>
  <c r="DF49" i="10"/>
  <c r="DF31" i="10"/>
  <c r="DL94" i="10"/>
  <c r="DM20" i="10"/>
  <c r="DS101" i="10"/>
  <c r="DL98" i="10"/>
  <c r="DL73" i="10"/>
  <c r="CZ24" i="10"/>
  <c r="CZ32" i="10"/>
  <c r="DA26" i="10" s="1"/>
  <c r="DA25" i="10" s="1"/>
  <c r="DN68" i="10"/>
  <c r="DN67" i="10" s="1"/>
  <c r="DN61" i="10"/>
  <c r="DN52" i="10"/>
  <c r="DN57" i="10" s="1"/>
  <c r="DN58" i="10" s="1"/>
  <c r="DZ77" i="10"/>
  <c r="DM50" i="10"/>
  <c r="DZ78" i="10"/>
  <c r="DN80" i="10"/>
  <c r="DT75" i="10"/>
  <c r="DM47" i="10"/>
  <c r="DM99" i="10"/>
  <c r="DM21" i="10"/>
  <c r="DN48" i="10"/>
  <c r="DN41" i="10"/>
  <c r="DT72" i="10"/>
  <c r="DT71" i="10" s="1"/>
  <c r="DT65" i="10"/>
  <c r="DT64" i="10" s="1"/>
  <c r="DT56" i="10"/>
  <c r="EA79" i="10" s="1"/>
  <c r="CM18" i="2"/>
  <c r="CV73" i="2"/>
  <c r="CV72" i="2" s="1"/>
  <c r="CV98" i="2" s="1"/>
  <c r="DQ16" i="8"/>
  <c r="DQ85" i="8" s="1"/>
  <c r="DR76" i="8"/>
  <c r="DR75" i="8" s="1"/>
  <c r="DK38" i="8"/>
  <c r="DQ46" i="8"/>
  <c r="DJ92" i="8"/>
  <c r="DJ45" i="8"/>
  <c r="DJ27" i="8"/>
  <c r="DR44" i="8"/>
  <c r="DR37" i="8"/>
  <c r="DK25" i="8"/>
  <c r="DP84" i="8"/>
  <c r="DS88" i="8"/>
  <c r="DW87" i="8"/>
  <c r="DX86" i="8"/>
  <c r="DX98" i="8"/>
  <c r="DX97" i="8"/>
  <c r="DK31" i="8"/>
  <c r="DL40" i="8"/>
  <c r="DL39" i="8" s="1"/>
  <c r="DL33" i="8"/>
  <c r="DL32" i="8" s="1"/>
  <c r="DQ89" i="8"/>
  <c r="DD91" i="8"/>
  <c r="DD79" i="8"/>
  <c r="DD80" i="8" s="1"/>
  <c r="DQ54" i="8"/>
  <c r="DQ94" i="8" s="1"/>
  <c r="DE21" i="8"/>
  <c r="DK24" i="8"/>
  <c r="FT82" i="8"/>
  <c r="FU19" i="8"/>
  <c r="DR63" i="8"/>
  <c r="DR48" i="8"/>
  <c r="DR53" i="8" s="1"/>
  <c r="DR56" i="8"/>
  <c r="DX64" i="8"/>
  <c r="EE72" i="8"/>
  <c r="CG28" i="2"/>
  <c r="CO90" i="2"/>
  <c r="CM85" i="2"/>
  <c r="CP90" i="2" s="1"/>
  <c r="CN16" i="2"/>
  <c r="CN85" i="2" s="1"/>
  <c r="DQ75" i="6"/>
  <c r="DD24" i="6"/>
  <c r="DD23" i="6" s="1"/>
  <c r="DD28" i="6" s="1"/>
  <c r="DJ67" i="6"/>
  <c r="DJ15" i="6" s="1"/>
  <c r="DJ59" i="6"/>
  <c r="DD31" i="6"/>
  <c r="DD38" i="6"/>
  <c r="DI83" i="6"/>
  <c r="DI81" i="6"/>
  <c r="DJ53" i="6"/>
  <c r="DI87" i="6"/>
  <c r="CV89" i="6"/>
  <c r="CV77" i="6"/>
  <c r="CV78" i="6" s="1"/>
  <c r="DQ63" i="6"/>
  <c r="DQ62" i="6" s="1"/>
  <c r="DQ56" i="6"/>
  <c r="DQ55" i="6" s="1"/>
  <c r="DQ48" i="6"/>
  <c r="DQ47" i="6" s="1"/>
  <c r="CW19" i="6"/>
  <c r="DC27" i="6"/>
  <c r="DI66" i="6"/>
  <c r="DP84" i="6"/>
  <c r="DP96" i="6"/>
  <c r="DP95" i="6"/>
  <c r="DJ32" i="6"/>
  <c r="DC29" i="6"/>
  <c r="DC25" i="6" s="1"/>
  <c r="DQ69" i="6"/>
  <c r="DJ51" i="6"/>
  <c r="DJ45" i="6"/>
  <c r="DO80" i="5"/>
  <c r="DO81" i="5" s="1"/>
  <c r="DJ36" i="5"/>
  <c r="DJ35" i="5" s="1"/>
  <c r="DJ23" i="5"/>
  <c r="DJ22" i="5" s="1"/>
  <c r="DP51" i="5"/>
  <c r="DP91" i="5" s="1"/>
  <c r="DD17" i="5"/>
  <c r="DD25" i="5"/>
  <c r="DE19" i="5" s="1"/>
  <c r="DO90" i="5"/>
  <c r="DO65" i="5"/>
  <c r="DQ72" i="5"/>
  <c r="DI26" i="5"/>
  <c r="DP39" i="5"/>
  <c r="DP38" i="5" s="1"/>
  <c r="DP32" i="5"/>
  <c r="DP31" i="5" s="1"/>
  <c r="DP44" i="5"/>
  <c r="DJ29" i="5"/>
  <c r="DI28" i="5"/>
  <c r="DQ60" i="5"/>
  <c r="DQ59" i="5" s="1"/>
  <c r="DQ53" i="5"/>
  <c r="DQ45" i="5"/>
  <c r="DQ50" i="5" s="1"/>
  <c r="DP66" i="5"/>
  <c r="DK37" i="5"/>
  <c r="DK30" i="5"/>
  <c r="DP58" i="5"/>
  <c r="DC88" i="5"/>
  <c r="DC76" i="5"/>
  <c r="DC77" i="5" s="1"/>
  <c r="CZ75" i="2"/>
  <c r="CM91" i="2"/>
  <c r="CX74" i="2"/>
  <c r="CO71" i="2"/>
  <c r="CO17" i="2" s="1"/>
  <c r="CS52" i="2"/>
  <c r="CP77" i="2"/>
  <c r="CD30" i="2"/>
  <c r="CE25" i="2" s="1"/>
  <c r="CG46" i="2"/>
  <c r="CG94" i="2"/>
  <c r="CM96" i="2"/>
  <c r="CI33" i="2"/>
  <c r="CH32" i="2"/>
  <c r="CH39" i="2"/>
  <c r="CI40" i="2"/>
  <c r="CU88" i="2"/>
  <c r="CU100" i="2"/>
  <c r="CU99" i="2"/>
  <c r="CU98" i="2"/>
  <c r="CK43" i="2"/>
  <c r="CK36" i="2"/>
  <c r="CR60" i="2" s="1"/>
  <c r="CR59" i="2" s="1"/>
  <c r="CT89" i="2"/>
  <c r="CC21" i="2"/>
  <c r="CC29" i="2"/>
  <c r="CD23" i="2" s="1"/>
  <c r="CD22" i="2" s="1"/>
  <c r="CM45" i="2"/>
  <c r="CM44" i="2" s="1"/>
  <c r="CM38" i="2"/>
  <c r="CT62" i="2" s="1"/>
  <c r="CT61" i="2" s="1"/>
  <c r="CM95" i="2"/>
  <c r="CM70" i="2"/>
  <c r="CO64" i="2"/>
  <c r="CN63" i="2"/>
  <c r="CB81" i="2"/>
  <c r="CB82" i="2" s="1"/>
  <c r="CB93" i="2"/>
  <c r="CP49" i="2"/>
  <c r="CP54" i="2" s="1"/>
  <c r="CP55" i="2" s="1"/>
  <c r="CP65" i="2"/>
  <c r="CF26" i="2"/>
  <c r="CN47" i="2"/>
  <c r="CO48" i="2"/>
  <c r="CN56" i="2"/>
  <c r="CJ34" i="2"/>
  <c r="CQ58" i="2" s="1"/>
  <c r="CQ57" i="2" s="1"/>
  <c r="CJ41" i="2"/>
  <c r="CQ78" i="2" s="1"/>
  <c r="DU83" i="10" l="1"/>
  <c r="DT70" i="10"/>
  <c r="DT69" i="10" s="1"/>
  <c r="DT54" i="10"/>
  <c r="DT53" i="10" s="1"/>
  <c r="DT63" i="10"/>
  <c r="DT62" i="10" s="1"/>
  <c r="DN51" i="10"/>
  <c r="DN50" i="10" s="1"/>
  <c r="DU76" i="10"/>
  <c r="DU75" i="10" s="1"/>
  <c r="DN47" i="10"/>
  <c r="DM98" i="10"/>
  <c r="DM73" i="10"/>
  <c r="DA24" i="10"/>
  <c r="DA32" i="10"/>
  <c r="DB26" i="10" s="1"/>
  <c r="DB25" i="10" s="1"/>
  <c r="DO48" i="10"/>
  <c r="DO41" i="10"/>
  <c r="DH34" i="10"/>
  <c r="DT91" i="10"/>
  <c r="DT103" i="10"/>
  <c r="DT102" i="10"/>
  <c r="DS92" i="10"/>
  <c r="DU72" i="10"/>
  <c r="DU71" i="10" s="1"/>
  <c r="DU65" i="10"/>
  <c r="DU64" i="10" s="1"/>
  <c r="DU56" i="10"/>
  <c r="EB79" i="10" s="1"/>
  <c r="CZ96" i="10"/>
  <c r="CZ84" i="10"/>
  <c r="CZ85" i="10" s="1"/>
  <c r="DT101" i="10"/>
  <c r="DN74" i="10"/>
  <c r="DN19" i="10" s="1"/>
  <c r="DN18" i="10" s="1"/>
  <c r="DN60" i="10"/>
  <c r="DM94" i="10"/>
  <c r="DG97" i="10"/>
  <c r="DG49" i="10"/>
  <c r="DG31" i="10"/>
  <c r="DN66" i="10"/>
  <c r="DM90" i="10"/>
  <c r="DM88" i="10"/>
  <c r="DG33" i="10"/>
  <c r="DH28" i="10" s="1"/>
  <c r="DH27" i="10" s="1"/>
  <c r="EA78" i="10"/>
  <c r="DH44" i="10"/>
  <c r="DH37" i="10"/>
  <c r="DL89" i="10"/>
  <c r="DO93" i="10"/>
  <c r="DN46" i="10"/>
  <c r="DN39" i="10"/>
  <c r="DN40" i="10"/>
  <c r="CN18" i="2"/>
  <c r="CW73" i="2"/>
  <c r="CW72" i="2" s="1"/>
  <c r="CW98" i="2" s="1"/>
  <c r="CM86" i="2"/>
  <c r="CO16" i="2"/>
  <c r="CO85" i="2" s="1"/>
  <c r="N108" i="2" s="1"/>
  <c r="DQ83" i="8"/>
  <c r="DQ84" i="8" s="1"/>
  <c r="DS76" i="8"/>
  <c r="DS75" i="8" s="1"/>
  <c r="DR69" i="8"/>
  <c r="DR16" i="8" s="1"/>
  <c r="DR85" i="8" s="1"/>
  <c r="DR62" i="8"/>
  <c r="DY71" i="8"/>
  <c r="DR42" i="8"/>
  <c r="DR35" i="8"/>
  <c r="DK23" i="8"/>
  <c r="DY78" i="8"/>
  <c r="DR43" i="8"/>
  <c r="DE20" i="8"/>
  <c r="DE28" i="8"/>
  <c r="DF22" i="8" s="1"/>
  <c r="DX87" i="8"/>
  <c r="DS63" i="8"/>
  <c r="DS56" i="8"/>
  <c r="DS48" i="8"/>
  <c r="DS53" i="8" s="1"/>
  <c r="DR47" i="8"/>
  <c r="FU82" i="8"/>
  <c r="FV19" i="8"/>
  <c r="DK92" i="8"/>
  <c r="DK45" i="8"/>
  <c r="DK27" i="8"/>
  <c r="DQ93" i="8"/>
  <c r="DQ68" i="8"/>
  <c r="DR55" i="8"/>
  <c r="DL31" i="8"/>
  <c r="DK30" i="8"/>
  <c r="DL26" i="8" s="1"/>
  <c r="DL25" i="8" s="1"/>
  <c r="DL38" i="8"/>
  <c r="DY67" i="8"/>
  <c r="DY60" i="8"/>
  <c r="DY59" i="8" s="1"/>
  <c r="DY52" i="8"/>
  <c r="EF74" i="8" s="1"/>
  <c r="DR36" i="8"/>
  <c r="CN87" i="2"/>
  <c r="CH28" i="2"/>
  <c r="DJ14" i="6"/>
  <c r="DJ83" i="6" s="1"/>
  <c r="DK35" i="6"/>
  <c r="DR58" i="6" s="1"/>
  <c r="DR57" i="6" s="1"/>
  <c r="DK42" i="6"/>
  <c r="DR76" i="6" s="1"/>
  <c r="DD22" i="6"/>
  <c r="DK40" i="6" s="1"/>
  <c r="DK61" i="6"/>
  <c r="DK60" i="6" s="1"/>
  <c r="DK54" i="6"/>
  <c r="DK46" i="6"/>
  <c r="DK51" i="6" s="1"/>
  <c r="DJ87" i="6"/>
  <c r="DP85" i="6"/>
  <c r="DJ44" i="6"/>
  <c r="DQ68" i="6"/>
  <c r="CW18" i="6"/>
  <c r="CW26" i="6"/>
  <c r="CX20" i="6" s="1"/>
  <c r="CX19" i="6" s="1"/>
  <c r="DJ52" i="6"/>
  <c r="DJ92" i="6" s="1"/>
  <c r="DK74" i="6"/>
  <c r="DD37" i="6"/>
  <c r="DD30" i="6"/>
  <c r="DE24" i="6" s="1"/>
  <c r="DI82" i="6"/>
  <c r="DL86" i="6"/>
  <c r="DC90" i="6"/>
  <c r="DC43" i="6"/>
  <c r="DR85" i="5"/>
  <c r="DK36" i="5"/>
  <c r="DK35" i="5" s="1"/>
  <c r="DQ66" i="5"/>
  <c r="DQ41" i="5"/>
  <c r="DQ40" i="5" s="1"/>
  <c r="DJ21" i="5"/>
  <c r="DQ32" i="5" s="1"/>
  <c r="DQ31" i="5" s="1"/>
  <c r="DQ34" i="5"/>
  <c r="DQ33" i="5" s="1"/>
  <c r="DL37" i="5"/>
  <c r="DL30" i="5"/>
  <c r="DE18" i="5"/>
  <c r="DQ58" i="5"/>
  <c r="DR60" i="5"/>
  <c r="DR59" i="5" s="1"/>
  <c r="DR53" i="5"/>
  <c r="DR45" i="5"/>
  <c r="DR50" i="5" s="1"/>
  <c r="DD88" i="5"/>
  <c r="DD76" i="5"/>
  <c r="DD77" i="5" s="1"/>
  <c r="DJ27" i="5"/>
  <c r="DK23" i="5" s="1"/>
  <c r="DK22" i="5" s="1"/>
  <c r="DP14" i="5"/>
  <c r="DP15" i="5"/>
  <c r="DI89" i="5"/>
  <c r="DI42" i="5"/>
  <c r="DI24" i="5"/>
  <c r="DK29" i="5"/>
  <c r="DJ28" i="5"/>
  <c r="DR73" i="5"/>
  <c r="DQ44" i="5"/>
  <c r="DP43" i="5"/>
  <c r="DQ52" i="5"/>
  <c r="CN91" i="2"/>
  <c r="CM37" i="2"/>
  <c r="CT52" i="2" s="1"/>
  <c r="CT80" i="2"/>
  <c r="CQ77" i="2"/>
  <c r="CD29" i="2"/>
  <c r="CE23" i="2" s="1"/>
  <c r="CE22" i="2" s="1"/>
  <c r="CD21" i="2"/>
  <c r="CK42" i="2"/>
  <c r="CR79" i="2"/>
  <c r="CI39" i="2"/>
  <c r="CJ40" i="2"/>
  <c r="CC81" i="2"/>
  <c r="CC82" i="2" s="1"/>
  <c r="CC93" i="2"/>
  <c r="CP71" i="2"/>
  <c r="CL36" i="2"/>
  <c r="CS60" i="2" s="1"/>
  <c r="CS59" i="2" s="1"/>
  <c r="CL43" i="2"/>
  <c r="CJ33" i="2"/>
  <c r="CI32" i="2"/>
  <c r="CE24" i="2"/>
  <c r="CQ49" i="2"/>
  <c r="CQ54" i="2" s="1"/>
  <c r="CQ55" i="2" s="1"/>
  <c r="CQ65" i="2"/>
  <c r="CX73" i="2" s="1"/>
  <c r="CT69" i="2"/>
  <c r="CT68" i="2" s="1"/>
  <c r="CT53" i="2"/>
  <c r="DA76" i="2" s="1"/>
  <c r="CO56" i="2"/>
  <c r="CN86" i="2"/>
  <c r="CQ90" i="2"/>
  <c r="CU89" i="2"/>
  <c r="CN70" i="2"/>
  <c r="CN95" i="2"/>
  <c r="CP64" i="2"/>
  <c r="CO63" i="2"/>
  <c r="CV88" i="2"/>
  <c r="O110" i="2" s="1"/>
  <c r="CV99" i="2"/>
  <c r="CV100" i="2"/>
  <c r="CN96" i="2"/>
  <c r="CH94" i="2"/>
  <c r="CH46" i="2"/>
  <c r="CO47" i="2"/>
  <c r="CP48" i="2"/>
  <c r="CF31" i="2"/>
  <c r="CG27" i="2" s="1"/>
  <c r="CK41" i="2"/>
  <c r="CR78" i="2" s="1"/>
  <c r="CK34" i="2"/>
  <c r="CR58" i="2" s="1"/>
  <c r="CR57" i="2" s="1"/>
  <c r="CR67" i="2"/>
  <c r="CR51" i="2"/>
  <c r="CR50" i="2" s="1"/>
  <c r="CK35" i="2"/>
  <c r="DV83" i="10" l="1"/>
  <c r="EA77" i="10"/>
  <c r="DO40" i="10"/>
  <c r="DN20" i="10"/>
  <c r="DN94" i="10" s="1"/>
  <c r="DO47" i="10"/>
  <c r="DH33" i="10"/>
  <c r="DN90" i="10"/>
  <c r="DN88" i="10"/>
  <c r="DT92" i="10"/>
  <c r="DB24" i="10"/>
  <c r="DB32" i="10"/>
  <c r="DC26" i="10" s="1"/>
  <c r="DO68" i="10"/>
  <c r="DO61" i="10"/>
  <c r="DO52" i="10"/>
  <c r="DH36" i="10"/>
  <c r="DM89" i="10"/>
  <c r="DP93" i="10"/>
  <c r="DH43" i="10"/>
  <c r="DO81" i="10"/>
  <c r="EB78" i="10"/>
  <c r="DN59" i="10"/>
  <c r="DN73" i="10" s="1"/>
  <c r="DV72" i="10"/>
  <c r="DV71" i="10" s="1"/>
  <c r="DV65" i="10"/>
  <c r="DV64" i="10" s="1"/>
  <c r="DV56" i="10"/>
  <c r="EC79" i="10" s="1"/>
  <c r="DN98" i="10"/>
  <c r="DU70" i="10"/>
  <c r="DU69" i="10" s="1"/>
  <c r="DU63" i="10"/>
  <c r="DU62" i="10" s="1"/>
  <c r="DU54" i="10"/>
  <c r="DU53" i="10" s="1"/>
  <c r="DN38" i="10"/>
  <c r="DU55" i="10"/>
  <c r="DU91" i="10"/>
  <c r="DU103" i="10"/>
  <c r="DU102" i="10"/>
  <c r="DU82" i="10"/>
  <c r="DN45" i="10"/>
  <c r="DI44" i="10"/>
  <c r="DI37" i="10"/>
  <c r="DO46" i="10"/>
  <c r="DO39" i="10"/>
  <c r="DU101" i="10"/>
  <c r="DA96" i="10"/>
  <c r="DA84" i="10"/>
  <c r="DA85" i="10" s="1"/>
  <c r="CP16" i="2"/>
  <c r="CP85" i="2" s="1"/>
  <c r="CO18" i="2"/>
  <c r="CO87" i="2"/>
  <c r="CP17" i="2"/>
  <c r="CO91" i="2"/>
  <c r="N109" i="2" s="1"/>
  <c r="N54" i="7"/>
  <c r="N118" i="7"/>
  <c r="DT88" i="8"/>
  <c r="DR17" i="8"/>
  <c r="DR89" i="8" s="1"/>
  <c r="DR83" i="8"/>
  <c r="DR84" i="8" s="1"/>
  <c r="DL30" i="8"/>
  <c r="DM26" i="8" s="1"/>
  <c r="DM25" i="8" s="1"/>
  <c r="DS69" i="8"/>
  <c r="DS16" i="8" s="1"/>
  <c r="DK29" i="8"/>
  <c r="DL24" i="8" s="1"/>
  <c r="DL23" i="8" s="1"/>
  <c r="DY65" i="8"/>
  <c r="DY58" i="8"/>
  <c r="DY57" i="8" s="1"/>
  <c r="DY50" i="8"/>
  <c r="DY49" i="8" s="1"/>
  <c r="DR34" i="8"/>
  <c r="DR41" i="8"/>
  <c r="DY77" i="8"/>
  <c r="DS44" i="8"/>
  <c r="DS43" i="8" s="1"/>
  <c r="DS37" i="8"/>
  <c r="DS36" i="8" s="1"/>
  <c r="FV82" i="8"/>
  <c r="FW19" i="8"/>
  <c r="DM40" i="8"/>
  <c r="DM33" i="8"/>
  <c r="DY70" i="8"/>
  <c r="DZ71" i="8"/>
  <c r="DL92" i="8"/>
  <c r="DL45" i="8"/>
  <c r="DL27" i="8"/>
  <c r="DE91" i="8"/>
  <c r="DE79" i="8"/>
  <c r="DE80" i="8" s="1"/>
  <c r="DS62" i="8"/>
  <c r="DR61" i="8"/>
  <c r="DY51" i="8"/>
  <c r="DR54" i="8"/>
  <c r="DR94" i="8" s="1"/>
  <c r="DS55" i="8"/>
  <c r="DS47" i="8"/>
  <c r="DR46" i="8"/>
  <c r="DF21" i="8"/>
  <c r="EF73" i="8"/>
  <c r="DY66" i="8"/>
  <c r="CI28" i="2"/>
  <c r="DJ81" i="6"/>
  <c r="DJ82" i="6" s="1"/>
  <c r="DK41" i="6"/>
  <c r="DD21" i="6"/>
  <c r="DD27" i="6" s="1"/>
  <c r="DK33" i="6"/>
  <c r="DR56" i="6" s="1"/>
  <c r="DR55" i="6" s="1"/>
  <c r="DK34" i="6"/>
  <c r="DR49" i="6" s="1"/>
  <c r="DR50" i="6"/>
  <c r="DR65" i="6"/>
  <c r="DR64" i="6" s="1"/>
  <c r="DR69" i="6"/>
  <c r="DR68" i="6" s="1"/>
  <c r="DR94" i="6" s="1"/>
  <c r="DK67" i="6"/>
  <c r="DK14" i="6" s="1"/>
  <c r="DK83" i="6" s="1"/>
  <c r="DQ84" i="6"/>
  <c r="DQ96" i="6"/>
  <c r="DQ95" i="6"/>
  <c r="DQ94" i="6"/>
  <c r="DK59" i="6"/>
  <c r="CX18" i="6"/>
  <c r="CX26" i="6"/>
  <c r="CY20" i="6" s="1"/>
  <c r="DK39" i="6"/>
  <c r="DR75" i="6"/>
  <c r="DJ91" i="6"/>
  <c r="DJ66" i="6"/>
  <c r="DK53" i="6"/>
  <c r="DK45" i="6"/>
  <c r="DK73" i="6"/>
  <c r="DL42" i="6"/>
  <c r="DL35" i="6"/>
  <c r="DE23" i="6"/>
  <c r="DD29" i="6"/>
  <c r="DE31" i="6"/>
  <c r="DE38" i="6"/>
  <c r="DE37" i="6" s="1"/>
  <c r="DD36" i="6"/>
  <c r="CW89" i="6"/>
  <c r="CW77" i="6"/>
  <c r="CW78" i="6" s="1"/>
  <c r="DJ20" i="5"/>
  <c r="DJ26" i="5" s="1"/>
  <c r="DK21" i="5" s="1"/>
  <c r="DK20" i="5" s="1"/>
  <c r="DL36" i="5"/>
  <c r="DL35" i="5" s="1"/>
  <c r="DR66" i="5"/>
  <c r="DQ39" i="5"/>
  <c r="DQ38" i="5" s="1"/>
  <c r="DR58" i="5"/>
  <c r="DK27" i="5"/>
  <c r="DL23" i="5" s="1"/>
  <c r="DL22" i="5" s="1"/>
  <c r="DE17" i="5"/>
  <c r="DE25" i="5"/>
  <c r="DF19" i="5" s="1"/>
  <c r="DQ43" i="5"/>
  <c r="DR44" i="5"/>
  <c r="DS73" i="5"/>
  <c r="DS72" i="5" s="1"/>
  <c r="DR72" i="5"/>
  <c r="DP86" i="5"/>
  <c r="DQ15" i="5"/>
  <c r="DS60" i="5"/>
  <c r="DS59" i="5" s="1"/>
  <c r="DS58" i="5" s="1"/>
  <c r="DS53" i="5"/>
  <c r="DS45" i="5"/>
  <c r="DS50" i="5" s="1"/>
  <c r="DQ51" i="5"/>
  <c r="DQ91" i="5" s="1"/>
  <c r="DR52" i="5"/>
  <c r="DP80" i="5"/>
  <c r="DP82" i="5"/>
  <c r="DQ14" i="5"/>
  <c r="DL29" i="5"/>
  <c r="DK28" i="5"/>
  <c r="DR34" i="5"/>
  <c r="DR33" i="5" s="1"/>
  <c r="DR41" i="5"/>
  <c r="DR40" i="5" s="1"/>
  <c r="DP90" i="5"/>
  <c r="DP65" i="5"/>
  <c r="DJ89" i="5"/>
  <c r="DJ42" i="5"/>
  <c r="DJ24" i="5"/>
  <c r="DA75" i="2"/>
  <c r="CQ71" i="2"/>
  <c r="CL35" i="2"/>
  <c r="CR77" i="2"/>
  <c r="CN45" i="2"/>
  <c r="CN38" i="2"/>
  <c r="CU62" i="2" s="1"/>
  <c r="CU61" i="2" s="1"/>
  <c r="CK33" i="2"/>
  <c r="CJ32" i="2"/>
  <c r="CX72" i="2"/>
  <c r="CX98" i="2" s="1"/>
  <c r="CQ48" i="2"/>
  <c r="CP47" i="2"/>
  <c r="CO70" i="2"/>
  <c r="CO95" i="2"/>
  <c r="CJ39" i="2"/>
  <c r="CK40" i="2"/>
  <c r="CV89" i="2"/>
  <c r="CS67" i="2"/>
  <c r="CS51" i="2"/>
  <c r="CS50" i="2" s="1"/>
  <c r="CE21" i="2"/>
  <c r="CE29" i="2"/>
  <c r="CF23" i="2" s="1"/>
  <c r="CS79" i="2"/>
  <c r="CD81" i="2"/>
  <c r="CD82" i="2" s="1"/>
  <c r="CD93" i="2"/>
  <c r="CR65" i="2"/>
  <c r="CY73" i="2" s="1"/>
  <c r="CR49" i="2"/>
  <c r="CR54" i="2" s="1"/>
  <c r="CR55" i="2" s="1"/>
  <c r="CO86" i="2"/>
  <c r="CR90" i="2"/>
  <c r="CL42" i="2"/>
  <c r="CL41" i="2"/>
  <c r="CS78" i="2" s="1"/>
  <c r="CL34" i="2"/>
  <c r="CS58" i="2" s="1"/>
  <c r="CS57" i="2" s="1"/>
  <c r="CR66" i="2"/>
  <c r="CY74" i="2"/>
  <c r="CO96" i="2"/>
  <c r="CE30" i="2"/>
  <c r="CF25" i="2" s="1"/>
  <c r="CG26" i="2"/>
  <c r="CQ64" i="2"/>
  <c r="CP63" i="2"/>
  <c r="CP56" i="2"/>
  <c r="CI94" i="2"/>
  <c r="CI46" i="2"/>
  <c r="CW88" i="2"/>
  <c r="CW100" i="2"/>
  <c r="CW99" i="2"/>
  <c r="DV55" i="10" l="1"/>
  <c r="DO45" i="10"/>
  <c r="DV82" i="10"/>
  <c r="DO74" i="10"/>
  <c r="DP81" i="10"/>
  <c r="DO80" i="10"/>
  <c r="DN89" i="10"/>
  <c r="DQ93" i="10"/>
  <c r="EB77" i="10"/>
  <c r="DH42" i="10"/>
  <c r="DI43" i="10"/>
  <c r="DV76" i="10"/>
  <c r="DO67" i="10"/>
  <c r="DJ44" i="10"/>
  <c r="DJ37" i="10"/>
  <c r="DN99" i="10"/>
  <c r="DN21" i="10"/>
  <c r="DB96" i="10"/>
  <c r="DB84" i="10"/>
  <c r="DB85" i="10" s="1"/>
  <c r="DV70" i="10"/>
  <c r="DV69" i="10" s="1"/>
  <c r="DV63" i="10"/>
  <c r="DV62" i="10" s="1"/>
  <c r="DV54" i="10"/>
  <c r="DV53" i="10" s="1"/>
  <c r="DU92" i="10"/>
  <c r="DO60" i="10"/>
  <c r="DC25" i="10"/>
  <c r="EC78" i="10"/>
  <c r="DP68" i="10"/>
  <c r="DP61" i="10"/>
  <c r="DP52" i="10"/>
  <c r="DP57" i="10" s="1"/>
  <c r="DO38" i="10"/>
  <c r="DH35" i="10"/>
  <c r="DI36" i="10"/>
  <c r="DI30" i="10"/>
  <c r="DO57" i="10"/>
  <c r="DO58" i="10" s="1"/>
  <c r="DO51" i="10"/>
  <c r="CP87" i="2"/>
  <c r="CQ16" i="2"/>
  <c r="CQ87" i="2" s="1"/>
  <c r="CP18" i="2"/>
  <c r="CQ17" i="2"/>
  <c r="DS17" i="8"/>
  <c r="DS89" i="8" s="1"/>
  <c r="DU88" i="8"/>
  <c r="DZ78" i="8"/>
  <c r="DZ51" i="8"/>
  <c r="DL29" i="8"/>
  <c r="DM24" i="8" s="1"/>
  <c r="DM23" i="8" s="1"/>
  <c r="DM39" i="8"/>
  <c r="DT76" i="8"/>
  <c r="FW82" i="8"/>
  <c r="FX19" i="8"/>
  <c r="DF20" i="8"/>
  <c r="DF28" i="8"/>
  <c r="DG22" i="8" s="1"/>
  <c r="EF72" i="8"/>
  <c r="DY64" i="8"/>
  <c r="DR93" i="8"/>
  <c r="DR68" i="8"/>
  <c r="DS61" i="8"/>
  <c r="DZ67" i="8"/>
  <c r="DZ60" i="8"/>
  <c r="DZ59" i="8" s="1"/>
  <c r="DZ52" i="8"/>
  <c r="EG74" i="8" s="1"/>
  <c r="DZ70" i="8"/>
  <c r="DS42" i="8"/>
  <c r="DS41" i="8" s="1"/>
  <c r="DS35" i="8"/>
  <c r="DS34" i="8" s="1"/>
  <c r="DS54" i="8"/>
  <c r="DS94" i="8" s="1"/>
  <c r="DY86" i="8"/>
  <c r="DY98" i="8"/>
  <c r="DY97" i="8"/>
  <c r="DS83" i="8"/>
  <c r="DS85" i="8"/>
  <c r="DY96" i="8"/>
  <c r="DM30" i="8"/>
  <c r="DS46" i="8"/>
  <c r="DT63" i="8"/>
  <c r="EA71" i="8" s="1"/>
  <c r="DT56" i="8"/>
  <c r="DT48" i="8"/>
  <c r="DT53" i="8" s="1"/>
  <c r="DM32" i="8"/>
  <c r="DT44" i="8"/>
  <c r="DT43" i="8" s="1"/>
  <c r="DT37" i="8"/>
  <c r="CJ28" i="2"/>
  <c r="DD25" i="6"/>
  <c r="DM86" i="6"/>
  <c r="DK32" i="6"/>
  <c r="DL34" i="6"/>
  <c r="DS49" i="6" s="1"/>
  <c r="DR48" i="6"/>
  <c r="DR47" i="6" s="1"/>
  <c r="DR63" i="6"/>
  <c r="DR62" i="6" s="1"/>
  <c r="DK15" i="6"/>
  <c r="DK87" i="6" s="1"/>
  <c r="DK81" i="6"/>
  <c r="DK82" i="6" s="1"/>
  <c r="DE36" i="6"/>
  <c r="DS76" i="6"/>
  <c r="DL41" i="6"/>
  <c r="DL74" i="6"/>
  <c r="DQ85" i="6"/>
  <c r="DF31" i="6"/>
  <c r="DF38" i="6"/>
  <c r="DF37" i="6" s="1"/>
  <c r="DD90" i="6"/>
  <c r="DD43" i="6"/>
  <c r="CX89" i="6"/>
  <c r="CX77" i="6"/>
  <c r="CX78" i="6" s="1"/>
  <c r="DR84" i="6"/>
  <c r="DR96" i="6"/>
  <c r="DR95" i="6"/>
  <c r="DL61" i="6"/>
  <c r="DL54" i="6"/>
  <c r="DL46" i="6"/>
  <c r="DL51" i="6" s="1"/>
  <c r="DE30" i="6"/>
  <c r="DK44" i="6"/>
  <c r="CY19" i="6"/>
  <c r="DK52" i="6"/>
  <c r="DK92" i="6" s="1"/>
  <c r="DE28" i="6"/>
  <c r="DE22" i="6"/>
  <c r="DS65" i="6"/>
  <c r="DS64" i="6" s="1"/>
  <c r="DS58" i="6"/>
  <c r="DS57" i="6" s="1"/>
  <c r="DS50" i="6"/>
  <c r="DK26" i="5"/>
  <c r="DL21" i="5" s="1"/>
  <c r="DL20" i="5" s="1"/>
  <c r="DL27" i="5"/>
  <c r="DM23" i="5" s="1"/>
  <c r="DM22" i="5" s="1"/>
  <c r="DR39" i="5"/>
  <c r="DR38" i="5" s="1"/>
  <c r="DR32" i="5"/>
  <c r="DR31" i="5" s="1"/>
  <c r="DK89" i="5"/>
  <c r="DK42" i="5"/>
  <c r="DK24" i="5"/>
  <c r="DS66" i="5"/>
  <c r="DR43" i="5"/>
  <c r="DS44" i="5"/>
  <c r="DS43" i="5" s="1"/>
  <c r="DQ90" i="5"/>
  <c r="DQ65" i="5"/>
  <c r="DS41" i="5"/>
  <c r="DS40" i="5" s="1"/>
  <c r="DS34" i="5"/>
  <c r="DS33" i="5" s="1"/>
  <c r="DR51" i="5"/>
  <c r="DR91" i="5" s="1"/>
  <c r="DS52" i="5"/>
  <c r="DS51" i="5" s="1"/>
  <c r="DQ80" i="5"/>
  <c r="DQ81" i="5" s="1"/>
  <c r="DQ82" i="5"/>
  <c r="DR14" i="5"/>
  <c r="DQ86" i="5"/>
  <c r="DR15" i="5"/>
  <c r="DM37" i="5"/>
  <c r="DM36" i="5" s="1"/>
  <c r="DM30" i="5"/>
  <c r="DM29" i="5" s="1"/>
  <c r="DF18" i="5"/>
  <c r="DL28" i="5"/>
  <c r="DP81" i="5"/>
  <c r="DS85" i="5"/>
  <c r="DE88" i="5"/>
  <c r="DE76" i="5"/>
  <c r="DE77" i="5" s="1"/>
  <c r="CP91" i="2"/>
  <c r="CR71" i="2"/>
  <c r="CS77" i="2"/>
  <c r="CJ46" i="2"/>
  <c r="CJ94" i="2"/>
  <c r="CP96" i="2"/>
  <c r="CL33" i="2"/>
  <c r="CK32" i="2"/>
  <c r="CG31" i="2"/>
  <c r="CH27" i="2" s="1"/>
  <c r="CH26" i="2" s="1"/>
  <c r="CZ74" i="2"/>
  <c r="CU53" i="2"/>
  <c r="DB76" i="2" s="1"/>
  <c r="CU69" i="2"/>
  <c r="CU68" i="2" s="1"/>
  <c r="CN37" i="2"/>
  <c r="CM43" i="2"/>
  <c r="CM42" i="2" s="1"/>
  <c r="CM36" i="2"/>
  <c r="CT60" i="2" s="1"/>
  <c r="CT59" i="2" s="1"/>
  <c r="CF24" i="2"/>
  <c r="CS66" i="2"/>
  <c r="CM41" i="2"/>
  <c r="CT78" i="2" s="1"/>
  <c r="CM34" i="2"/>
  <c r="CT58" i="2" s="1"/>
  <c r="CT57" i="2" s="1"/>
  <c r="CK39" i="2"/>
  <c r="CL40" i="2"/>
  <c r="CP70" i="2"/>
  <c r="CP95" i="2"/>
  <c r="CU80" i="2"/>
  <c r="CN44" i="2"/>
  <c r="CQ56" i="2"/>
  <c r="CQ63" i="2"/>
  <c r="CR64" i="2"/>
  <c r="CP86" i="2"/>
  <c r="CS90" i="2"/>
  <c r="CE81" i="2"/>
  <c r="CE82" i="2" s="1"/>
  <c r="CE93" i="2"/>
  <c r="CR48" i="2"/>
  <c r="CQ47" i="2"/>
  <c r="CY72" i="2"/>
  <c r="CW89" i="2"/>
  <c r="CS49" i="2"/>
  <c r="CS54" i="2" s="1"/>
  <c r="CS55" i="2" s="1"/>
  <c r="CS65" i="2"/>
  <c r="CZ73" i="2" s="1"/>
  <c r="CQ85" i="2"/>
  <c r="CF22" i="2"/>
  <c r="CX88" i="2"/>
  <c r="CX100" i="2"/>
  <c r="CX99" i="2"/>
  <c r="DO20" i="10" l="1"/>
  <c r="DO94" i="10" s="1"/>
  <c r="DO19" i="10"/>
  <c r="DO18" i="10" s="1"/>
  <c r="DP58" i="10"/>
  <c r="DP60" i="10"/>
  <c r="DO59" i="10"/>
  <c r="DW76" i="10"/>
  <c r="DV75" i="10"/>
  <c r="DP67" i="10"/>
  <c r="DO66" i="10"/>
  <c r="DP51" i="10"/>
  <c r="DO50" i="10"/>
  <c r="DP74" i="10"/>
  <c r="DI42" i="10"/>
  <c r="DJ43" i="10"/>
  <c r="DQ81" i="10"/>
  <c r="DP80" i="10"/>
  <c r="DC24" i="10"/>
  <c r="DC32" i="10"/>
  <c r="DD26" i="10" s="1"/>
  <c r="DP48" i="10"/>
  <c r="DP41" i="10"/>
  <c r="DI29" i="10"/>
  <c r="DQ61" i="10"/>
  <c r="DQ68" i="10"/>
  <c r="DQ52" i="10"/>
  <c r="DQ57" i="10" s="1"/>
  <c r="EC77" i="10"/>
  <c r="DJ36" i="10"/>
  <c r="DI35" i="10"/>
  <c r="DH97" i="10"/>
  <c r="DH49" i="10"/>
  <c r="DH31" i="10"/>
  <c r="DI28" i="10"/>
  <c r="CR16" i="2"/>
  <c r="CR87" i="2" s="1"/>
  <c r="CQ18" i="2"/>
  <c r="CR17" i="2"/>
  <c r="CQ91" i="2"/>
  <c r="EG73" i="8"/>
  <c r="DZ66" i="8"/>
  <c r="DT62" i="8"/>
  <c r="DT61" i="8" s="1"/>
  <c r="DN26" i="8"/>
  <c r="DN25" i="8" s="1"/>
  <c r="DN30" i="8" s="1"/>
  <c r="DZ77" i="8"/>
  <c r="DT47" i="8"/>
  <c r="DT46" i="8" s="1"/>
  <c r="EA70" i="8"/>
  <c r="EA67" i="8"/>
  <c r="EA60" i="8"/>
  <c r="EA59" i="8" s="1"/>
  <c r="EA52" i="8"/>
  <c r="EH74" i="8" s="1"/>
  <c r="DZ65" i="8"/>
  <c r="DZ64" i="8" s="1"/>
  <c r="DZ58" i="8"/>
  <c r="DZ57" i="8" s="1"/>
  <c r="DZ50" i="8"/>
  <c r="DZ49" i="8" s="1"/>
  <c r="DT36" i="8"/>
  <c r="DS84" i="8"/>
  <c r="DV88" i="8"/>
  <c r="DZ86" i="8"/>
  <c r="DZ98" i="8"/>
  <c r="DZ97" i="8"/>
  <c r="DN40" i="8"/>
  <c r="DN39" i="8" s="1"/>
  <c r="DN33" i="8"/>
  <c r="DN32" i="8" s="1"/>
  <c r="DT75" i="8"/>
  <c r="DM31" i="8"/>
  <c r="DG21" i="8"/>
  <c r="DM38" i="8"/>
  <c r="DZ96" i="8"/>
  <c r="DF91" i="8"/>
  <c r="DF79" i="8"/>
  <c r="DF80" i="8" s="1"/>
  <c r="DT69" i="8"/>
  <c r="EA78" i="8"/>
  <c r="DY87" i="8"/>
  <c r="FX82" i="8"/>
  <c r="FY19" i="8"/>
  <c r="FY82" i="8" s="1"/>
  <c r="DM29" i="8"/>
  <c r="DS93" i="8"/>
  <c r="DS68" i="8"/>
  <c r="DT55" i="8"/>
  <c r="DT42" i="8"/>
  <c r="DT41" i="8" s="1"/>
  <c r="DT35" i="8"/>
  <c r="DT34" i="8" s="1"/>
  <c r="CK28" i="2"/>
  <c r="DL67" i="6"/>
  <c r="DL15" i="6" s="1"/>
  <c r="DL87" i="6" s="1"/>
  <c r="DN86" i="6"/>
  <c r="DL53" i="6"/>
  <c r="DL52" i="6" s="1"/>
  <c r="DL92" i="6" s="1"/>
  <c r="DF24" i="6"/>
  <c r="DF23" i="6" s="1"/>
  <c r="DF28" i="6" s="1"/>
  <c r="DF36" i="6"/>
  <c r="DL40" i="6"/>
  <c r="DL33" i="6"/>
  <c r="DE21" i="6"/>
  <c r="DK91" i="6"/>
  <c r="DK66" i="6"/>
  <c r="DL45" i="6"/>
  <c r="DM74" i="6"/>
  <c r="DL73" i="6"/>
  <c r="DF30" i="6"/>
  <c r="DE29" i="6"/>
  <c r="DE25" i="6" s="1"/>
  <c r="DR85" i="6"/>
  <c r="DM61" i="6"/>
  <c r="DM54" i="6"/>
  <c r="DM46" i="6"/>
  <c r="DM51" i="6" s="1"/>
  <c r="DL60" i="6"/>
  <c r="DS69" i="6"/>
  <c r="CY18" i="6"/>
  <c r="CY26" i="6"/>
  <c r="CZ20" i="6" s="1"/>
  <c r="DS91" i="5"/>
  <c r="DM27" i="5"/>
  <c r="DN23" i="5" s="1"/>
  <c r="DN22" i="5" s="1"/>
  <c r="DL89" i="5"/>
  <c r="DL42" i="5"/>
  <c r="DL24" i="5"/>
  <c r="DR82" i="5"/>
  <c r="DR80" i="5"/>
  <c r="DR81" i="5" s="1"/>
  <c r="DS14" i="5"/>
  <c r="DM28" i="5"/>
  <c r="DS90" i="5"/>
  <c r="DS65" i="5"/>
  <c r="DR90" i="5"/>
  <c r="DR65" i="5"/>
  <c r="DL26" i="5"/>
  <c r="DM21" i="5" s="1"/>
  <c r="DM20" i="5" s="1"/>
  <c r="DR86" i="5"/>
  <c r="DS15" i="5"/>
  <c r="DS86" i="5" s="1"/>
  <c r="DF17" i="5"/>
  <c r="DF25" i="5"/>
  <c r="DG19" i="5" s="1"/>
  <c r="DG18" i="5" s="1"/>
  <c r="DM35" i="5"/>
  <c r="DS39" i="5"/>
  <c r="DS38" i="5" s="1"/>
  <c r="DS32" i="5"/>
  <c r="DS31" i="5" s="1"/>
  <c r="DB75" i="2"/>
  <c r="CZ72" i="2"/>
  <c r="CZ98" i="2" s="1"/>
  <c r="CH31" i="2"/>
  <c r="CI27" i="2" s="1"/>
  <c r="CT51" i="2"/>
  <c r="CT50" i="2" s="1"/>
  <c r="CT67" i="2"/>
  <c r="CT66" i="2" s="1"/>
  <c r="CM35" i="2"/>
  <c r="CX89" i="2"/>
  <c r="CY88" i="2"/>
  <c r="CY100" i="2"/>
  <c r="CO45" i="2"/>
  <c r="CV80" i="2" s="1"/>
  <c r="CO38" i="2"/>
  <c r="CV62" i="2" s="1"/>
  <c r="CV61" i="2" s="1"/>
  <c r="CR63" i="2"/>
  <c r="CS64" i="2"/>
  <c r="CQ86" i="2"/>
  <c r="CT90" i="2"/>
  <c r="CY98" i="2"/>
  <c r="CL39" i="2"/>
  <c r="CM40" i="2"/>
  <c r="CU52" i="2"/>
  <c r="CK46" i="2"/>
  <c r="CK94" i="2"/>
  <c r="CQ70" i="2"/>
  <c r="CQ95" i="2"/>
  <c r="CR56" i="2"/>
  <c r="CM33" i="2"/>
  <c r="CL32" i="2"/>
  <c r="CS71" i="2"/>
  <c r="CR47" i="2"/>
  <c r="CS48" i="2"/>
  <c r="CQ96" i="2"/>
  <c r="CT49" i="2"/>
  <c r="CT65" i="2"/>
  <c r="DA73" i="2" s="1"/>
  <c r="CT79" i="2"/>
  <c r="CT77" i="2" s="1"/>
  <c r="CF29" i="2"/>
  <c r="CG23" i="2" s="1"/>
  <c r="CG22" i="2" s="1"/>
  <c r="CF21" i="2"/>
  <c r="CF30" i="2"/>
  <c r="CG25" i="2" s="1"/>
  <c r="CG24" i="2" s="1"/>
  <c r="CY99" i="2"/>
  <c r="DP20" i="10" l="1"/>
  <c r="DP94" i="10" s="1"/>
  <c r="DP19" i="10"/>
  <c r="DP18" i="10" s="1"/>
  <c r="DQ58" i="10"/>
  <c r="DQ67" i="10"/>
  <c r="DP66" i="10"/>
  <c r="DP46" i="10"/>
  <c r="DP39" i="10"/>
  <c r="DI27" i="10"/>
  <c r="DO90" i="10"/>
  <c r="DO88" i="10"/>
  <c r="DI34" i="10"/>
  <c r="DJ30" i="10" s="1"/>
  <c r="DJ29" i="10" s="1"/>
  <c r="DQ80" i="10"/>
  <c r="DV91" i="10"/>
  <c r="DV103" i="10"/>
  <c r="DV102" i="10"/>
  <c r="DW72" i="10"/>
  <c r="DW65" i="10"/>
  <c r="DW64" i="10" s="1"/>
  <c r="DW56" i="10"/>
  <c r="ED79" i="10" s="1"/>
  <c r="DP40" i="10"/>
  <c r="DJ42" i="10"/>
  <c r="DX76" i="10"/>
  <c r="DW75" i="10"/>
  <c r="DW83" i="10"/>
  <c r="DP47" i="10"/>
  <c r="DV101" i="10"/>
  <c r="DK44" i="10"/>
  <c r="DR81" i="10" s="1"/>
  <c r="DK37" i="10"/>
  <c r="DO99" i="10"/>
  <c r="DO21" i="10"/>
  <c r="DD25" i="10"/>
  <c r="DO98" i="10"/>
  <c r="DO73" i="10"/>
  <c r="DQ60" i="10"/>
  <c r="DP59" i="10"/>
  <c r="DI97" i="10"/>
  <c r="DI49" i="10"/>
  <c r="DI31" i="10"/>
  <c r="DQ74" i="10"/>
  <c r="DC96" i="10"/>
  <c r="DC84" i="10"/>
  <c r="DC85" i="10" s="1"/>
  <c r="DP50" i="10"/>
  <c r="DQ51" i="10"/>
  <c r="DJ35" i="10"/>
  <c r="CS16" i="2"/>
  <c r="CS87" i="2" s="1"/>
  <c r="CR85" i="2"/>
  <c r="CU90" i="2" s="1"/>
  <c r="CR18" i="2"/>
  <c r="CS17" i="2"/>
  <c r="DU76" i="8"/>
  <c r="DU75" i="8" s="1"/>
  <c r="EA66" i="8"/>
  <c r="EA77" i="8"/>
  <c r="DU44" i="8"/>
  <c r="DU43" i="8" s="1"/>
  <c r="EG72" i="8"/>
  <c r="DU37" i="8"/>
  <c r="EB60" i="8" s="1"/>
  <c r="EB59" i="8" s="1"/>
  <c r="EH73" i="8"/>
  <c r="DN24" i="8"/>
  <c r="DN23" i="8" s="1"/>
  <c r="DN29" i="8" s="1"/>
  <c r="DN31" i="8"/>
  <c r="DT54" i="8"/>
  <c r="DT94" i="8" s="1"/>
  <c r="DT16" i="8"/>
  <c r="DT17" i="8"/>
  <c r="DG20" i="8"/>
  <c r="DG28" i="8"/>
  <c r="DH22" i="8" s="1"/>
  <c r="EA86" i="8"/>
  <c r="EA98" i="8"/>
  <c r="EA97" i="8"/>
  <c r="DM92" i="8"/>
  <c r="DM45" i="8"/>
  <c r="DM27" i="8"/>
  <c r="EA96" i="8"/>
  <c r="EA65" i="8"/>
  <c r="EA64" i="8" s="1"/>
  <c r="EA58" i="8"/>
  <c r="EA57" i="8" s="1"/>
  <c r="EA50" i="8"/>
  <c r="EA49" i="8" s="1"/>
  <c r="DT93" i="8"/>
  <c r="DZ87" i="8"/>
  <c r="DO26" i="8"/>
  <c r="DU63" i="8"/>
  <c r="DU56" i="8"/>
  <c r="DU48" i="8"/>
  <c r="EA51" i="8"/>
  <c r="DN38" i="8"/>
  <c r="CL28" i="2"/>
  <c r="DL14" i="6"/>
  <c r="DL81" i="6" s="1"/>
  <c r="DM53" i="6"/>
  <c r="DM52" i="6" s="1"/>
  <c r="DM92" i="6" s="1"/>
  <c r="DG24" i="6"/>
  <c r="DG23" i="6" s="1"/>
  <c r="DG28" i="6" s="1"/>
  <c r="DM35" i="6"/>
  <c r="DM34" i="6" s="1"/>
  <c r="DM42" i="6"/>
  <c r="DM41" i="6" s="1"/>
  <c r="DM67" i="6"/>
  <c r="DM15" i="6" s="1"/>
  <c r="DM87" i="6" s="1"/>
  <c r="DG31" i="6"/>
  <c r="DG30" i="6" s="1"/>
  <c r="DG38" i="6"/>
  <c r="DG37" i="6" s="1"/>
  <c r="CY89" i="6"/>
  <c r="CY77" i="6"/>
  <c r="CY78" i="6" s="1"/>
  <c r="DE27" i="6"/>
  <c r="DF22" i="6" s="1"/>
  <c r="DF21" i="6" s="1"/>
  <c r="CZ19" i="6"/>
  <c r="DE90" i="6"/>
  <c r="DE43" i="6"/>
  <c r="DS63" i="6"/>
  <c r="DS62" i="6" s="1"/>
  <c r="DS56" i="6"/>
  <c r="DS55" i="6" s="1"/>
  <c r="DS48" i="6"/>
  <c r="DS47" i="6" s="1"/>
  <c r="DL32" i="6"/>
  <c r="DL39" i="6"/>
  <c r="DS75" i="6"/>
  <c r="DS68" i="6"/>
  <c r="DS94" i="6" s="1"/>
  <c r="DM73" i="6"/>
  <c r="DF29" i="6"/>
  <c r="DF25" i="6" s="1"/>
  <c r="DM60" i="6"/>
  <c r="DL59" i="6"/>
  <c r="DM45" i="6"/>
  <c r="DL44" i="6"/>
  <c r="DM26" i="5"/>
  <c r="DN21" i="5" s="1"/>
  <c r="DN20" i="5" s="1"/>
  <c r="DG17" i="5"/>
  <c r="DG25" i="5"/>
  <c r="DH19" i="5" s="1"/>
  <c r="DN27" i="5"/>
  <c r="DF88" i="5"/>
  <c r="DF76" i="5"/>
  <c r="DF77" i="5" s="1"/>
  <c r="DS82" i="5"/>
  <c r="DS80" i="5"/>
  <c r="DS81" i="5" s="1"/>
  <c r="DM89" i="5"/>
  <c r="DM42" i="5"/>
  <c r="DM24" i="5"/>
  <c r="DN37" i="5"/>
  <c r="DN36" i="5" s="1"/>
  <c r="DN30" i="5"/>
  <c r="DN29" i="5" s="1"/>
  <c r="CR91" i="2"/>
  <c r="CO37" i="2"/>
  <c r="CV52" i="2" s="1"/>
  <c r="CT54" i="2"/>
  <c r="CT55" i="2" s="1"/>
  <c r="CZ99" i="2"/>
  <c r="DA74" i="2"/>
  <c r="DA72" i="2" s="1"/>
  <c r="DA99" i="2" s="1"/>
  <c r="CO44" i="2"/>
  <c r="CG30" i="2"/>
  <c r="CH25" i="2" s="1"/>
  <c r="CH24" i="2" s="1"/>
  <c r="CT64" i="2"/>
  <c r="CS63" i="2"/>
  <c r="CL46" i="2"/>
  <c r="CL94" i="2"/>
  <c r="CV53" i="2"/>
  <c r="DC76" i="2" s="1"/>
  <c r="CV69" i="2"/>
  <c r="CV68" i="2" s="1"/>
  <c r="CP45" i="2"/>
  <c r="CW80" i="2" s="1"/>
  <c r="CP38" i="2"/>
  <c r="CW62" i="2" s="1"/>
  <c r="CW61" i="2" s="1"/>
  <c r="CI26" i="2"/>
  <c r="CM32" i="2"/>
  <c r="CG21" i="2"/>
  <c r="CG29" i="2"/>
  <c r="CH23" i="2" s="1"/>
  <c r="CH22" i="2" s="1"/>
  <c r="CT71" i="2"/>
  <c r="CM39" i="2"/>
  <c r="CF81" i="2"/>
  <c r="CF82" i="2" s="1"/>
  <c r="CF93" i="2"/>
  <c r="CS47" i="2"/>
  <c r="CT48" i="2"/>
  <c r="CY89" i="2"/>
  <c r="CN43" i="2"/>
  <c r="CN42" i="2" s="1"/>
  <c r="CN36" i="2"/>
  <c r="CU60" i="2" s="1"/>
  <c r="CU59" i="2" s="1"/>
  <c r="CR96" i="2"/>
  <c r="CS56" i="2"/>
  <c r="CN34" i="2"/>
  <c r="CU58" i="2" s="1"/>
  <c r="CU57" i="2" s="1"/>
  <c r="CN41" i="2"/>
  <c r="CU78" i="2" s="1"/>
  <c r="CR70" i="2"/>
  <c r="CR95" i="2"/>
  <c r="CZ88" i="2"/>
  <c r="CZ100" i="2"/>
  <c r="DQ20" i="10" l="1"/>
  <c r="DQ94" i="10" s="1"/>
  <c r="DQ19" i="10"/>
  <c r="DQ18" i="10" s="1"/>
  <c r="DR80" i="10"/>
  <c r="DJ34" i="10"/>
  <c r="DK30" i="10" s="1"/>
  <c r="DP98" i="10"/>
  <c r="DP73" i="10"/>
  <c r="DQ59" i="10"/>
  <c r="DR61" i="10"/>
  <c r="DR68" i="10"/>
  <c r="DY76" i="10" s="1"/>
  <c r="DR52" i="10"/>
  <c r="DR57" i="10" s="1"/>
  <c r="DR58" i="10" s="1"/>
  <c r="DK43" i="10"/>
  <c r="DO89" i="10"/>
  <c r="DR93" i="10"/>
  <c r="DW55" i="10"/>
  <c r="DV92" i="10"/>
  <c r="DI33" i="10"/>
  <c r="DJ28" i="10" s="1"/>
  <c r="DJ27" i="10" s="1"/>
  <c r="DD24" i="10"/>
  <c r="DD32" i="10"/>
  <c r="DE26" i="10" s="1"/>
  <c r="DE25" i="10" s="1"/>
  <c r="DW70" i="10"/>
  <c r="DW63" i="10"/>
  <c r="DW62" i="10" s="1"/>
  <c r="DW54" i="10"/>
  <c r="DW53" i="10" s="1"/>
  <c r="DP38" i="10"/>
  <c r="DW82" i="10"/>
  <c r="DP45" i="10"/>
  <c r="DJ97" i="10"/>
  <c r="DJ49" i="10"/>
  <c r="DJ31" i="10"/>
  <c r="DW91" i="10"/>
  <c r="DW102" i="10"/>
  <c r="DW103" i="10"/>
  <c r="DW71" i="10"/>
  <c r="ED78" i="10"/>
  <c r="DK36" i="10"/>
  <c r="DX75" i="10"/>
  <c r="DX101" i="10" s="1"/>
  <c r="DQ48" i="10"/>
  <c r="DQ47" i="10" s="1"/>
  <c r="DQ41" i="10"/>
  <c r="DQ66" i="10"/>
  <c r="DQ50" i="10"/>
  <c r="DP99" i="10"/>
  <c r="DP21" i="10"/>
  <c r="DW101" i="10"/>
  <c r="DP90" i="10"/>
  <c r="DP88" i="10"/>
  <c r="CS85" i="2"/>
  <c r="CS86" i="2" s="1"/>
  <c r="CR86" i="2"/>
  <c r="CS18" i="2"/>
  <c r="CT17" i="2"/>
  <c r="EB67" i="8"/>
  <c r="EB66" i="8" s="1"/>
  <c r="EB78" i="8"/>
  <c r="DU42" i="8"/>
  <c r="EB77" i="8" s="1"/>
  <c r="EH72" i="8"/>
  <c r="DU35" i="8"/>
  <c r="EB50" i="8" s="1"/>
  <c r="EB49" i="8" s="1"/>
  <c r="EB52" i="8"/>
  <c r="EI74" i="8" s="1"/>
  <c r="DO24" i="8"/>
  <c r="DO23" i="8" s="1"/>
  <c r="DO29" i="8" s="1"/>
  <c r="DU36" i="8"/>
  <c r="EB51" i="8" s="1"/>
  <c r="DT68" i="8"/>
  <c r="DU69" i="8"/>
  <c r="DU17" i="8" s="1"/>
  <c r="DN92" i="8"/>
  <c r="DN45" i="8"/>
  <c r="DN27" i="8"/>
  <c r="DU62" i="8"/>
  <c r="EB71" i="8"/>
  <c r="DT89" i="8"/>
  <c r="DT85" i="8"/>
  <c r="DT83" i="8"/>
  <c r="EA87" i="8"/>
  <c r="DV44" i="8"/>
  <c r="DV43" i="8" s="1"/>
  <c r="DV37" i="8"/>
  <c r="DO25" i="8"/>
  <c r="DO40" i="8"/>
  <c r="DO33" i="8"/>
  <c r="DH21" i="8"/>
  <c r="DU55" i="8"/>
  <c r="DG91" i="8"/>
  <c r="DG79" i="8"/>
  <c r="DG80" i="8" s="1"/>
  <c r="DU53" i="8"/>
  <c r="DU47" i="8"/>
  <c r="CM28" i="2"/>
  <c r="DN42" i="6"/>
  <c r="DN41" i="6" s="1"/>
  <c r="DL83" i="6"/>
  <c r="DN35" i="6"/>
  <c r="DN34" i="6" s="1"/>
  <c r="DN74" i="6"/>
  <c r="DN73" i="6" s="1"/>
  <c r="DM14" i="6"/>
  <c r="DM83" i="6" s="1"/>
  <c r="DF27" i="6"/>
  <c r="DG22" i="6" s="1"/>
  <c r="DG21" i="6" s="1"/>
  <c r="CZ18" i="6"/>
  <c r="CZ26" i="6"/>
  <c r="DA20" i="6" s="1"/>
  <c r="DL82" i="6"/>
  <c r="DO86" i="6"/>
  <c r="DF90" i="6"/>
  <c r="DF43" i="6"/>
  <c r="DG29" i="6"/>
  <c r="DM40" i="6"/>
  <c r="DM39" i="6" s="1"/>
  <c r="DM33" i="6"/>
  <c r="DM32" i="6" s="1"/>
  <c r="DG36" i="6"/>
  <c r="DL91" i="6"/>
  <c r="DL66" i="6"/>
  <c r="DM44" i="6"/>
  <c r="DN61" i="6"/>
  <c r="DN60" i="6" s="1"/>
  <c r="DN54" i="6"/>
  <c r="DN46" i="6"/>
  <c r="DN51" i="6" s="1"/>
  <c r="DS84" i="6"/>
  <c r="DS96" i="6"/>
  <c r="DS95" i="6"/>
  <c r="DM59" i="6"/>
  <c r="DH24" i="6"/>
  <c r="DO23" i="5"/>
  <c r="DO22" i="5" s="1"/>
  <c r="DO37" i="5"/>
  <c r="DO36" i="5" s="1"/>
  <c r="DO30" i="5"/>
  <c r="DO29" i="5" s="1"/>
  <c r="DG88" i="5"/>
  <c r="DG76" i="5"/>
  <c r="DG77" i="5" s="1"/>
  <c r="DH18" i="5"/>
  <c r="DN28" i="5"/>
  <c r="DN26" i="5"/>
  <c r="DN35" i="5"/>
  <c r="DC75" i="2"/>
  <c r="CS91" i="2"/>
  <c r="CT16" i="2"/>
  <c r="CT85" i="2" s="1"/>
  <c r="CN33" i="2"/>
  <c r="CP37" i="2"/>
  <c r="CW52" i="2" s="1"/>
  <c r="CN35" i="2"/>
  <c r="CU79" i="2"/>
  <c r="CU77" i="2" s="1"/>
  <c r="CH30" i="2"/>
  <c r="CI25" i="2" s="1"/>
  <c r="CI24" i="2" s="1"/>
  <c r="CH21" i="2"/>
  <c r="CH29" i="2"/>
  <c r="CI23" i="2" s="1"/>
  <c r="CG93" i="2"/>
  <c r="CG81" i="2"/>
  <c r="CG82" i="2" s="1"/>
  <c r="CW69" i="2"/>
  <c r="CW68" i="2" s="1"/>
  <c r="CW53" i="2"/>
  <c r="DD76" i="2" s="1"/>
  <c r="CS96" i="2"/>
  <c r="DA88" i="2"/>
  <c r="DA100" i="2"/>
  <c r="CN40" i="2"/>
  <c r="CM94" i="2"/>
  <c r="CM46" i="2"/>
  <c r="DA98" i="2"/>
  <c r="CT56" i="2"/>
  <c r="CZ89" i="2"/>
  <c r="CT47" i="2"/>
  <c r="CI31" i="2"/>
  <c r="CJ27" i="2" s="1"/>
  <c r="CJ26" i="2" s="1"/>
  <c r="CU49" i="2"/>
  <c r="CU65" i="2"/>
  <c r="DB73" i="2" s="1"/>
  <c r="CU67" i="2"/>
  <c r="CU51" i="2"/>
  <c r="CU50" i="2" s="1"/>
  <c r="CS70" i="2"/>
  <c r="CS95" i="2"/>
  <c r="CT63" i="2"/>
  <c r="CO36" i="2"/>
  <c r="CV60" i="2" s="1"/>
  <c r="CV59" i="2" s="1"/>
  <c r="CO43" i="2"/>
  <c r="CO34" i="2"/>
  <c r="CV58" i="2" s="1"/>
  <c r="CV57" i="2" s="1"/>
  <c r="CO41" i="2"/>
  <c r="CV78" i="2" s="1"/>
  <c r="CP44" i="2"/>
  <c r="DR51" i="10" l="1"/>
  <c r="DR50" i="10" s="1"/>
  <c r="DR67" i="10"/>
  <c r="DR66" i="10" s="1"/>
  <c r="DX91" i="10"/>
  <c r="DX103" i="10"/>
  <c r="DX102" i="10"/>
  <c r="DW92" i="10"/>
  <c r="DE24" i="10"/>
  <c r="DE32" i="10"/>
  <c r="DF26" i="10" s="1"/>
  <c r="DF25" i="10" s="1"/>
  <c r="DY75" i="10"/>
  <c r="DJ33" i="10"/>
  <c r="DK28" i="10" s="1"/>
  <c r="DK27" i="10" s="1"/>
  <c r="DK42" i="10"/>
  <c r="DR48" i="10"/>
  <c r="DR47" i="10" s="1"/>
  <c r="DR41" i="10"/>
  <c r="DQ46" i="10"/>
  <c r="DQ45" i="10" s="1"/>
  <c r="DQ39" i="10"/>
  <c r="DK29" i="10"/>
  <c r="DQ98" i="10"/>
  <c r="DQ73" i="10"/>
  <c r="DK35" i="10"/>
  <c r="DW69" i="10"/>
  <c r="ED77" i="10"/>
  <c r="DX83" i="10"/>
  <c r="DQ90" i="10"/>
  <c r="DQ88" i="10"/>
  <c r="DR74" i="10"/>
  <c r="DP89" i="10"/>
  <c r="DS93" i="10"/>
  <c r="DQ99" i="10"/>
  <c r="DQ21" i="10"/>
  <c r="DD96" i="10"/>
  <c r="DD84" i="10"/>
  <c r="DD85" i="10" s="1"/>
  <c r="DX72" i="10"/>
  <c r="DX71" i="10" s="1"/>
  <c r="DX65" i="10"/>
  <c r="DX64" i="10" s="1"/>
  <c r="DX56" i="10"/>
  <c r="EE79" i="10" s="1"/>
  <c r="DL44" i="10"/>
  <c r="DS81" i="10" s="1"/>
  <c r="DL37" i="10"/>
  <c r="DL36" i="10" s="1"/>
  <c r="DQ40" i="10"/>
  <c r="DR60" i="10"/>
  <c r="CV90" i="2"/>
  <c r="CT18" i="2"/>
  <c r="CT91" i="2"/>
  <c r="DU34" i="8"/>
  <c r="EB58" i="8"/>
  <c r="EB57" i="8" s="1"/>
  <c r="EB65" i="8"/>
  <c r="EB64" i="8" s="1"/>
  <c r="DV42" i="8"/>
  <c r="EC77" i="8" s="1"/>
  <c r="DU41" i="8"/>
  <c r="DU16" i="8"/>
  <c r="DU83" i="8" s="1"/>
  <c r="EI73" i="8"/>
  <c r="DV35" i="8"/>
  <c r="EC50" i="8" s="1"/>
  <c r="EC49" i="8" s="1"/>
  <c r="DU54" i="8"/>
  <c r="DU94" i="8" s="1"/>
  <c r="EC67" i="8"/>
  <c r="EC66" i="8" s="1"/>
  <c r="EC60" i="8"/>
  <c r="EC59" i="8" s="1"/>
  <c r="EC52" i="8"/>
  <c r="EJ74" i="8" s="1"/>
  <c r="EC78" i="8"/>
  <c r="EB70" i="8"/>
  <c r="DU46" i="8"/>
  <c r="DH20" i="8"/>
  <c r="DH28" i="8"/>
  <c r="DI22" i="8" s="1"/>
  <c r="DU61" i="8"/>
  <c r="DT84" i="8"/>
  <c r="DW88" i="8"/>
  <c r="DV36" i="8"/>
  <c r="DV63" i="8"/>
  <c r="DV62" i="8" s="1"/>
  <c r="DV56" i="8"/>
  <c r="DV48" i="8"/>
  <c r="DV53" i="8" s="1"/>
  <c r="DO32" i="8"/>
  <c r="DV76" i="8"/>
  <c r="DO39" i="8"/>
  <c r="DU89" i="8"/>
  <c r="DO30" i="8"/>
  <c r="DG25" i="6"/>
  <c r="DM81" i="6"/>
  <c r="DM82" i="6" s="1"/>
  <c r="DG27" i="6"/>
  <c r="DH22" i="6" s="1"/>
  <c r="DM91" i="6"/>
  <c r="DM66" i="6"/>
  <c r="DG90" i="6"/>
  <c r="DG43" i="6"/>
  <c r="DH31" i="6"/>
  <c r="DH38" i="6"/>
  <c r="DN45" i="6"/>
  <c r="CZ89" i="6"/>
  <c r="CZ77" i="6"/>
  <c r="CZ78" i="6" s="1"/>
  <c r="DO42" i="6"/>
  <c r="DO41" i="6" s="1"/>
  <c r="DO35" i="6"/>
  <c r="DO34" i="6" s="1"/>
  <c r="DH23" i="6"/>
  <c r="DS85" i="6"/>
  <c r="DA19" i="6"/>
  <c r="DN67" i="6"/>
  <c r="DN53" i="6"/>
  <c r="DN59" i="6"/>
  <c r="DN40" i="6"/>
  <c r="DN39" i="6" s="1"/>
  <c r="DN33" i="6"/>
  <c r="DN32" i="6" s="1"/>
  <c r="DO21" i="5"/>
  <c r="DO20" i="5" s="1"/>
  <c r="DO26" i="5" s="1"/>
  <c r="DO28" i="5"/>
  <c r="DN89" i="5"/>
  <c r="DN42" i="5"/>
  <c r="DN24" i="5"/>
  <c r="DH17" i="5"/>
  <c r="DH25" i="5"/>
  <c r="DI19" i="5" s="1"/>
  <c r="DI18" i="5" s="1"/>
  <c r="DO27" i="5"/>
  <c r="DP23" i="5" s="1"/>
  <c r="DP22" i="5" s="1"/>
  <c r="DO35" i="5"/>
  <c r="DD75" i="2"/>
  <c r="CT87" i="2"/>
  <c r="CN32" i="2"/>
  <c r="CO33" i="2"/>
  <c r="CV79" i="2"/>
  <c r="CV77" i="2" s="1"/>
  <c r="CU54" i="2"/>
  <c r="CU55" i="2" s="1"/>
  <c r="CO42" i="2"/>
  <c r="CI30" i="2"/>
  <c r="CJ25" i="2" s="1"/>
  <c r="CV67" i="2"/>
  <c r="CV51" i="2"/>
  <c r="CV50" i="2" s="1"/>
  <c r="CP34" i="2"/>
  <c r="CW58" i="2" s="1"/>
  <c r="CW57" i="2" s="1"/>
  <c r="CP41" i="2"/>
  <c r="CW78" i="2" s="1"/>
  <c r="CU71" i="2"/>
  <c r="CU17" i="2" s="1"/>
  <c r="CN39" i="2"/>
  <c r="CO40" i="2"/>
  <c r="CH93" i="2"/>
  <c r="CH81" i="2"/>
  <c r="CH82" i="2" s="1"/>
  <c r="DA89" i="2"/>
  <c r="CP36" i="2"/>
  <c r="CW60" i="2" s="1"/>
  <c r="CW59" i="2" s="1"/>
  <c r="CP43" i="2"/>
  <c r="CJ31" i="2"/>
  <c r="CK27" i="2" s="1"/>
  <c r="CK26" i="2" s="1"/>
  <c r="CQ45" i="2"/>
  <c r="CX80" i="2" s="1"/>
  <c r="CQ38" i="2"/>
  <c r="CX62" i="2" s="1"/>
  <c r="CX61" i="2" s="1"/>
  <c r="CU64" i="2"/>
  <c r="CV49" i="2"/>
  <c r="CV65" i="2"/>
  <c r="DC73" i="2" s="1"/>
  <c r="CU48" i="2"/>
  <c r="CT86" i="2"/>
  <c r="CW90" i="2"/>
  <c r="CT96" i="2"/>
  <c r="CU66" i="2"/>
  <c r="DB74" i="2"/>
  <c r="DB72" i="2" s="1"/>
  <c r="CT95" i="2"/>
  <c r="CT70" i="2"/>
  <c r="CI22" i="2"/>
  <c r="CO35" i="2"/>
  <c r="DR40" i="10" l="1"/>
  <c r="DR20" i="10"/>
  <c r="DR94" i="10" s="1"/>
  <c r="DR19" i="10"/>
  <c r="DR18" i="10" s="1"/>
  <c r="DR88" i="10" s="1"/>
  <c r="DX82" i="10"/>
  <c r="DY83" i="10"/>
  <c r="DX55" i="10"/>
  <c r="DL35" i="10"/>
  <c r="DK33" i="10"/>
  <c r="DL28" i="10" s="1"/>
  <c r="DL27" i="10" s="1"/>
  <c r="DF24" i="10"/>
  <c r="DF32" i="10"/>
  <c r="DG26" i="10" s="1"/>
  <c r="EE78" i="10"/>
  <c r="DX70" i="10"/>
  <c r="EE77" i="10" s="1"/>
  <c r="DX63" i="10"/>
  <c r="DX62" i="10" s="1"/>
  <c r="DX54" i="10"/>
  <c r="DX53" i="10" s="1"/>
  <c r="DR46" i="10"/>
  <c r="DR45" i="10" s="1"/>
  <c r="DR39" i="10"/>
  <c r="DQ38" i="10"/>
  <c r="DK97" i="10"/>
  <c r="DK49" i="10"/>
  <c r="DK31" i="10"/>
  <c r="DY91" i="10"/>
  <c r="DY103" i="10"/>
  <c r="DY102" i="10"/>
  <c r="DQ89" i="10"/>
  <c r="DT93" i="10"/>
  <c r="DY72" i="10"/>
  <c r="DY71" i="10" s="1"/>
  <c r="DY65" i="10"/>
  <c r="DY64" i="10" s="1"/>
  <c r="DY56" i="10"/>
  <c r="EF79" i="10" s="1"/>
  <c r="DR59" i="10"/>
  <c r="DY101" i="10"/>
  <c r="DL43" i="10"/>
  <c r="DM44" i="10"/>
  <c r="DT81" i="10" s="1"/>
  <c r="DM37" i="10"/>
  <c r="DX92" i="10"/>
  <c r="DS80" i="10"/>
  <c r="DS61" i="10"/>
  <c r="DS60" i="10" s="1"/>
  <c r="DS68" i="10"/>
  <c r="DS52" i="10"/>
  <c r="DR98" i="10"/>
  <c r="DK34" i="10"/>
  <c r="DL30" i="10" s="1"/>
  <c r="DL29" i="10" s="1"/>
  <c r="DE96" i="10"/>
  <c r="DE84" i="10"/>
  <c r="DE85" i="10" s="1"/>
  <c r="EI72" i="8"/>
  <c r="DV41" i="8"/>
  <c r="DP26" i="8"/>
  <c r="DP25" i="8" s="1"/>
  <c r="DP30" i="8" s="1"/>
  <c r="DU85" i="8"/>
  <c r="EC58" i="8"/>
  <c r="EC57" i="8" s="1"/>
  <c r="EC65" i="8"/>
  <c r="DV34" i="8"/>
  <c r="DV69" i="8"/>
  <c r="DV17" i="8" s="1"/>
  <c r="DV89" i="8" s="1"/>
  <c r="EC71" i="8"/>
  <c r="EC70" i="8" s="1"/>
  <c r="EC96" i="8" s="1"/>
  <c r="DV61" i="8"/>
  <c r="DO31" i="8"/>
  <c r="DV55" i="8"/>
  <c r="EB86" i="8"/>
  <c r="EB98" i="8"/>
  <c r="EB97" i="8"/>
  <c r="DP40" i="8"/>
  <c r="DP39" i="8" s="1"/>
  <c r="DP33" i="8"/>
  <c r="EB96" i="8"/>
  <c r="DI21" i="8"/>
  <c r="DU84" i="8"/>
  <c r="DX88" i="8"/>
  <c r="DO38" i="8"/>
  <c r="DH91" i="8"/>
  <c r="DH79" i="8"/>
  <c r="DH80" i="8" s="1"/>
  <c r="DV75" i="8"/>
  <c r="DU93" i="8"/>
  <c r="DU68" i="8"/>
  <c r="EC51" i="8"/>
  <c r="DV47" i="8"/>
  <c r="EJ73" i="8"/>
  <c r="CN94" i="2"/>
  <c r="CN28" i="2"/>
  <c r="DP86" i="6"/>
  <c r="DH28" i="6"/>
  <c r="DO40" i="6"/>
  <c r="DO39" i="6" s="1"/>
  <c r="DO33" i="6"/>
  <c r="DO32" i="6" s="1"/>
  <c r="DN15" i="6"/>
  <c r="DN14" i="6"/>
  <c r="DA18" i="6"/>
  <c r="DA26" i="6"/>
  <c r="DB20" i="6" s="1"/>
  <c r="DO74" i="6"/>
  <c r="DH37" i="6"/>
  <c r="DH21" i="6"/>
  <c r="DN52" i="6"/>
  <c r="DN92" i="6" s="1"/>
  <c r="DN44" i="6"/>
  <c r="DO61" i="6"/>
  <c r="DO60" i="6" s="1"/>
  <c r="DO54" i="6"/>
  <c r="DO46" i="6"/>
  <c r="DO51" i="6" s="1"/>
  <c r="DH30" i="6"/>
  <c r="DP27" i="5"/>
  <c r="DI17" i="5"/>
  <c r="DI25" i="5"/>
  <c r="DJ19" i="5" s="1"/>
  <c r="DO89" i="5"/>
  <c r="DO42" i="5"/>
  <c r="DO24" i="5"/>
  <c r="DP37" i="5"/>
  <c r="DP36" i="5" s="1"/>
  <c r="DP30" i="5"/>
  <c r="DP29" i="5" s="1"/>
  <c r="DH88" i="5"/>
  <c r="DH76" i="5"/>
  <c r="DH77" i="5" s="1"/>
  <c r="DP21" i="5"/>
  <c r="DP20" i="5" s="1"/>
  <c r="CN46" i="2"/>
  <c r="CW79" i="2"/>
  <c r="CW77" i="2" s="1"/>
  <c r="CP42" i="2"/>
  <c r="CU16" i="2"/>
  <c r="CU87" i="2" s="1"/>
  <c r="CV66" i="2"/>
  <c r="CV54" i="2"/>
  <c r="CV55" i="2" s="1"/>
  <c r="CQ44" i="2"/>
  <c r="CP35" i="2"/>
  <c r="DB88" i="2"/>
  <c r="DB100" i="2"/>
  <c r="DB98" i="2"/>
  <c r="CQ43" i="2"/>
  <c r="CQ36" i="2"/>
  <c r="CX60" i="2" s="1"/>
  <c r="CX59" i="2" s="1"/>
  <c r="CK31" i="2"/>
  <c r="CL27" i="2" s="1"/>
  <c r="CJ24" i="2"/>
  <c r="CW65" i="2"/>
  <c r="DD73" i="2" s="1"/>
  <c r="CW49" i="2"/>
  <c r="CV71" i="2"/>
  <c r="CV17" i="2" s="1"/>
  <c r="CU56" i="2"/>
  <c r="DB99" i="2"/>
  <c r="DC74" i="2"/>
  <c r="CU63" i="2"/>
  <c r="CV64" i="2"/>
  <c r="CP33" i="2"/>
  <c r="CX53" i="2"/>
  <c r="DE76" i="2" s="1"/>
  <c r="CX69" i="2"/>
  <c r="CQ37" i="2"/>
  <c r="CO32" i="2"/>
  <c r="CO39" i="2"/>
  <c r="CP40" i="2"/>
  <c r="CI21" i="2"/>
  <c r="CI29" i="2"/>
  <c r="CJ23" i="2" s="1"/>
  <c r="CJ22" i="2" s="1"/>
  <c r="CU47" i="2"/>
  <c r="CV48" i="2"/>
  <c r="CR38" i="2"/>
  <c r="CY62" i="2" s="1"/>
  <c r="CY61" i="2" s="1"/>
  <c r="CR45" i="2"/>
  <c r="CY80" i="2" s="1"/>
  <c r="CW67" i="2"/>
  <c r="CW66" i="2" s="1"/>
  <c r="CW51" i="2"/>
  <c r="CW50" i="2" s="1"/>
  <c r="DY55" i="10" l="1"/>
  <c r="DY82" i="10"/>
  <c r="DR90" i="10"/>
  <c r="DX69" i="10"/>
  <c r="DR38" i="10"/>
  <c r="DT80" i="10"/>
  <c r="DL33" i="10"/>
  <c r="DM28" i="10" s="1"/>
  <c r="DM27" i="10" s="1"/>
  <c r="DS59" i="10"/>
  <c r="DR89" i="10"/>
  <c r="DU93" i="10"/>
  <c r="DR99" i="10"/>
  <c r="DR21" i="10"/>
  <c r="DT68" i="10"/>
  <c r="DT61" i="10"/>
  <c r="DT52" i="10"/>
  <c r="DT57" i="10" s="1"/>
  <c r="DY92" i="10"/>
  <c r="DS57" i="10"/>
  <c r="DS58" i="10" s="1"/>
  <c r="DS51" i="10"/>
  <c r="DZ76" i="10"/>
  <c r="DS67" i="10"/>
  <c r="DM43" i="10"/>
  <c r="DL42" i="10"/>
  <c r="DL49" i="10" s="1"/>
  <c r="EF78" i="10"/>
  <c r="DS46" i="10"/>
  <c r="DS45" i="10" s="1"/>
  <c r="DS39" i="10"/>
  <c r="DL34" i="10"/>
  <c r="DM30" i="10" s="1"/>
  <c r="DM29" i="10" s="1"/>
  <c r="DS74" i="10"/>
  <c r="DY70" i="10"/>
  <c r="DY69" i="10" s="1"/>
  <c r="DY63" i="10"/>
  <c r="DY62" i="10" s="1"/>
  <c r="DY54" i="10"/>
  <c r="DY53" i="10" s="1"/>
  <c r="DN44" i="10"/>
  <c r="DU81" i="10" s="1"/>
  <c r="DN37" i="10"/>
  <c r="DL97" i="10"/>
  <c r="DS48" i="10"/>
  <c r="DS41" i="10"/>
  <c r="DF96" i="10"/>
  <c r="DF84" i="10"/>
  <c r="DF85" i="10" s="1"/>
  <c r="DM36" i="10"/>
  <c r="DR73" i="10"/>
  <c r="DG25" i="10"/>
  <c r="CU91" i="2"/>
  <c r="CU18" i="2"/>
  <c r="EJ72" i="8"/>
  <c r="EC64" i="8"/>
  <c r="DW37" i="8"/>
  <c r="DW36" i="8" s="1"/>
  <c r="DW44" i="8"/>
  <c r="DW43" i="8" s="1"/>
  <c r="DW76" i="8"/>
  <c r="DW75" i="8" s="1"/>
  <c r="DV16" i="8"/>
  <c r="DV85" i="8" s="1"/>
  <c r="DP38" i="8"/>
  <c r="EC86" i="8"/>
  <c r="EC98" i="8"/>
  <c r="EC97" i="8"/>
  <c r="DV46" i="8"/>
  <c r="DV54" i="8"/>
  <c r="DV94" i="8" s="1"/>
  <c r="DW63" i="8"/>
  <c r="DW56" i="8"/>
  <c r="DW55" i="8" s="1"/>
  <c r="DW48" i="8"/>
  <c r="DW53" i="8" s="1"/>
  <c r="DP32" i="8"/>
  <c r="DQ26" i="8" s="1"/>
  <c r="EB87" i="8"/>
  <c r="DI20" i="8"/>
  <c r="DI28" i="8"/>
  <c r="DJ22" i="8" s="1"/>
  <c r="DJ21" i="8" s="1"/>
  <c r="DO92" i="8"/>
  <c r="DO45" i="8"/>
  <c r="DO27" i="8"/>
  <c r="DP24" i="8"/>
  <c r="CO28" i="2"/>
  <c r="DO67" i="6"/>
  <c r="DO14" i="6" s="1"/>
  <c r="DH29" i="6"/>
  <c r="DH27" i="6"/>
  <c r="DH36" i="6"/>
  <c r="DI31" i="6"/>
  <c r="DI30" i="6" s="1"/>
  <c r="DI38" i="6"/>
  <c r="DI37" i="6" s="1"/>
  <c r="DO59" i="6"/>
  <c r="DO45" i="6"/>
  <c r="DA89" i="6"/>
  <c r="DA77" i="6"/>
  <c r="DA78" i="6" s="1"/>
  <c r="DO73" i="6"/>
  <c r="DN91" i="6"/>
  <c r="DN66" i="6"/>
  <c r="DB19" i="6"/>
  <c r="DI24" i="6"/>
  <c r="DN81" i="6"/>
  <c r="DN83" i="6"/>
  <c r="DO53" i="6"/>
  <c r="DN87" i="6"/>
  <c r="DQ23" i="5"/>
  <c r="DQ22" i="5" s="1"/>
  <c r="DQ27" i="5" s="1"/>
  <c r="DP35" i="5"/>
  <c r="DP26" i="5"/>
  <c r="DQ37" i="5"/>
  <c r="DQ36" i="5" s="1"/>
  <c r="DQ30" i="5"/>
  <c r="DQ29" i="5" s="1"/>
  <c r="DJ18" i="5"/>
  <c r="DI88" i="5"/>
  <c r="DI76" i="5"/>
  <c r="DI77" i="5" s="1"/>
  <c r="DP28" i="5"/>
  <c r="DE75" i="2"/>
  <c r="CQ42" i="2"/>
  <c r="CU85" i="2"/>
  <c r="CU86" i="2" s="1"/>
  <c r="CQ35" i="2"/>
  <c r="CV16" i="2"/>
  <c r="CV85" i="2" s="1"/>
  <c r="O108" i="2" s="1"/>
  <c r="CR44" i="2"/>
  <c r="CY53" i="2"/>
  <c r="DF76" i="2" s="1"/>
  <c r="CY69" i="2"/>
  <c r="CP39" i="2"/>
  <c r="CU96" i="2"/>
  <c r="CW71" i="2"/>
  <c r="CW17" i="2" s="1"/>
  <c r="CV47" i="2"/>
  <c r="CW48" i="2"/>
  <c r="CU70" i="2"/>
  <c r="CU95" i="2"/>
  <c r="CP32" i="2"/>
  <c r="CJ30" i="2"/>
  <c r="CK25" i="2" s="1"/>
  <c r="DB89" i="2"/>
  <c r="CV63" i="2"/>
  <c r="CW64" i="2"/>
  <c r="CS45" i="2"/>
  <c r="CS38" i="2"/>
  <c r="CZ62" i="2" s="1"/>
  <c r="CZ61" i="2" s="1"/>
  <c r="CL26" i="2"/>
  <c r="CQ41" i="2"/>
  <c r="CX78" i="2" s="1"/>
  <c r="CQ34" i="2"/>
  <c r="CX58" i="2" s="1"/>
  <c r="CX57" i="2" s="1"/>
  <c r="CO94" i="2"/>
  <c r="CO46" i="2"/>
  <c r="DD74" i="2"/>
  <c r="CX79" i="2"/>
  <c r="CX67" i="2"/>
  <c r="CX66" i="2" s="1"/>
  <c r="CX51" i="2"/>
  <c r="CX50" i="2" s="1"/>
  <c r="DC72" i="2"/>
  <c r="DC99" i="2" s="1"/>
  <c r="CJ29" i="2"/>
  <c r="CK23" i="2" s="1"/>
  <c r="CK22" i="2" s="1"/>
  <c r="CJ21" i="2"/>
  <c r="CR37" i="2"/>
  <c r="CX52" i="2"/>
  <c r="CW54" i="2"/>
  <c r="CW55" i="2" s="1"/>
  <c r="CI81" i="2"/>
  <c r="CI82" i="2" s="1"/>
  <c r="CI93" i="2"/>
  <c r="CX68" i="2"/>
  <c r="CV56" i="2"/>
  <c r="DS19" i="10" l="1"/>
  <c r="DS18" i="10" s="1"/>
  <c r="DS38" i="10"/>
  <c r="DT74" i="10"/>
  <c r="DT19" i="10" s="1"/>
  <c r="DT58" i="10"/>
  <c r="DZ82" i="10"/>
  <c r="DL31" i="10"/>
  <c r="DT46" i="10"/>
  <c r="DT45" i="10" s="1"/>
  <c r="DT39" i="10"/>
  <c r="DG24" i="10"/>
  <c r="DG32" i="10"/>
  <c r="DH26" i="10" s="1"/>
  <c r="DH25" i="10" s="1"/>
  <c r="DS47" i="10"/>
  <c r="DZ83" i="10"/>
  <c r="DS20" i="10"/>
  <c r="DM33" i="10"/>
  <c r="DM34" i="10"/>
  <c r="DN30" i="10" s="1"/>
  <c r="DN29" i="10" s="1"/>
  <c r="DN43" i="10"/>
  <c r="DM42" i="10"/>
  <c r="DU80" i="10"/>
  <c r="DZ72" i="10"/>
  <c r="DZ71" i="10" s="1"/>
  <c r="DZ65" i="10"/>
  <c r="DZ64" i="10" s="1"/>
  <c r="DZ56" i="10"/>
  <c r="EG79" i="10" s="1"/>
  <c r="DS40" i="10"/>
  <c r="DM35" i="10"/>
  <c r="DN36" i="10"/>
  <c r="DT48" i="10"/>
  <c r="DT41" i="10"/>
  <c r="DS66" i="10"/>
  <c r="DS21" i="10" s="1"/>
  <c r="DT67" i="10"/>
  <c r="DT60" i="10"/>
  <c r="EF77" i="10"/>
  <c r="DU61" i="10"/>
  <c r="DU68" i="10"/>
  <c r="DU52" i="10"/>
  <c r="DU57" i="10" s="1"/>
  <c r="DZ70" i="10"/>
  <c r="DZ69" i="10" s="1"/>
  <c r="DZ63" i="10"/>
  <c r="DZ62" i="10" s="1"/>
  <c r="DZ54" i="10"/>
  <c r="DZ53" i="10" s="1"/>
  <c r="EA76" i="10"/>
  <c r="DZ75" i="10"/>
  <c r="DS99" i="10"/>
  <c r="DS50" i="10"/>
  <c r="DT51" i="10"/>
  <c r="CV91" i="2"/>
  <c r="O109" i="2" s="1"/>
  <c r="CV18" i="2"/>
  <c r="ED52" i="8"/>
  <c r="EK74" i="8" s="1"/>
  <c r="ED78" i="8"/>
  <c r="ED60" i="8"/>
  <c r="ED59" i="8" s="1"/>
  <c r="ED67" i="8"/>
  <c r="ED66" i="8" s="1"/>
  <c r="DV83" i="8"/>
  <c r="DV84" i="8" s="1"/>
  <c r="DJ20" i="8"/>
  <c r="DJ28" i="8"/>
  <c r="DK22" i="8" s="1"/>
  <c r="DW62" i="8"/>
  <c r="ED71" i="8"/>
  <c r="DW54" i="8"/>
  <c r="DW94" i="8" s="1"/>
  <c r="EC87" i="8"/>
  <c r="DI91" i="8"/>
  <c r="DI79" i="8"/>
  <c r="DI80" i="8" s="1"/>
  <c r="ED51" i="8"/>
  <c r="DW47" i="8"/>
  <c r="DW42" i="8"/>
  <c r="DW35" i="8"/>
  <c r="DP23" i="8"/>
  <c r="DP31" i="8"/>
  <c r="DV93" i="8"/>
  <c r="DV68" i="8"/>
  <c r="DX44" i="8"/>
  <c r="DX43" i="8" s="1"/>
  <c r="DX37" i="8"/>
  <c r="DX36" i="8" s="1"/>
  <c r="DQ25" i="8"/>
  <c r="DQ40" i="8"/>
  <c r="DQ33" i="8"/>
  <c r="DQ32" i="8" s="1"/>
  <c r="DW69" i="8"/>
  <c r="CP28" i="2"/>
  <c r="CY52" i="2"/>
  <c r="DH25" i="6"/>
  <c r="DO15" i="6"/>
  <c r="DO87" i="6" s="1"/>
  <c r="DP74" i="6"/>
  <c r="DP73" i="6" s="1"/>
  <c r="DI22" i="6"/>
  <c r="DI21" i="6" s="1"/>
  <c r="DI27" i="6" s="1"/>
  <c r="DI36" i="6"/>
  <c r="DO81" i="6"/>
  <c r="DO83" i="6"/>
  <c r="DN82" i="6"/>
  <c r="DQ86" i="6"/>
  <c r="DO44" i="6"/>
  <c r="DB18" i="6"/>
  <c r="DB26" i="6"/>
  <c r="DC20" i="6" s="1"/>
  <c r="DC19" i="6" s="1"/>
  <c r="DH90" i="6"/>
  <c r="DH43" i="6"/>
  <c r="DP42" i="6"/>
  <c r="DP41" i="6" s="1"/>
  <c r="DP35" i="6"/>
  <c r="DP34" i="6" s="1"/>
  <c r="DI23" i="6"/>
  <c r="DI29" i="6"/>
  <c r="DO52" i="6"/>
  <c r="DO92" i="6" s="1"/>
  <c r="DP61" i="6"/>
  <c r="DP60" i="6" s="1"/>
  <c r="DP46" i="6"/>
  <c r="DP51" i="6" s="1"/>
  <c r="DP54" i="6"/>
  <c r="DQ28" i="5"/>
  <c r="DQ35" i="5"/>
  <c r="DQ21" i="5"/>
  <c r="DQ20" i="5" s="1"/>
  <c r="DP89" i="5"/>
  <c r="DP42" i="5"/>
  <c r="DP24" i="5"/>
  <c r="DJ17" i="5"/>
  <c r="DJ25" i="5"/>
  <c r="DK19" i="5" s="1"/>
  <c r="DK18" i="5" s="1"/>
  <c r="DR23" i="5"/>
  <c r="DR22" i="5" s="1"/>
  <c r="DF75" i="2"/>
  <c r="CQ33" i="2"/>
  <c r="CQ32" i="2" s="1"/>
  <c r="CX90" i="2"/>
  <c r="CY68" i="2"/>
  <c r="CV87" i="2"/>
  <c r="CS44" i="2"/>
  <c r="CS37" i="2"/>
  <c r="CW16" i="2"/>
  <c r="CW85" i="2" s="1"/>
  <c r="CK29" i="2"/>
  <c r="CL23" i="2" s="1"/>
  <c r="CL22" i="2" s="1"/>
  <c r="CR36" i="2"/>
  <c r="CY60" i="2" s="1"/>
  <c r="CY59" i="2" s="1"/>
  <c r="CR43" i="2"/>
  <c r="CR42" i="2" s="1"/>
  <c r="CW47" i="2"/>
  <c r="CK24" i="2"/>
  <c r="CV70" i="2"/>
  <c r="CV95" i="2"/>
  <c r="CZ53" i="2"/>
  <c r="DG76" i="2" s="1"/>
  <c r="CZ69" i="2"/>
  <c r="DE74" i="2"/>
  <c r="CJ81" i="2"/>
  <c r="CJ82" i="2" s="1"/>
  <c r="CJ93" i="2"/>
  <c r="CP46" i="2"/>
  <c r="CP94" i="2"/>
  <c r="CW63" i="2"/>
  <c r="CZ80" i="2"/>
  <c r="CR34" i="2"/>
  <c r="CY58" i="2" s="1"/>
  <c r="CY57" i="2" s="1"/>
  <c r="CR41" i="2"/>
  <c r="CY78" i="2" s="1"/>
  <c r="CQ40" i="2"/>
  <c r="CX77" i="2"/>
  <c r="CW56" i="2"/>
  <c r="CV96" i="2"/>
  <c r="CL31" i="2"/>
  <c r="CM27" i="2" s="1"/>
  <c r="CM26" i="2" s="1"/>
  <c r="DC88" i="2"/>
  <c r="DC100" i="2"/>
  <c r="DC98" i="2"/>
  <c r="CX49" i="2"/>
  <c r="CX54" i="2" s="1"/>
  <c r="CX55" i="2" s="1"/>
  <c r="CX65" i="2"/>
  <c r="DE73" i="2" s="1"/>
  <c r="DD72" i="2"/>
  <c r="DD99" i="2" s="1"/>
  <c r="CV86" i="2"/>
  <c r="CY90" i="2"/>
  <c r="DT18" i="10" l="1"/>
  <c r="DU58" i="10"/>
  <c r="EA82" i="10"/>
  <c r="DN28" i="10"/>
  <c r="DU46" i="10" s="1"/>
  <c r="DN34" i="10"/>
  <c r="DO30" i="10" s="1"/>
  <c r="DH24" i="10"/>
  <c r="DH32" i="10"/>
  <c r="DI26" i="10" s="1"/>
  <c r="EA72" i="10"/>
  <c r="EA71" i="10" s="1"/>
  <c r="EA65" i="10"/>
  <c r="EA64" i="10" s="1"/>
  <c r="EA56" i="10"/>
  <c r="EH79" i="10" s="1"/>
  <c r="DS94" i="10"/>
  <c r="DT20" i="10"/>
  <c r="DZ91" i="10"/>
  <c r="DZ102" i="10"/>
  <c r="DZ103" i="10"/>
  <c r="DU74" i="10"/>
  <c r="DU19" i="10" s="1"/>
  <c r="DS90" i="10"/>
  <c r="DS88" i="10"/>
  <c r="EA70" i="10"/>
  <c r="EA69" i="10" s="1"/>
  <c r="EA63" i="10"/>
  <c r="EA62" i="10" s="1"/>
  <c r="EA54" i="10"/>
  <c r="EA53" i="10" s="1"/>
  <c r="EB76" i="10"/>
  <c r="EA75" i="10"/>
  <c r="EA101" i="10" s="1"/>
  <c r="EG78" i="10"/>
  <c r="DN35" i="10"/>
  <c r="DT38" i="10"/>
  <c r="DZ101" i="10"/>
  <c r="DM97" i="10"/>
  <c r="DM49" i="10"/>
  <c r="DM31" i="10"/>
  <c r="DN42" i="10"/>
  <c r="EA83" i="10"/>
  <c r="DU51" i="10"/>
  <c r="DT50" i="10"/>
  <c r="EG77" i="10"/>
  <c r="DT40" i="10"/>
  <c r="DZ55" i="10"/>
  <c r="DT47" i="10"/>
  <c r="DS98" i="10"/>
  <c r="DS73" i="10"/>
  <c r="DT59" i="10"/>
  <c r="DU60" i="10"/>
  <c r="DU48" i="10"/>
  <c r="DU41" i="10"/>
  <c r="DO44" i="10"/>
  <c r="DV81" i="10" s="1"/>
  <c r="DO37" i="10"/>
  <c r="DT66" i="10"/>
  <c r="DU67" i="10"/>
  <c r="DG96" i="10"/>
  <c r="DG84" i="10"/>
  <c r="DG85" i="10" s="1"/>
  <c r="CW18" i="2"/>
  <c r="CW91" i="2"/>
  <c r="EK73" i="8"/>
  <c r="DY88" i="8"/>
  <c r="DQ31" i="8"/>
  <c r="DP29" i="8"/>
  <c r="DQ24" i="8" s="1"/>
  <c r="DQ23" i="8" s="1"/>
  <c r="ED65" i="8"/>
  <c r="ED58" i="8"/>
  <c r="ED57" i="8" s="1"/>
  <c r="ED50" i="8"/>
  <c r="ED49" i="8" s="1"/>
  <c r="DW34" i="8"/>
  <c r="EE67" i="8"/>
  <c r="EE60" i="8"/>
  <c r="EE59" i="8" s="1"/>
  <c r="EE52" i="8"/>
  <c r="EL74" i="8" s="1"/>
  <c r="ED77" i="8"/>
  <c r="DW41" i="8"/>
  <c r="ED70" i="8"/>
  <c r="ED96" i="8" s="1"/>
  <c r="DQ30" i="8"/>
  <c r="DR26" i="8" s="1"/>
  <c r="DR25" i="8" s="1"/>
  <c r="DW46" i="8"/>
  <c r="EE78" i="8"/>
  <c r="DW61" i="8"/>
  <c r="DW17" i="8"/>
  <c r="DW16" i="8"/>
  <c r="DR40" i="8"/>
  <c r="DR33" i="8"/>
  <c r="DX63" i="8"/>
  <c r="EE71" i="8" s="1"/>
  <c r="DX56" i="8"/>
  <c r="DX48" i="8"/>
  <c r="DX53" i="8" s="1"/>
  <c r="DJ91" i="8"/>
  <c r="DJ79" i="8"/>
  <c r="DJ80" i="8" s="1"/>
  <c r="DQ39" i="8"/>
  <c r="DX76" i="8"/>
  <c r="DP92" i="8"/>
  <c r="DP45" i="8"/>
  <c r="DP27" i="8"/>
  <c r="EE51" i="8"/>
  <c r="DK21" i="8"/>
  <c r="CZ52" i="2"/>
  <c r="DI25" i="6"/>
  <c r="DP67" i="6"/>
  <c r="DP15" i="6" s="1"/>
  <c r="DP87" i="6" s="1"/>
  <c r="DP33" i="6"/>
  <c r="DP32" i="6" s="1"/>
  <c r="DP40" i="6"/>
  <c r="DP39" i="6" s="1"/>
  <c r="DI28" i="6"/>
  <c r="DJ24" i="6" s="1"/>
  <c r="DJ23" i="6" s="1"/>
  <c r="DC18" i="6"/>
  <c r="DC26" i="6"/>
  <c r="DD20" i="6" s="1"/>
  <c r="DP59" i="6"/>
  <c r="DP53" i="6"/>
  <c r="DP45" i="6"/>
  <c r="DO82" i="6"/>
  <c r="DR86" i="6"/>
  <c r="DI90" i="6"/>
  <c r="DI43" i="6"/>
  <c r="DO91" i="6"/>
  <c r="DO66" i="6"/>
  <c r="DJ22" i="6"/>
  <c r="DJ38" i="6"/>
  <c r="DJ31" i="6"/>
  <c r="DB89" i="6"/>
  <c r="DB77" i="6"/>
  <c r="DB78" i="6" s="1"/>
  <c r="DK17" i="5"/>
  <c r="DK25" i="5"/>
  <c r="DL19" i="5" s="1"/>
  <c r="DQ26" i="5"/>
  <c r="DR21" i="5" s="1"/>
  <c r="DR20" i="5" s="1"/>
  <c r="DR27" i="5"/>
  <c r="DR37" i="5"/>
  <c r="DR36" i="5" s="1"/>
  <c r="DR30" i="5"/>
  <c r="DR29" i="5" s="1"/>
  <c r="DJ88" i="5"/>
  <c r="DJ76" i="5"/>
  <c r="DJ77" i="5" s="1"/>
  <c r="DQ89" i="5"/>
  <c r="DQ42" i="5"/>
  <c r="DQ24" i="5"/>
  <c r="DG75" i="2"/>
  <c r="CR33" i="2"/>
  <c r="CZ68" i="2"/>
  <c r="CW87" i="2"/>
  <c r="CX71" i="2"/>
  <c r="CX17" i="2" s="1"/>
  <c r="CM31" i="2"/>
  <c r="CN27" i="2" s="1"/>
  <c r="CN26" i="2" s="1"/>
  <c r="CL29" i="2"/>
  <c r="CM23" i="2" s="1"/>
  <c r="CM22" i="2" s="1"/>
  <c r="CQ94" i="2"/>
  <c r="CK30" i="2"/>
  <c r="CL25" i="2" s="1"/>
  <c r="CL24" i="2" s="1"/>
  <c r="CL21" i="2" s="1"/>
  <c r="CW86" i="2"/>
  <c r="CZ90" i="2"/>
  <c r="CQ39" i="2"/>
  <c r="CQ28" i="2" s="1"/>
  <c r="CR40" i="2"/>
  <c r="CY65" i="2"/>
  <c r="DF73" i="2" s="1"/>
  <c r="CY49" i="2"/>
  <c r="DE72" i="2"/>
  <c r="DE98" i="2" s="1"/>
  <c r="CX48" i="2"/>
  <c r="CW95" i="2"/>
  <c r="CW70" i="2"/>
  <c r="DC89" i="2"/>
  <c r="CS41" i="2"/>
  <c r="CZ78" i="2" s="1"/>
  <c r="CS34" i="2"/>
  <c r="CZ58" i="2" s="1"/>
  <c r="CZ57" i="2" s="1"/>
  <c r="CW96" i="2"/>
  <c r="CX64" i="2"/>
  <c r="CY51" i="2"/>
  <c r="CY50" i="2" s="1"/>
  <c r="CY67" i="2"/>
  <c r="CY66" i="2" s="1"/>
  <c r="CR35" i="2"/>
  <c r="CK21" i="2"/>
  <c r="CT45" i="2"/>
  <c r="CT44" i="2" s="1"/>
  <c r="CT38" i="2"/>
  <c r="DA62" i="2" s="1"/>
  <c r="DA61" i="2" s="1"/>
  <c r="DD88" i="2"/>
  <c r="P110" i="2" s="1"/>
  <c r="DD100" i="2"/>
  <c r="DD98" i="2"/>
  <c r="CY79" i="2"/>
  <c r="DU18" i="10" l="1"/>
  <c r="DN27" i="10"/>
  <c r="DN33" i="10" s="1"/>
  <c r="DO28" i="10" s="1"/>
  <c r="DO27" i="10" s="1"/>
  <c r="EB82" i="10"/>
  <c r="DU45" i="10"/>
  <c r="DU39" i="10"/>
  <c r="DU38" i="10" s="1"/>
  <c r="DU40" i="10"/>
  <c r="EA91" i="10"/>
  <c r="EA103" i="10"/>
  <c r="EA102" i="10"/>
  <c r="EH77" i="10"/>
  <c r="EB75" i="10"/>
  <c r="EB101" i="10" s="1"/>
  <c r="DU59" i="10"/>
  <c r="DV48" i="10"/>
  <c r="DV41" i="10"/>
  <c r="DU66" i="10"/>
  <c r="DT99" i="10"/>
  <c r="DT21" i="10"/>
  <c r="DT98" i="10"/>
  <c r="DT73" i="10"/>
  <c r="DP44" i="10"/>
  <c r="DW81" i="10" s="1"/>
  <c r="DP37" i="10"/>
  <c r="DO29" i="10"/>
  <c r="DU50" i="10"/>
  <c r="DZ92" i="10"/>
  <c r="DH96" i="10"/>
  <c r="DH84" i="10"/>
  <c r="DH85" i="10" s="1"/>
  <c r="DV68" i="10"/>
  <c r="DV67" i="10" s="1"/>
  <c r="DV61" i="10"/>
  <c r="DV60" i="10" s="1"/>
  <c r="DV52" i="10"/>
  <c r="DV57" i="10" s="1"/>
  <c r="DV58" i="10" s="1"/>
  <c r="EB83" i="10"/>
  <c r="DO36" i="10"/>
  <c r="DT94" i="10"/>
  <c r="DU20" i="10"/>
  <c r="DI25" i="10"/>
  <c r="DV80" i="10"/>
  <c r="DU47" i="10"/>
  <c r="DN97" i="10"/>
  <c r="DN49" i="10"/>
  <c r="DN31" i="10"/>
  <c r="DT90" i="10"/>
  <c r="DT88" i="10"/>
  <c r="EB72" i="10"/>
  <c r="EB71" i="10" s="1"/>
  <c r="EB65" i="10"/>
  <c r="EB64" i="10" s="1"/>
  <c r="EB56" i="10"/>
  <c r="EI79" i="10" s="1"/>
  <c r="EA55" i="10"/>
  <c r="DO43" i="10"/>
  <c r="EH78" i="10"/>
  <c r="DS89" i="10"/>
  <c r="DV93" i="10"/>
  <c r="DX47" i="8"/>
  <c r="DX46" i="8" s="1"/>
  <c r="EE70" i="8"/>
  <c r="EE96" i="8" s="1"/>
  <c r="DR30" i="8"/>
  <c r="DQ29" i="8"/>
  <c r="DR24" i="8" s="1"/>
  <c r="DR23" i="8" s="1"/>
  <c r="DX62" i="8"/>
  <c r="ED86" i="8"/>
  <c r="ED98" i="8"/>
  <c r="ED97" i="8"/>
  <c r="DX69" i="8"/>
  <c r="DX17" i="8" s="1"/>
  <c r="DX55" i="8"/>
  <c r="EK72" i="8"/>
  <c r="ED64" i="8"/>
  <c r="DY63" i="8"/>
  <c r="EF71" i="8" s="1"/>
  <c r="DY56" i="8"/>
  <c r="DY48" i="8"/>
  <c r="DY53" i="8" s="1"/>
  <c r="DW93" i="8"/>
  <c r="DW68" i="8"/>
  <c r="DX42" i="8"/>
  <c r="EE77" i="8" s="1"/>
  <c r="DX35" i="8"/>
  <c r="DX34" i="8" s="1"/>
  <c r="DY76" i="8"/>
  <c r="DX75" i="8"/>
  <c r="DR39" i="8"/>
  <c r="DQ38" i="8"/>
  <c r="DQ45" i="8" s="1"/>
  <c r="DW83" i="8"/>
  <c r="DW85" i="8"/>
  <c r="DQ92" i="8"/>
  <c r="DW89" i="8"/>
  <c r="DY44" i="8"/>
  <c r="DY43" i="8" s="1"/>
  <c r="DY37" i="8"/>
  <c r="EE66" i="8"/>
  <c r="EL73" i="8"/>
  <c r="DR32" i="8"/>
  <c r="DK20" i="8"/>
  <c r="DK28" i="8"/>
  <c r="DL22" i="8" s="1"/>
  <c r="DP14" i="6"/>
  <c r="DP83" i="6" s="1"/>
  <c r="DJ28" i="6"/>
  <c r="DQ40" i="6"/>
  <c r="DQ39" i="6" s="1"/>
  <c r="DQ33" i="6"/>
  <c r="DQ32" i="6" s="1"/>
  <c r="DJ21" i="6"/>
  <c r="DK31" i="6"/>
  <c r="DK38" i="6"/>
  <c r="DJ37" i="6"/>
  <c r="DQ74" i="6"/>
  <c r="DP52" i="6"/>
  <c r="DP92" i="6" s="1"/>
  <c r="DD19" i="6"/>
  <c r="DC89" i="6"/>
  <c r="DC77" i="6"/>
  <c r="DC78" i="6" s="1"/>
  <c r="DQ42" i="6"/>
  <c r="DQ41" i="6" s="1"/>
  <c r="DQ35" i="6"/>
  <c r="DQ34" i="6" s="1"/>
  <c r="DP44" i="6"/>
  <c r="DQ61" i="6"/>
  <c r="DQ60" i="6" s="1"/>
  <c r="DQ54" i="6"/>
  <c r="DQ46" i="6"/>
  <c r="DQ51" i="6" s="1"/>
  <c r="DJ30" i="6"/>
  <c r="DS23" i="5"/>
  <c r="DS22" i="5" s="1"/>
  <c r="DS27" i="5" s="1"/>
  <c r="DR26" i="5"/>
  <c r="DR35" i="5"/>
  <c r="DS37" i="5"/>
  <c r="DS36" i="5" s="1"/>
  <c r="DS35" i="5" s="1"/>
  <c r="DS30" i="5"/>
  <c r="DS29" i="5" s="1"/>
  <c r="DS28" i="5" s="1"/>
  <c r="DK88" i="5"/>
  <c r="DK76" i="5"/>
  <c r="DK77" i="5" s="1"/>
  <c r="DR28" i="5"/>
  <c r="DL18" i="5"/>
  <c r="CX16" i="2"/>
  <c r="CX85" i="2" s="1"/>
  <c r="DA90" i="2" s="1"/>
  <c r="CQ46" i="2"/>
  <c r="CM29" i="2"/>
  <c r="CN23" i="2" s="1"/>
  <c r="CN31" i="2"/>
  <c r="CO27" i="2" s="1"/>
  <c r="CO26" i="2" s="1"/>
  <c r="CZ49" i="2"/>
  <c r="CZ65" i="2"/>
  <c r="DG73" i="2" s="1"/>
  <c r="DD89" i="2"/>
  <c r="CR39" i="2"/>
  <c r="CS40" i="2"/>
  <c r="DA80" i="2"/>
  <c r="CX63" i="2"/>
  <c r="CY64" i="2"/>
  <c r="DE88" i="2"/>
  <c r="DE100" i="2"/>
  <c r="CL93" i="2"/>
  <c r="CL81" i="2"/>
  <c r="CL82" i="2" s="1"/>
  <c r="CU45" i="2"/>
  <c r="CU44" i="2" s="1"/>
  <c r="CU38" i="2"/>
  <c r="DB62" i="2" s="1"/>
  <c r="DB61" i="2" s="1"/>
  <c r="DF74" i="2"/>
  <c r="CT34" i="2"/>
  <c r="DA58" i="2" s="1"/>
  <c r="DA57" i="2" s="1"/>
  <c r="CT41" i="2"/>
  <c r="DA78" i="2" s="1"/>
  <c r="CX47" i="2"/>
  <c r="CY48" i="2"/>
  <c r="CK93" i="2"/>
  <c r="CK81" i="2"/>
  <c r="CK82" i="2" s="1"/>
  <c r="DE99" i="2"/>
  <c r="CL30" i="2"/>
  <c r="CM25" i="2" s="1"/>
  <c r="CM24" i="2" s="1"/>
  <c r="CS33" i="2"/>
  <c r="CY71" i="2"/>
  <c r="CY17" i="2" s="1"/>
  <c r="DA53" i="2"/>
  <c r="DH76" i="2" s="1"/>
  <c r="DA69" i="2"/>
  <c r="CT37" i="2"/>
  <c r="CX56" i="2"/>
  <c r="CY54" i="2"/>
  <c r="CY55" i="2" s="1"/>
  <c r="CS43" i="2"/>
  <c r="CS42" i="2" s="1"/>
  <c r="CS36" i="2"/>
  <c r="CZ60" i="2" s="1"/>
  <c r="CZ59" i="2" s="1"/>
  <c r="CY77" i="2"/>
  <c r="CR32" i="2"/>
  <c r="EB54" i="10" l="1"/>
  <c r="EB53" i="10" s="1"/>
  <c r="EB63" i="10"/>
  <c r="EB62" i="10" s="1"/>
  <c r="EB55" i="10"/>
  <c r="DV47" i="10"/>
  <c r="EB70" i="10"/>
  <c r="EB69" i="10" s="1"/>
  <c r="EC83" i="10"/>
  <c r="DV59" i="10"/>
  <c r="DV66" i="10"/>
  <c r="DO33" i="10"/>
  <c r="DT89" i="10"/>
  <c r="DW93" i="10"/>
  <c r="DI24" i="10"/>
  <c r="DI32" i="10"/>
  <c r="DJ26" i="10" s="1"/>
  <c r="DJ25" i="10" s="1"/>
  <c r="DO34" i="10"/>
  <c r="DP30" i="10" s="1"/>
  <c r="DP29" i="10" s="1"/>
  <c r="EC76" i="10"/>
  <c r="DU90" i="10"/>
  <c r="DU88" i="10"/>
  <c r="DU94" i="10"/>
  <c r="DW68" i="10"/>
  <c r="DW67" i="10" s="1"/>
  <c r="DW61" i="10"/>
  <c r="DW52" i="10"/>
  <c r="DW57" i="10" s="1"/>
  <c r="DW58" i="10" s="1"/>
  <c r="EC72" i="10"/>
  <c r="EC71" i="10" s="1"/>
  <c r="EC65" i="10"/>
  <c r="EC64" i="10" s="1"/>
  <c r="EC56" i="10"/>
  <c r="EJ79" i="10" s="1"/>
  <c r="EA92" i="10"/>
  <c r="DV40" i="10"/>
  <c r="DW80" i="10"/>
  <c r="DO35" i="10"/>
  <c r="DP36" i="10"/>
  <c r="DP43" i="10"/>
  <c r="DO42" i="10"/>
  <c r="EI78" i="10"/>
  <c r="DU98" i="10"/>
  <c r="DU73" i="10"/>
  <c r="DU99" i="10"/>
  <c r="DU21" i="10"/>
  <c r="EB91" i="10"/>
  <c r="EB103" i="10"/>
  <c r="EB102" i="10"/>
  <c r="DV74" i="10"/>
  <c r="DV51" i="10"/>
  <c r="DV46" i="10"/>
  <c r="DV39" i="10"/>
  <c r="CX18" i="2"/>
  <c r="DY47" i="8"/>
  <c r="DY46" i="8" s="1"/>
  <c r="DX16" i="8"/>
  <c r="DX83" i="8" s="1"/>
  <c r="DQ27" i="8"/>
  <c r="DY69" i="8"/>
  <c r="DY17" i="8" s="1"/>
  <c r="DR29" i="8"/>
  <c r="EF70" i="8"/>
  <c r="DX89" i="8"/>
  <c r="DR31" i="8"/>
  <c r="DY75" i="8"/>
  <c r="EF78" i="8"/>
  <c r="DY55" i="8"/>
  <c r="DX54" i="8"/>
  <c r="DX94" i="8" s="1"/>
  <c r="DX93" i="8"/>
  <c r="DY42" i="8"/>
  <c r="EF77" i="8" s="1"/>
  <c r="DY35" i="8"/>
  <c r="DY34" i="8" s="1"/>
  <c r="EF67" i="8"/>
  <c r="EF66" i="8" s="1"/>
  <c r="EF60" i="8"/>
  <c r="EF59" i="8" s="1"/>
  <c r="EF52" i="8"/>
  <c r="EM74" i="8" s="1"/>
  <c r="DY36" i="8"/>
  <c r="DS33" i="8"/>
  <c r="DS32" i="8" s="1"/>
  <c r="DS40" i="8"/>
  <c r="DZ76" i="8" s="1"/>
  <c r="DW84" i="8"/>
  <c r="DZ88" i="8"/>
  <c r="DX41" i="8"/>
  <c r="DS26" i="8"/>
  <c r="EE65" i="8"/>
  <c r="EL72" i="8" s="1"/>
  <c r="EE58" i="8"/>
  <c r="EE57" i="8" s="1"/>
  <c r="EE50" i="8"/>
  <c r="EE49" i="8" s="1"/>
  <c r="DK91" i="8"/>
  <c r="DK79" i="8"/>
  <c r="DK80" i="8" s="1"/>
  <c r="DL21" i="8"/>
  <c r="DR38" i="8"/>
  <c r="ED87" i="8"/>
  <c r="EE86" i="8"/>
  <c r="EE98" i="8"/>
  <c r="EE97" i="8"/>
  <c r="DY62" i="8"/>
  <c r="DX61" i="8"/>
  <c r="CR28" i="2"/>
  <c r="DP81" i="6"/>
  <c r="DS86" i="6" s="1"/>
  <c r="DK37" i="6"/>
  <c r="DJ36" i="6"/>
  <c r="DQ67" i="6"/>
  <c r="DP91" i="6"/>
  <c r="DP66" i="6"/>
  <c r="DJ27" i="6"/>
  <c r="DQ59" i="6"/>
  <c r="DQ45" i="6"/>
  <c r="DD18" i="6"/>
  <c r="DD26" i="6"/>
  <c r="DE20" i="6" s="1"/>
  <c r="DR61" i="6"/>
  <c r="DR60" i="6" s="1"/>
  <c r="DR54" i="6"/>
  <c r="DR46" i="6"/>
  <c r="DR51" i="6" s="1"/>
  <c r="DQ53" i="6"/>
  <c r="DJ29" i="6"/>
  <c r="DK30" i="6"/>
  <c r="DR74" i="6"/>
  <c r="DQ73" i="6"/>
  <c r="DK24" i="6"/>
  <c r="DS21" i="5"/>
  <c r="DS20" i="5" s="1"/>
  <c r="DS26" i="5" s="1"/>
  <c r="DS89" i="5"/>
  <c r="DS42" i="5"/>
  <c r="DS24" i="5"/>
  <c r="DL17" i="5"/>
  <c r="DL25" i="5"/>
  <c r="DM19" i="5" s="1"/>
  <c r="DM18" i="5" s="1"/>
  <c r="DR89" i="5"/>
  <c r="DR42" i="5"/>
  <c r="DR24" i="5"/>
  <c r="CX86" i="2"/>
  <c r="CX87" i="2"/>
  <c r="DA68" i="2"/>
  <c r="DH75" i="2"/>
  <c r="CX91" i="2"/>
  <c r="CS35" i="2"/>
  <c r="CS32" i="2" s="1"/>
  <c r="CM30" i="2"/>
  <c r="CN25" i="2" s="1"/>
  <c r="CN24" i="2" s="1"/>
  <c r="CM21" i="2"/>
  <c r="CY63" i="2"/>
  <c r="CZ64" i="2"/>
  <c r="CU41" i="2"/>
  <c r="DB78" i="2" s="1"/>
  <c r="CU34" i="2"/>
  <c r="DB58" i="2" s="1"/>
  <c r="DB57" i="2" s="1"/>
  <c r="DB80" i="2"/>
  <c r="CN22" i="2"/>
  <c r="CY47" i="2"/>
  <c r="CZ48" i="2"/>
  <c r="CY56" i="2"/>
  <c r="CY16" i="2"/>
  <c r="CT33" i="2"/>
  <c r="CT43" i="2"/>
  <c r="CT42" i="2" s="1"/>
  <c r="CT36" i="2"/>
  <c r="DA60" i="2" s="1"/>
  <c r="DA59" i="2" s="1"/>
  <c r="DA49" i="2"/>
  <c r="DA65" i="2"/>
  <c r="DH73" i="2" s="1"/>
  <c r="DE89" i="2"/>
  <c r="CX95" i="2"/>
  <c r="CX70" i="2"/>
  <c r="CX96" i="2"/>
  <c r="CR46" i="2"/>
  <c r="CR94" i="2"/>
  <c r="CZ79" i="2"/>
  <c r="CU37" i="2"/>
  <c r="DA52" i="2"/>
  <c r="CS39" i="2"/>
  <c r="CT40" i="2"/>
  <c r="CO31" i="2"/>
  <c r="CP27" i="2" s="1"/>
  <c r="DF72" i="2"/>
  <c r="DF99" i="2" s="1"/>
  <c r="DB69" i="2"/>
  <c r="DB53" i="2"/>
  <c r="DI76" i="2" s="1"/>
  <c r="CZ51" i="2"/>
  <c r="CZ50" i="2" s="1"/>
  <c r="CZ67" i="2"/>
  <c r="CZ66" i="2" s="1"/>
  <c r="CV38" i="2"/>
  <c r="DC62" i="2" s="1"/>
  <c r="DC61" i="2" s="1"/>
  <c r="CV45" i="2"/>
  <c r="CV44" i="2" s="1"/>
  <c r="DV20" i="10" l="1"/>
  <c r="DV94" i="10" s="1"/>
  <c r="DV19" i="10"/>
  <c r="DV18" i="10" s="1"/>
  <c r="EI77" i="10"/>
  <c r="DW66" i="10"/>
  <c r="DP34" i="10"/>
  <c r="DQ30" i="10" s="1"/>
  <c r="DO97" i="10"/>
  <c r="DO49" i="10"/>
  <c r="DO31" i="10"/>
  <c r="DI96" i="10"/>
  <c r="DI84" i="10"/>
  <c r="DI85" i="10" s="1"/>
  <c r="DJ24" i="10"/>
  <c r="DJ32" i="10"/>
  <c r="DK26" i="10" s="1"/>
  <c r="DP28" i="10"/>
  <c r="EJ78" i="10"/>
  <c r="DU89" i="10"/>
  <c r="DX93" i="10"/>
  <c r="EB92" i="10"/>
  <c r="ED76" i="10"/>
  <c r="EC75" i="10"/>
  <c r="EC55" i="10"/>
  <c r="EC70" i="10"/>
  <c r="EC69" i="10" s="1"/>
  <c r="EC63" i="10"/>
  <c r="EC62" i="10" s="1"/>
  <c r="EC54" i="10"/>
  <c r="EC53" i="10" s="1"/>
  <c r="DV38" i="10"/>
  <c r="DW74" i="10"/>
  <c r="DV99" i="10"/>
  <c r="DV21" i="10"/>
  <c r="EC82" i="10"/>
  <c r="DV45" i="10"/>
  <c r="DP42" i="10"/>
  <c r="DW48" i="10"/>
  <c r="DW41" i="10"/>
  <c r="DW60" i="10"/>
  <c r="DW51" i="10"/>
  <c r="DV50" i="10"/>
  <c r="DP35" i="10"/>
  <c r="DQ44" i="10"/>
  <c r="DX81" i="10" s="1"/>
  <c r="DQ37" i="10"/>
  <c r="CY18" i="2"/>
  <c r="DX85" i="8"/>
  <c r="DX68" i="8"/>
  <c r="DY16" i="8"/>
  <c r="DY85" i="8" s="1"/>
  <c r="DY41" i="8"/>
  <c r="EM73" i="8"/>
  <c r="DS24" i="8"/>
  <c r="DS23" i="8" s="1"/>
  <c r="DS29" i="8" s="1"/>
  <c r="DZ75" i="8"/>
  <c r="DY61" i="8"/>
  <c r="DZ63" i="8"/>
  <c r="EG71" i="8" s="1"/>
  <c r="DZ56" i="8"/>
  <c r="DZ48" i="8"/>
  <c r="DY89" i="8"/>
  <c r="DS39" i="8"/>
  <c r="EF51" i="8"/>
  <c r="DL20" i="8"/>
  <c r="DL28" i="8"/>
  <c r="DM22" i="8" s="1"/>
  <c r="DM21" i="8" s="1"/>
  <c r="DZ44" i="8"/>
  <c r="DZ43" i="8" s="1"/>
  <c r="DZ37" i="8"/>
  <c r="DS25" i="8"/>
  <c r="EE64" i="8"/>
  <c r="EF86" i="8"/>
  <c r="EF98" i="8"/>
  <c r="EF97" i="8"/>
  <c r="EF65" i="8"/>
  <c r="EM72" i="8" s="1"/>
  <c r="EF58" i="8"/>
  <c r="EF57" i="8" s="1"/>
  <c r="EF50" i="8"/>
  <c r="EF49" i="8" s="1"/>
  <c r="DY54" i="8"/>
  <c r="DY94" i="8" s="1"/>
  <c r="EF96" i="8"/>
  <c r="EE87" i="8"/>
  <c r="DX84" i="8"/>
  <c r="EA88" i="8"/>
  <c r="DR92" i="8"/>
  <c r="DR45" i="8"/>
  <c r="DR27" i="8"/>
  <c r="DY93" i="8"/>
  <c r="DS31" i="8"/>
  <c r="CS28" i="2"/>
  <c r="DB68" i="2"/>
  <c r="DP82" i="6"/>
  <c r="DJ25" i="6"/>
  <c r="DR67" i="6"/>
  <c r="DJ90" i="6"/>
  <c r="DJ43" i="6"/>
  <c r="DR59" i="6"/>
  <c r="DL31" i="6"/>
  <c r="DL30" i="6" s="1"/>
  <c r="DL38" i="6"/>
  <c r="DL37" i="6" s="1"/>
  <c r="DK22" i="6"/>
  <c r="DD89" i="6"/>
  <c r="DD77" i="6"/>
  <c r="DD78" i="6" s="1"/>
  <c r="DE19" i="6"/>
  <c r="DR42" i="6"/>
  <c r="DR41" i="6" s="1"/>
  <c r="DR35" i="6"/>
  <c r="DR34" i="6" s="1"/>
  <c r="DK23" i="6"/>
  <c r="DR45" i="6"/>
  <c r="DQ44" i="6"/>
  <c r="DQ52" i="6"/>
  <c r="DQ92" i="6" s="1"/>
  <c r="DR53" i="6"/>
  <c r="DQ15" i="6"/>
  <c r="DQ14" i="6"/>
  <c r="DR73" i="6"/>
  <c r="DK29" i="6"/>
  <c r="DK36" i="6"/>
  <c r="DM17" i="5"/>
  <c r="DM25" i="5"/>
  <c r="DN19" i="5" s="1"/>
  <c r="DN18" i="5" s="1"/>
  <c r="DL88" i="5"/>
  <c r="DL76" i="5"/>
  <c r="DL77" i="5" s="1"/>
  <c r="DI75" i="2"/>
  <c r="CY91" i="2"/>
  <c r="CT35" i="2"/>
  <c r="CT32" i="2" s="1"/>
  <c r="DG74" i="2"/>
  <c r="DG72" i="2" s="1"/>
  <c r="DG99" i="2" s="1"/>
  <c r="DB52" i="2"/>
  <c r="CZ54" i="2"/>
  <c r="CZ55" i="2" s="1"/>
  <c r="CN30" i="2"/>
  <c r="CO25" i="2" s="1"/>
  <c r="CS94" i="2"/>
  <c r="CS46" i="2"/>
  <c r="CN29" i="2"/>
  <c r="CO23" i="2" s="1"/>
  <c r="CO22" i="2" s="1"/>
  <c r="CN21" i="2"/>
  <c r="CU33" i="2"/>
  <c r="CY87" i="2"/>
  <c r="CY85" i="2"/>
  <c r="DC80" i="2"/>
  <c r="CM81" i="2"/>
  <c r="CM82" i="2" s="1"/>
  <c r="CM93" i="2"/>
  <c r="CT39" i="2"/>
  <c r="CU40" i="2"/>
  <c r="CZ71" i="2"/>
  <c r="CZ17" i="2" s="1"/>
  <c r="DB49" i="2"/>
  <c r="DB65" i="2"/>
  <c r="DI73" i="2" s="1"/>
  <c r="CU43" i="2"/>
  <c r="CU42" i="2" s="1"/>
  <c r="CU36" i="2"/>
  <c r="DB60" i="2" s="1"/>
  <c r="DB59" i="2" s="1"/>
  <c r="CY96" i="2"/>
  <c r="CZ63" i="2"/>
  <c r="DA64" i="2"/>
  <c r="CZ56" i="2"/>
  <c r="CW38" i="2"/>
  <c r="DD62" i="2" s="1"/>
  <c r="DD61" i="2" s="1"/>
  <c r="CW45" i="2"/>
  <c r="CW44" i="2" s="1"/>
  <c r="CV37" i="2"/>
  <c r="DA51" i="2"/>
  <c r="DA50" i="2" s="1"/>
  <c r="DA67" i="2"/>
  <c r="DA66" i="2" s="1"/>
  <c r="DA48" i="2"/>
  <c r="CZ47" i="2"/>
  <c r="DC69" i="2"/>
  <c r="DC53" i="2"/>
  <c r="DJ76" i="2" s="1"/>
  <c r="DF88" i="2"/>
  <c r="DF100" i="2"/>
  <c r="DF98" i="2"/>
  <c r="CP26" i="2"/>
  <c r="DA79" i="2"/>
  <c r="CZ77" i="2"/>
  <c r="CY95" i="2"/>
  <c r="CY70" i="2"/>
  <c r="DW20" i="10" l="1"/>
  <c r="DW94" i="10" s="1"/>
  <c r="DW19" i="10"/>
  <c r="DW18" i="10" s="1"/>
  <c r="EJ77" i="10"/>
  <c r="EC91" i="10"/>
  <c r="EC103" i="10"/>
  <c r="EC102" i="10"/>
  <c r="DV90" i="10"/>
  <c r="DV88" i="10"/>
  <c r="DX48" i="10"/>
  <c r="DX41" i="10"/>
  <c r="DW59" i="10"/>
  <c r="ED75" i="10"/>
  <c r="ED72" i="10"/>
  <c r="ED71" i="10" s="1"/>
  <c r="ED65" i="10"/>
  <c r="ED64" i="10" s="1"/>
  <c r="ED56" i="10"/>
  <c r="EK79" i="10" s="1"/>
  <c r="EC101" i="10"/>
  <c r="DX68" i="10"/>
  <c r="DX67" i="10" s="1"/>
  <c r="DX61" i="10"/>
  <c r="DX52" i="10"/>
  <c r="DX57" i="10" s="1"/>
  <c r="DX58" i="10" s="1"/>
  <c r="ED83" i="10"/>
  <c r="DW47" i="10"/>
  <c r="DW50" i="10"/>
  <c r="DX80" i="10"/>
  <c r="DQ43" i="10"/>
  <c r="DW46" i="10"/>
  <c r="DW45" i="10" s="1"/>
  <c r="DW39" i="10"/>
  <c r="DP27" i="10"/>
  <c r="DQ36" i="10"/>
  <c r="DW40" i="10"/>
  <c r="DR44" i="10"/>
  <c r="DY81" i="10" s="1"/>
  <c r="DR37" i="10"/>
  <c r="DP97" i="10"/>
  <c r="DP49" i="10"/>
  <c r="DP31" i="10"/>
  <c r="DJ96" i="10"/>
  <c r="DJ84" i="10"/>
  <c r="DJ85" i="10" s="1"/>
  <c r="DV98" i="10"/>
  <c r="DV73" i="10"/>
  <c r="DK25" i="10"/>
  <c r="DQ29" i="10"/>
  <c r="CZ18" i="2"/>
  <c r="DY68" i="8"/>
  <c r="DY83" i="8"/>
  <c r="DY84" i="8" s="1"/>
  <c r="DZ35" i="8"/>
  <c r="DZ34" i="8" s="1"/>
  <c r="DZ42" i="8"/>
  <c r="DZ41" i="8" s="1"/>
  <c r="DZ62" i="8"/>
  <c r="DZ61" i="8" s="1"/>
  <c r="DZ69" i="8"/>
  <c r="DZ17" i="8" s="1"/>
  <c r="DZ89" i="8" s="1"/>
  <c r="EG67" i="8"/>
  <c r="EG60" i="8"/>
  <c r="EG59" i="8" s="1"/>
  <c r="EG52" i="8"/>
  <c r="EN74" i="8" s="1"/>
  <c r="EG78" i="8"/>
  <c r="DT24" i="8"/>
  <c r="DZ53" i="8"/>
  <c r="DZ47" i="8"/>
  <c r="EF87" i="8"/>
  <c r="EG70" i="8"/>
  <c r="EG96" i="8" s="1"/>
  <c r="DZ55" i="8"/>
  <c r="DT40" i="8"/>
  <c r="EA76" i="8" s="1"/>
  <c r="DT33" i="8"/>
  <c r="DZ36" i="8"/>
  <c r="EG51" i="8" s="1"/>
  <c r="EF64" i="8"/>
  <c r="DL91" i="8"/>
  <c r="DL79" i="8"/>
  <c r="DL80" i="8" s="1"/>
  <c r="DS38" i="8"/>
  <c r="DS27" i="8" s="1"/>
  <c r="DS92" i="8"/>
  <c r="DS30" i="8"/>
  <c r="DT26" i="8" s="1"/>
  <c r="DT25" i="8" s="1"/>
  <c r="DM20" i="8"/>
  <c r="DM28" i="8"/>
  <c r="DN22" i="8" s="1"/>
  <c r="CT28" i="2"/>
  <c r="DC68" i="2"/>
  <c r="DK25" i="6"/>
  <c r="DS74" i="6"/>
  <c r="DS73" i="6" s="1"/>
  <c r="DQ91" i="6"/>
  <c r="DQ66" i="6"/>
  <c r="DR40" i="6"/>
  <c r="DR39" i="6" s="1"/>
  <c r="DR33" i="6"/>
  <c r="DR32" i="6" s="1"/>
  <c r="DK21" i="6"/>
  <c r="DL29" i="6"/>
  <c r="DK90" i="6"/>
  <c r="DK43" i="6"/>
  <c r="DR44" i="6"/>
  <c r="DK28" i="6"/>
  <c r="DL24" i="6" s="1"/>
  <c r="DL23" i="6" s="1"/>
  <c r="DS61" i="6"/>
  <c r="DS60" i="6" s="1"/>
  <c r="DS59" i="6" s="1"/>
  <c r="DS54" i="6"/>
  <c r="DS53" i="6" s="1"/>
  <c r="DS52" i="6" s="1"/>
  <c r="DS46" i="6"/>
  <c r="DS51" i="6" s="1"/>
  <c r="DQ83" i="6"/>
  <c r="DQ81" i="6"/>
  <c r="DQ82" i="6" s="1"/>
  <c r="DR14" i="6"/>
  <c r="DQ87" i="6"/>
  <c r="DR15" i="6"/>
  <c r="DE18" i="6"/>
  <c r="DE26" i="6"/>
  <c r="DF20" i="6" s="1"/>
  <c r="DL36" i="6"/>
  <c r="DR52" i="6"/>
  <c r="DR92" i="6" s="1"/>
  <c r="DN17" i="5"/>
  <c r="DN25" i="5"/>
  <c r="DO19" i="5" s="1"/>
  <c r="DO18" i="5" s="1"/>
  <c r="DM88" i="5"/>
  <c r="DM76" i="5"/>
  <c r="DM77" i="5" s="1"/>
  <c r="DJ75" i="2"/>
  <c r="CZ91" i="2"/>
  <c r="CU35" i="2"/>
  <c r="CU32" i="2" s="1"/>
  <c r="CZ16" i="2"/>
  <c r="CZ85" i="2" s="1"/>
  <c r="CW37" i="2"/>
  <c r="DA71" i="2"/>
  <c r="DA17" i="2" s="1"/>
  <c r="DH74" i="2"/>
  <c r="DH72" i="2" s="1"/>
  <c r="DH99" i="2" s="1"/>
  <c r="DA54" i="2"/>
  <c r="DA55" i="2" s="1"/>
  <c r="DD80" i="2"/>
  <c r="CN93" i="2"/>
  <c r="CN81" i="2"/>
  <c r="CN82" i="2" s="1"/>
  <c r="CV36" i="2"/>
  <c r="DC60" i="2" s="1"/>
  <c r="DC59" i="2" s="1"/>
  <c r="CV43" i="2"/>
  <c r="CV42" i="2" s="1"/>
  <c r="CO29" i="2"/>
  <c r="CP23" i="2" s="1"/>
  <c r="CP22" i="2" s="1"/>
  <c r="CY86" i="2"/>
  <c r="DB90" i="2"/>
  <c r="CP31" i="2"/>
  <c r="CQ27" i="2" s="1"/>
  <c r="DA56" i="2"/>
  <c r="DB67" i="2"/>
  <c r="DB66" i="2" s="1"/>
  <c r="DB51" i="2"/>
  <c r="DB50" i="2" s="1"/>
  <c r="CO24" i="2"/>
  <c r="DD53" i="2"/>
  <c r="DK76" i="2" s="1"/>
  <c r="DD69" i="2"/>
  <c r="DA47" i="2"/>
  <c r="DB48" i="2"/>
  <c r="CZ96" i="2"/>
  <c r="CU39" i="2"/>
  <c r="DC52" i="2"/>
  <c r="DA63" i="2"/>
  <c r="DB64" i="2"/>
  <c r="CV41" i="2"/>
  <c r="DC78" i="2" s="1"/>
  <c r="CV34" i="2"/>
  <c r="DC58" i="2" s="1"/>
  <c r="DC57" i="2" s="1"/>
  <c r="CZ70" i="2"/>
  <c r="CZ95" i="2"/>
  <c r="DG88" i="2"/>
  <c r="DG100" i="2"/>
  <c r="DG98" i="2"/>
  <c r="DB79" i="2"/>
  <c r="DA77" i="2"/>
  <c r="DF89" i="2"/>
  <c r="CT46" i="2"/>
  <c r="CT94" i="2"/>
  <c r="DX47" i="10" l="1"/>
  <c r="DX40" i="10"/>
  <c r="ED82" i="10"/>
  <c r="EE83" i="10"/>
  <c r="DX74" i="10"/>
  <c r="ED55" i="10"/>
  <c r="DK24" i="10"/>
  <c r="DK32" i="10"/>
  <c r="DL26" i="10" s="1"/>
  <c r="DR36" i="10"/>
  <c r="DQ35" i="10"/>
  <c r="DW98" i="10"/>
  <c r="DW73" i="10"/>
  <c r="ED91" i="10"/>
  <c r="ED103" i="10"/>
  <c r="ED102" i="10"/>
  <c r="DV89" i="10"/>
  <c r="DY93" i="10"/>
  <c r="DP33" i="10"/>
  <c r="DQ28" i="10" s="1"/>
  <c r="DQ27" i="10" s="1"/>
  <c r="DX51" i="10"/>
  <c r="DX66" i="10"/>
  <c r="EE76" i="10"/>
  <c r="DW90" i="10"/>
  <c r="DW88" i="10"/>
  <c r="ED70" i="10"/>
  <c r="ED63" i="10"/>
  <c r="ED62" i="10" s="1"/>
  <c r="ED54" i="10"/>
  <c r="ED53" i="10" s="1"/>
  <c r="EK78" i="10"/>
  <c r="ED101" i="10"/>
  <c r="DQ34" i="10"/>
  <c r="DR30" i="10" s="1"/>
  <c r="DW99" i="10"/>
  <c r="DW21" i="10"/>
  <c r="DY61" i="10"/>
  <c r="DY68" i="10"/>
  <c r="DY67" i="10" s="1"/>
  <c r="DY52" i="10"/>
  <c r="DY57" i="10" s="1"/>
  <c r="DY58" i="10" s="1"/>
  <c r="DW38" i="10"/>
  <c r="DX60" i="10"/>
  <c r="EC92" i="10"/>
  <c r="DY80" i="10"/>
  <c r="DQ42" i="10"/>
  <c r="DR43" i="10"/>
  <c r="EE72" i="10"/>
  <c r="EE71" i="10" s="1"/>
  <c r="EE65" i="10"/>
  <c r="EE64" i="10" s="1"/>
  <c r="EE56" i="10"/>
  <c r="EL79" i="10" s="1"/>
  <c r="DA18" i="2"/>
  <c r="DA91" i="2"/>
  <c r="EG65" i="8"/>
  <c r="EN72" i="8" s="1"/>
  <c r="EG58" i="8"/>
  <c r="EG57" i="8" s="1"/>
  <c r="EG50" i="8"/>
  <c r="EG49" i="8" s="1"/>
  <c r="EB88" i="8"/>
  <c r="EG77" i="8"/>
  <c r="DZ16" i="8"/>
  <c r="DZ83" i="8" s="1"/>
  <c r="DS45" i="8"/>
  <c r="DT30" i="8"/>
  <c r="EA63" i="8"/>
  <c r="EA56" i="8"/>
  <c r="EA48" i="8"/>
  <c r="EA53" i="8" s="1"/>
  <c r="DT32" i="8"/>
  <c r="EN73" i="8"/>
  <c r="EG66" i="8"/>
  <c r="DU40" i="8"/>
  <c r="EB76" i="8" s="1"/>
  <c r="DU33" i="8"/>
  <c r="DT39" i="8"/>
  <c r="DZ54" i="8"/>
  <c r="DZ94" i="8" s="1"/>
  <c r="EA42" i="8"/>
  <c r="EA35" i="8"/>
  <c r="DT23" i="8"/>
  <c r="EA75" i="8"/>
  <c r="DM91" i="8"/>
  <c r="DM79" i="8"/>
  <c r="DM80" i="8" s="1"/>
  <c r="DN21" i="8"/>
  <c r="DZ46" i="8"/>
  <c r="EA44" i="8"/>
  <c r="EA43" i="8" s="1"/>
  <c r="EA37" i="8"/>
  <c r="EA36" i="8" s="1"/>
  <c r="EG86" i="8"/>
  <c r="EG98" i="8"/>
  <c r="EG97" i="8"/>
  <c r="CU28" i="2"/>
  <c r="DD68" i="2"/>
  <c r="DL25" i="6"/>
  <c r="DS92" i="6"/>
  <c r="DL28" i="6"/>
  <c r="DM24" i="6" s="1"/>
  <c r="DM23" i="6" s="1"/>
  <c r="DR87" i="6"/>
  <c r="DL90" i="6"/>
  <c r="DL43" i="6"/>
  <c r="DR83" i="6"/>
  <c r="DR81" i="6"/>
  <c r="DR82" i="6" s="1"/>
  <c r="DK27" i="6"/>
  <c r="DL22" i="6" s="1"/>
  <c r="DL21" i="6" s="1"/>
  <c r="DR91" i="6"/>
  <c r="DR66" i="6"/>
  <c r="DM31" i="6"/>
  <c r="DM30" i="6" s="1"/>
  <c r="DM38" i="6"/>
  <c r="DM37" i="6" s="1"/>
  <c r="DS45" i="6"/>
  <c r="DS44" i="6" s="1"/>
  <c r="DS42" i="6"/>
  <c r="DS41" i="6" s="1"/>
  <c r="DS35" i="6"/>
  <c r="DS34" i="6" s="1"/>
  <c r="DE89" i="6"/>
  <c r="DE77" i="6"/>
  <c r="DE78" i="6" s="1"/>
  <c r="DF19" i="6"/>
  <c r="DS67" i="6"/>
  <c r="DS15" i="6" s="1"/>
  <c r="DS87" i="6" s="1"/>
  <c r="DO17" i="5"/>
  <c r="DO25" i="5"/>
  <c r="DP19" i="5" s="1"/>
  <c r="DP18" i="5" s="1"/>
  <c r="DN88" i="5"/>
  <c r="DN76" i="5"/>
  <c r="DN77" i="5" s="1"/>
  <c r="DK75" i="2"/>
  <c r="CV35" i="2"/>
  <c r="CV33" i="2"/>
  <c r="CZ87" i="2"/>
  <c r="DD52" i="2"/>
  <c r="DA16" i="2"/>
  <c r="DA85" i="2" s="1"/>
  <c r="DB54" i="2"/>
  <c r="DB55" i="2" s="1"/>
  <c r="DI74" i="2"/>
  <c r="DI72" i="2" s="1"/>
  <c r="DI99" i="2" s="1"/>
  <c r="CX45" i="2"/>
  <c r="CX38" i="2"/>
  <c r="DE62" i="2" s="1"/>
  <c r="DE61" i="2" s="1"/>
  <c r="CO30" i="2"/>
  <c r="CP25" i="2" s="1"/>
  <c r="CP29" i="2"/>
  <c r="CQ23" i="2" s="1"/>
  <c r="CQ22" i="2" s="1"/>
  <c r="CZ86" i="2"/>
  <c r="DC90" i="2"/>
  <c r="DB63" i="2"/>
  <c r="DC79" i="2"/>
  <c r="DC77" i="2" s="1"/>
  <c r="DB77" i="2"/>
  <c r="CW34" i="2"/>
  <c r="DD58" i="2" s="1"/>
  <c r="DD57" i="2" s="1"/>
  <c r="CW41" i="2"/>
  <c r="DD78" i="2" s="1"/>
  <c r="DG89" i="2"/>
  <c r="DH88" i="2"/>
  <c r="DH98" i="2"/>
  <c r="DH100" i="2"/>
  <c r="DB56" i="2"/>
  <c r="CO21" i="2"/>
  <c r="DB47" i="2"/>
  <c r="DA70" i="2"/>
  <c r="DA95" i="2"/>
  <c r="DC65" i="2"/>
  <c r="DJ73" i="2" s="1"/>
  <c r="DC49" i="2"/>
  <c r="DC48" i="2" s="1"/>
  <c r="CV40" i="2"/>
  <c r="DA96" i="2"/>
  <c r="DB71" i="2"/>
  <c r="DB17" i="2" s="1"/>
  <c r="CU46" i="2"/>
  <c r="CU94" i="2"/>
  <c r="CQ26" i="2"/>
  <c r="DC51" i="2"/>
  <c r="DC50" i="2" s="1"/>
  <c r="DC67" i="2"/>
  <c r="DC66" i="2" s="1"/>
  <c r="DX20" i="10" l="1"/>
  <c r="DX94" i="10" s="1"/>
  <c r="DX19" i="10"/>
  <c r="DX18" i="10" s="1"/>
  <c r="DX90" i="10" s="1"/>
  <c r="EE55" i="10"/>
  <c r="DY74" i="10"/>
  <c r="DY66" i="10"/>
  <c r="DQ33" i="10"/>
  <c r="DR28" i="10" s="1"/>
  <c r="DR27" i="10" s="1"/>
  <c r="DY48" i="10"/>
  <c r="DY41" i="10"/>
  <c r="DW89" i="10"/>
  <c r="DZ93" i="10"/>
  <c r="DQ97" i="10"/>
  <c r="DQ49" i="10"/>
  <c r="DQ31" i="10"/>
  <c r="DR42" i="10"/>
  <c r="DR35" i="10"/>
  <c r="EL78" i="10"/>
  <c r="EF76" i="10"/>
  <c r="EE75" i="10"/>
  <c r="EE101" i="10" s="1"/>
  <c r="DS44" i="10"/>
  <c r="DZ81" i="10" s="1"/>
  <c r="DS37" i="10"/>
  <c r="DL25" i="10"/>
  <c r="EK77" i="10"/>
  <c r="ED69" i="10"/>
  <c r="DX50" i="10"/>
  <c r="DY51" i="10"/>
  <c r="ED92" i="10"/>
  <c r="DK96" i="10"/>
  <c r="DK84" i="10"/>
  <c r="DK85" i="10" s="1"/>
  <c r="DY60" i="10"/>
  <c r="DX59" i="10"/>
  <c r="DR29" i="10"/>
  <c r="DX46" i="10"/>
  <c r="DX39" i="10"/>
  <c r="DB18" i="2"/>
  <c r="EG64" i="8"/>
  <c r="DZ85" i="8"/>
  <c r="EA47" i="8"/>
  <c r="EA46" i="8" s="1"/>
  <c r="EA69" i="8"/>
  <c r="EA17" i="8" s="1"/>
  <c r="EA89" i="8" s="1"/>
  <c r="EH78" i="8"/>
  <c r="EB75" i="8"/>
  <c r="EH51" i="8"/>
  <c r="DT38" i="8"/>
  <c r="DU39" i="8"/>
  <c r="DT31" i="8"/>
  <c r="DU32" i="8"/>
  <c r="DZ93" i="8"/>
  <c r="DZ68" i="8"/>
  <c r="EB63" i="8"/>
  <c r="EB56" i="8"/>
  <c r="EB48" i="8"/>
  <c r="EB53" i="8" s="1"/>
  <c r="EG87" i="8"/>
  <c r="DN20" i="8"/>
  <c r="DN28" i="8"/>
  <c r="DO22" i="8" s="1"/>
  <c r="DO21" i="8" s="1"/>
  <c r="DT29" i="8"/>
  <c r="EA62" i="8"/>
  <c r="EH71" i="8"/>
  <c r="EH65" i="8"/>
  <c r="EH58" i="8"/>
  <c r="EH57" i="8" s="1"/>
  <c r="EH50" i="8"/>
  <c r="EH49" i="8" s="1"/>
  <c r="EA34" i="8"/>
  <c r="DZ84" i="8"/>
  <c r="EC88" i="8"/>
  <c r="EA41" i="8"/>
  <c r="EH77" i="8"/>
  <c r="DU26" i="8"/>
  <c r="EH67" i="8"/>
  <c r="EH66" i="8" s="1"/>
  <c r="EH60" i="8"/>
  <c r="EH59" i="8" s="1"/>
  <c r="EH52" i="8"/>
  <c r="EO74" i="8" s="1"/>
  <c r="EA55" i="8"/>
  <c r="DS14" i="6"/>
  <c r="DS83" i="6" s="1"/>
  <c r="DM28" i="6"/>
  <c r="DN24" i="6" s="1"/>
  <c r="DN23" i="6" s="1"/>
  <c r="DL27" i="6"/>
  <c r="DM22" i="6" s="1"/>
  <c r="DM21" i="6" s="1"/>
  <c r="DF18" i="6"/>
  <c r="DF26" i="6"/>
  <c r="DG20" i="6" s="1"/>
  <c r="DM29" i="6"/>
  <c r="DS40" i="6"/>
  <c r="DS39" i="6" s="1"/>
  <c r="DS33" i="6"/>
  <c r="DS32" i="6" s="1"/>
  <c r="DS91" i="6"/>
  <c r="DS66" i="6"/>
  <c r="DM36" i="6"/>
  <c r="DP17" i="5"/>
  <c r="DP25" i="5"/>
  <c r="DQ19" i="5" s="1"/>
  <c r="DQ18" i="5" s="1"/>
  <c r="DO88" i="5"/>
  <c r="DO76" i="5"/>
  <c r="DO77" i="5" s="1"/>
  <c r="DB91" i="2"/>
  <c r="CV32" i="2"/>
  <c r="CW33" i="2"/>
  <c r="DB16" i="2"/>
  <c r="DB85" i="2" s="1"/>
  <c r="DA87" i="2"/>
  <c r="DJ74" i="2"/>
  <c r="DJ72" i="2" s="1"/>
  <c r="DJ98" i="2" s="1"/>
  <c r="DC64" i="2"/>
  <c r="DC63" i="2" s="1"/>
  <c r="DC54" i="2"/>
  <c r="DC55" i="2" s="1"/>
  <c r="DC47" i="2"/>
  <c r="DH89" i="2"/>
  <c r="DE69" i="2"/>
  <c r="DE68" i="2" s="1"/>
  <c r="DE53" i="2"/>
  <c r="DL76" i="2" s="1"/>
  <c r="CX37" i="2"/>
  <c r="DC71" i="2"/>
  <c r="DC17" i="2" s="1"/>
  <c r="CO93" i="2"/>
  <c r="CO81" i="2"/>
  <c r="CO82" i="2" s="1"/>
  <c r="CX44" i="2"/>
  <c r="DE80" i="2"/>
  <c r="DB96" i="2"/>
  <c r="DA86" i="2"/>
  <c r="DD90" i="2"/>
  <c r="DB70" i="2"/>
  <c r="DB95" i="2"/>
  <c r="CW36" i="2"/>
  <c r="DD60" i="2" s="1"/>
  <c r="DD59" i="2" s="1"/>
  <c r="CW43" i="2"/>
  <c r="CW42" i="2" s="1"/>
  <c r="CV39" i="2"/>
  <c r="CW40" i="2"/>
  <c r="DC56" i="2"/>
  <c r="CQ31" i="2"/>
  <c r="CR27" i="2" s="1"/>
  <c r="CX41" i="2"/>
  <c r="DE78" i="2" s="1"/>
  <c r="CX34" i="2"/>
  <c r="DE58" i="2" s="1"/>
  <c r="DE57" i="2" s="1"/>
  <c r="CP24" i="2"/>
  <c r="CQ29" i="2"/>
  <c r="CR23" i="2" s="1"/>
  <c r="CR22" i="2" s="1"/>
  <c r="DI88" i="2"/>
  <c r="DI98" i="2"/>
  <c r="DI100" i="2"/>
  <c r="DD49" i="2"/>
  <c r="DD48" i="2" s="1"/>
  <c r="DD65" i="2"/>
  <c r="DK73" i="2" s="1"/>
  <c r="DY20" i="10" l="1"/>
  <c r="DY94" i="10" s="1"/>
  <c r="DY19" i="10"/>
  <c r="DY18" i="10" s="1"/>
  <c r="DY88" i="10" s="1"/>
  <c r="DX88" i="10"/>
  <c r="EA93" i="10" s="1"/>
  <c r="DR33" i="10"/>
  <c r="DS28" i="10" s="1"/>
  <c r="DS27" i="10" s="1"/>
  <c r="EE70" i="10"/>
  <c r="EL77" i="10" s="1"/>
  <c r="EE63" i="10"/>
  <c r="EE62" i="10" s="1"/>
  <c r="EE54" i="10"/>
  <c r="EE53" i="10" s="1"/>
  <c r="EF75" i="10"/>
  <c r="EF101" i="10" s="1"/>
  <c r="EE82" i="10"/>
  <c r="DX45" i="10"/>
  <c r="DL24" i="10"/>
  <c r="DL32" i="10"/>
  <c r="DM26" i="10" s="1"/>
  <c r="DY46" i="10"/>
  <c r="DY39" i="10"/>
  <c r="DZ61" i="10"/>
  <c r="DZ68" i="10"/>
  <c r="DZ67" i="10" s="1"/>
  <c r="DZ52" i="10"/>
  <c r="DZ57" i="10" s="1"/>
  <c r="DZ58" i="10" s="1"/>
  <c r="DR97" i="10"/>
  <c r="DR49" i="10"/>
  <c r="DR31" i="10"/>
  <c r="DR34" i="10"/>
  <c r="DS30" i="10" s="1"/>
  <c r="DS29" i="10" s="1"/>
  <c r="DY50" i="10"/>
  <c r="DZ80" i="10"/>
  <c r="DS36" i="10"/>
  <c r="EF72" i="10"/>
  <c r="EF71" i="10" s="1"/>
  <c r="EF65" i="10"/>
  <c r="EF64" i="10" s="1"/>
  <c r="EF56" i="10"/>
  <c r="EM79" i="10" s="1"/>
  <c r="DY40" i="10"/>
  <c r="DX99" i="10"/>
  <c r="DX21" i="10"/>
  <c r="DX98" i="10"/>
  <c r="DX73" i="10"/>
  <c r="DS43" i="10"/>
  <c r="EF83" i="10"/>
  <c r="DY47" i="10"/>
  <c r="DY59" i="10"/>
  <c r="EE69" i="10"/>
  <c r="EE91" i="10"/>
  <c r="EE102" i="10"/>
  <c r="EE103" i="10"/>
  <c r="DX38" i="10"/>
  <c r="DC18" i="2"/>
  <c r="EB69" i="8"/>
  <c r="EB17" i="8" s="1"/>
  <c r="EB89" i="8" s="1"/>
  <c r="DU24" i="8"/>
  <c r="DU23" i="8" s="1"/>
  <c r="DU29" i="8" s="1"/>
  <c r="EA16" i="8"/>
  <c r="EB47" i="8"/>
  <c r="DT92" i="8"/>
  <c r="DT45" i="8"/>
  <c r="DT27" i="8"/>
  <c r="EI71" i="8"/>
  <c r="EH70" i="8"/>
  <c r="DU38" i="8"/>
  <c r="EA61" i="8"/>
  <c r="EB62" i="8"/>
  <c r="EO73" i="8"/>
  <c r="EB44" i="8"/>
  <c r="EB37" i="8"/>
  <c r="DU25" i="8"/>
  <c r="EO72" i="8"/>
  <c r="EH64" i="8"/>
  <c r="DV40" i="8"/>
  <c r="EC76" i="8" s="1"/>
  <c r="DV33" i="8"/>
  <c r="DV32" i="8" s="1"/>
  <c r="DO20" i="8"/>
  <c r="DO28" i="8"/>
  <c r="DP22" i="8" s="1"/>
  <c r="EB55" i="8"/>
  <c r="EA54" i="8"/>
  <c r="EA94" i="8" s="1"/>
  <c r="EA93" i="8"/>
  <c r="DN91" i="8"/>
  <c r="DN79" i="8"/>
  <c r="DN80" i="8" s="1"/>
  <c r="DU31" i="8"/>
  <c r="CV94" i="2"/>
  <c r="CV28" i="2"/>
  <c r="DM25" i="6"/>
  <c r="DS81" i="6"/>
  <c r="DS82" i="6" s="1"/>
  <c r="DM27" i="6"/>
  <c r="DN22" i="6" s="1"/>
  <c r="DN21" i="6" s="1"/>
  <c r="DN31" i="6"/>
  <c r="DN30" i="6" s="1"/>
  <c r="DN38" i="6"/>
  <c r="DN37" i="6" s="1"/>
  <c r="DF89" i="6"/>
  <c r="DF77" i="6"/>
  <c r="DF78" i="6" s="1"/>
  <c r="DG19" i="6"/>
  <c r="DN28" i="6"/>
  <c r="DM90" i="6"/>
  <c r="DM43" i="6"/>
  <c r="DQ17" i="5"/>
  <c r="DQ25" i="5"/>
  <c r="DR19" i="5" s="1"/>
  <c r="DR18" i="5" s="1"/>
  <c r="DP88" i="5"/>
  <c r="DP76" i="5"/>
  <c r="DP77" i="5" s="1"/>
  <c r="DL75" i="2"/>
  <c r="DC91" i="2"/>
  <c r="DB87" i="2"/>
  <c r="DC16" i="2"/>
  <c r="DC87" i="2" s="1"/>
  <c r="DD79" i="2"/>
  <c r="DD77" i="2" s="1"/>
  <c r="DJ99" i="2"/>
  <c r="CV46" i="2"/>
  <c r="CR29" i="2"/>
  <c r="CS23" i="2" s="1"/>
  <c r="CS22" i="2" s="1"/>
  <c r="DE65" i="2"/>
  <c r="DL73" i="2" s="1"/>
  <c r="DE49" i="2"/>
  <c r="DE48" i="2" s="1"/>
  <c r="CY45" i="2"/>
  <c r="CY44" i="2" s="1"/>
  <c r="CY38" i="2"/>
  <c r="DF62" i="2" s="1"/>
  <c r="DF61" i="2" s="1"/>
  <c r="DC96" i="2"/>
  <c r="CW39" i="2"/>
  <c r="CX40" i="2"/>
  <c r="DD64" i="2"/>
  <c r="DB86" i="2"/>
  <c r="DE90" i="2"/>
  <c r="CY41" i="2"/>
  <c r="DF78" i="2" s="1"/>
  <c r="CY34" i="2"/>
  <c r="DF58" i="2" s="1"/>
  <c r="DF57" i="2" s="1"/>
  <c r="CX33" i="2"/>
  <c r="DD51" i="2"/>
  <c r="DD50" i="2" s="1"/>
  <c r="DD47" i="2" s="1"/>
  <c r="DD67" i="2"/>
  <c r="CW35" i="2"/>
  <c r="DE52" i="2"/>
  <c r="DI89" i="2"/>
  <c r="CP30" i="2"/>
  <c r="CQ25" i="2" s="1"/>
  <c r="CQ24" i="2" s="1"/>
  <c r="CP21" i="2"/>
  <c r="CR26" i="2"/>
  <c r="DJ88" i="2"/>
  <c r="DJ100" i="2"/>
  <c r="DC95" i="2"/>
  <c r="DC70" i="2"/>
  <c r="DX89" i="10" l="1"/>
  <c r="DY90" i="10"/>
  <c r="DZ51" i="10"/>
  <c r="DZ50" i="10" s="1"/>
  <c r="DY38" i="10"/>
  <c r="DS34" i="10"/>
  <c r="DT30" i="10" s="1"/>
  <c r="DT29" i="10" s="1"/>
  <c r="DS33" i="10"/>
  <c r="DY98" i="10"/>
  <c r="DY73" i="10"/>
  <c r="DT44" i="10"/>
  <c r="EA81" i="10" s="1"/>
  <c r="DT37" i="10"/>
  <c r="EF70" i="10"/>
  <c r="EF69" i="10" s="1"/>
  <c r="EF63" i="10"/>
  <c r="EF62" i="10" s="1"/>
  <c r="EF54" i="10"/>
  <c r="EF53" i="10" s="1"/>
  <c r="DL96" i="10"/>
  <c r="DL84" i="10"/>
  <c r="DL85" i="10" s="1"/>
  <c r="DZ48" i="10"/>
  <c r="DZ47" i="10" s="1"/>
  <c r="DZ41" i="10"/>
  <c r="DZ40" i="10" s="1"/>
  <c r="DM25" i="10"/>
  <c r="EF55" i="10"/>
  <c r="EE92" i="10"/>
  <c r="DS42" i="10"/>
  <c r="EM78" i="10"/>
  <c r="DY45" i="10"/>
  <c r="DZ66" i="10"/>
  <c r="DS35" i="10"/>
  <c r="EF82" i="10"/>
  <c r="DZ74" i="10"/>
  <c r="DZ19" i="10" s="1"/>
  <c r="DZ18" i="10" s="1"/>
  <c r="DY99" i="10"/>
  <c r="DY21" i="10"/>
  <c r="EF91" i="10"/>
  <c r="EF103" i="10"/>
  <c r="EF102" i="10"/>
  <c r="DZ60" i="10"/>
  <c r="DY89" i="10"/>
  <c r="EB93" i="10"/>
  <c r="EG76" i="10"/>
  <c r="DZ46" i="10"/>
  <c r="DZ39" i="10"/>
  <c r="EB16" i="8"/>
  <c r="EB83" i="8" s="1"/>
  <c r="EA85" i="8"/>
  <c r="EB35" i="8"/>
  <c r="EB34" i="8" s="1"/>
  <c r="EB42" i="8"/>
  <c r="EI77" i="8" s="1"/>
  <c r="EA83" i="8"/>
  <c r="ED88" i="8" s="1"/>
  <c r="DW40" i="8"/>
  <c r="ED76" i="8" s="1"/>
  <c r="DW33" i="8"/>
  <c r="DW32" i="8" s="1"/>
  <c r="EB46" i="8"/>
  <c r="DU92" i="8"/>
  <c r="DU45" i="8"/>
  <c r="DU27" i="8"/>
  <c r="DP21" i="8"/>
  <c r="DU30" i="8"/>
  <c r="DV26" i="8" s="1"/>
  <c r="DV25" i="8" s="1"/>
  <c r="EH86" i="8"/>
  <c r="EH98" i="8"/>
  <c r="EH97" i="8"/>
  <c r="DV31" i="8"/>
  <c r="EI67" i="8"/>
  <c r="EI66" i="8" s="1"/>
  <c r="EI60" i="8"/>
  <c r="EI59" i="8" s="1"/>
  <c r="EI52" i="8"/>
  <c r="EP74" i="8" s="1"/>
  <c r="EB36" i="8"/>
  <c r="EB43" i="8"/>
  <c r="EI78" i="8"/>
  <c r="EH96" i="8"/>
  <c r="DO91" i="8"/>
  <c r="DO79" i="8"/>
  <c r="DO80" i="8" s="1"/>
  <c r="EA68" i="8"/>
  <c r="EI70" i="8"/>
  <c r="EB61" i="8"/>
  <c r="EC63" i="8"/>
  <c r="EC62" i="8" s="1"/>
  <c r="EC56" i="8"/>
  <c r="EC48" i="8"/>
  <c r="EC53" i="8" s="1"/>
  <c r="EB54" i="8"/>
  <c r="EB94" i="8" s="1"/>
  <c r="EC75" i="8"/>
  <c r="DV39" i="8"/>
  <c r="DV24" i="8"/>
  <c r="DO24" i="6"/>
  <c r="DO23" i="6" s="1"/>
  <c r="DO28" i="6" s="1"/>
  <c r="DN27" i="6"/>
  <c r="DN36" i="6"/>
  <c r="DN29" i="6"/>
  <c r="DG18" i="6"/>
  <c r="DG26" i="6"/>
  <c r="DH20" i="6" s="1"/>
  <c r="DR17" i="5"/>
  <c r="DR25" i="5"/>
  <c r="DS19" i="5" s="1"/>
  <c r="DS18" i="5" s="1"/>
  <c r="DQ88" i="5"/>
  <c r="DQ76" i="5"/>
  <c r="DQ77" i="5" s="1"/>
  <c r="CY37" i="2"/>
  <c r="DF52" i="2" s="1"/>
  <c r="DC85" i="2"/>
  <c r="DF90" i="2" s="1"/>
  <c r="DD54" i="2"/>
  <c r="DD55" i="2" s="1"/>
  <c r="CY33" i="2"/>
  <c r="DD56" i="2"/>
  <c r="DD95" i="2"/>
  <c r="CZ41" i="2"/>
  <c r="DG78" i="2" s="1"/>
  <c r="CZ34" i="2"/>
  <c r="DG58" i="2" s="1"/>
  <c r="DG57" i="2" s="1"/>
  <c r="DF69" i="2"/>
  <c r="DF53" i="2"/>
  <c r="DM76" i="2" s="1"/>
  <c r="CS29" i="2"/>
  <c r="CT23" i="2" s="1"/>
  <c r="CT22" i="2" s="1"/>
  <c r="CQ30" i="2"/>
  <c r="CR25" i="2" s="1"/>
  <c r="CQ21" i="2"/>
  <c r="CY40" i="2"/>
  <c r="DE64" i="2"/>
  <c r="DJ89" i="2"/>
  <c r="CX36" i="2"/>
  <c r="DE60" i="2" s="1"/>
  <c r="DE59" i="2" s="1"/>
  <c r="CX43" i="2"/>
  <c r="DD66" i="2"/>
  <c r="DD63" i="2" s="1"/>
  <c r="DK74" i="2"/>
  <c r="DF80" i="2"/>
  <c r="DF65" i="2"/>
  <c r="DM73" i="2" s="1"/>
  <c r="DF49" i="2"/>
  <c r="CR31" i="2"/>
  <c r="CS27" i="2" s="1"/>
  <c r="CP81" i="2"/>
  <c r="CP82" i="2" s="1"/>
  <c r="CP93" i="2"/>
  <c r="CW32" i="2"/>
  <c r="CW28" i="2" s="1"/>
  <c r="DD71" i="2"/>
  <c r="DD17" i="2" s="1"/>
  <c r="DZ38" i="10" l="1"/>
  <c r="EM77" i="10"/>
  <c r="EG55" i="10"/>
  <c r="EG83" i="10"/>
  <c r="DT34" i="10"/>
  <c r="EA80" i="10"/>
  <c r="EA61" i="10"/>
  <c r="EA60" i="10" s="1"/>
  <c r="EA68" i="10"/>
  <c r="EA67" i="10" s="1"/>
  <c r="EA52" i="10"/>
  <c r="EG82" i="10"/>
  <c r="DZ45" i="10"/>
  <c r="DZ98" i="10"/>
  <c r="EG75" i="10"/>
  <c r="EG101" i="10" s="1"/>
  <c r="DS97" i="10"/>
  <c r="DS49" i="10"/>
  <c r="DS31" i="10"/>
  <c r="EF92" i="10"/>
  <c r="DT36" i="10"/>
  <c r="DM24" i="10"/>
  <c r="DM32" i="10"/>
  <c r="DN26" i="10" s="1"/>
  <c r="DN25" i="10" s="1"/>
  <c r="DT43" i="10"/>
  <c r="EG72" i="10"/>
  <c r="EG71" i="10" s="1"/>
  <c r="EG65" i="10"/>
  <c r="EG64" i="10" s="1"/>
  <c r="EG56" i="10"/>
  <c r="EN79" i="10" s="1"/>
  <c r="DT28" i="10"/>
  <c r="EG70" i="10"/>
  <c r="EN77" i="10" s="1"/>
  <c r="EG63" i="10"/>
  <c r="EG62" i="10" s="1"/>
  <c r="EG54" i="10"/>
  <c r="EG53" i="10" s="1"/>
  <c r="DZ59" i="10"/>
  <c r="DZ73" i="10" s="1"/>
  <c r="DZ20" i="10"/>
  <c r="EA48" i="10"/>
  <c r="EA47" i="10" s="1"/>
  <c r="EA41" i="10"/>
  <c r="EA40" i="10" s="1"/>
  <c r="DD18" i="2"/>
  <c r="DN25" i="6"/>
  <c r="EI65" i="8"/>
  <c r="EI64" i="8" s="1"/>
  <c r="EA84" i="8"/>
  <c r="EB85" i="8"/>
  <c r="EB41" i="8"/>
  <c r="EI50" i="8"/>
  <c r="EI49" i="8" s="1"/>
  <c r="EI58" i="8"/>
  <c r="EI57" i="8" s="1"/>
  <c r="EC47" i="8"/>
  <c r="EC46" i="8" s="1"/>
  <c r="EC61" i="8"/>
  <c r="DV30" i="8"/>
  <c r="DW26" i="8" s="1"/>
  <c r="DW25" i="8" s="1"/>
  <c r="EC69" i="8"/>
  <c r="EI51" i="8"/>
  <c r="EH87" i="8"/>
  <c r="EC42" i="8"/>
  <c r="EC35" i="8"/>
  <c r="DV23" i="8"/>
  <c r="EI86" i="8"/>
  <c r="EI98" i="8"/>
  <c r="EI97" i="8"/>
  <c r="EB93" i="8"/>
  <c r="EB68" i="8"/>
  <c r="EJ71" i="8"/>
  <c r="EI96" i="8"/>
  <c r="EC44" i="8"/>
  <c r="EJ78" i="8" s="1"/>
  <c r="EC37" i="8"/>
  <c r="EC36" i="8" s="1"/>
  <c r="DW31" i="8"/>
  <c r="ED63" i="8"/>
  <c r="ED62" i="8" s="1"/>
  <c r="ED56" i="8"/>
  <c r="ED48" i="8"/>
  <c r="ED53" i="8" s="1"/>
  <c r="ED75" i="8"/>
  <c r="EC55" i="8"/>
  <c r="EP73" i="8"/>
  <c r="DV92" i="8"/>
  <c r="DP20" i="8"/>
  <c r="DP28" i="8"/>
  <c r="DQ22" i="8" s="1"/>
  <c r="DV38" i="8"/>
  <c r="DV45" i="8" s="1"/>
  <c r="DW39" i="8"/>
  <c r="EB84" i="8"/>
  <c r="EE88" i="8"/>
  <c r="DN90" i="6"/>
  <c r="DN43" i="6"/>
  <c r="DO31" i="6"/>
  <c r="DO30" i="6" s="1"/>
  <c r="DP24" i="6" s="1"/>
  <c r="DP23" i="6" s="1"/>
  <c r="DO38" i="6"/>
  <c r="DO37" i="6" s="1"/>
  <c r="DG89" i="6"/>
  <c r="DG77" i="6"/>
  <c r="DG78" i="6" s="1"/>
  <c r="DH19" i="6"/>
  <c r="DO22" i="6"/>
  <c r="DO21" i="6" s="1"/>
  <c r="DS17" i="5"/>
  <c r="DS25" i="5"/>
  <c r="DR88" i="5"/>
  <c r="DR76" i="5"/>
  <c r="DR77" i="5" s="1"/>
  <c r="DM75" i="2"/>
  <c r="DD16" i="2"/>
  <c r="DD85" i="2" s="1"/>
  <c r="P108" i="2" s="1"/>
  <c r="DC86" i="2"/>
  <c r="DD70" i="2"/>
  <c r="CT29" i="2"/>
  <c r="CU23" i="2" s="1"/>
  <c r="CU22" i="2" s="1"/>
  <c r="CZ45" i="2"/>
  <c r="CZ44" i="2" s="1"/>
  <c r="CZ38" i="2"/>
  <c r="DG62" i="2" s="1"/>
  <c r="DG61" i="2" s="1"/>
  <c r="DK72" i="2"/>
  <c r="CY43" i="2"/>
  <c r="CY36" i="2"/>
  <c r="DF60" i="2" s="1"/>
  <c r="DF59" i="2" s="1"/>
  <c r="CZ33" i="2"/>
  <c r="DE79" i="2"/>
  <c r="CX42" i="2"/>
  <c r="DA41" i="2"/>
  <c r="DH78" i="2" s="1"/>
  <c r="DA34" i="2"/>
  <c r="DH58" i="2" s="1"/>
  <c r="DH57" i="2" s="1"/>
  <c r="DF48" i="2"/>
  <c r="CW94" i="2"/>
  <c r="CW46" i="2"/>
  <c r="DE67" i="2"/>
  <c r="DL74" i="2" s="1"/>
  <c r="DE51" i="2"/>
  <c r="DG65" i="2"/>
  <c r="DN73" i="2" s="1"/>
  <c r="DG49" i="2"/>
  <c r="CX35" i="2"/>
  <c r="CZ40" i="2"/>
  <c r="CQ93" i="2"/>
  <c r="CQ81" i="2"/>
  <c r="CQ82" i="2" s="1"/>
  <c r="CS26" i="2"/>
  <c r="DF64" i="2"/>
  <c r="CR24" i="2"/>
  <c r="DF68" i="2"/>
  <c r="DD96" i="2"/>
  <c r="EH83" i="10" l="1"/>
  <c r="DN24" i="10"/>
  <c r="DN32" i="10"/>
  <c r="DO26" i="10" s="1"/>
  <c r="DM96" i="10"/>
  <c r="DM84" i="10"/>
  <c r="DM85" i="10" s="1"/>
  <c r="EA74" i="10"/>
  <c r="DZ94" i="10"/>
  <c r="EA46" i="10"/>
  <c r="EA45" i="10" s="1"/>
  <c r="EA39" i="10"/>
  <c r="DT27" i="10"/>
  <c r="EN78" i="10"/>
  <c r="DZ88" i="10"/>
  <c r="DZ90" i="10"/>
  <c r="EA59" i="10"/>
  <c r="DT35" i="10"/>
  <c r="DU44" i="10"/>
  <c r="EB81" i="10" s="1"/>
  <c r="DU37" i="10"/>
  <c r="DZ99" i="10"/>
  <c r="DZ21" i="10"/>
  <c r="EH55" i="10"/>
  <c r="EA66" i="10"/>
  <c r="EH76" i="10"/>
  <c r="DT42" i="10"/>
  <c r="DU30" i="10"/>
  <c r="EH72" i="10"/>
  <c r="EH71" i="10" s="1"/>
  <c r="EH65" i="10"/>
  <c r="EH64" i="10" s="1"/>
  <c r="EH56" i="10"/>
  <c r="EO79" i="10" s="1"/>
  <c r="EG69" i="10"/>
  <c r="EG91" i="10"/>
  <c r="EG103" i="10"/>
  <c r="EG102" i="10"/>
  <c r="EA57" i="10"/>
  <c r="EA58" i="10" s="1"/>
  <c r="EA51" i="10"/>
  <c r="EP72" i="8"/>
  <c r="EC43" i="8"/>
  <c r="ED69" i="8"/>
  <c r="ED47" i="8"/>
  <c r="ED46" i="8" s="1"/>
  <c r="DW30" i="8"/>
  <c r="DX26" i="8" s="1"/>
  <c r="DX25" i="8" s="1"/>
  <c r="EJ51" i="8"/>
  <c r="DX40" i="8"/>
  <c r="EE76" i="8" s="1"/>
  <c r="DX33" i="8"/>
  <c r="EC54" i="8"/>
  <c r="EC94" i="8" s="1"/>
  <c r="ED55" i="8"/>
  <c r="DW92" i="8"/>
  <c r="EC93" i="8"/>
  <c r="EI87" i="8"/>
  <c r="DP91" i="8"/>
  <c r="DP79" i="8"/>
  <c r="DP80" i="8" s="1"/>
  <c r="DV29" i="8"/>
  <c r="DW24" i="8" s="1"/>
  <c r="DW23" i="8" s="1"/>
  <c r="DV27" i="8"/>
  <c r="EJ67" i="8"/>
  <c r="EJ66" i="8" s="1"/>
  <c r="EJ60" i="8"/>
  <c r="EJ59" i="8" s="1"/>
  <c r="EJ52" i="8"/>
  <c r="EQ74" i="8" s="1"/>
  <c r="EK71" i="8"/>
  <c r="EJ70" i="8"/>
  <c r="EJ65" i="8"/>
  <c r="EJ64" i="8" s="1"/>
  <c r="EJ50" i="8"/>
  <c r="EJ49" i="8" s="1"/>
  <c r="EJ58" i="8"/>
  <c r="EJ57" i="8" s="1"/>
  <c r="EC34" i="8"/>
  <c r="ED44" i="8"/>
  <c r="EK78" i="8" s="1"/>
  <c r="ED37" i="8"/>
  <c r="DQ21" i="8"/>
  <c r="EC17" i="8"/>
  <c r="EC16" i="8"/>
  <c r="EJ77" i="8"/>
  <c r="EC41" i="8"/>
  <c r="ED61" i="8"/>
  <c r="DW38" i="8"/>
  <c r="DW45" i="8" s="1"/>
  <c r="DD87" i="2"/>
  <c r="DP28" i="6"/>
  <c r="DO29" i="6"/>
  <c r="DO36" i="6"/>
  <c r="DO27" i="6"/>
  <c r="DH18" i="6"/>
  <c r="DH26" i="6"/>
  <c r="DI20" i="6" s="1"/>
  <c r="DS88" i="5"/>
  <c r="DS76" i="5"/>
  <c r="DS77" i="5" s="1"/>
  <c r="DD91" i="2"/>
  <c r="P109" i="2" s="1"/>
  <c r="DG80" i="2"/>
  <c r="DL72" i="2"/>
  <c r="DF51" i="2"/>
  <c r="DF54" i="2" s="1"/>
  <c r="DF67" i="2"/>
  <c r="DM74" i="2" s="1"/>
  <c r="DA40" i="2"/>
  <c r="DF79" i="2"/>
  <c r="DE77" i="2"/>
  <c r="DK88" i="2"/>
  <c r="DK100" i="2"/>
  <c r="DK98" i="2"/>
  <c r="DE71" i="2"/>
  <c r="DE17" i="2" s="1"/>
  <c r="CY35" i="2"/>
  <c r="CX32" i="2"/>
  <c r="DK99" i="2"/>
  <c r="DD86" i="2"/>
  <c r="DG90" i="2"/>
  <c r="DE66" i="2"/>
  <c r="CU29" i="2"/>
  <c r="CV23" i="2" s="1"/>
  <c r="CV22" i="2" s="1"/>
  <c r="DG64" i="2"/>
  <c r="DE54" i="2"/>
  <c r="DE55" i="2" s="1"/>
  <c r="DE50" i="2"/>
  <c r="DG53" i="2"/>
  <c r="DN76" i="2" s="1"/>
  <c r="DG69" i="2"/>
  <c r="DG68" i="2" s="1"/>
  <c r="CZ37" i="2"/>
  <c r="DB41" i="2"/>
  <c r="DI78" i="2" s="1"/>
  <c r="DB34" i="2"/>
  <c r="DI58" i="2" s="1"/>
  <c r="DI57" i="2" s="1"/>
  <c r="DH49" i="2"/>
  <c r="DH65" i="2"/>
  <c r="DO73" i="2" s="1"/>
  <c r="CY42" i="2"/>
  <c r="CX39" i="2"/>
  <c r="CS31" i="2"/>
  <c r="CT27" i="2" s="1"/>
  <c r="CT26" i="2" s="1"/>
  <c r="CR30" i="2"/>
  <c r="CS25" i="2" s="1"/>
  <c r="CR21" i="2"/>
  <c r="DG48" i="2"/>
  <c r="DA33" i="2"/>
  <c r="EA20" i="10" l="1"/>
  <c r="EA94" i="10" s="1"/>
  <c r="EA19" i="10"/>
  <c r="EA18" i="10" s="1"/>
  <c r="DU43" i="10"/>
  <c r="DU42" i="10" s="1"/>
  <c r="EH82" i="10"/>
  <c r="DT33" i="10"/>
  <c r="DU28" i="10" s="1"/>
  <c r="DU27" i="10" s="1"/>
  <c r="EG92" i="10"/>
  <c r="EH70" i="10"/>
  <c r="EO77" i="10" s="1"/>
  <c r="EH63" i="10"/>
  <c r="EH62" i="10" s="1"/>
  <c r="EH54" i="10"/>
  <c r="EH53" i="10" s="1"/>
  <c r="EA38" i="10"/>
  <c r="EH75" i="10"/>
  <c r="EH101" i="10" s="1"/>
  <c r="EA99" i="10"/>
  <c r="EA21" i="10"/>
  <c r="EB68" i="10"/>
  <c r="EB67" i="10" s="1"/>
  <c r="EB61" i="10"/>
  <c r="EB52" i="10"/>
  <c r="EB57" i="10" s="1"/>
  <c r="EB58" i="10" s="1"/>
  <c r="DV44" i="10"/>
  <c r="DV37" i="10"/>
  <c r="EA50" i="10"/>
  <c r="EB80" i="10"/>
  <c r="DZ89" i="10"/>
  <c r="EC93" i="10"/>
  <c r="DN96" i="10"/>
  <c r="DN84" i="10"/>
  <c r="DN85" i="10" s="1"/>
  <c r="EB48" i="10"/>
  <c r="EB41" i="10"/>
  <c r="DU29" i="10"/>
  <c r="DT97" i="10"/>
  <c r="DT49" i="10"/>
  <c r="DT31" i="10"/>
  <c r="DO25" i="10"/>
  <c r="DU36" i="10"/>
  <c r="EO78" i="10"/>
  <c r="DF55" i="2"/>
  <c r="DP22" i="6"/>
  <c r="DP21" i="6" s="1"/>
  <c r="DP27" i="6" s="1"/>
  <c r="DX39" i="8"/>
  <c r="DX38" i="8" s="1"/>
  <c r="EQ73" i="8"/>
  <c r="EC68" i="8"/>
  <c r="ED43" i="8"/>
  <c r="DX30" i="8"/>
  <c r="EC85" i="8"/>
  <c r="EC83" i="8"/>
  <c r="ED16" i="8"/>
  <c r="EE63" i="8"/>
  <c r="EE62" i="8" s="1"/>
  <c r="EE56" i="8"/>
  <c r="EE55" i="8" s="1"/>
  <c r="EE48" i="8"/>
  <c r="DX32" i="8"/>
  <c r="DW29" i="8"/>
  <c r="DX24" i="8" s="1"/>
  <c r="DX23" i="8" s="1"/>
  <c r="EJ86" i="8"/>
  <c r="EJ97" i="8"/>
  <c r="EJ98" i="8"/>
  <c r="DQ20" i="8"/>
  <c r="DQ28" i="8"/>
  <c r="DR22" i="8" s="1"/>
  <c r="EC89" i="8"/>
  <c r="ED17" i="8"/>
  <c r="EE75" i="8"/>
  <c r="EQ72" i="8"/>
  <c r="EK70" i="8"/>
  <c r="EK67" i="8"/>
  <c r="EK60" i="8"/>
  <c r="EK59" i="8" s="1"/>
  <c r="EK52" i="8"/>
  <c r="ER74" i="8" s="1"/>
  <c r="EJ96" i="8"/>
  <c r="ED93" i="8"/>
  <c r="DW27" i="8"/>
  <c r="ED42" i="8"/>
  <c r="EK77" i="8" s="1"/>
  <c r="ED35" i="8"/>
  <c r="ED34" i="8" s="1"/>
  <c r="EE44" i="8"/>
  <c r="EL78" i="8" s="1"/>
  <c r="EE37" i="8"/>
  <c r="ED54" i="8"/>
  <c r="ED94" i="8" s="1"/>
  <c r="ED36" i="8"/>
  <c r="CX28" i="2"/>
  <c r="DO25" i="6"/>
  <c r="DH89" i="6"/>
  <c r="DH77" i="6"/>
  <c r="DH78" i="6" s="1"/>
  <c r="DO90" i="6"/>
  <c r="DO43" i="6"/>
  <c r="DP31" i="6"/>
  <c r="DP30" i="6" s="1"/>
  <c r="DQ24" i="6" s="1"/>
  <c r="DQ23" i="6" s="1"/>
  <c r="DP38" i="6"/>
  <c r="DP37" i="6" s="1"/>
  <c r="DI19" i="6"/>
  <c r="DN75" i="2"/>
  <c r="DE16" i="2"/>
  <c r="DE87" i="2" s="1"/>
  <c r="DM72" i="2"/>
  <c r="CV29" i="2"/>
  <c r="CW23" i="2" s="1"/>
  <c r="CW22" i="2" s="1"/>
  <c r="CX46" i="2"/>
  <c r="CX94" i="2"/>
  <c r="DF77" i="2"/>
  <c r="CR93" i="2"/>
  <c r="CR81" i="2"/>
  <c r="CR82" i="2" s="1"/>
  <c r="CY39" i="2"/>
  <c r="CY32" i="2"/>
  <c r="DC41" i="2"/>
  <c r="DJ78" i="2" s="1"/>
  <c r="DC34" i="2"/>
  <c r="DJ58" i="2" s="1"/>
  <c r="DJ57" i="2" s="1"/>
  <c r="DE56" i="2"/>
  <c r="DB40" i="2"/>
  <c r="DL88" i="2"/>
  <c r="DL100" i="2"/>
  <c r="DL98" i="2"/>
  <c r="CZ43" i="2"/>
  <c r="CZ42" i="2" s="1"/>
  <c r="CZ36" i="2"/>
  <c r="DG60" i="2" s="1"/>
  <c r="DG59" i="2" s="1"/>
  <c r="DF50" i="2"/>
  <c r="DE47" i="2"/>
  <c r="DF66" i="2"/>
  <c r="DE63" i="2"/>
  <c r="DL99" i="2"/>
  <c r="CS24" i="2"/>
  <c r="DB33" i="2"/>
  <c r="DH48" i="2"/>
  <c r="DI65" i="2"/>
  <c r="DP73" i="2" s="1"/>
  <c r="DI49" i="2"/>
  <c r="DF71" i="2"/>
  <c r="DF17" i="2" s="1"/>
  <c r="CT31" i="2"/>
  <c r="CU27" i="2" s="1"/>
  <c r="DH64" i="2"/>
  <c r="DK89" i="2"/>
  <c r="DA45" i="2"/>
  <c r="DA38" i="2"/>
  <c r="DH62" i="2" s="1"/>
  <c r="DH61" i="2" s="1"/>
  <c r="DG52" i="2"/>
  <c r="DV43" i="10" l="1"/>
  <c r="DV42" i="10" s="1"/>
  <c r="EC81" i="10"/>
  <c r="EC80" i="10" s="1"/>
  <c r="EB51" i="10"/>
  <c r="EB50" i="10" s="1"/>
  <c r="EH69" i="10"/>
  <c r="DU33" i="10"/>
  <c r="DU34" i="10"/>
  <c r="DV30" i="10" s="1"/>
  <c r="DV29" i="10" s="1"/>
  <c r="DU35" i="10"/>
  <c r="DV36" i="10"/>
  <c r="EI72" i="10"/>
  <c r="EI71" i="10" s="1"/>
  <c r="EI65" i="10"/>
  <c r="EI64" i="10" s="1"/>
  <c r="EI56" i="10"/>
  <c r="EP79" i="10" s="1"/>
  <c r="EB40" i="10"/>
  <c r="EI83" i="10"/>
  <c r="EB47" i="10"/>
  <c r="EB66" i="10"/>
  <c r="EA98" i="10"/>
  <c r="EA73" i="10"/>
  <c r="EC61" i="10"/>
  <c r="EC68" i="10"/>
  <c r="EC67" i="10" s="1"/>
  <c r="EC52" i="10"/>
  <c r="EC57" i="10" s="1"/>
  <c r="EC58" i="10" s="1"/>
  <c r="EA90" i="10"/>
  <c r="EA88" i="10"/>
  <c r="EB46" i="10"/>
  <c r="EB39" i="10"/>
  <c r="EI76" i="10"/>
  <c r="DO24" i="10"/>
  <c r="DO32" i="10"/>
  <c r="DP26" i="10" s="1"/>
  <c r="EB74" i="10"/>
  <c r="EB60" i="10"/>
  <c r="EH91" i="10"/>
  <c r="EH102" i="10"/>
  <c r="EH103" i="10"/>
  <c r="DE18" i="2"/>
  <c r="DE91" i="2"/>
  <c r="ER73" i="8"/>
  <c r="EK66" i="8"/>
  <c r="ED41" i="8"/>
  <c r="ED68" i="8"/>
  <c r="EE69" i="8"/>
  <c r="EE17" i="8" s="1"/>
  <c r="DX29" i="8"/>
  <c r="EK86" i="8"/>
  <c r="EK98" i="8"/>
  <c r="EK97" i="8"/>
  <c r="DY40" i="8"/>
  <c r="DY33" i="8"/>
  <c r="DY32" i="8" s="1"/>
  <c r="ED85" i="8"/>
  <c r="ED83" i="8"/>
  <c r="EL67" i="8"/>
  <c r="EL60" i="8"/>
  <c r="EL59" i="8" s="1"/>
  <c r="EL52" i="8"/>
  <c r="ES74" i="8" s="1"/>
  <c r="EE42" i="8"/>
  <c r="EL77" i="8" s="1"/>
  <c r="EE35" i="8"/>
  <c r="EE34" i="8" s="1"/>
  <c r="EC84" i="8"/>
  <c r="EF88" i="8"/>
  <c r="DQ91" i="8"/>
  <c r="DQ79" i="8"/>
  <c r="DQ80" i="8" s="1"/>
  <c r="DX31" i="8"/>
  <c r="DR21" i="8"/>
  <c r="EE53" i="8"/>
  <c r="EE47" i="8"/>
  <c r="EK96" i="8"/>
  <c r="EE36" i="8"/>
  <c r="ED89" i="8"/>
  <c r="EJ87" i="8"/>
  <c r="EE61" i="8"/>
  <c r="EE54" i="8"/>
  <c r="EE94" i="8" s="1"/>
  <c r="EE43" i="8"/>
  <c r="DY26" i="8"/>
  <c r="EK65" i="8"/>
  <c r="EK64" i="8" s="1"/>
  <c r="EK58" i="8"/>
  <c r="EK57" i="8" s="1"/>
  <c r="EK50" i="8"/>
  <c r="EK49" i="8" s="1"/>
  <c r="EL71" i="8"/>
  <c r="EK51" i="8"/>
  <c r="CY28" i="2"/>
  <c r="DQ28" i="6"/>
  <c r="DI18" i="6"/>
  <c r="DI26" i="6"/>
  <c r="DJ20" i="6" s="1"/>
  <c r="DP36" i="6"/>
  <c r="DP29" i="6"/>
  <c r="CZ35" i="2"/>
  <c r="CZ32" i="2" s="1"/>
  <c r="DA37" i="2"/>
  <c r="DH52" i="2" s="1"/>
  <c r="DE85" i="2"/>
  <c r="DH90" i="2" s="1"/>
  <c r="DF16" i="2"/>
  <c r="DF85" i="2" s="1"/>
  <c r="DG79" i="2"/>
  <c r="DG77" i="2" s="1"/>
  <c r="CW29" i="2"/>
  <c r="CX23" i="2" s="1"/>
  <c r="CX22" i="2" s="1"/>
  <c r="CZ39" i="2"/>
  <c r="DM88" i="2"/>
  <c r="DM98" i="2"/>
  <c r="DM100" i="2"/>
  <c r="CY46" i="2"/>
  <c r="CY94" i="2"/>
  <c r="DH80" i="2"/>
  <c r="DA44" i="2"/>
  <c r="DC33" i="2"/>
  <c r="DC40" i="2"/>
  <c r="DM99" i="2"/>
  <c r="DF47" i="2"/>
  <c r="DF63" i="2"/>
  <c r="CS30" i="2"/>
  <c r="CT25" i="2" s="1"/>
  <c r="CT24" i="2" s="1"/>
  <c r="CS21" i="2"/>
  <c r="DG51" i="2"/>
  <c r="DG54" i="2" s="1"/>
  <c r="DG55" i="2" s="1"/>
  <c r="DG67" i="2"/>
  <c r="DN74" i="2" s="1"/>
  <c r="DE96" i="2"/>
  <c r="DB38" i="2"/>
  <c r="DI62" i="2" s="1"/>
  <c r="DI61" i="2" s="1"/>
  <c r="DB45" i="2"/>
  <c r="DD41" i="2"/>
  <c r="DK78" i="2" s="1"/>
  <c r="DD34" i="2"/>
  <c r="DK58" i="2" s="1"/>
  <c r="DK57" i="2" s="1"/>
  <c r="DE95" i="2"/>
  <c r="DE70" i="2"/>
  <c r="DI64" i="2"/>
  <c r="DJ65" i="2"/>
  <c r="DQ73" i="2" s="1"/>
  <c r="DJ49" i="2"/>
  <c r="DL89" i="2"/>
  <c r="DI48" i="2"/>
  <c r="DF56" i="2"/>
  <c r="DH69" i="2"/>
  <c r="DH68" i="2" s="1"/>
  <c r="DH53" i="2"/>
  <c r="DO76" i="2" s="1"/>
  <c r="CU26" i="2"/>
  <c r="EB20" i="10" l="1"/>
  <c r="EB94" i="10" s="1"/>
  <c r="EB19" i="10"/>
  <c r="EB18" i="10" s="1"/>
  <c r="EB90" i="10" s="1"/>
  <c r="EP78" i="10"/>
  <c r="EC51" i="10"/>
  <c r="EC50" i="10" s="1"/>
  <c r="EC74" i="10"/>
  <c r="EC19" i="10" s="1"/>
  <c r="DV34" i="10"/>
  <c r="DW30" i="10" s="1"/>
  <c r="EI70" i="10"/>
  <c r="EI63" i="10"/>
  <c r="EI62" i="10" s="1"/>
  <c r="EI54" i="10"/>
  <c r="EI53" i="10" s="1"/>
  <c r="EB98" i="10"/>
  <c r="DW44" i="10"/>
  <c r="DW37" i="10"/>
  <c r="DW36" i="10" s="1"/>
  <c r="EB45" i="10"/>
  <c r="EI82" i="10"/>
  <c r="EB38" i="10"/>
  <c r="EH92" i="10"/>
  <c r="DP25" i="10"/>
  <c r="DV35" i="10"/>
  <c r="DO96" i="10"/>
  <c r="DO84" i="10"/>
  <c r="DO85" i="10" s="1"/>
  <c r="DU97" i="10"/>
  <c r="DU49" i="10"/>
  <c r="DU31" i="10"/>
  <c r="EB59" i="10"/>
  <c r="EB73" i="10" s="1"/>
  <c r="EC60" i="10"/>
  <c r="EA89" i="10"/>
  <c r="ED93" i="10"/>
  <c r="EC66" i="10"/>
  <c r="EC48" i="10"/>
  <c r="EC47" i="10" s="1"/>
  <c r="EC41" i="10"/>
  <c r="EC40" i="10" s="1"/>
  <c r="EI55" i="10"/>
  <c r="EJ76" i="10"/>
  <c r="EI75" i="10"/>
  <c r="EI101" i="10" s="1"/>
  <c r="DV28" i="10"/>
  <c r="DF18" i="2"/>
  <c r="DF91" i="2"/>
  <c r="EE16" i="8"/>
  <c r="EE85" i="8" s="1"/>
  <c r="EE41" i="8"/>
  <c r="EL66" i="8"/>
  <c r="ES73" i="8"/>
  <c r="DY24" i="8"/>
  <c r="DY23" i="8" s="1"/>
  <c r="DY29" i="8" s="1"/>
  <c r="EE46" i="8"/>
  <c r="ER72" i="8"/>
  <c r="EK87" i="8"/>
  <c r="EF44" i="8"/>
  <c r="EM78" i="8" s="1"/>
  <c r="EF37" i="8"/>
  <c r="EF36" i="8" s="1"/>
  <c r="DY25" i="8"/>
  <c r="EE89" i="8"/>
  <c r="ED84" i="8"/>
  <c r="EG88" i="8"/>
  <c r="DR20" i="8"/>
  <c r="DR28" i="8"/>
  <c r="DS22" i="8" s="1"/>
  <c r="EL51" i="8"/>
  <c r="EL70" i="8"/>
  <c r="EL96" i="8" s="1"/>
  <c r="DX92" i="8"/>
  <c r="DX45" i="8"/>
  <c r="DX27" i="8"/>
  <c r="EL65" i="8"/>
  <c r="EL64" i="8" s="1"/>
  <c r="EL58" i="8"/>
  <c r="EL57" i="8" s="1"/>
  <c r="EL50" i="8"/>
  <c r="EL49" i="8" s="1"/>
  <c r="EF63" i="8"/>
  <c r="EF62" i="8" s="1"/>
  <c r="EF56" i="8"/>
  <c r="EF48" i="8"/>
  <c r="EF53" i="8" s="1"/>
  <c r="DY31" i="8"/>
  <c r="DY39" i="8"/>
  <c r="EF76" i="8"/>
  <c r="CZ28" i="2"/>
  <c r="DP25" i="6"/>
  <c r="DQ22" i="6"/>
  <c r="DQ21" i="6" s="1"/>
  <c r="DQ27" i="6" s="1"/>
  <c r="DQ31" i="6"/>
  <c r="DQ30" i="6" s="1"/>
  <c r="DR24" i="6" s="1"/>
  <c r="DR23" i="6" s="1"/>
  <c r="DQ38" i="6"/>
  <c r="DQ37" i="6" s="1"/>
  <c r="DI89" i="6"/>
  <c r="DI77" i="6"/>
  <c r="DI78" i="6" s="1"/>
  <c r="DJ19" i="6"/>
  <c r="DP90" i="6"/>
  <c r="DP43" i="6"/>
  <c r="DO75" i="2"/>
  <c r="DE86" i="2"/>
  <c r="DF87" i="2"/>
  <c r="DG66" i="2"/>
  <c r="DG63" i="2" s="1"/>
  <c r="DG71" i="2"/>
  <c r="DG17" i="2" s="1"/>
  <c r="CT30" i="2"/>
  <c r="CU25" i="2" s="1"/>
  <c r="CU24" i="2" s="1"/>
  <c r="CT21" i="2"/>
  <c r="CX29" i="2"/>
  <c r="CY23" i="2" s="1"/>
  <c r="DD33" i="2"/>
  <c r="DA43" i="2"/>
  <c r="DA36" i="2"/>
  <c r="DH60" i="2" s="1"/>
  <c r="DH59" i="2" s="1"/>
  <c r="DM89" i="2"/>
  <c r="DE41" i="2"/>
  <c r="DL78" i="2" s="1"/>
  <c r="DE34" i="2"/>
  <c r="DL58" i="2" s="1"/>
  <c r="DL57" i="2" s="1"/>
  <c r="DI80" i="2"/>
  <c r="CU31" i="2"/>
  <c r="CV27" i="2" s="1"/>
  <c r="CZ94" i="2"/>
  <c r="CZ46" i="2"/>
  <c r="DB44" i="2"/>
  <c r="DF96" i="2"/>
  <c r="DN72" i="2"/>
  <c r="DN99" i="2" s="1"/>
  <c r="DK65" i="2"/>
  <c r="DR73" i="2" s="1"/>
  <c r="DK49" i="2"/>
  <c r="DF70" i="2"/>
  <c r="DF95" i="2"/>
  <c r="DD40" i="2"/>
  <c r="DF86" i="2"/>
  <c r="DI90" i="2"/>
  <c r="DI53" i="2"/>
  <c r="DP76" i="2" s="1"/>
  <c r="DI69" i="2"/>
  <c r="DI68" i="2" s="1"/>
  <c r="DJ48" i="2"/>
  <c r="DJ64" i="2"/>
  <c r="CS81" i="2"/>
  <c r="CS82" i="2" s="1"/>
  <c r="CS93" i="2"/>
  <c r="DG50" i="2"/>
  <c r="DB37" i="2"/>
  <c r="DI52" i="2" s="1"/>
  <c r="EC18" i="10" l="1"/>
  <c r="EC90" i="10" s="1"/>
  <c r="EB88" i="10"/>
  <c r="EB89" i="10" s="1"/>
  <c r="EC20" i="10"/>
  <c r="EC94" i="10" s="1"/>
  <c r="EJ55" i="10"/>
  <c r="EJ83" i="10"/>
  <c r="EJ75" i="10"/>
  <c r="DW35" i="10"/>
  <c r="DV97" i="10"/>
  <c r="DV49" i="10"/>
  <c r="DV31" i="10"/>
  <c r="EJ72" i="10"/>
  <c r="EJ65" i="10"/>
  <c r="EJ64" i="10" s="1"/>
  <c r="EJ56" i="10"/>
  <c r="EQ79" i="10" s="1"/>
  <c r="DP24" i="10"/>
  <c r="DP32" i="10"/>
  <c r="DQ26" i="10" s="1"/>
  <c r="EI69" i="10"/>
  <c r="EP77" i="10"/>
  <c r="EC46" i="10"/>
  <c r="EC45" i="10" s="1"/>
  <c r="EC39" i="10"/>
  <c r="DV27" i="10"/>
  <c r="ED68" i="10"/>
  <c r="ED67" i="10" s="1"/>
  <c r="ED61" i="10"/>
  <c r="ED52" i="10"/>
  <c r="ED48" i="10"/>
  <c r="ED41" i="10"/>
  <c r="ED40" i="10" s="1"/>
  <c r="EC98" i="10"/>
  <c r="EC59" i="10"/>
  <c r="EC73" i="10" s="1"/>
  <c r="ED81" i="10"/>
  <c r="DW43" i="10"/>
  <c r="DW29" i="10"/>
  <c r="EI91" i="10"/>
  <c r="EI102" i="10"/>
  <c r="EI103" i="10"/>
  <c r="EB99" i="10"/>
  <c r="EB21" i="10"/>
  <c r="EM71" i="8"/>
  <c r="EM70" i="8" s="1"/>
  <c r="EE83" i="8"/>
  <c r="EE84" i="8" s="1"/>
  <c r="DZ24" i="8"/>
  <c r="DZ23" i="8" s="1"/>
  <c r="DZ29" i="8" s="1"/>
  <c r="EF35" i="8"/>
  <c r="EM65" i="8" s="1"/>
  <c r="EM64" i="8" s="1"/>
  <c r="EF42" i="8"/>
  <c r="EM77" i="8" s="1"/>
  <c r="EF43" i="8"/>
  <c r="DZ40" i="8"/>
  <c r="EG76" i="8" s="1"/>
  <c r="DZ33" i="8"/>
  <c r="EF69" i="8"/>
  <c r="EF55" i="8"/>
  <c r="DR91" i="8"/>
  <c r="DR79" i="8"/>
  <c r="DR80" i="8" s="1"/>
  <c r="DY30" i="8"/>
  <c r="DZ26" i="8" s="1"/>
  <c r="DZ25" i="8" s="1"/>
  <c r="ES72" i="8"/>
  <c r="EF75" i="8"/>
  <c r="EF61" i="8"/>
  <c r="EL86" i="8"/>
  <c r="EL98" i="8"/>
  <c r="EL97" i="8"/>
  <c r="DS21" i="8"/>
  <c r="EM67" i="8"/>
  <c r="EM60" i="8"/>
  <c r="EM59" i="8" s="1"/>
  <c r="EM52" i="8"/>
  <c r="ET74" i="8" s="1"/>
  <c r="EF47" i="8"/>
  <c r="DY38" i="8"/>
  <c r="DY45" i="8" s="1"/>
  <c r="EE93" i="8"/>
  <c r="EE68" i="8"/>
  <c r="DY92" i="8"/>
  <c r="EM51" i="8"/>
  <c r="DJ18" i="6"/>
  <c r="DJ26" i="6"/>
  <c r="DK20" i="6" s="1"/>
  <c r="DQ36" i="6"/>
  <c r="DR28" i="6"/>
  <c r="DQ29" i="6"/>
  <c r="DP75" i="2"/>
  <c r="DG16" i="2"/>
  <c r="DG87" i="2" s="1"/>
  <c r="CU30" i="2"/>
  <c r="CV25" i="2" s="1"/>
  <c r="CU21" i="2"/>
  <c r="DH51" i="2"/>
  <c r="DH54" i="2" s="1"/>
  <c r="DH55" i="2" s="1"/>
  <c r="DH67" i="2"/>
  <c r="DA35" i="2"/>
  <c r="DF41" i="2"/>
  <c r="DM78" i="2" s="1"/>
  <c r="DF34" i="2"/>
  <c r="DM58" i="2" s="1"/>
  <c r="DM57" i="2" s="1"/>
  <c r="DC45" i="2"/>
  <c r="DC44" i="2" s="1"/>
  <c r="DC38" i="2"/>
  <c r="DJ62" i="2" s="1"/>
  <c r="DJ61" i="2" s="1"/>
  <c r="DH79" i="2"/>
  <c r="DA42" i="2"/>
  <c r="DE33" i="2"/>
  <c r="CV26" i="2"/>
  <c r="DG56" i="2"/>
  <c r="DG18" i="2" s="1"/>
  <c r="DL65" i="2"/>
  <c r="DS73" i="2" s="1"/>
  <c r="DL49" i="2"/>
  <c r="DG47" i="2"/>
  <c r="DN88" i="2"/>
  <c r="DN98" i="2"/>
  <c r="DN100" i="2"/>
  <c r="DK64" i="2"/>
  <c r="CT93" i="2"/>
  <c r="CT81" i="2"/>
  <c r="CT82" i="2" s="1"/>
  <c r="DK48" i="2"/>
  <c r="DE40" i="2"/>
  <c r="CY22" i="2"/>
  <c r="DB43" i="2"/>
  <c r="DB36" i="2"/>
  <c r="DI60" i="2" s="1"/>
  <c r="DI59" i="2" s="1"/>
  <c r="EE93" i="10" l="1"/>
  <c r="EC88" i="10"/>
  <c r="EF93" i="10" s="1"/>
  <c r="EK83" i="10"/>
  <c r="ED74" i="10"/>
  <c r="ED60" i="10"/>
  <c r="ED59" i="10" s="1"/>
  <c r="EK55" i="10"/>
  <c r="EI92" i="10"/>
  <c r="DW34" i="10"/>
  <c r="DX30" i="10" s="1"/>
  <c r="DX29" i="10" s="1"/>
  <c r="DW42" i="10"/>
  <c r="DW49" i="10" s="1"/>
  <c r="ED57" i="10"/>
  <c r="ED51" i="10"/>
  <c r="EJ70" i="10"/>
  <c r="EJ69" i="10" s="1"/>
  <c r="EJ63" i="10"/>
  <c r="EJ62" i="10" s="1"/>
  <c r="EJ54" i="10"/>
  <c r="EJ53" i="10" s="1"/>
  <c r="ED80" i="10"/>
  <c r="EJ82" i="10"/>
  <c r="EK72" i="10"/>
  <c r="EK65" i="10"/>
  <c r="EK64" i="10" s="1"/>
  <c r="EK56" i="10"/>
  <c r="ER79" i="10" s="1"/>
  <c r="ED66" i="10"/>
  <c r="ED47" i="10"/>
  <c r="DW97" i="10"/>
  <c r="DP96" i="10"/>
  <c r="DP84" i="10"/>
  <c r="DP85" i="10" s="1"/>
  <c r="EC99" i="10"/>
  <c r="EC21" i="10"/>
  <c r="EJ91" i="10"/>
  <c r="EJ103" i="10"/>
  <c r="EJ102" i="10"/>
  <c r="EJ71" i="10"/>
  <c r="EQ78" i="10"/>
  <c r="DX44" i="10"/>
  <c r="DX43" i="10" s="1"/>
  <c r="DX37" i="10"/>
  <c r="EK76" i="10"/>
  <c r="DV33" i="10"/>
  <c r="DW28" i="10" s="1"/>
  <c r="DW27" i="10" s="1"/>
  <c r="DQ25" i="10"/>
  <c r="EC38" i="10"/>
  <c r="EJ101" i="10"/>
  <c r="DQ25" i="6"/>
  <c r="EH88" i="8"/>
  <c r="EG42" i="8"/>
  <c r="EN77" i="8" s="1"/>
  <c r="EG35" i="8"/>
  <c r="EN58" i="8" s="1"/>
  <c r="EF41" i="8"/>
  <c r="DZ39" i="8"/>
  <c r="DZ38" i="8" s="1"/>
  <c r="EF34" i="8"/>
  <c r="EM50" i="8"/>
  <c r="EM49" i="8" s="1"/>
  <c r="EM58" i="8"/>
  <c r="EM57" i="8" s="1"/>
  <c r="DY27" i="8"/>
  <c r="EG75" i="8"/>
  <c r="EF46" i="8"/>
  <c r="EG63" i="8"/>
  <c r="EG56" i="8"/>
  <c r="EG55" i="8" s="1"/>
  <c r="EG48" i="8"/>
  <c r="EG53" i="8" s="1"/>
  <c r="DZ32" i="8"/>
  <c r="ET73" i="8"/>
  <c r="EM66" i="8"/>
  <c r="EM86" i="8"/>
  <c r="EM98" i="8"/>
  <c r="EM97" i="8"/>
  <c r="DS20" i="8"/>
  <c r="DS28" i="8"/>
  <c r="DT22" i="8" s="1"/>
  <c r="ET72" i="8"/>
  <c r="EM96" i="8"/>
  <c r="EF54" i="8"/>
  <c r="EF94" i="8" s="1"/>
  <c r="EF16" i="8"/>
  <c r="EF17" i="8"/>
  <c r="DZ30" i="8"/>
  <c r="EL87" i="8"/>
  <c r="EG44" i="8"/>
  <c r="EG37" i="8"/>
  <c r="DR22" i="6"/>
  <c r="DR21" i="6" s="1"/>
  <c r="DR27" i="6" s="1"/>
  <c r="DG85" i="2"/>
  <c r="DG86" i="2" s="1"/>
  <c r="DQ90" i="6"/>
  <c r="DQ43" i="6"/>
  <c r="DJ89" i="6"/>
  <c r="DJ77" i="6"/>
  <c r="DJ78" i="6" s="1"/>
  <c r="DR38" i="6"/>
  <c r="DR37" i="6" s="1"/>
  <c r="DR31" i="6"/>
  <c r="DR30" i="6" s="1"/>
  <c r="DK19" i="6"/>
  <c r="DG91" i="2"/>
  <c r="DH50" i="2"/>
  <c r="DH47" i="2" s="1"/>
  <c r="DJ80" i="2"/>
  <c r="DL48" i="2"/>
  <c r="DB35" i="2"/>
  <c r="DA32" i="2"/>
  <c r="DL64" i="2"/>
  <c r="DH66" i="2"/>
  <c r="DO74" i="2"/>
  <c r="CY29" i="2"/>
  <c r="CZ23" i="2" s="1"/>
  <c r="CZ22" i="2" s="1"/>
  <c r="DG96" i="2"/>
  <c r="DN89" i="2"/>
  <c r="DH56" i="2"/>
  <c r="DI79" i="2"/>
  <c r="DH77" i="2"/>
  <c r="DH71" i="2"/>
  <c r="DI51" i="2"/>
  <c r="DI54" i="2" s="1"/>
  <c r="DI55" i="2" s="1"/>
  <c r="DI67" i="2"/>
  <c r="DB42" i="2"/>
  <c r="DA39" i="2"/>
  <c r="DJ53" i="2"/>
  <c r="DQ76" i="2" s="1"/>
  <c r="DJ69" i="2"/>
  <c r="DJ68" i="2" s="1"/>
  <c r="DF40" i="2"/>
  <c r="DG95" i="2"/>
  <c r="DG70" i="2"/>
  <c r="CV31" i="2"/>
  <c r="CW27" i="2" s="1"/>
  <c r="CW26" i="2" s="1"/>
  <c r="CU81" i="2"/>
  <c r="CU82" i="2" s="1"/>
  <c r="CU93" i="2"/>
  <c r="DF33" i="2"/>
  <c r="DM49" i="2"/>
  <c r="DM65" i="2"/>
  <c r="DT73" i="2" s="1"/>
  <c r="DC36" i="2"/>
  <c r="DJ60" i="2" s="1"/>
  <c r="DJ59" i="2" s="1"/>
  <c r="DC43" i="2"/>
  <c r="DC37" i="2"/>
  <c r="CV24" i="2"/>
  <c r="ED20" i="10" l="1"/>
  <c r="ED94" i="10" s="1"/>
  <c r="ED19" i="10"/>
  <c r="ED18" i="10" s="1"/>
  <c r="EC89" i="10"/>
  <c r="EQ77" i="10"/>
  <c r="EK71" i="10"/>
  <c r="DW31" i="10"/>
  <c r="DW33" i="10"/>
  <c r="DX28" i="10" s="1"/>
  <c r="DX27" i="10" s="1"/>
  <c r="DX34" i="10"/>
  <c r="DX42" i="10"/>
  <c r="EE68" i="10"/>
  <c r="EE67" i="10" s="1"/>
  <c r="EE61" i="10"/>
  <c r="EE52" i="10"/>
  <c r="EE57" i="10" s="1"/>
  <c r="DX36" i="10"/>
  <c r="ED50" i="10"/>
  <c r="ER78" i="10"/>
  <c r="ED99" i="10"/>
  <c r="ED21" i="10"/>
  <c r="ED58" i="10"/>
  <c r="EE81" i="10"/>
  <c r="ED46" i="10"/>
  <c r="ED45" i="10" s="1"/>
  <c r="ED39" i="10"/>
  <c r="DQ24" i="10"/>
  <c r="DQ32" i="10"/>
  <c r="DR26" i="10" s="1"/>
  <c r="EK75" i="10"/>
  <c r="EJ92" i="10"/>
  <c r="EE48" i="10"/>
  <c r="EL83" i="10" s="1"/>
  <c r="EE41" i="10"/>
  <c r="DH16" i="2"/>
  <c r="DH87" i="2" s="1"/>
  <c r="DH17" i="2"/>
  <c r="EN50" i="8"/>
  <c r="EN49" i="8" s="1"/>
  <c r="EN65" i="8"/>
  <c r="EN64" i="8" s="1"/>
  <c r="EG34" i="8"/>
  <c r="EG41" i="8"/>
  <c r="EN57" i="8"/>
  <c r="EA26" i="8"/>
  <c r="EH44" i="8" s="1"/>
  <c r="EG47" i="8"/>
  <c r="EG46" i="8" s="1"/>
  <c r="EF83" i="8"/>
  <c r="EF85" i="8"/>
  <c r="EM87" i="8"/>
  <c r="EN71" i="8"/>
  <c r="EG62" i="8"/>
  <c r="EG54" i="8"/>
  <c r="EG94" i="8" s="1"/>
  <c r="EA40" i="8"/>
  <c r="EA33" i="8"/>
  <c r="EN67" i="8"/>
  <c r="EN60" i="8"/>
  <c r="EN59" i="8" s="1"/>
  <c r="EN52" i="8"/>
  <c r="EU74" i="8" s="1"/>
  <c r="EG36" i="8"/>
  <c r="DS91" i="8"/>
  <c r="DS79" i="8"/>
  <c r="DS80" i="8" s="1"/>
  <c r="EF93" i="8"/>
  <c r="EF68" i="8"/>
  <c r="EG43" i="8"/>
  <c r="EN78" i="8"/>
  <c r="DT21" i="8"/>
  <c r="DZ31" i="8"/>
  <c r="EF89" i="8"/>
  <c r="EG69" i="8"/>
  <c r="EG17" i="8" s="1"/>
  <c r="DA28" i="2"/>
  <c r="DJ90" i="2"/>
  <c r="DK18" i="6"/>
  <c r="DK26" i="6"/>
  <c r="DL20" i="6" s="1"/>
  <c r="DR29" i="6"/>
  <c r="DR36" i="6"/>
  <c r="DS24" i="6"/>
  <c r="DS23" i="6" s="1"/>
  <c r="DS28" i="6" s="1"/>
  <c r="DQ75" i="2"/>
  <c r="DI50" i="2"/>
  <c r="DI47" i="2" s="1"/>
  <c r="CW31" i="2"/>
  <c r="CX27" i="2" s="1"/>
  <c r="CX26" i="2" s="1"/>
  <c r="DJ67" i="2"/>
  <c r="DJ51" i="2"/>
  <c r="DH95" i="2"/>
  <c r="DJ79" i="2"/>
  <c r="DI77" i="2"/>
  <c r="DC42" i="2"/>
  <c r="DB39" i="2"/>
  <c r="DH96" i="2"/>
  <c r="DA94" i="2"/>
  <c r="DA46" i="2"/>
  <c r="DC35" i="2"/>
  <c r="DB32" i="2"/>
  <c r="DG41" i="2"/>
  <c r="DN78" i="2" s="1"/>
  <c r="DG34" i="2"/>
  <c r="DN58" i="2" s="1"/>
  <c r="DN57" i="2" s="1"/>
  <c r="DI71" i="2"/>
  <c r="DM48" i="2"/>
  <c r="CZ29" i="2"/>
  <c r="DA23" i="2" s="1"/>
  <c r="DA22" i="2" s="1"/>
  <c r="CV30" i="2"/>
  <c r="CW25" i="2" s="1"/>
  <c r="CW24" i="2" s="1"/>
  <c r="CV21" i="2"/>
  <c r="DD45" i="2"/>
  <c r="DD38" i="2"/>
  <c r="DK62" i="2" s="1"/>
  <c r="DK61" i="2" s="1"/>
  <c r="DP74" i="2"/>
  <c r="DO72" i="2"/>
  <c r="DJ52" i="2"/>
  <c r="DI56" i="2"/>
  <c r="DI66" i="2"/>
  <c r="DH63" i="2"/>
  <c r="DH18" i="2" s="1"/>
  <c r="DM64" i="2"/>
  <c r="EK82" i="10" l="1"/>
  <c r="EE58" i="10"/>
  <c r="EE51" i="10"/>
  <c r="DX33" i="10"/>
  <c r="EL76" i="10"/>
  <c r="EK70" i="10"/>
  <c r="EK63" i="10"/>
  <c r="EK62" i="10" s="1"/>
  <c r="EK54" i="10"/>
  <c r="EK53" i="10" s="1"/>
  <c r="EK91" i="10"/>
  <c r="EK103" i="10"/>
  <c r="EK102" i="10"/>
  <c r="ED90" i="10"/>
  <c r="ED88" i="10"/>
  <c r="ED98" i="10"/>
  <c r="ED73" i="10"/>
  <c r="EE66" i="10"/>
  <c r="EK101" i="10"/>
  <c r="ED38" i="10"/>
  <c r="EE50" i="10"/>
  <c r="DY44" i="10"/>
  <c r="DY43" i="10" s="1"/>
  <c r="DY37" i="10"/>
  <c r="DY36" i="10" s="1"/>
  <c r="DX35" i="10"/>
  <c r="DY30" i="10"/>
  <c r="DQ96" i="10"/>
  <c r="DQ84" i="10"/>
  <c r="DQ85" i="10" s="1"/>
  <c r="EE80" i="10"/>
  <c r="EL72" i="10"/>
  <c r="EL71" i="10" s="1"/>
  <c r="EL65" i="10"/>
  <c r="EL64" i="10" s="1"/>
  <c r="EL56" i="10"/>
  <c r="ES79" i="10" s="1"/>
  <c r="EE40" i="10"/>
  <c r="EE47" i="10"/>
  <c r="DR25" i="10"/>
  <c r="EE74" i="10"/>
  <c r="EE60" i="10"/>
  <c r="EE46" i="10"/>
  <c r="EE45" i="10" s="1"/>
  <c r="EE39" i="10"/>
  <c r="DH85" i="2"/>
  <c r="DH86" i="2" s="1"/>
  <c r="DI16" i="2"/>
  <c r="DI85" i="2" s="1"/>
  <c r="DI17" i="2"/>
  <c r="DB28" i="2"/>
  <c r="EU72" i="8"/>
  <c r="EH37" i="8"/>
  <c r="EO67" i="8" s="1"/>
  <c r="EA25" i="8"/>
  <c r="EA30" i="8" s="1"/>
  <c r="EG16" i="8"/>
  <c r="EG85" i="8" s="1"/>
  <c r="EU73" i="8"/>
  <c r="EG89" i="8"/>
  <c r="EH43" i="8"/>
  <c r="EG93" i="8"/>
  <c r="EN70" i="8"/>
  <c r="EN96" i="8" s="1"/>
  <c r="EN66" i="8"/>
  <c r="EH63" i="8"/>
  <c r="EH62" i="8" s="1"/>
  <c r="EH48" i="8"/>
  <c r="EH56" i="8"/>
  <c r="EH76" i="8"/>
  <c r="EA39" i="8"/>
  <c r="DZ92" i="8"/>
  <c r="DZ45" i="8"/>
  <c r="DZ27" i="8"/>
  <c r="EA24" i="8"/>
  <c r="EA32" i="8"/>
  <c r="EN51" i="8"/>
  <c r="EF84" i="8"/>
  <c r="EI88" i="8"/>
  <c r="DT20" i="8"/>
  <c r="DT28" i="8"/>
  <c r="DU22" i="8" s="1"/>
  <c r="EO78" i="8"/>
  <c r="EG61" i="8"/>
  <c r="EG68" i="8" s="1"/>
  <c r="DR25" i="6"/>
  <c r="DR90" i="6"/>
  <c r="DR43" i="6"/>
  <c r="DS22" i="6"/>
  <c r="DS21" i="6" s="1"/>
  <c r="DS27" i="6" s="1"/>
  <c r="DS31" i="6"/>
  <c r="DS30" i="6" s="1"/>
  <c r="DS29" i="6" s="1"/>
  <c r="DS38" i="6"/>
  <c r="DS37" i="6" s="1"/>
  <c r="DS36" i="6" s="1"/>
  <c r="DK89" i="6"/>
  <c r="DK77" i="6"/>
  <c r="DK78" i="6" s="1"/>
  <c r="DL19" i="6"/>
  <c r="DH91" i="2"/>
  <c r="DG33" i="2"/>
  <c r="DJ71" i="2"/>
  <c r="DJ50" i="2"/>
  <c r="DJ47" i="2" s="1"/>
  <c r="DH70" i="2"/>
  <c r="CW30" i="2"/>
  <c r="CX25" i="2" s="1"/>
  <c r="CX24" i="2" s="1"/>
  <c r="CW21" i="2"/>
  <c r="DA29" i="2"/>
  <c r="DB23" i="2" s="1"/>
  <c r="DI96" i="2"/>
  <c r="DD44" i="2"/>
  <c r="DK80" i="2"/>
  <c r="DB46" i="2"/>
  <c r="DB94" i="2"/>
  <c r="DJ66" i="2"/>
  <c r="DI63" i="2"/>
  <c r="DI18" i="2" s="1"/>
  <c r="CV81" i="2"/>
  <c r="CV82" i="2" s="1"/>
  <c r="CV93" i="2"/>
  <c r="DC32" i="2"/>
  <c r="DC39" i="2"/>
  <c r="DI95" i="2"/>
  <c r="DK69" i="2"/>
  <c r="DK53" i="2"/>
  <c r="DR76" i="2" s="1"/>
  <c r="DD36" i="2"/>
  <c r="DK60" i="2" s="1"/>
  <c r="DK59" i="2" s="1"/>
  <c r="DD43" i="2"/>
  <c r="DD42" i="2" s="1"/>
  <c r="DJ54" i="2"/>
  <c r="DJ55" i="2" s="1"/>
  <c r="DJ56" i="2"/>
  <c r="DD37" i="2"/>
  <c r="DK52" i="2" s="1"/>
  <c r="DQ74" i="2"/>
  <c r="DP72" i="2"/>
  <c r="DN65" i="2"/>
  <c r="DN49" i="2"/>
  <c r="DN48" i="2" s="1"/>
  <c r="DO88" i="2"/>
  <c r="DO98" i="2"/>
  <c r="DO100" i="2"/>
  <c r="DH41" i="2"/>
  <c r="DO78" i="2" s="1"/>
  <c r="DH34" i="2"/>
  <c r="DO58" i="2" s="1"/>
  <c r="DO57" i="2" s="1"/>
  <c r="DJ77" i="2"/>
  <c r="CX31" i="2"/>
  <c r="CY27" i="2" s="1"/>
  <c r="CY26" i="2" s="1"/>
  <c r="DO99" i="2"/>
  <c r="DG40" i="2"/>
  <c r="DE38" i="2"/>
  <c r="DL62" i="2" s="1"/>
  <c r="DL61" i="2" s="1"/>
  <c r="DE45" i="2"/>
  <c r="EE20" i="10" l="1"/>
  <c r="EE94" i="10" s="1"/>
  <c r="EE19" i="10"/>
  <c r="EE18" i="10" s="1"/>
  <c r="EE90" i="10" s="1"/>
  <c r="DR24" i="10"/>
  <c r="DR32" i="10"/>
  <c r="DS26" i="10" s="1"/>
  <c r="EE98" i="10"/>
  <c r="EL82" i="10"/>
  <c r="EK92" i="10"/>
  <c r="EL70" i="10"/>
  <c r="EL63" i="10"/>
  <c r="EL62" i="10" s="1"/>
  <c r="EL54" i="10"/>
  <c r="EL53" i="10" s="1"/>
  <c r="EL55" i="10"/>
  <c r="ED89" i="10"/>
  <c r="EG93" i="10"/>
  <c r="EF48" i="10"/>
  <c r="EM83" i="10" s="1"/>
  <c r="EF41" i="10"/>
  <c r="EF40" i="10" s="1"/>
  <c r="DY29" i="10"/>
  <c r="EE38" i="10"/>
  <c r="ER77" i="10"/>
  <c r="EK69" i="10"/>
  <c r="EE59" i="10"/>
  <c r="DY35" i="10"/>
  <c r="EL75" i="10"/>
  <c r="EL101" i="10" s="1"/>
  <c r="EF81" i="10"/>
  <c r="DX97" i="10"/>
  <c r="DX49" i="10"/>
  <c r="DX31" i="10"/>
  <c r="DY42" i="10"/>
  <c r="ES78" i="10"/>
  <c r="EF68" i="10"/>
  <c r="EF67" i="10" s="1"/>
  <c r="EF61" i="10"/>
  <c r="EF60" i="10" s="1"/>
  <c r="EF52" i="10"/>
  <c r="DY28" i="10"/>
  <c r="DK90" i="2"/>
  <c r="DI87" i="2"/>
  <c r="DJ17" i="2"/>
  <c r="EH36" i="8"/>
  <c r="EO51" i="8" s="1"/>
  <c r="EO66" i="8"/>
  <c r="EO52" i="8"/>
  <c r="EV74" i="8" s="1"/>
  <c r="EO60" i="8"/>
  <c r="EO59" i="8" s="1"/>
  <c r="EO71" i="8"/>
  <c r="EO70" i="8" s="1"/>
  <c r="EO96" i="8" s="1"/>
  <c r="EG83" i="8"/>
  <c r="EJ88" i="8" s="1"/>
  <c r="EA31" i="8"/>
  <c r="EB40" i="8"/>
  <c r="EB39" i="8" s="1"/>
  <c r="EB33" i="8"/>
  <c r="EB32" i="8" s="1"/>
  <c r="EH69" i="8"/>
  <c r="EH55" i="8"/>
  <c r="EH42" i="8"/>
  <c r="EH35" i="8"/>
  <c r="EA23" i="8"/>
  <c r="DU21" i="8"/>
  <c r="EH53" i="8"/>
  <c r="EH47" i="8"/>
  <c r="DT91" i="8"/>
  <c r="DT79" i="8"/>
  <c r="DT80" i="8" s="1"/>
  <c r="EH61" i="8"/>
  <c r="EA38" i="8"/>
  <c r="EH75" i="8"/>
  <c r="EB26" i="8"/>
  <c r="EN86" i="8"/>
  <c r="EN97" i="8"/>
  <c r="EN98" i="8"/>
  <c r="DC28" i="2"/>
  <c r="DN64" i="2"/>
  <c r="DU73" i="2"/>
  <c r="DS25" i="6"/>
  <c r="DS90" i="6"/>
  <c r="DS43" i="6"/>
  <c r="DL18" i="6"/>
  <c r="DL26" i="6"/>
  <c r="DM20" i="6" s="1"/>
  <c r="DM19" i="6" s="1"/>
  <c r="DR75" i="2"/>
  <c r="DI91" i="2"/>
  <c r="DD35" i="2"/>
  <c r="DD32" i="2" s="1"/>
  <c r="DJ16" i="2"/>
  <c r="DJ87" i="2" s="1"/>
  <c r="DK79" i="2"/>
  <c r="DK77" i="2" s="1"/>
  <c r="DI70" i="2"/>
  <c r="DL80" i="2"/>
  <c r="DD39" i="2"/>
  <c r="DJ96" i="2"/>
  <c r="DC46" i="2"/>
  <c r="DC94" i="2"/>
  <c r="DI41" i="2"/>
  <c r="DP78" i="2" s="1"/>
  <c r="DI34" i="2"/>
  <c r="DP58" i="2" s="1"/>
  <c r="DP57" i="2" s="1"/>
  <c r="DO65" i="2"/>
  <c r="DO49" i="2"/>
  <c r="DE44" i="2"/>
  <c r="CY31" i="2"/>
  <c r="CZ27" i="2" s="1"/>
  <c r="CZ26" i="2" s="1"/>
  <c r="DI86" i="2"/>
  <c r="DL90" i="2"/>
  <c r="DF38" i="2"/>
  <c r="DM62" i="2" s="1"/>
  <c r="DM61" i="2" s="1"/>
  <c r="DF45" i="2"/>
  <c r="DQ72" i="2"/>
  <c r="DH33" i="2"/>
  <c r="DK68" i="2"/>
  <c r="DP88" i="2"/>
  <c r="DP98" i="2"/>
  <c r="DP100" i="2"/>
  <c r="DJ95" i="2"/>
  <c r="DL69" i="2"/>
  <c r="DL53" i="2"/>
  <c r="DS76" i="2" s="1"/>
  <c r="DH40" i="2"/>
  <c r="DO89" i="2"/>
  <c r="DJ63" i="2"/>
  <c r="DJ70" i="2" s="1"/>
  <c r="CW81" i="2"/>
  <c r="CW82" i="2" s="1"/>
  <c r="CW93" i="2"/>
  <c r="DP99" i="2"/>
  <c r="DK67" i="2"/>
  <c r="DR74" i="2" s="1"/>
  <c r="DK51" i="2"/>
  <c r="CX30" i="2"/>
  <c r="CY25" i="2" s="1"/>
  <c r="CX21" i="2"/>
  <c r="DE37" i="2"/>
  <c r="DB22" i="2"/>
  <c r="DE43" i="2"/>
  <c r="DE42" i="2" s="1"/>
  <c r="DE36" i="2"/>
  <c r="DL60" i="2" s="1"/>
  <c r="DL59" i="2" s="1"/>
  <c r="EE88" i="10" l="1"/>
  <c r="EE89" i="10" s="1"/>
  <c r="EF66" i="10"/>
  <c r="EF47" i="10"/>
  <c r="EE99" i="10"/>
  <c r="EE21" i="10"/>
  <c r="EF80" i="10"/>
  <c r="EF59" i="10"/>
  <c r="EE73" i="10"/>
  <c r="EM76" i="10"/>
  <c r="EL69" i="10"/>
  <c r="EL91" i="10"/>
  <c r="EL103" i="10"/>
  <c r="EL102" i="10"/>
  <c r="ES77" i="10"/>
  <c r="DZ44" i="10"/>
  <c r="DZ43" i="10" s="1"/>
  <c r="DZ37" i="10"/>
  <c r="EM55" i="10"/>
  <c r="DR96" i="10"/>
  <c r="DR84" i="10"/>
  <c r="DR85" i="10" s="1"/>
  <c r="EF57" i="10"/>
  <c r="EF58" i="10" s="1"/>
  <c r="EF51" i="10"/>
  <c r="DY97" i="10"/>
  <c r="DY49" i="10"/>
  <c r="DY31" i="10"/>
  <c r="DY34" i="10"/>
  <c r="DZ30" i="10" s="1"/>
  <c r="DZ29" i="10" s="1"/>
  <c r="DS25" i="10"/>
  <c r="EF46" i="10"/>
  <c r="EF45" i="10" s="1"/>
  <c r="EF39" i="10"/>
  <c r="EF38" i="10" s="1"/>
  <c r="DY27" i="10"/>
  <c r="EF74" i="10"/>
  <c r="EM72" i="10"/>
  <c r="EM71" i="10" s="1"/>
  <c r="EM65" i="10"/>
  <c r="EM64" i="10" s="1"/>
  <c r="EM56" i="10"/>
  <c r="ET79" i="10" s="1"/>
  <c r="DJ18" i="2"/>
  <c r="EG84" i="8"/>
  <c r="EV73" i="8"/>
  <c r="EB38" i="8"/>
  <c r="DU20" i="8"/>
  <c r="DU28" i="8"/>
  <c r="DV22" i="8" s="1"/>
  <c r="DV21" i="8" s="1"/>
  <c r="EA29" i="8"/>
  <c r="EB24" i="8" s="1"/>
  <c r="EB23" i="8" s="1"/>
  <c r="EH41" i="8"/>
  <c r="EO77" i="8"/>
  <c r="EA92" i="8"/>
  <c r="EA45" i="8"/>
  <c r="EA27" i="8"/>
  <c r="EO65" i="8"/>
  <c r="EO58" i="8"/>
  <c r="EO57" i="8" s="1"/>
  <c r="EO50" i="8"/>
  <c r="EO49" i="8" s="1"/>
  <c r="EH34" i="8"/>
  <c r="EN87" i="8"/>
  <c r="EB31" i="8"/>
  <c r="EI44" i="8"/>
  <c r="EI37" i="8"/>
  <c r="EB25" i="8"/>
  <c r="EO86" i="8"/>
  <c r="EO98" i="8"/>
  <c r="EO97" i="8"/>
  <c r="EH54" i="8"/>
  <c r="EH94" i="8" s="1"/>
  <c r="EH46" i="8"/>
  <c r="EH17" i="8"/>
  <c r="EH16" i="8"/>
  <c r="EI76" i="8"/>
  <c r="EI63" i="8"/>
  <c r="EI56" i="8"/>
  <c r="EI55" i="8" s="1"/>
  <c r="EI48" i="8"/>
  <c r="EI53" i="8" s="1"/>
  <c r="DD28" i="2"/>
  <c r="DO64" i="2"/>
  <c r="DV73" i="2"/>
  <c r="DM18" i="6"/>
  <c r="DM26" i="6"/>
  <c r="DN20" i="6" s="1"/>
  <c r="DN19" i="6" s="1"/>
  <c r="DL89" i="6"/>
  <c r="DL77" i="6"/>
  <c r="DL78" i="6" s="1"/>
  <c r="DS75" i="2"/>
  <c r="DJ91" i="2"/>
  <c r="DM80" i="2"/>
  <c r="DJ85" i="2"/>
  <c r="DM90" i="2" s="1"/>
  <c r="DF37" i="2"/>
  <c r="DL79" i="2"/>
  <c r="DL77" i="2" s="1"/>
  <c r="CZ31" i="2"/>
  <c r="DA27" i="2" s="1"/>
  <c r="DA26" i="2" s="1"/>
  <c r="DE39" i="2"/>
  <c r="DR72" i="2"/>
  <c r="DR99" i="2" s="1"/>
  <c r="DL67" i="2"/>
  <c r="DS74" i="2" s="1"/>
  <c r="DL51" i="2"/>
  <c r="DP89" i="2"/>
  <c r="DM69" i="2"/>
  <c r="DM53" i="2"/>
  <c r="DT76" i="2" s="1"/>
  <c r="DF44" i="2"/>
  <c r="DI40" i="2"/>
  <c r="DD46" i="2"/>
  <c r="DD94" i="2"/>
  <c r="DF43" i="2"/>
  <c r="DF42" i="2" s="1"/>
  <c r="DF36" i="2"/>
  <c r="DM60" i="2" s="1"/>
  <c r="DM59" i="2" s="1"/>
  <c r="DL68" i="2"/>
  <c r="DE35" i="2"/>
  <c r="DK71" i="2"/>
  <c r="DK17" i="2" s="1"/>
  <c r="DI33" i="2"/>
  <c r="DK66" i="2"/>
  <c r="DQ88" i="2"/>
  <c r="DQ98" i="2"/>
  <c r="DQ100" i="2"/>
  <c r="DP65" i="2"/>
  <c r="DP49" i="2"/>
  <c r="CY24" i="2"/>
  <c r="DL52" i="2"/>
  <c r="DO48" i="2"/>
  <c r="CX93" i="2"/>
  <c r="CX81" i="2"/>
  <c r="CX82" i="2" s="1"/>
  <c r="DB29" i="2"/>
  <c r="DC23" i="2" s="1"/>
  <c r="DK54" i="2"/>
  <c r="DK55" i="2" s="1"/>
  <c r="DK50" i="2"/>
  <c r="DQ99" i="2"/>
  <c r="DG45" i="2"/>
  <c r="DG38" i="2"/>
  <c r="DN62" i="2" s="1"/>
  <c r="DN61" i="2" s="1"/>
  <c r="EF19" i="10" l="1"/>
  <c r="EF18" i="10" s="1"/>
  <c r="EH93" i="10"/>
  <c r="EG81" i="10"/>
  <c r="EG80" i="10" s="1"/>
  <c r="DZ34" i="10"/>
  <c r="DS24" i="10"/>
  <c r="DS32" i="10"/>
  <c r="DT26" i="10" s="1"/>
  <c r="EF50" i="10"/>
  <c r="ET78" i="10"/>
  <c r="EF99" i="10"/>
  <c r="EF21" i="10"/>
  <c r="EF20" i="10"/>
  <c r="EG48" i="10"/>
  <c r="EN83" i="10" s="1"/>
  <c r="EG41" i="10"/>
  <c r="DY33" i="10"/>
  <c r="DZ28" i="10" s="1"/>
  <c r="EL92" i="10"/>
  <c r="EM70" i="10"/>
  <c r="ET77" i="10" s="1"/>
  <c r="EM63" i="10"/>
  <c r="EM62" i="10" s="1"/>
  <c r="EM54" i="10"/>
  <c r="EM53" i="10" s="1"/>
  <c r="EG61" i="10"/>
  <c r="EG68" i="10"/>
  <c r="EG67" i="10" s="1"/>
  <c r="EG52" i="10"/>
  <c r="EG57" i="10" s="1"/>
  <c r="EG58" i="10" s="1"/>
  <c r="DZ36" i="10"/>
  <c r="EM82" i="10"/>
  <c r="DZ42" i="10"/>
  <c r="EM75" i="10"/>
  <c r="EI47" i="8"/>
  <c r="EI46" i="8" s="1"/>
  <c r="EI69" i="8"/>
  <c r="EI16" i="8" s="1"/>
  <c r="EB29" i="8"/>
  <c r="EC24" i="8" s="1"/>
  <c r="EC23" i="8" s="1"/>
  <c r="DV20" i="8"/>
  <c r="DV28" i="8"/>
  <c r="DW22" i="8" s="1"/>
  <c r="EH89" i="8"/>
  <c r="EB30" i="8"/>
  <c r="EC26" i="8" s="1"/>
  <c r="EI42" i="8"/>
  <c r="EI41" i="8" s="1"/>
  <c r="EI35" i="8"/>
  <c r="EI34" i="8" s="1"/>
  <c r="EO64" i="8"/>
  <c r="EV72" i="8"/>
  <c r="EI54" i="8"/>
  <c r="EI94" i="8" s="1"/>
  <c r="DU91" i="8"/>
  <c r="DU79" i="8"/>
  <c r="DU80" i="8" s="1"/>
  <c r="EP67" i="8"/>
  <c r="EP60" i="8"/>
  <c r="EP59" i="8" s="1"/>
  <c r="EP52" i="8"/>
  <c r="EW74" i="8" s="1"/>
  <c r="EI36" i="8"/>
  <c r="EP78" i="8"/>
  <c r="EI43" i="8"/>
  <c r="EB92" i="8"/>
  <c r="EB45" i="8"/>
  <c r="EB27" i="8"/>
  <c r="EC40" i="8"/>
  <c r="EC39" i="8" s="1"/>
  <c r="EC33" i="8"/>
  <c r="EI62" i="8"/>
  <c r="EP71" i="8"/>
  <c r="EH93" i="8"/>
  <c r="EH68" i="8"/>
  <c r="EI75" i="8"/>
  <c r="EH85" i="8"/>
  <c r="EH83" i="8"/>
  <c r="EO87" i="8"/>
  <c r="DP64" i="2"/>
  <c r="DW73" i="2"/>
  <c r="DT75" i="2"/>
  <c r="DN18" i="6"/>
  <c r="DN26" i="6"/>
  <c r="DO20" i="6" s="1"/>
  <c r="DO19" i="6" s="1"/>
  <c r="DM89" i="6"/>
  <c r="DM77" i="6"/>
  <c r="DM78" i="6" s="1"/>
  <c r="DJ86" i="2"/>
  <c r="DN80" i="2"/>
  <c r="DR100" i="2"/>
  <c r="DM52" i="2"/>
  <c r="DL71" i="2"/>
  <c r="DL17" i="2" s="1"/>
  <c r="DM79" i="2"/>
  <c r="DM77" i="2" s="1"/>
  <c r="DF39" i="2"/>
  <c r="DL50" i="2"/>
  <c r="DK47" i="2"/>
  <c r="DS72" i="2"/>
  <c r="CY30" i="2"/>
  <c r="CZ25" i="2" s="1"/>
  <c r="CZ24" i="2" s="1"/>
  <c r="CY21" i="2"/>
  <c r="DM68" i="2"/>
  <c r="DJ41" i="2"/>
  <c r="DQ78" i="2" s="1"/>
  <c r="DJ34" i="2"/>
  <c r="DQ58" i="2" s="1"/>
  <c r="DQ57" i="2" s="1"/>
  <c r="DM67" i="2"/>
  <c r="DT74" i="2" s="1"/>
  <c r="DM51" i="2"/>
  <c r="DL54" i="2"/>
  <c r="DL55" i="2" s="1"/>
  <c r="DQ89" i="2"/>
  <c r="DK56" i="2"/>
  <c r="DA31" i="2"/>
  <c r="DB27" i="2" s="1"/>
  <c r="DB26" i="2" s="1"/>
  <c r="DC22" i="2"/>
  <c r="DK16" i="2"/>
  <c r="DG44" i="2"/>
  <c r="DH38" i="2"/>
  <c r="DO62" i="2" s="1"/>
  <c r="DO61" i="2" s="1"/>
  <c r="DH45" i="2"/>
  <c r="DO80" i="2" s="1"/>
  <c r="DF35" i="2"/>
  <c r="DE32" i="2"/>
  <c r="DE28" i="2" s="1"/>
  <c r="DN69" i="2"/>
  <c r="DN53" i="2"/>
  <c r="DU76" i="2" s="1"/>
  <c r="DL66" i="2"/>
  <c r="DK63" i="2"/>
  <c r="DP48" i="2"/>
  <c r="DG37" i="2"/>
  <c r="DR88" i="2"/>
  <c r="DR98" i="2"/>
  <c r="EM69" i="10" l="1"/>
  <c r="EG51" i="10"/>
  <c r="EG50" i="10" s="1"/>
  <c r="EN76" i="10"/>
  <c r="EN75" i="10" s="1"/>
  <c r="EN101" i="10" s="1"/>
  <c r="EG46" i="10"/>
  <c r="EG45" i="10" s="1"/>
  <c r="EG39" i="10"/>
  <c r="DZ27" i="10"/>
  <c r="EN72" i="10"/>
  <c r="EN71" i="10" s="1"/>
  <c r="EN65" i="10"/>
  <c r="EN64" i="10" s="1"/>
  <c r="EN56" i="10"/>
  <c r="EU79" i="10" s="1"/>
  <c r="EG40" i="10"/>
  <c r="EF98" i="10"/>
  <c r="EF73" i="10"/>
  <c r="EA44" i="10"/>
  <c r="EA37" i="10"/>
  <c r="EA36" i="10" s="1"/>
  <c r="EM91" i="10"/>
  <c r="EM102" i="10"/>
  <c r="EM103" i="10"/>
  <c r="DZ35" i="10"/>
  <c r="EF94" i="10"/>
  <c r="DT25" i="10"/>
  <c r="EF90" i="10"/>
  <c r="EF88" i="10"/>
  <c r="DS96" i="10"/>
  <c r="DS84" i="10"/>
  <c r="DS85" i="10" s="1"/>
  <c r="EM101" i="10"/>
  <c r="EG66" i="10"/>
  <c r="EG47" i="10"/>
  <c r="EG74" i="10"/>
  <c r="EG19" i="10" s="1"/>
  <c r="EG18" i="10" s="1"/>
  <c r="EG60" i="10"/>
  <c r="EA30" i="10"/>
  <c r="DK18" i="2"/>
  <c r="DK91" i="2"/>
  <c r="EP77" i="8"/>
  <c r="EI17" i="8"/>
  <c r="EI89" i="8" s="1"/>
  <c r="EP70" i="8"/>
  <c r="EJ44" i="8"/>
  <c r="EQ78" i="8" s="1"/>
  <c r="EJ37" i="8"/>
  <c r="EI61" i="8"/>
  <c r="EI68" i="8" s="1"/>
  <c r="EP51" i="8"/>
  <c r="EJ63" i="8"/>
  <c r="EJ62" i="8" s="1"/>
  <c r="EJ56" i="8"/>
  <c r="EJ48" i="8"/>
  <c r="EC32" i="8"/>
  <c r="EC38" i="8"/>
  <c r="EP65" i="8"/>
  <c r="EP64" i="8" s="1"/>
  <c r="EP58" i="8"/>
  <c r="EP57" i="8" s="1"/>
  <c r="EP50" i="8"/>
  <c r="EP49" i="8" s="1"/>
  <c r="ED40" i="8"/>
  <c r="ED39" i="8" s="1"/>
  <c r="ED33" i="8"/>
  <c r="EJ76" i="8"/>
  <c r="EI93" i="8"/>
  <c r="EP66" i="8"/>
  <c r="EW73" i="8"/>
  <c r="DW21" i="8"/>
  <c r="DV91" i="8"/>
  <c r="DV79" i="8"/>
  <c r="DV80" i="8" s="1"/>
  <c r="EI83" i="8"/>
  <c r="EI85" i="8"/>
  <c r="EC29" i="8"/>
  <c r="EH84" i="8"/>
  <c r="EK88" i="8"/>
  <c r="EC25" i="8"/>
  <c r="EJ42" i="8"/>
  <c r="EJ35" i="8"/>
  <c r="EJ34" i="8" s="1"/>
  <c r="DU75" i="2"/>
  <c r="DT72" i="2"/>
  <c r="DT99" i="2" s="1"/>
  <c r="DO18" i="6"/>
  <c r="DO26" i="6"/>
  <c r="DP20" i="6" s="1"/>
  <c r="DP19" i="6" s="1"/>
  <c r="DN89" i="6"/>
  <c r="DN77" i="6"/>
  <c r="DN78" i="6" s="1"/>
  <c r="DJ40" i="2"/>
  <c r="DH37" i="2"/>
  <c r="DM54" i="2"/>
  <c r="DM55" i="2" s="1"/>
  <c r="DM71" i="2"/>
  <c r="DM17" i="2" s="1"/>
  <c r="DH44" i="2"/>
  <c r="CZ30" i="2"/>
  <c r="DA25" i="2" s="1"/>
  <c r="DA24" i="2" s="1"/>
  <c r="CZ21" i="2"/>
  <c r="DB31" i="2"/>
  <c r="DC27" i="2" s="1"/>
  <c r="DC26" i="2" s="1"/>
  <c r="DM50" i="2"/>
  <c r="DL47" i="2"/>
  <c r="DM66" i="2"/>
  <c r="DL63" i="2"/>
  <c r="DK87" i="2"/>
  <c r="DK85" i="2"/>
  <c r="DL16" i="2"/>
  <c r="DC29" i="2"/>
  <c r="DD23" i="2" s="1"/>
  <c r="DD22" i="2" s="1"/>
  <c r="DS88" i="2"/>
  <c r="DS98" i="2"/>
  <c r="DK70" i="2"/>
  <c r="DK95" i="2"/>
  <c r="DI45" i="2"/>
  <c r="DP80" i="2" s="1"/>
  <c r="DI38" i="2"/>
  <c r="DP62" i="2" s="1"/>
  <c r="DP61" i="2" s="1"/>
  <c r="DS99" i="2"/>
  <c r="DG43" i="2"/>
  <c r="DG36" i="2"/>
  <c r="DN60" i="2" s="1"/>
  <c r="DN59" i="2" s="1"/>
  <c r="DR89" i="2"/>
  <c r="DN68" i="2"/>
  <c r="DN52" i="2"/>
  <c r="DQ65" i="2"/>
  <c r="DQ64" i="2" s="1"/>
  <c r="DQ49" i="2"/>
  <c r="DE94" i="2"/>
  <c r="DE46" i="2"/>
  <c r="DF32" i="2"/>
  <c r="DF28" i="2" s="1"/>
  <c r="DK96" i="2"/>
  <c r="DL56" i="2"/>
  <c r="DJ33" i="2"/>
  <c r="DS100" i="2"/>
  <c r="CY93" i="2"/>
  <c r="CY81" i="2"/>
  <c r="CY82" i="2" s="1"/>
  <c r="DO53" i="2"/>
  <c r="DV76" i="2" s="1"/>
  <c r="DO69" i="2"/>
  <c r="EG90" i="10" l="1"/>
  <c r="EG88" i="10"/>
  <c r="EA35" i="10"/>
  <c r="EG98" i="10"/>
  <c r="EN55" i="10"/>
  <c r="DZ33" i="10"/>
  <c r="EA28" i="10" s="1"/>
  <c r="EA27" i="10" s="1"/>
  <c r="DT24" i="10"/>
  <c r="DT32" i="10"/>
  <c r="DU26" i="10" s="1"/>
  <c r="EH48" i="10"/>
  <c r="EO83" i="10" s="1"/>
  <c r="EH41" i="10"/>
  <c r="EH40" i="10" s="1"/>
  <c r="EA29" i="10"/>
  <c r="EG59" i="10"/>
  <c r="EG73" i="10" s="1"/>
  <c r="EU78" i="10"/>
  <c r="EM92" i="10"/>
  <c r="EN70" i="10"/>
  <c r="EN63" i="10"/>
  <c r="EN62" i="10" s="1"/>
  <c r="EN54" i="10"/>
  <c r="EN53" i="10" s="1"/>
  <c r="EG38" i="10"/>
  <c r="EH61" i="10"/>
  <c r="EH68" i="10"/>
  <c r="EH52" i="10"/>
  <c r="EF89" i="10"/>
  <c r="EI93" i="10"/>
  <c r="EG20" i="10"/>
  <c r="EA43" i="10"/>
  <c r="EH81" i="10"/>
  <c r="EN82" i="10"/>
  <c r="EN91" i="10"/>
  <c r="EN102" i="10"/>
  <c r="EN103" i="10"/>
  <c r="DZ97" i="10"/>
  <c r="DZ49" i="10"/>
  <c r="DZ31" i="10"/>
  <c r="DL18" i="2"/>
  <c r="DL91" i="2"/>
  <c r="EQ77" i="8"/>
  <c r="EJ43" i="8"/>
  <c r="EQ71" i="8"/>
  <c r="EQ70" i="8" s="1"/>
  <c r="EJ41" i="8"/>
  <c r="EJ61" i="8"/>
  <c r="EK76" i="8"/>
  <c r="EJ75" i="8"/>
  <c r="ED38" i="8"/>
  <c r="EQ67" i="8"/>
  <c r="EQ66" i="8" s="1"/>
  <c r="EQ60" i="8"/>
  <c r="EQ59" i="8" s="1"/>
  <c r="EQ52" i="8"/>
  <c r="EX74" i="8" s="1"/>
  <c r="EW72" i="8"/>
  <c r="EC30" i="8"/>
  <c r="ED26" i="8" s="1"/>
  <c r="ED25" i="8" s="1"/>
  <c r="EC31" i="8"/>
  <c r="ED24" i="8" s="1"/>
  <c r="ED32" i="8"/>
  <c r="DW20" i="8"/>
  <c r="DW28" i="8"/>
  <c r="DX22" i="8" s="1"/>
  <c r="DX21" i="8" s="1"/>
  <c r="EK63" i="8"/>
  <c r="EK62" i="8" s="1"/>
  <c r="EK56" i="8"/>
  <c r="EK48" i="8"/>
  <c r="EK53" i="8" s="1"/>
  <c r="EJ53" i="8"/>
  <c r="EJ47" i="8"/>
  <c r="EP86" i="8"/>
  <c r="EP97" i="8"/>
  <c r="EP98" i="8"/>
  <c r="EI84" i="8"/>
  <c r="EL88" i="8"/>
  <c r="EQ65" i="8"/>
  <c r="EQ64" i="8" s="1"/>
  <c r="EQ58" i="8"/>
  <c r="EQ57" i="8" s="1"/>
  <c r="EQ50" i="8"/>
  <c r="EQ49" i="8" s="1"/>
  <c r="EJ69" i="8"/>
  <c r="EJ55" i="8"/>
  <c r="EJ36" i="8"/>
  <c r="EQ51" i="8" s="1"/>
  <c r="EP96" i="8"/>
  <c r="DX73" i="2"/>
  <c r="DT88" i="2"/>
  <c r="DT98" i="2"/>
  <c r="DT100" i="2"/>
  <c r="DV75" i="2"/>
  <c r="DP18" i="6"/>
  <c r="DP26" i="6"/>
  <c r="DQ20" i="6" s="1"/>
  <c r="DQ19" i="6" s="1"/>
  <c r="DO89" i="6"/>
  <c r="DO77" i="6"/>
  <c r="DO78" i="6" s="1"/>
  <c r="DO52" i="2"/>
  <c r="DI37" i="2"/>
  <c r="DI44" i="2"/>
  <c r="DO68" i="2"/>
  <c r="DC31" i="2"/>
  <c r="DD27" i="2" s="1"/>
  <c r="DD26" i="2" s="1"/>
  <c r="DD29" i="2"/>
  <c r="DE23" i="2" s="1"/>
  <c r="DE22" i="2" s="1"/>
  <c r="DA30" i="2"/>
  <c r="DB25" i="2" s="1"/>
  <c r="DB24" i="2" s="1"/>
  <c r="DA21" i="2"/>
  <c r="DN67" i="2"/>
  <c r="DN51" i="2"/>
  <c r="DN54" i="2" s="1"/>
  <c r="DN55" i="2" s="1"/>
  <c r="DS89" i="2"/>
  <c r="DL87" i="2"/>
  <c r="DL85" i="2"/>
  <c r="DM16" i="2"/>
  <c r="DG42" i="2"/>
  <c r="DN79" i="2"/>
  <c r="DK86" i="2"/>
  <c r="DN90" i="2"/>
  <c r="DM47" i="2"/>
  <c r="DJ38" i="2"/>
  <c r="DQ62" i="2" s="1"/>
  <c r="DQ61" i="2" s="1"/>
  <c r="DJ45" i="2"/>
  <c r="DF46" i="2"/>
  <c r="DF94" i="2"/>
  <c r="DG35" i="2"/>
  <c r="DQ48" i="2"/>
  <c r="CZ93" i="2"/>
  <c r="CZ81" i="2"/>
  <c r="CZ82" i="2" s="1"/>
  <c r="DM56" i="2"/>
  <c r="DM63" i="2"/>
  <c r="DP69" i="2"/>
  <c r="DP53" i="2"/>
  <c r="DW76" i="2" s="1"/>
  <c r="DL96" i="2"/>
  <c r="DK41" i="2"/>
  <c r="DK34" i="2"/>
  <c r="DR58" i="2" s="1"/>
  <c r="DR57" i="2" s="1"/>
  <c r="DL70" i="2"/>
  <c r="DL95" i="2"/>
  <c r="DH36" i="2"/>
  <c r="DO60" i="2" s="1"/>
  <c r="DO59" i="2" s="1"/>
  <c r="DH43" i="2"/>
  <c r="EA33" i="10" l="1"/>
  <c r="EB28" i="10" s="1"/>
  <c r="EB27" i="10" s="1"/>
  <c r="EH80" i="10"/>
  <c r="EH57" i="10"/>
  <c r="EH58" i="10" s="1"/>
  <c r="EH51" i="10"/>
  <c r="EH67" i="10"/>
  <c r="EO76" i="10"/>
  <c r="EB44" i="10"/>
  <c r="EB43" i="10" s="1"/>
  <c r="EB37" i="10"/>
  <c r="EG94" i="10"/>
  <c r="EH74" i="10"/>
  <c r="DT96" i="10"/>
  <c r="DT84" i="10"/>
  <c r="DT85" i="10" s="1"/>
  <c r="EA97" i="10"/>
  <c r="EA42" i="10"/>
  <c r="EA49" i="10" s="1"/>
  <c r="EG99" i="10"/>
  <c r="EG21" i="10"/>
  <c r="DU25" i="10"/>
  <c r="EH60" i="10"/>
  <c r="EH47" i="10"/>
  <c r="EA34" i="10"/>
  <c r="EB30" i="10" s="1"/>
  <c r="EB29" i="10" s="1"/>
  <c r="EH46" i="10"/>
  <c r="EH45" i="10" s="1"/>
  <c r="EH39" i="10"/>
  <c r="EG89" i="10"/>
  <c r="EJ93" i="10"/>
  <c r="EN92" i="10"/>
  <c r="EU77" i="10"/>
  <c r="EN69" i="10"/>
  <c r="EO72" i="10"/>
  <c r="EO71" i="10" s="1"/>
  <c r="EO65" i="10"/>
  <c r="EO64" i="10" s="1"/>
  <c r="EO56" i="10"/>
  <c r="EV79" i="10" s="1"/>
  <c r="EO55" i="10"/>
  <c r="DM18" i="2"/>
  <c r="DM91" i="2"/>
  <c r="ER71" i="8"/>
  <c r="EX73" i="8"/>
  <c r="EK69" i="8"/>
  <c r="EK75" i="8"/>
  <c r="EQ86" i="8"/>
  <c r="EQ98" i="8"/>
  <c r="EQ97" i="8"/>
  <c r="DW91" i="8"/>
  <c r="DW79" i="8"/>
  <c r="DW80" i="8" s="1"/>
  <c r="EK47" i="8"/>
  <c r="EJ46" i="8"/>
  <c r="EK42" i="8"/>
  <c r="EK35" i="8"/>
  <c r="ED23" i="8"/>
  <c r="EX72" i="8"/>
  <c r="EQ96" i="8"/>
  <c r="EK61" i="8"/>
  <c r="EK55" i="8"/>
  <c r="EJ54" i="8"/>
  <c r="EJ94" i="8" s="1"/>
  <c r="EC92" i="8"/>
  <c r="EC45" i="8"/>
  <c r="EC27" i="8"/>
  <c r="DX20" i="8"/>
  <c r="DX28" i="8"/>
  <c r="DY22" i="8" s="1"/>
  <c r="EJ16" i="8"/>
  <c r="EJ17" i="8"/>
  <c r="ED30" i="8"/>
  <c r="EE26" i="8" s="1"/>
  <c r="EE25" i="8" s="1"/>
  <c r="EP87" i="8"/>
  <c r="ED31" i="8"/>
  <c r="EE40" i="8"/>
  <c r="EE39" i="8" s="1"/>
  <c r="EE33" i="8"/>
  <c r="EK44" i="8"/>
  <c r="EK37" i="8"/>
  <c r="EK36" i="8" s="1"/>
  <c r="ER51" i="8" s="1"/>
  <c r="DW75" i="2"/>
  <c r="DN66" i="2"/>
  <c r="DN63" i="2" s="1"/>
  <c r="DU74" i="2"/>
  <c r="DT89" i="2"/>
  <c r="DQ18" i="6"/>
  <c r="DQ26" i="6"/>
  <c r="DR20" i="6" s="1"/>
  <c r="DR19" i="6" s="1"/>
  <c r="DP89" i="6"/>
  <c r="DP77" i="6"/>
  <c r="DP78" i="6" s="1"/>
  <c r="DP52" i="2"/>
  <c r="DJ44" i="2"/>
  <c r="DN71" i="2"/>
  <c r="DN17" i="2" s="1"/>
  <c r="DP68" i="2"/>
  <c r="DQ80" i="2"/>
  <c r="DD31" i="2"/>
  <c r="DE27" i="2" s="1"/>
  <c r="DE26" i="2" s="1"/>
  <c r="DM87" i="2"/>
  <c r="DM85" i="2"/>
  <c r="DL86" i="2"/>
  <c r="DO90" i="2"/>
  <c r="DA81" i="2"/>
  <c r="DA82" i="2" s="1"/>
  <c r="DA93" i="2"/>
  <c r="DI36" i="2"/>
  <c r="DP60" i="2" s="1"/>
  <c r="DP59" i="2" s="1"/>
  <c r="DI43" i="2"/>
  <c r="DQ53" i="2"/>
  <c r="DX76" i="2" s="1"/>
  <c r="DQ69" i="2"/>
  <c r="DO79" i="2"/>
  <c r="DN77" i="2"/>
  <c r="DM70" i="2"/>
  <c r="DM95" i="2"/>
  <c r="DH42" i="2"/>
  <c r="DG39" i="2"/>
  <c r="DL41" i="2"/>
  <c r="DL34" i="2"/>
  <c r="DS58" i="2" s="1"/>
  <c r="DS57" i="2" s="1"/>
  <c r="DM96" i="2"/>
  <c r="DR65" i="2"/>
  <c r="DR64" i="2" s="1"/>
  <c r="DR49" i="2"/>
  <c r="DR48" i="2" s="1"/>
  <c r="DB30" i="2"/>
  <c r="DC25" i="2" s="1"/>
  <c r="DC24" i="2" s="1"/>
  <c r="DB21" i="2"/>
  <c r="DE29" i="2"/>
  <c r="DF23" i="2" s="1"/>
  <c r="DH35" i="2"/>
  <c r="DG32" i="2"/>
  <c r="DN50" i="2"/>
  <c r="DJ37" i="2"/>
  <c r="DK40" i="2"/>
  <c r="DR78" i="2"/>
  <c r="DK33" i="2"/>
  <c r="DO51" i="2"/>
  <c r="DO54" i="2" s="1"/>
  <c r="DO55" i="2" s="1"/>
  <c r="DO67" i="2"/>
  <c r="DK45" i="2"/>
  <c r="DK38" i="2"/>
  <c r="DR62" i="2" s="1"/>
  <c r="DR61" i="2" s="1"/>
  <c r="EH19" i="10" l="1"/>
  <c r="EH18" i="10" s="1"/>
  <c r="EH88" i="10" s="1"/>
  <c r="EI81" i="10"/>
  <c r="EI80" i="10" s="1"/>
  <c r="EB42" i="10"/>
  <c r="EB34" i="10"/>
  <c r="EB33" i="10"/>
  <c r="EH59" i="10"/>
  <c r="EA31" i="10"/>
  <c r="EH20" i="10"/>
  <c r="EO70" i="10"/>
  <c r="EO69" i="10" s="1"/>
  <c r="EO63" i="10"/>
  <c r="EO62" i="10" s="1"/>
  <c r="EO54" i="10"/>
  <c r="EO53" i="10" s="1"/>
  <c r="DU24" i="10"/>
  <c r="DU32" i="10"/>
  <c r="DV26" i="10" s="1"/>
  <c r="DV25" i="10" s="1"/>
  <c r="EI61" i="10"/>
  <c r="EI60" i="10" s="1"/>
  <c r="EI68" i="10"/>
  <c r="EI67" i="10" s="1"/>
  <c r="EI52" i="10"/>
  <c r="EI57" i="10" s="1"/>
  <c r="EI58" i="10" s="1"/>
  <c r="EB36" i="10"/>
  <c r="EO75" i="10"/>
  <c r="EO82" i="10"/>
  <c r="EI48" i="10"/>
  <c r="EP83" i="10" s="1"/>
  <c r="EI41" i="10"/>
  <c r="EH38" i="10"/>
  <c r="EV78" i="10"/>
  <c r="EH66" i="10"/>
  <c r="EH50" i="10"/>
  <c r="EI46" i="10"/>
  <c r="EI45" i="10" s="1"/>
  <c r="EI39" i="10"/>
  <c r="DO66" i="2"/>
  <c r="DO63" i="2" s="1"/>
  <c r="ER70" i="8"/>
  <c r="ER96" i="8" s="1"/>
  <c r="EE30" i="8"/>
  <c r="EL63" i="8"/>
  <c r="EL56" i="8"/>
  <c r="EL55" i="8" s="1"/>
  <c r="EL48" i="8"/>
  <c r="EL53" i="8" s="1"/>
  <c r="EJ89" i="8"/>
  <c r="EK17" i="8"/>
  <c r="EF40" i="8"/>
  <c r="EF39" i="8" s="1"/>
  <c r="EF33" i="8"/>
  <c r="ED29" i="8"/>
  <c r="EE24" i="8" s="1"/>
  <c r="EE23" i="8" s="1"/>
  <c r="ED92" i="8"/>
  <c r="ED45" i="8"/>
  <c r="ED27" i="8"/>
  <c r="ER65" i="8"/>
  <c r="ER64" i="8" s="1"/>
  <c r="ER50" i="8"/>
  <c r="ER49" i="8" s="1"/>
  <c r="ER58" i="8"/>
  <c r="ER57" i="8" s="1"/>
  <c r="EK34" i="8"/>
  <c r="EL76" i="8"/>
  <c r="DX91" i="8"/>
  <c r="DX79" i="8"/>
  <c r="DX80" i="8" s="1"/>
  <c r="EK41" i="8"/>
  <c r="ER77" i="8"/>
  <c r="EJ85" i="8"/>
  <c r="EJ83" i="8"/>
  <c r="EK16" i="8"/>
  <c r="EJ93" i="8"/>
  <c r="EJ68" i="8"/>
  <c r="EE38" i="8"/>
  <c r="DY21" i="8"/>
  <c r="ER67" i="8"/>
  <c r="ER60" i="8"/>
  <c r="ER59" i="8" s="1"/>
  <c r="ER52" i="8"/>
  <c r="EY74" i="8" s="1"/>
  <c r="EK46" i="8"/>
  <c r="EK54" i="8"/>
  <c r="EK94" i="8" s="1"/>
  <c r="EE32" i="8"/>
  <c r="ER78" i="8"/>
  <c r="EK43" i="8"/>
  <c r="EL44" i="8"/>
  <c r="EL37" i="8"/>
  <c r="EL36" i="8" s="1"/>
  <c r="EQ87" i="8"/>
  <c r="DG28" i="2"/>
  <c r="DY73" i="2"/>
  <c r="DV74" i="2"/>
  <c r="DU72" i="2"/>
  <c r="DU99" i="2" s="1"/>
  <c r="DX75" i="2"/>
  <c r="DR18" i="6"/>
  <c r="DR26" i="6"/>
  <c r="DS20" i="6" s="1"/>
  <c r="DS19" i="6" s="1"/>
  <c r="DQ89" i="6"/>
  <c r="DQ77" i="6"/>
  <c r="DQ78" i="6" s="1"/>
  <c r="DN16" i="2"/>
  <c r="DN87" i="2" s="1"/>
  <c r="DQ52" i="2"/>
  <c r="DK44" i="2"/>
  <c r="DQ68" i="2"/>
  <c r="DO56" i="2"/>
  <c r="DK37" i="2"/>
  <c r="DN56" i="2"/>
  <c r="DN18" i="2" s="1"/>
  <c r="DC30" i="2"/>
  <c r="DD25" i="2" s="1"/>
  <c r="DD24" i="2" s="1"/>
  <c r="DC21" i="2"/>
  <c r="DE31" i="2"/>
  <c r="DF27" i="2" s="1"/>
  <c r="DM41" i="2"/>
  <c r="DM34" i="2"/>
  <c r="DP79" i="2"/>
  <c r="DO77" i="2"/>
  <c r="DP51" i="2"/>
  <c r="DP54" i="2" s="1"/>
  <c r="DP55" i="2" s="1"/>
  <c r="DP67" i="2"/>
  <c r="DM86" i="2"/>
  <c r="DP90" i="2"/>
  <c r="DB93" i="2"/>
  <c r="DB81" i="2"/>
  <c r="DB82" i="2" s="1"/>
  <c r="DS65" i="2"/>
  <c r="DS64" i="2" s="1"/>
  <c r="DS49" i="2"/>
  <c r="DS48" i="2" s="1"/>
  <c r="DS78" i="2"/>
  <c r="DO50" i="2"/>
  <c r="DN47" i="2"/>
  <c r="DG46" i="2"/>
  <c r="DG94" i="2"/>
  <c r="DR80" i="2"/>
  <c r="DL38" i="2"/>
  <c r="DS62" i="2" s="1"/>
  <c r="DS61" i="2" s="1"/>
  <c r="DL45" i="2"/>
  <c r="DO71" i="2"/>
  <c r="DO17" i="2" s="1"/>
  <c r="DR53" i="2"/>
  <c r="DY76" i="2" s="1"/>
  <c r="DR69" i="2"/>
  <c r="DL33" i="2"/>
  <c r="DI35" i="2"/>
  <c r="DH32" i="2"/>
  <c r="DI42" i="2"/>
  <c r="DH39" i="2"/>
  <c r="DL40" i="2"/>
  <c r="DJ36" i="2"/>
  <c r="DQ60" i="2" s="1"/>
  <c r="DQ59" i="2" s="1"/>
  <c r="DJ43" i="2"/>
  <c r="DF22" i="2"/>
  <c r="EP76" i="10" l="1"/>
  <c r="EP75" i="10" s="1"/>
  <c r="EH90" i="10"/>
  <c r="EI38" i="10"/>
  <c r="EI51" i="10"/>
  <c r="EI50" i="10" s="1"/>
  <c r="EV77" i="10"/>
  <c r="EI47" i="10"/>
  <c r="EH98" i="10"/>
  <c r="EH73" i="10"/>
  <c r="EB35" i="10"/>
  <c r="EC28" i="10" s="1"/>
  <c r="EI59" i="10"/>
  <c r="EP82" i="10"/>
  <c r="EH99" i="10"/>
  <c r="EH21" i="10"/>
  <c r="EH89" i="10"/>
  <c r="EK93" i="10"/>
  <c r="EI66" i="10"/>
  <c r="EO91" i="10"/>
  <c r="EO103" i="10"/>
  <c r="EO102" i="10"/>
  <c r="DV24" i="10"/>
  <c r="DV32" i="10"/>
  <c r="DW26" i="10" s="1"/>
  <c r="EI74" i="10"/>
  <c r="EI19" i="10" s="1"/>
  <c r="EI18" i="10" s="1"/>
  <c r="EC30" i="10"/>
  <c r="EO101" i="10"/>
  <c r="EC44" i="10"/>
  <c r="EC37" i="10"/>
  <c r="EC36" i="10" s="1"/>
  <c r="EH94" i="10"/>
  <c r="EP70" i="10"/>
  <c r="EP69" i="10" s="1"/>
  <c r="EP63" i="10"/>
  <c r="EP62" i="10" s="1"/>
  <c r="EP54" i="10"/>
  <c r="EP53" i="10" s="1"/>
  <c r="EP72" i="10"/>
  <c r="EP71" i="10" s="1"/>
  <c r="EP65" i="10"/>
  <c r="EP64" i="10" s="1"/>
  <c r="EP56" i="10"/>
  <c r="EW79" i="10" s="1"/>
  <c r="EI40" i="10"/>
  <c r="DU96" i="10"/>
  <c r="DU84" i="10"/>
  <c r="DU85" i="10" s="1"/>
  <c r="DO18" i="2"/>
  <c r="DN96" i="2"/>
  <c r="DP66" i="2"/>
  <c r="DP63" i="2" s="1"/>
  <c r="ER97" i="8"/>
  <c r="ER86" i="8"/>
  <c r="ER87" i="8" s="1"/>
  <c r="EL69" i="8"/>
  <c r="EL17" i="8" s="1"/>
  <c r="ER98" i="8"/>
  <c r="EL47" i="8"/>
  <c r="EL46" i="8" s="1"/>
  <c r="EL43" i="8"/>
  <c r="EE29" i="8"/>
  <c r="EK89" i="8"/>
  <c r="EL54" i="8"/>
  <c r="EL94" i="8" s="1"/>
  <c r="EY72" i="8"/>
  <c r="EF38" i="8"/>
  <c r="EK85" i="8"/>
  <c r="EK83" i="8"/>
  <c r="EM76" i="8"/>
  <c r="EL75" i="8"/>
  <c r="EL62" i="8"/>
  <c r="ES71" i="8"/>
  <c r="EJ84" i="8"/>
  <c r="EM88" i="8"/>
  <c r="EL42" i="8"/>
  <c r="EL41" i="8" s="1"/>
  <c r="EL35" i="8"/>
  <c r="ES51" i="8"/>
  <c r="EK93" i="8"/>
  <c r="EK68" i="8"/>
  <c r="ES78" i="8"/>
  <c r="EY73" i="8"/>
  <c r="ER66" i="8"/>
  <c r="EM63" i="8"/>
  <c r="EM56" i="8"/>
  <c r="EM48" i="8"/>
  <c r="EM53" i="8" s="1"/>
  <c r="ES67" i="8"/>
  <c r="ES60" i="8"/>
  <c r="ES59" i="8" s="1"/>
  <c r="ES52" i="8"/>
  <c r="EZ74" i="8" s="1"/>
  <c r="EE31" i="8"/>
  <c r="EF32" i="8"/>
  <c r="DY20" i="8"/>
  <c r="DY28" i="8"/>
  <c r="DZ22" i="8" s="1"/>
  <c r="DZ21" i="8" s="1"/>
  <c r="EF26" i="8"/>
  <c r="DH28" i="2"/>
  <c r="DT78" i="2"/>
  <c r="DY75" i="2"/>
  <c r="DU88" i="2"/>
  <c r="DU98" i="2"/>
  <c r="DU100" i="2"/>
  <c r="DW74" i="2"/>
  <c r="DV72" i="2"/>
  <c r="DV99" i="2" s="1"/>
  <c r="DT49" i="2"/>
  <c r="DT48" i="2" s="1"/>
  <c r="DT58" i="2"/>
  <c r="DT65" i="2"/>
  <c r="DT64" i="2" s="1"/>
  <c r="DZ73" i="2"/>
  <c r="DS18" i="6"/>
  <c r="DS26" i="6"/>
  <c r="DR89" i="6"/>
  <c r="DR77" i="6"/>
  <c r="DR78" i="6" s="1"/>
  <c r="DO16" i="2"/>
  <c r="DO87" i="2" s="1"/>
  <c r="DN85" i="2"/>
  <c r="DQ90" i="2" s="1"/>
  <c r="DN91" i="2"/>
  <c r="DR52" i="2"/>
  <c r="DR68" i="2"/>
  <c r="DL37" i="2"/>
  <c r="DL44" i="2"/>
  <c r="DP71" i="2"/>
  <c r="DP17" i="2" s="1"/>
  <c r="DD30" i="2"/>
  <c r="DE25" i="2" s="1"/>
  <c r="DE24" i="2" s="1"/>
  <c r="DD21" i="2"/>
  <c r="DF29" i="2"/>
  <c r="DG23" i="2" s="1"/>
  <c r="DG22" i="2" s="1"/>
  <c r="DJ42" i="2"/>
  <c r="DI39" i="2"/>
  <c r="DN95" i="2"/>
  <c r="DN70" i="2"/>
  <c r="DO96" i="2"/>
  <c r="DP50" i="2"/>
  <c r="DO47" i="2"/>
  <c r="DH94" i="2"/>
  <c r="DH46" i="2"/>
  <c r="DQ79" i="2"/>
  <c r="DP77" i="2"/>
  <c r="DC93" i="2"/>
  <c r="DC81" i="2"/>
  <c r="DC82" i="2" s="1"/>
  <c r="DQ51" i="2"/>
  <c r="DQ54" i="2" s="1"/>
  <c r="DQ55" i="2" s="1"/>
  <c r="DQ67" i="2"/>
  <c r="DM40" i="2"/>
  <c r="DJ35" i="2"/>
  <c r="DI32" i="2"/>
  <c r="DS69" i="2"/>
  <c r="DS53" i="2"/>
  <c r="DZ76" i="2" s="1"/>
  <c r="DM38" i="2"/>
  <c r="DM45" i="2"/>
  <c r="DM33" i="2"/>
  <c r="DS80" i="2"/>
  <c r="DF26" i="2"/>
  <c r="DK36" i="2"/>
  <c r="DR60" i="2" s="1"/>
  <c r="DR59" i="2" s="1"/>
  <c r="DK43" i="2"/>
  <c r="EC35" i="10" l="1"/>
  <c r="ED37" i="10"/>
  <c r="ED44" i="10"/>
  <c r="EI99" i="10"/>
  <c r="EI21" i="10"/>
  <c r="EW77" i="10"/>
  <c r="EJ48" i="10"/>
  <c r="EQ83" i="10" s="1"/>
  <c r="EJ41" i="10"/>
  <c r="EC29" i="10"/>
  <c r="DV96" i="10"/>
  <c r="DV84" i="10"/>
  <c r="DV85" i="10" s="1"/>
  <c r="EI90" i="10"/>
  <c r="EI88" i="10"/>
  <c r="DW25" i="10"/>
  <c r="EJ46" i="10"/>
  <c r="EJ45" i="10" s="1"/>
  <c r="EJ39" i="10"/>
  <c r="EC27" i="10"/>
  <c r="EB97" i="10"/>
  <c r="EB49" i="10"/>
  <c r="EB31" i="10"/>
  <c r="EI20" i="10"/>
  <c r="EP91" i="10"/>
  <c r="EP103" i="10"/>
  <c r="EP102" i="10"/>
  <c r="EI98" i="10"/>
  <c r="EI73" i="10"/>
  <c r="EP55" i="10"/>
  <c r="EJ68" i="10"/>
  <c r="EJ61" i="10"/>
  <c r="EJ52" i="10"/>
  <c r="EP101" i="10"/>
  <c r="EO92" i="10"/>
  <c r="EC43" i="10"/>
  <c r="EJ81" i="10"/>
  <c r="EW78" i="10"/>
  <c r="DI28" i="2"/>
  <c r="DQ66" i="2"/>
  <c r="DQ63" i="2" s="1"/>
  <c r="EM69" i="8"/>
  <c r="EM17" i="8" s="1"/>
  <c r="EL16" i="8"/>
  <c r="EL83" i="8" s="1"/>
  <c r="ES77" i="8"/>
  <c r="EM47" i="8"/>
  <c r="EM46" i="8" s="1"/>
  <c r="ES66" i="8"/>
  <c r="DZ20" i="8"/>
  <c r="DZ28" i="8"/>
  <c r="EA22" i="8" s="1"/>
  <c r="EK84" i="8"/>
  <c r="EN88" i="8"/>
  <c r="EL93" i="8"/>
  <c r="EF31" i="8"/>
  <c r="EE92" i="8"/>
  <c r="EE45" i="8"/>
  <c r="EE27" i="8"/>
  <c r="ES70" i="8"/>
  <c r="ET71" i="8"/>
  <c r="EL89" i="8"/>
  <c r="EL61" i="8"/>
  <c r="EL68" i="8" s="1"/>
  <c r="EM62" i="8"/>
  <c r="EM44" i="8"/>
  <c r="EM43" i="8" s="1"/>
  <c r="EM37" i="8"/>
  <c r="EF25" i="8"/>
  <c r="EZ73" i="8"/>
  <c r="ES65" i="8"/>
  <c r="ES64" i="8" s="1"/>
  <c r="ES58" i="8"/>
  <c r="ES57" i="8" s="1"/>
  <c r="ES50" i="8"/>
  <c r="ES49" i="8" s="1"/>
  <c r="DY91" i="8"/>
  <c r="DY79" i="8"/>
  <c r="DY80" i="8" s="1"/>
  <c r="EM75" i="8"/>
  <c r="EG40" i="8"/>
  <c r="EG39" i="8" s="1"/>
  <c r="EG33" i="8"/>
  <c r="EL34" i="8"/>
  <c r="EM55" i="8"/>
  <c r="EF24" i="8"/>
  <c r="DT80" i="2"/>
  <c r="EA73" i="2"/>
  <c r="DT53" i="2"/>
  <c r="EA76" i="2" s="1"/>
  <c r="DT69" i="2"/>
  <c r="DT62" i="2"/>
  <c r="DT61" i="2" s="1"/>
  <c r="DT57" i="2"/>
  <c r="DU89" i="2"/>
  <c r="DV88" i="2"/>
  <c r="DV98" i="2"/>
  <c r="DV100" i="2"/>
  <c r="DX74" i="2"/>
  <c r="DW72" i="2"/>
  <c r="DZ75" i="2"/>
  <c r="DO85" i="2"/>
  <c r="DR90" i="2" s="1"/>
  <c r="DP16" i="2"/>
  <c r="DP87" i="2" s="1"/>
  <c r="DS89" i="6"/>
  <c r="DS77" i="6"/>
  <c r="DS78" i="6" s="1"/>
  <c r="DN86" i="2"/>
  <c r="DO91" i="2"/>
  <c r="DS68" i="2"/>
  <c r="DM44" i="2"/>
  <c r="DS52" i="2"/>
  <c r="DM37" i="2"/>
  <c r="DQ71" i="2"/>
  <c r="DQ17" i="2" s="1"/>
  <c r="DL43" i="2"/>
  <c r="DL36" i="2"/>
  <c r="DS60" i="2" s="1"/>
  <c r="DS59" i="2" s="1"/>
  <c r="DF31" i="2"/>
  <c r="DG27" i="2" s="1"/>
  <c r="DG26" i="2" s="1"/>
  <c r="DN34" i="2"/>
  <c r="DN41" i="2"/>
  <c r="DE30" i="2"/>
  <c r="DF25" i="2" s="1"/>
  <c r="DF24" i="2" s="1"/>
  <c r="DE21" i="2"/>
  <c r="DQ50" i="2"/>
  <c r="DP47" i="2"/>
  <c r="DK35" i="2"/>
  <c r="DJ32" i="2"/>
  <c r="DG29" i="2"/>
  <c r="DH23" i="2" s="1"/>
  <c r="DH22" i="2" s="1"/>
  <c r="DI94" i="2"/>
  <c r="DI46" i="2"/>
  <c r="DR79" i="2"/>
  <c r="DQ77" i="2"/>
  <c r="DP56" i="2"/>
  <c r="DP18" i="2" s="1"/>
  <c r="DO70" i="2"/>
  <c r="DO95" i="2"/>
  <c r="DR51" i="2"/>
  <c r="DR54" i="2" s="1"/>
  <c r="DR55" i="2" s="1"/>
  <c r="DR67" i="2"/>
  <c r="DK42" i="2"/>
  <c r="DJ39" i="2"/>
  <c r="DD81" i="2"/>
  <c r="DD82" i="2" s="1"/>
  <c r="DD93" i="2"/>
  <c r="EJ47" i="10" l="1"/>
  <c r="EQ82" i="10"/>
  <c r="EC33" i="10"/>
  <c r="ED28" i="10" s="1"/>
  <c r="ED27" i="10" s="1"/>
  <c r="EK61" i="10"/>
  <c r="EK68" i="10"/>
  <c r="EK52" i="10"/>
  <c r="EK57" i="10" s="1"/>
  <c r="EJ57" i="10"/>
  <c r="EJ58" i="10" s="1"/>
  <c r="EJ51" i="10"/>
  <c r="EQ70" i="10"/>
  <c r="EQ69" i="10" s="1"/>
  <c r="EQ63" i="10"/>
  <c r="EQ62" i="10" s="1"/>
  <c r="EQ54" i="10"/>
  <c r="EQ53" i="10" s="1"/>
  <c r="EJ38" i="10"/>
  <c r="EC34" i="10"/>
  <c r="ED30" i="10" s="1"/>
  <c r="ED29" i="10" s="1"/>
  <c r="EK81" i="10"/>
  <c r="EJ80" i="10"/>
  <c r="EJ74" i="10"/>
  <c r="EJ19" i="10" s="1"/>
  <c r="EJ18" i="10" s="1"/>
  <c r="EJ60" i="10"/>
  <c r="EQ72" i="10"/>
  <c r="EQ71" i="10" s="1"/>
  <c r="EQ65" i="10"/>
  <c r="EQ64" i="10" s="1"/>
  <c r="EQ56" i="10"/>
  <c r="EX79" i="10" s="1"/>
  <c r="ED43" i="10"/>
  <c r="EC42" i="10"/>
  <c r="EC49" i="10" s="1"/>
  <c r="EJ67" i="10"/>
  <c r="EQ76" i="10"/>
  <c r="EP92" i="10"/>
  <c r="DW24" i="10"/>
  <c r="DW32" i="10"/>
  <c r="DX26" i="10" s="1"/>
  <c r="DX25" i="10" s="1"/>
  <c r="EI94" i="10"/>
  <c r="EI89" i="10"/>
  <c r="EL93" i="10"/>
  <c r="ED36" i="10"/>
  <c r="EJ40" i="10"/>
  <c r="EQ55" i="10" s="1"/>
  <c r="EC97" i="10"/>
  <c r="DR66" i="2"/>
  <c r="DR63" i="2" s="1"/>
  <c r="DO86" i="2"/>
  <c r="EL85" i="8"/>
  <c r="EM16" i="8"/>
  <c r="EM85" i="8" s="1"/>
  <c r="ET78" i="8"/>
  <c r="EM89" i="8"/>
  <c r="EM93" i="8"/>
  <c r="EF30" i="8"/>
  <c r="EG26" i="8" s="1"/>
  <c r="EG25" i="8" s="1"/>
  <c r="EH40" i="8"/>
  <c r="EH39" i="8" s="1"/>
  <c r="EH33" i="8"/>
  <c r="EN63" i="8"/>
  <c r="EU71" i="8" s="1"/>
  <c r="EN56" i="8"/>
  <c r="EN48" i="8"/>
  <c r="EZ72" i="8"/>
  <c r="ET67" i="8"/>
  <c r="ET66" i="8" s="1"/>
  <c r="ET60" i="8"/>
  <c r="ET59" i="8" s="1"/>
  <c r="ET52" i="8"/>
  <c r="FA74" i="8" s="1"/>
  <c r="EM36" i="8"/>
  <c r="ET70" i="8"/>
  <c r="DZ91" i="8"/>
  <c r="DZ79" i="8"/>
  <c r="DZ80" i="8" s="1"/>
  <c r="EG38" i="8"/>
  <c r="ES86" i="8"/>
  <c r="ES98" i="8"/>
  <c r="ES97" i="8"/>
  <c r="EF92" i="8"/>
  <c r="EF45" i="8"/>
  <c r="EF27" i="8"/>
  <c r="EA21" i="8"/>
  <c r="EM42" i="8"/>
  <c r="EM35" i="8"/>
  <c r="EF23" i="8"/>
  <c r="EN76" i="8"/>
  <c r="EM61" i="8"/>
  <c r="ES96" i="8"/>
  <c r="EG32" i="8"/>
  <c r="EL84" i="8"/>
  <c r="EO88" i="8"/>
  <c r="EM54" i="8"/>
  <c r="EM94" i="8" s="1"/>
  <c r="DJ28" i="2"/>
  <c r="EA75" i="2"/>
  <c r="DT68" i="2"/>
  <c r="DW88" i="2"/>
  <c r="DW98" i="2"/>
  <c r="DW100" i="2"/>
  <c r="DV89" i="2"/>
  <c r="DY74" i="2"/>
  <c r="DX72" i="2"/>
  <c r="DW99" i="2"/>
  <c r="DT52" i="2"/>
  <c r="DN40" i="2"/>
  <c r="DU78" i="2"/>
  <c r="DN33" i="2"/>
  <c r="DU49" i="2"/>
  <c r="DU58" i="2"/>
  <c r="DU65" i="2"/>
  <c r="DU64" i="2" s="1"/>
  <c r="DP85" i="2"/>
  <c r="DP86" i="2" s="1"/>
  <c r="DQ16" i="2"/>
  <c r="DQ87" i="2" s="1"/>
  <c r="DP91" i="2"/>
  <c r="DH29" i="2"/>
  <c r="DI23" i="2" s="1"/>
  <c r="DI22" i="2" s="1"/>
  <c r="DG31" i="2"/>
  <c r="DH27" i="2" s="1"/>
  <c r="DQ56" i="2"/>
  <c r="DQ18" i="2" s="1"/>
  <c r="DR71" i="2"/>
  <c r="DR17" i="2" s="1"/>
  <c r="DN38" i="2"/>
  <c r="DN45" i="2"/>
  <c r="DE93" i="2"/>
  <c r="DE81" i="2"/>
  <c r="DE82" i="2" s="1"/>
  <c r="DR50" i="2"/>
  <c r="DQ47" i="2"/>
  <c r="DS79" i="2"/>
  <c r="DR77" i="2"/>
  <c r="DS67" i="2"/>
  <c r="DS51" i="2"/>
  <c r="DS54" i="2" s="1"/>
  <c r="DS55" i="2" s="1"/>
  <c r="DJ94" i="2"/>
  <c r="DJ46" i="2"/>
  <c r="DF30" i="2"/>
  <c r="DG25" i="2" s="1"/>
  <c r="DF21" i="2"/>
  <c r="DL35" i="2"/>
  <c r="DK32" i="2"/>
  <c r="DM43" i="2"/>
  <c r="DM36" i="2"/>
  <c r="DL42" i="2"/>
  <c r="DK39" i="2"/>
  <c r="DP96" i="2"/>
  <c r="DP70" i="2"/>
  <c r="DP95" i="2"/>
  <c r="DO34" i="2"/>
  <c r="DO41" i="2"/>
  <c r="EX77" i="10" l="1"/>
  <c r="EC31" i="10"/>
  <c r="EJ20" i="10"/>
  <c r="EJ94" i="10" s="1"/>
  <c r="ED34" i="10"/>
  <c r="EE30" i="10" s="1"/>
  <c r="EE29" i="10" s="1"/>
  <c r="ED33" i="10"/>
  <c r="DW96" i="10"/>
  <c r="DW84" i="10"/>
  <c r="DW85" i="10" s="1"/>
  <c r="EX78" i="10"/>
  <c r="DX24" i="10"/>
  <c r="DX32" i="10"/>
  <c r="DY26" i="10" s="1"/>
  <c r="DY25" i="10" s="1"/>
  <c r="ER76" i="10"/>
  <c r="EQ75" i="10"/>
  <c r="EJ59" i="10"/>
  <c r="EK60" i="10"/>
  <c r="EK74" i="10"/>
  <c r="EK19" i="10" s="1"/>
  <c r="EK18" i="10" s="1"/>
  <c r="ED35" i="10"/>
  <c r="EJ66" i="10"/>
  <c r="EK67" i="10"/>
  <c r="EJ90" i="10"/>
  <c r="EJ88" i="10"/>
  <c r="EK51" i="10"/>
  <c r="EJ50" i="10"/>
  <c r="EK46" i="10"/>
  <c r="EK39" i="10"/>
  <c r="EK48" i="10"/>
  <c r="EK41" i="10"/>
  <c r="EE44" i="10"/>
  <c r="EE43" i="10" s="1"/>
  <c r="EE37" i="10"/>
  <c r="EE36" i="10" s="1"/>
  <c r="ED42" i="10"/>
  <c r="EK80" i="10"/>
  <c r="EK58" i="10"/>
  <c r="DS66" i="2"/>
  <c r="DS63" i="2" s="1"/>
  <c r="EM83" i="8"/>
  <c r="EP88" i="8" s="1"/>
  <c r="EN62" i="8"/>
  <c r="EN61" i="8" s="1"/>
  <c r="EN69" i="8"/>
  <c r="EN17" i="8" s="1"/>
  <c r="EN89" i="8" s="1"/>
  <c r="EN55" i="8"/>
  <c r="EN54" i="8" s="1"/>
  <c r="EN94" i="8" s="1"/>
  <c r="EG30" i="8"/>
  <c r="EH26" i="8" s="1"/>
  <c r="EH25" i="8" s="1"/>
  <c r="EF29" i="8"/>
  <c r="EG24" i="8" s="1"/>
  <c r="EG23" i="8" s="1"/>
  <c r="EU70" i="8"/>
  <c r="EN53" i="8"/>
  <c r="EN47" i="8"/>
  <c r="EM68" i="8"/>
  <c r="ET65" i="8"/>
  <c r="ET64" i="8" s="1"/>
  <c r="ET58" i="8"/>
  <c r="ET57" i="8" s="1"/>
  <c r="ET50" i="8"/>
  <c r="ET49" i="8" s="1"/>
  <c r="ES87" i="8"/>
  <c r="ET86" i="8"/>
  <c r="ET98" i="8"/>
  <c r="ET97" i="8"/>
  <c r="EH32" i="8"/>
  <c r="EG31" i="8"/>
  <c r="EM41" i="8"/>
  <c r="ET77" i="8"/>
  <c r="ET96" i="8"/>
  <c r="EA20" i="8"/>
  <c r="EA28" i="8"/>
  <c r="EB22" i="8" s="1"/>
  <c r="ET51" i="8"/>
  <c r="EO63" i="8"/>
  <c r="EV71" i="8" s="1"/>
  <c r="EO56" i="8"/>
  <c r="EO48" i="8"/>
  <c r="EO53" i="8" s="1"/>
  <c r="EH38" i="8"/>
  <c r="EM34" i="8"/>
  <c r="FA73" i="8"/>
  <c r="EO76" i="8"/>
  <c r="EN75" i="8"/>
  <c r="EN44" i="8"/>
  <c r="EN37" i="8"/>
  <c r="DK28" i="2"/>
  <c r="DO40" i="2"/>
  <c r="DU57" i="2"/>
  <c r="DU48" i="2"/>
  <c r="DT51" i="2"/>
  <c r="DT54" i="2" s="1"/>
  <c r="DT55" i="2" s="1"/>
  <c r="DT60" i="2"/>
  <c r="DT67" i="2"/>
  <c r="DN44" i="2"/>
  <c r="DU80" i="2"/>
  <c r="DV78" i="2"/>
  <c r="DW89" i="2"/>
  <c r="DX98" i="2"/>
  <c r="DX88" i="2"/>
  <c r="DX100" i="2"/>
  <c r="DX99" i="2"/>
  <c r="DO33" i="2"/>
  <c r="DV49" i="2"/>
  <c r="DV65" i="2"/>
  <c r="DV64" i="2" s="1"/>
  <c r="DV58" i="2"/>
  <c r="DN37" i="2"/>
  <c r="DU52" i="2" s="1"/>
  <c r="DU53" i="2"/>
  <c r="EB76" i="2" s="1"/>
  <c r="DU69" i="2"/>
  <c r="DU68" i="2" s="1"/>
  <c r="DU62" i="2"/>
  <c r="DU61" i="2" s="1"/>
  <c r="DS77" i="2"/>
  <c r="DT79" i="2"/>
  <c r="EB73" i="2"/>
  <c r="DZ74" i="2"/>
  <c r="DY72" i="2"/>
  <c r="DQ85" i="2"/>
  <c r="DR16" i="2"/>
  <c r="DR87" i="2" s="1"/>
  <c r="DS90" i="2"/>
  <c r="DQ91" i="2"/>
  <c r="DI29" i="2"/>
  <c r="DJ23" i="2" s="1"/>
  <c r="DJ22" i="2" s="1"/>
  <c r="DO45" i="2"/>
  <c r="DO38" i="2"/>
  <c r="DQ70" i="2"/>
  <c r="DQ95" i="2"/>
  <c r="DK94" i="2"/>
  <c r="DK46" i="2"/>
  <c r="DP34" i="2"/>
  <c r="DP41" i="2"/>
  <c r="DS50" i="2"/>
  <c r="DR47" i="2"/>
  <c r="DS71" i="2"/>
  <c r="DS17" i="2" s="1"/>
  <c r="DM35" i="2"/>
  <c r="DL32" i="2"/>
  <c r="DQ96" i="2"/>
  <c r="DN36" i="2"/>
  <c r="DN43" i="2"/>
  <c r="DF93" i="2"/>
  <c r="DF81" i="2"/>
  <c r="DF82" i="2" s="1"/>
  <c r="DS56" i="2"/>
  <c r="DR56" i="2"/>
  <c r="DR18" i="2" s="1"/>
  <c r="DM42" i="2"/>
  <c r="DL39" i="2"/>
  <c r="DG24" i="2"/>
  <c r="DH26" i="2"/>
  <c r="DS18" i="2" l="1"/>
  <c r="EL81" i="10"/>
  <c r="EL80" i="10" s="1"/>
  <c r="EK20" i="10"/>
  <c r="EK94" i="10" s="1"/>
  <c r="EK90" i="10"/>
  <c r="EK88" i="10"/>
  <c r="EE35" i="10"/>
  <c r="EE34" i="10"/>
  <c r="EF30" i="10" s="1"/>
  <c r="EF29" i="10" s="1"/>
  <c r="ER70" i="10"/>
  <c r="ER63" i="10"/>
  <c r="ER62" i="10" s="1"/>
  <c r="ER54" i="10"/>
  <c r="ER53" i="10" s="1"/>
  <c r="EJ99" i="10"/>
  <c r="EJ21" i="10"/>
  <c r="DX96" i="10"/>
  <c r="DX84" i="10"/>
  <c r="DX85" i="10" s="1"/>
  <c r="EK66" i="10"/>
  <c r="EQ91" i="10"/>
  <c r="EQ102" i="10"/>
  <c r="EQ103" i="10"/>
  <c r="DY24" i="10"/>
  <c r="DY32" i="10"/>
  <c r="DZ26" i="10" s="1"/>
  <c r="EJ98" i="10"/>
  <c r="EJ73" i="10"/>
  <c r="ER75" i="10"/>
  <c r="EE42" i="10"/>
  <c r="EK50" i="10"/>
  <c r="EQ101" i="10"/>
  <c r="EK38" i="10"/>
  <c r="EL68" i="10"/>
  <c r="ES76" i="10" s="1"/>
  <c r="EL61" i="10"/>
  <c r="EL52" i="10"/>
  <c r="EL57" i="10" s="1"/>
  <c r="EL58" i="10" s="1"/>
  <c r="ED97" i="10"/>
  <c r="ED49" i="10"/>
  <c r="ED31" i="10"/>
  <c r="EE28" i="10"/>
  <c r="EK45" i="10"/>
  <c r="ER82" i="10"/>
  <c r="ER72" i="10"/>
  <c r="ER71" i="10" s="1"/>
  <c r="ER65" i="10"/>
  <c r="ER64" i="10" s="1"/>
  <c r="ER56" i="10"/>
  <c r="EY79" i="10" s="1"/>
  <c r="EK40" i="10"/>
  <c r="EK47" i="10"/>
  <c r="ER83" i="10"/>
  <c r="EJ89" i="10"/>
  <c r="EM93" i="10"/>
  <c r="EK59" i="10"/>
  <c r="EF44" i="10"/>
  <c r="EF37" i="10"/>
  <c r="EF36" i="10" s="1"/>
  <c r="EL48" i="10"/>
  <c r="EL41" i="10"/>
  <c r="DT66" i="2"/>
  <c r="DT63" i="2" s="1"/>
  <c r="DP40" i="2"/>
  <c r="EM84" i="8"/>
  <c r="EN16" i="8"/>
  <c r="EN83" i="8" s="1"/>
  <c r="EO62" i="8"/>
  <c r="EO61" i="8" s="1"/>
  <c r="FA72" i="8"/>
  <c r="EO69" i="8"/>
  <c r="EO17" i="8" s="1"/>
  <c r="EO89" i="8" s="1"/>
  <c r="EG29" i="8"/>
  <c r="EH24" i="8" s="1"/>
  <c r="EH23" i="8" s="1"/>
  <c r="EV70" i="8"/>
  <c r="EH30" i="8"/>
  <c r="EI26" i="8" s="1"/>
  <c r="EI33" i="8"/>
  <c r="EI32" i="8" s="1"/>
  <c r="EI40" i="8"/>
  <c r="EI39" i="8" s="1"/>
  <c r="EG92" i="8"/>
  <c r="EG45" i="8"/>
  <c r="EG27" i="8"/>
  <c r="EU86" i="8"/>
  <c r="EU98" i="8"/>
  <c r="EU97" i="8"/>
  <c r="EA91" i="8"/>
  <c r="EA79" i="8"/>
  <c r="EA80" i="8" s="1"/>
  <c r="EH31" i="8"/>
  <c r="EU96" i="8"/>
  <c r="EB21" i="8"/>
  <c r="EN42" i="8"/>
  <c r="EU77" i="8" s="1"/>
  <c r="EN35" i="8"/>
  <c r="EN34" i="8" s="1"/>
  <c r="EU67" i="8"/>
  <c r="EU66" i="8" s="1"/>
  <c r="EU60" i="8"/>
  <c r="EU59" i="8" s="1"/>
  <c r="EU52" i="8"/>
  <c r="FB74" i="8" s="1"/>
  <c r="EO55" i="8"/>
  <c r="ET87" i="8"/>
  <c r="EO75" i="8"/>
  <c r="EU78" i="8"/>
  <c r="EN43" i="8"/>
  <c r="EO47" i="8"/>
  <c r="EN46" i="8"/>
  <c r="EN36" i="8"/>
  <c r="EU51" i="8" s="1"/>
  <c r="EO44" i="8"/>
  <c r="EO37" i="8"/>
  <c r="DL28" i="2"/>
  <c r="DO44" i="2"/>
  <c r="EB75" i="2"/>
  <c r="EA74" i="2"/>
  <c r="DZ72" i="2"/>
  <c r="EC73" i="2"/>
  <c r="DU79" i="2"/>
  <c r="DT77" i="2"/>
  <c r="DV48" i="2"/>
  <c r="DQ86" i="2"/>
  <c r="DT90" i="2"/>
  <c r="DW78" i="2"/>
  <c r="DS47" i="2"/>
  <c r="DS95" i="2" s="1"/>
  <c r="DT50" i="2"/>
  <c r="DO37" i="2"/>
  <c r="DV52" i="2" s="1"/>
  <c r="DV53" i="2"/>
  <c r="EC76" i="2" s="1"/>
  <c r="DV69" i="2"/>
  <c r="DV68" i="2" s="1"/>
  <c r="DV62" i="2"/>
  <c r="DV61" i="2" s="1"/>
  <c r="DV80" i="2"/>
  <c r="DV57" i="2"/>
  <c r="DU51" i="2"/>
  <c r="DU54" i="2" s="1"/>
  <c r="DU55" i="2" s="1"/>
  <c r="DU60" i="2"/>
  <c r="DU67" i="2"/>
  <c r="DY88" i="2"/>
  <c r="DY98" i="2"/>
  <c r="DY100" i="2"/>
  <c r="DX89" i="2"/>
  <c r="DP33" i="2"/>
  <c r="DW49" i="2"/>
  <c r="DW65" i="2"/>
  <c r="DW64" i="2" s="1"/>
  <c r="DW58" i="2"/>
  <c r="DY99" i="2"/>
  <c r="DT59" i="2"/>
  <c r="DT71" i="2"/>
  <c r="DT17" i="2" s="1"/>
  <c r="DR85" i="2"/>
  <c r="DS16" i="2"/>
  <c r="DS85" i="2" s="1"/>
  <c r="DV90" i="2" s="1"/>
  <c r="DR91" i="2"/>
  <c r="DN35" i="2"/>
  <c r="DM32" i="2"/>
  <c r="DJ29" i="2"/>
  <c r="DK23" i="2" s="1"/>
  <c r="DK22" i="2" s="1"/>
  <c r="DR95" i="2"/>
  <c r="DR70" i="2"/>
  <c r="DS96" i="2"/>
  <c r="DQ34" i="2"/>
  <c r="DQ41" i="2"/>
  <c r="DG30" i="2"/>
  <c r="DH25" i="2" s="1"/>
  <c r="DH24" i="2" s="1"/>
  <c r="DG21" i="2"/>
  <c r="DN42" i="2"/>
  <c r="DM39" i="2"/>
  <c r="DH31" i="2"/>
  <c r="DI27" i="2" s="1"/>
  <c r="DI26" i="2" s="1"/>
  <c r="DR96" i="2"/>
  <c r="DL46" i="2"/>
  <c r="DL94" i="2"/>
  <c r="DU66" i="2" l="1"/>
  <c r="DU63" i="2" s="1"/>
  <c r="EM81" i="10"/>
  <c r="EM80" i="10" s="1"/>
  <c r="EL74" i="10"/>
  <c r="EL67" i="10"/>
  <c r="EL66" i="10" s="1"/>
  <c r="EL51" i="10"/>
  <c r="EL50" i="10" s="1"/>
  <c r="EL60" i="10"/>
  <c r="EL59" i="10" s="1"/>
  <c r="EF34" i="10"/>
  <c r="EG30" i="10" s="1"/>
  <c r="EG29" i="10" s="1"/>
  <c r="ES75" i="10"/>
  <c r="EF35" i="10"/>
  <c r="EK99" i="10"/>
  <c r="EK21" i="10"/>
  <c r="EY77" i="10"/>
  <c r="ER69" i="10"/>
  <c r="ES72" i="10"/>
  <c r="ES71" i="10" s="1"/>
  <c r="ES65" i="10"/>
  <c r="ES64" i="10" s="1"/>
  <c r="ES56" i="10"/>
  <c r="EZ79" i="10" s="1"/>
  <c r="EK98" i="10"/>
  <c r="EK73" i="10"/>
  <c r="EG44" i="10"/>
  <c r="EG37" i="10"/>
  <c r="EM48" i="10"/>
  <c r="EM41" i="10"/>
  <c r="EY78" i="10"/>
  <c r="ES83" i="10"/>
  <c r="DY96" i="10"/>
  <c r="DY84" i="10"/>
  <c r="DY85" i="10" s="1"/>
  <c r="EL47" i="10"/>
  <c r="EL46" i="10"/>
  <c r="ES82" i="10" s="1"/>
  <c r="EL39" i="10"/>
  <c r="EL38" i="10" s="1"/>
  <c r="EE27" i="10"/>
  <c r="EF43" i="10"/>
  <c r="DZ25" i="10"/>
  <c r="EE97" i="10"/>
  <c r="EE49" i="10"/>
  <c r="EE31" i="10"/>
  <c r="EM68" i="10"/>
  <c r="ET76" i="10" s="1"/>
  <c r="EM61" i="10"/>
  <c r="EM52" i="10"/>
  <c r="EM57" i="10" s="1"/>
  <c r="EM58" i="10" s="1"/>
  <c r="ER91" i="10"/>
  <c r="ER103" i="10"/>
  <c r="ER102" i="10"/>
  <c r="EL40" i="10"/>
  <c r="ER55" i="10"/>
  <c r="EK89" i="10"/>
  <c r="EN93" i="10"/>
  <c r="ER101" i="10"/>
  <c r="EQ92" i="10"/>
  <c r="DQ40" i="2"/>
  <c r="DS70" i="2"/>
  <c r="EN41" i="8"/>
  <c r="EN85" i="8"/>
  <c r="EP76" i="8"/>
  <c r="EP75" i="8" s="1"/>
  <c r="EO16" i="8"/>
  <c r="EO85" i="8" s="1"/>
  <c r="EH29" i="8"/>
  <c r="EI24" i="8" s="1"/>
  <c r="EI23" i="8" s="1"/>
  <c r="EU87" i="8"/>
  <c r="EP44" i="8"/>
  <c r="EP37" i="8"/>
  <c r="EU65" i="8"/>
  <c r="EU58" i="8"/>
  <c r="EU57" i="8" s="1"/>
  <c r="EU50" i="8"/>
  <c r="EU49" i="8" s="1"/>
  <c r="EI31" i="8"/>
  <c r="EN93" i="8"/>
  <c r="EN68" i="8"/>
  <c r="EV86" i="8"/>
  <c r="EV98" i="8"/>
  <c r="EV97" i="8"/>
  <c r="EO46" i="8"/>
  <c r="EB20" i="8"/>
  <c r="EB28" i="8"/>
  <c r="EC22" i="8" s="1"/>
  <c r="EC21" i="8" s="1"/>
  <c r="EV96" i="8"/>
  <c r="EH92" i="8"/>
  <c r="EH45" i="8"/>
  <c r="EH27" i="8"/>
  <c r="EO36" i="8"/>
  <c r="EO54" i="8"/>
  <c r="EO94" i="8" s="1"/>
  <c r="FB73" i="8"/>
  <c r="EV67" i="8"/>
  <c r="EV66" i="8" s="1"/>
  <c r="EV60" i="8"/>
  <c r="EV59" i="8" s="1"/>
  <c r="EV52" i="8"/>
  <c r="FC74" i="8" s="1"/>
  <c r="EI38" i="8"/>
  <c r="EO43" i="8"/>
  <c r="EP63" i="8"/>
  <c r="EP48" i="8"/>
  <c r="EP53" i="8" s="1"/>
  <c r="EP56" i="8"/>
  <c r="EN84" i="8"/>
  <c r="EQ88" i="8"/>
  <c r="EV78" i="8"/>
  <c r="EI25" i="8"/>
  <c r="EO42" i="8"/>
  <c r="EV77" i="8" s="1"/>
  <c r="EO35" i="8"/>
  <c r="EO34" i="8" s="1"/>
  <c r="DS87" i="2"/>
  <c r="DM28" i="2"/>
  <c r="DW48" i="2"/>
  <c r="ED73" i="2"/>
  <c r="EC75" i="2"/>
  <c r="DU50" i="2"/>
  <c r="DT47" i="2"/>
  <c r="DZ88" i="2"/>
  <c r="DZ98" i="2"/>
  <c r="DZ100" i="2"/>
  <c r="EB74" i="2"/>
  <c r="EA72" i="2"/>
  <c r="DS91" i="2"/>
  <c r="DW57" i="2"/>
  <c r="DU77" i="2"/>
  <c r="DZ99" i="2"/>
  <c r="DR86" i="2"/>
  <c r="DU90" i="2"/>
  <c r="DU71" i="2"/>
  <c r="DU17" i="2" s="1"/>
  <c r="DU59" i="2"/>
  <c r="DU56" i="2" s="1"/>
  <c r="DT56" i="2"/>
  <c r="DT18" i="2" s="1"/>
  <c r="DQ33" i="2"/>
  <c r="DX49" i="2"/>
  <c r="DX58" i="2"/>
  <c r="DX65" i="2"/>
  <c r="DX64" i="2" s="1"/>
  <c r="DT16" i="2"/>
  <c r="DY89" i="2"/>
  <c r="DX78" i="2"/>
  <c r="DS86" i="2"/>
  <c r="DH30" i="2"/>
  <c r="DI25" i="2" s="1"/>
  <c r="DI24" i="2" s="1"/>
  <c r="DH21" i="2"/>
  <c r="DI31" i="2"/>
  <c r="DJ27" i="2" s="1"/>
  <c r="DM46" i="2"/>
  <c r="DM94" i="2"/>
  <c r="DN39" i="2"/>
  <c r="DG81" i="2"/>
  <c r="DG82" i="2" s="1"/>
  <c r="DG93" i="2"/>
  <c r="DN32" i="2"/>
  <c r="DK29" i="2"/>
  <c r="DL23" i="2" s="1"/>
  <c r="DO43" i="2"/>
  <c r="DO42" i="2" s="1"/>
  <c r="DO36" i="2"/>
  <c r="DP45" i="2"/>
  <c r="DP44" i="2" s="1"/>
  <c r="DP38" i="2"/>
  <c r="DR34" i="2"/>
  <c r="DR41" i="2"/>
  <c r="DR40" i="2" l="1"/>
  <c r="EL20" i="10"/>
  <c r="EL94" i="10" s="1"/>
  <c r="EL19" i="10"/>
  <c r="EL18" i="10" s="1"/>
  <c r="EL88" i="10" s="1"/>
  <c r="EN81" i="10"/>
  <c r="EN80" i="10" s="1"/>
  <c r="ES55" i="10"/>
  <c r="EM74" i="10"/>
  <c r="EM40" i="10"/>
  <c r="EM47" i="10"/>
  <c r="EM67" i="10"/>
  <c r="EM60" i="10"/>
  <c r="EM59" i="10" s="1"/>
  <c r="EL45" i="10"/>
  <c r="ET83" i="10"/>
  <c r="EG34" i="10"/>
  <c r="ER92" i="10"/>
  <c r="DZ24" i="10"/>
  <c r="DZ32" i="10"/>
  <c r="EA26" i="10" s="1"/>
  <c r="EF97" i="10"/>
  <c r="EF42" i="10"/>
  <c r="EF49" i="10" s="1"/>
  <c r="EG43" i="10"/>
  <c r="ES91" i="10"/>
  <c r="ES103" i="10"/>
  <c r="ES102" i="10"/>
  <c r="ES70" i="10"/>
  <c r="ES69" i="10" s="1"/>
  <c r="ES63" i="10"/>
  <c r="ES62" i="10" s="1"/>
  <c r="ES54" i="10"/>
  <c r="ES53" i="10" s="1"/>
  <c r="EZ78" i="10"/>
  <c r="ES101" i="10"/>
  <c r="EL99" i="10"/>
  <c r="EL21" i="10"/>
  <c r="ET72" i="10"/>
  <c r="ET71" i="10" s="1"/>
  <c r="ET65" i="10"/>
  <c r="ET64" i="10" s="1"/>
  <c r="ET56" i="10"/>
  <c r="FA79" i="10" s="1"/>
  <c r="EE33" i="10"/>
  <c r="EF28" i="10" s="1"/>
  <c r="EF27" i="10" s="1"/>
  <c r="ET75" i="10"/>
  <c r="EL90" i="10"/>
  <c r="EN48" i="10"/>
  <c r="EN41" i="10"/>
  <c r="EL98" i="10"/>
  <c r="EL73" i="10"/>
  <c r="EN68" i="10"/>
  <c r="EU76" i="10" s="1"/>
  <c r="EN61" i="10"/>
  <c r="EN52" i="10"/>
  <c r="EN57" i="10" s="1"/>
  <c r="EN58" i="10" s="1"/>
  <c r="EM51" i="10"/>
  <c r="EG36" i="10"/>
  <c r="DU18" i="2"/>
  <c r="DT96" i="2"/>
  <c r="DN28" i="2"/>
  <c r="EO83" i="8"/>
  <c r="ER88" i="8" s="1"/>
  <c r="EW78" i="8"/>
  <c r="EP69" i="8"/>
  <c r="EP17" i="8" s="1"/>
  <c r="EP89" i="8" s="1"/>
  <c r="EP43" i="8"/>
  <c r="EP36" i="8"/>
  <c r="EI29" i="8"/>
  <c r="EJ24" i="8" s="1"/>
  <c r="EJ23" i="8" s="1"/>
  <c r="EP55" i="8"/>
  <c r="EC20" i="8"/>
  <c r="EC28" i="8"/>
  <c r="ED22" i="8" s="1"/>
  <c r="EO93" i="8"/>
  <c r="EO68" i="8"/>
  <c r="EV51" i="8"/>
  <c r="EI30" i="8"/>
  <c r="EJ26" i="8" s="1"/>
  <c r="EJ25" i="8" s="1"/>
  <c r="EP62" i="8"/>
  <c r="EW71" i="8"/>
  <c r="EP47" i="8"/>
  <c r="EI92" i="8"/>
  <c r="EI45" i="8"/>
  <c r="EI27" i="8"/>
  <c r="EW67" i="8"/>
  <c r="EW66" i="8" s="1"/>
  <c r="EW60" i="8"/>
  <c r="EW59" i="8" s="1"/>
  <c r="EW52" i="8"/>
  <c r="FD74" i="8" s="1"/>
  <c r="EO41" i="8"/>
  <c r="EV65" i="8"/>
  <c r="EV58" i="8"/>
  <c r="EV57" i="8" s="1"/>
  <c r="EV50" i="8"/>
  <c r="EV49" i="8" s="1"/>
  <c r="FC73" i="8"/>
  <c r="EJ40" i="8"/>
  <c r="EJ33" i="8"/>
  <c r="EV87" i="8"/>
  <c r="EU64" i="8"/>
  <c r="FB72" i="8"/>
  <c r="EB91" i="8"/>
  <c r="EB79" i="8"/>
  <c r="EB80" i="8" s="1"/>
  <c r="EP42" i="8"/>
  <c r="EW77" i="8" s="1"/>
  <c r="EP35" i="8"/>
  <c r="EP34" i="8" s="1"/>
  <c r="DW80" i="2"/>
  <c r="DU96" i="2"/>
  <c r="DX57" i="2"/>
  <c r="DZ89" i="2"/>
  <c r="DT91" i="2"/>
  <c r="DT95" i="2"/>
  <c r="DT70" i="2"/>
  <c r="DX48" i="2"/>
  <c r="DU47" i="2"/>
  <c r="DO35" i="2"/>
  <c r="DO32" i="2" s="1"/>
  <c r="DV51" i="2"/>
  <c r="DV54" i="2" s="1"/>
  <c r="DV55" i="2" s="1"/>
  <c r="DV67" i="2"/>
  <c r="DV66" i="2" s="1"/>
  <c r="DV60" i="2"/>
  <c r="EA99" i="2"/>
  <c r="EA88" i="2"/>
  <c r="EA98" i="2"/>
  <c r="EA100" i="2"/>
  <c r="DT87" i="2"/>
  <c r="DT85" i="2"/>
  <c r="DU16" i="2"/>
  <c r="DR33" i="2"/>
  <c r="DY49" i="2"/>
  <c r="DY58" i="2"/>
  <c r="DY65" i="2"/>
  <c r="DY64" i="2" s="1"/>
  <c r="DY78" i="2"/>
  <c r="EB72" i="2"/>
  <c r="DP37" i="2"/>
  <c r="DW52" i="2" s="1"/>
  <c r="DW53" i="2"/>
  <c r="ED76" i="2" s="1"/>
  <c r="DW69" i="2"/>
  <c r="DW68" i="2" s="1"/>
  <c r="DW62" i="2"/>
  <c r="DW61" i="2" s="1"/>
  <c r="DV79" i="2"/>
  <c r="EE73" i="2"/>
  <c r="DO39" i="2"/>
  <c r="DH93" i="2"/>
  <c r="DH81" i="2"/>
  <c r="DH82" i="2" s="1"/>
  <c r="DS41" i="2"/>
  <c r="DS34" i="2"/>
  <c r="DI30" i="2"/>
  <c r="DJ25" i="2" s="1"/>
  <c r="DJ24" i="2" s="1"/>
  <c r="DI21" i="2"/>
  <c r="DL22" i="2"/>
  <c r="DP43" i="2"/>
  <c r="DP42" i="2" s="1"/>
  <c r="DP36" i="2"/>
  <c r="DN46" i="2"/>
  <c r="DN94" i="2"/>
  <c r="DQ45" i="2"/>
  <c r="DQ44" i="2" s="1"/>
  <c r="DQ38" i="2"/>
  <c r="DJ26" i="2"/>
  <c r="DS40" i="2" l="1"/>
  <c r="EM20" i="10"/>
  <c r="EM94" i="10" s="1"/>
  <c r="EM19" i="10"/>
  <c r="EM18" i="10" s="1"/>
  <c r="EM88" i="10" s="1"/>
  <c r="EZ77" i="10"/>
  <c r="ET55" i="10"/>
  <c r="EU83" i="10"/>
  <c r="EN67" i="10"/>
  <c r="EN66" i="10" s="1"/>
  <c r="EM66" i="10"/>
  <c r="EM21" i="10" s="1"/>
  <c r="EH30" i="10"/>
  <c r="EH29" i="10" s="1"/>
  <c r="EH34" i="10" s="1"/>
  <c r="EN60" i="10"/>
  <c r="EN59" i="10" s="1"/>
  <c r="EF33" i="10"/>
  <c r="EG28" i="10" s="1"/>
  <c r="EG27" i="10" s="1"/>
  <c r="FA78" i="10"/>
  <c r="ES92" i="10"/>
  <c r="EN51" i="10"/>
  <c r="EM50" i="10"/>
  <c r="EU72" i="10"/>
  <c r="EU71" i="10" s="1"/>
  <c r="EU65" i="10"/>
  <c r="EU64" i="10" s="1"/>
  <c r="EU56" i="10"/>
  <c r="FB79" i="10" s="1"/>
  <c r="ET91" i="10"/>
  <c r="ET102" i="10"/>
  <c r="ET103" i="10"/>
  <c r="EN40" i="10"/>
  <c r="EG42" i="10"/>
  <c r="EH44" i="10"/>
  <c r="EO81" i="10" s="1"/>
  <c r="EH37" i="10"/>
  <c r="EH36" i="10" s="1"/>
  <c r="EU75" i="10"/>
  <c r="DZ96" i="10"/>
  <c r="DZ84" i="10"/>
  <c r="DZ85" i="10" s="1"/>
  <c r="EN47" i="10"/>
  <c r="ET101" i="10"/>
  <c r="EA25" i="10"/>
  <c r="EM99" i="10"/>
  <c r="EN74" i="10"/>
  <c r="EF31" i="10"/>
  <c r="EG35" i="10"/>
  <c r="EL89" i="10"/>
  <c r="EO93" i="10"/>
  <c r="EM46" i="10"/>
  <c r="EM39" i="10"/>
  <c r="EO84" i="8"/>
  <c r="EP16" i="8"/>
  <c r="EP85" i="8" s="1"/>
  <c r="EV64" i="8"/>
  <c r="EP41" i="8"/>
  <c r="EW51" i="8"/>
  <c r="EJ29" i="8"/>
  <c r="FD73" i="8"/>
  <c r="EP46" i="8"/>
  <c r="EW70" i="8"/>
  <c r="EW96" i="8" s="1"/>
  <c r="FC72" i="8"/>
  <c r="EP61" i="8"/>
  <c r="EK40" i="8"/>
  <c r="EK33" i="8"/>
  <c r="EQ42" i="8"/>
  <c r="EX77" i="8" s="1"/>
  <c r="EQ35" i="8"/>
  <c r="EQ34" i="8" s="1"/>
  <c r="EQ44" i="8"/>
  <c r="EQ37" i="8"/>
  <c r="EC91" i="8"/>
  <c r="EC79" i="8"/>
  <c r="EC80" i="8" s="1"/>
  <c r="EJ30" i="8"/>
  <c r="ED21" i="8"/>
  <c r="EQ63" i="8"/>
  <c r="EX71" i="8" s="1"/>
  <c r="EQ56" i="8"/>
  <c r="EQ48" i="8"/>
  <c r="EQ53" i="8" s="1"/>
  <c r="EJ32" i="8"/>
  <c r="EP54" i="8"/>
  <c r="EP94" i="8" s="1"/>
  <c r="EW65" i="8"/>
  <c r="EW64" i="8" s="1"/>
  <c r="EW58" i="8"/>
  <c r="EW57" i="8" s="1"/>
  <c r="EW50" i="8"/>
  <c r="EW49" i="8" s="1"/>
  <c r="EJ39" i="8"/>
  <c r="EQ76" i="8"/>
  <c r="DO28" i="2"/>
  <c r="EC74" i="2"/>
  <c r="EC72" i="2" s="1"/>
  <c r="EC99" i="2" s="1"/>
  <c r="DV50" i="2"/>
  <c r="DV47" i="2" s="1"/>
  <c r="DU95" i="2"/>
  <c r="DU70" i="2"/>
  <c r="EF73" i="2"/>
  <c r="EB88" i="2"/>
  <c r="EB100" i="2"/>
  <c r="EB98" i="2"/>
  <c r="EA89" i="2"/>
  <c r="EB99" i="2"/>
  <c r="DU87" i="2"/>
  <c r="DU85" i="2"/>
  <c r="DU91" i="2"/>
  <c r="DT86" i="2"/>
  <c r="DW90" i="2"/>
  <c r="DY48" i="2"/>
  <c r="DX80" i="2"/>
  <c r="DW79" i="2"/>
  <c r="DV77" i="2"/>
  <c r="DV59" i="2"/>
  <c r="DV56" i="2" s="1"/>
  <c r="DV71" i="2"/>
  <c r="DP35" i="2"/>
  <c r="DP32" i="2" s="1"/>
  <c r="DW51" i="2"/>
  <c r="DW54" i="2" s="1"/>
  <c r="DW55" i="2" s="1"/>
  <c r="DW60" i="2"/>
  <c r="DW67" i="2"/>
  <c r="DW66" i="2" s="1"/>
  <c r="DZ78" i="2"/>
  <c r="DV63" i="2"/>
  <c r="DY57" i="2"/>
  <c r="DQ37" i="2"/>
  <c r="DX52" i="2" s="1"/>
  <c r="DX53" i="2"/>
  <c r="EE76" i="2" s="1"/>
  <c r="DX69" i="2"/>
  <c r="DX68" i="2" s="1"/>
  <c r="DX62" i="2"/>
  <c r="DX61" i="2" s="1"/>
  <c r="DS33" i="2"/>
  <c r="DZ49" i="2"/>
  <c r="DZ58" i="2"/>
  <c r="DZ65" i="2"/>
  <c r="DZ64" i="2" s="1"/>
  <c r="ED75" i="2"/>
  <c r="DJ30" i="2"/>
  <c r="DK25" i="2" s="1"/>
  <c r="DJ21" i="2"/>
  <c r="DI81" i="2"/>
  <c r="DI82" i="2" s="1"/>
  <c r="DI93" i="2"/>
  <c r="DP39" i="2"/>
  <c r="DJ31" i="2"/>
  <c r="DK27" i="2" s="1"/>
  <c r="DK26" i="2" s="1"/>
  <c r="DO46" i="2"/>
  <c r="DO94" i="2"/>
  <c r="DQ36" i="2"/>
  <c r="DQ43" i="2"/>
  <c r="DQ42" i="2" s="1"/>
  <c r="DL29" i="2"/>
  <c r="DM23" i="2" s="1"/>
  <c r="EN20" i="10" l="1"/>
  <c r="EN94" i="10" s="1"/>
  <c r="EN19" i="10"/>
  <c r="EN18" i="10" s="1"/>
  <c r="EM90" i="10"/>
  <c r="EO41" i="10"/>
  <c r="EO40" i="10" s="1"/>
  <c r="EO48" i="10"/>
  <c r="EV83" i="10" s="1"/>
  <c r="EH43" i="10"/>
  <c r="EH42" i="10" s="1"/>
  <c r="EG33" i="10"/>
  <c r="EH28" i="10" s="1"/>
  <c r="EH27" i="10" s="1"/>
  <c r="EN46" i="10"/>
  <c r="EN39" i="10"/>
  <c r="EG97" i="10"/>
  <c r="EG49" i="10"/>
  <c r="EG31" i="10"/>
  <c r="EU91" i="10"/>
  <c r="EU103" i="10"/>
  <c r="EU102" i="10"/>
  <c r="EH35" i="10"/>
  <c r="EU55" i="10"/>
  <c r="EA24" i="10"/>
  <c r="EA32" i="10"/>
  <c r="EB26" i="10" s="1"/>
  <c r="EU101" i="10"/>
  <c r="EN99" i="10"/>
  <c r="EN21" i="10"/>
  <c r="FB78" i="10"/>
  <c r="EI30" i="10"/>
  <c r="ET70" i="10"/>
  <c r="ET63" i="10"/>
  <c r="ET62" i="10" s="1"/>
  <c r="ET54" i="10"/>
  <c r="ET53" i="10" s="1"/>
  <c r="EM38" i="10"/>
  <c r="EO68" i="10"/>
  <c r="EO61" i="10"/>
  <c r="EO52" i="10"/>
  <c r="EO57" i="10" s="1"/>
  <c r="EO58" i="10" s="1"/>
  <c r="ET92" i="10"/>
  <c r="EM98" i="10"/>
  <c r="EM73" i="10"/>
  <c r="ET82" i="10"/>
  <c r="EM45" i="10"/>
  <c r="EM89" i="10"/>
  <c r="EP93" i="10"/>
  <c r="EO80" i="10"/>
  <c r="EN50" i="10"/>
  <c r="DV18" i="2"/>
  <c r="DV16" i="2"/>
  <c r="DV87" i="2" s="1"/>
  <c r="DV17" i="2"/>
  <c r="DV96" i="2"/>
  <c r="DP28" i="2"/>
  <c r="EP83" i="8"/>
  <c r="EP84" i="8" s="1"/>
  <c r="EK26" i="8"/>
  <c r="ER44" i="8" s="1"/>
  <c r="EQ69" i="8"/>
  <c r="EQ55" i="8"/>
  <c r="EQ54" i="8" s="1"/>
  <c r="EQ94" i="8" s="1"/>
  <c r="EQ62" i="8"/>
  <c r="EQ61" i="8" s="1"/>
  <c r="EX70" i="8"/>
  <c r="ER63" i="8"/>
  <c r="EY71" i="8" s="1"/>
  <c r="ER56" i="8"/>
  <c r="ER48" i="8"/>
  <c r="ER53" i="8" s="1"/>
  <c r="EP93" i="8"/>
  <c r="EP68" i="8"/>
  <c r="EQ47" i="8"/>
  <c r="EX67" i="8"/>
  <c r="EX66" i="8" s="1"/>
  <c r="EX60" i="8"/>
  <c r="EX59" i="8" s="1"/>
  <c r="EX52" i="8"/>
  <c r="FE74" i="8" s="1"/>
  <c r="EQ36" i="8"/>
  <c r="EQ41" i="8"/>
  <c r="EW86" i="8"/>
  <c r="EW98" i="8"/>
  <c r="EW97" i="8"/>
  <c r="EJ31" i="8"/>
  <c r="EK32" i="8"/>
  <c r="EQ43" i="8"/>
  <c r="EX78" i="8"/>
  <c r="FD72" i="8"/>
  <c r="ER76" i="8"/>
  <c r="EQ75" i="8"/>
  <c r="ED20" i="8"/>
  <c r="ED28" i="8"/>
  <c r="EE22" i="8" s="1"/>
  <c r="EE21" i="8" s="1"/>
  <c r="EJ38" i="8"/>
  <c r="EK39" i="8"/>
  <c r="EX65" i="8"/>
  <c r="EX64" i="8" s="1"/>
  <c r="EX58" i="8"/>
  <c r="EX57" i="8" s="1"/>
  <c r="EX50" i="8"/>
  <c r="EX49" i="8" s="1"/>
  <c r="DW63" i="2"/>
  <c r="ED74" i="2"/>
  <c r="EB89" i="2"/>
  <c r="EE75" i="2"/>
  <c r="DX79" i="2"/>
  <c r="DW77" i="2"/>
  <c r="DV95" i="2"/>
  <c r="DV70" i="2"/>
  <c r="EG73" i="2"/>
  <c r="DW59" i="2"/>
  <c r="DW56" i="2" s="1"/>
  <c r="DW71" i="2"/>
  <c r="DW16" i="2" s="1"/>
  <c r="DW50" i="2"/>
  <c r="DZ57" i="2"/>
  <c r="EC88" i="2"/>
  <c r="EC98" i="2"/>
  <c r="EC100" i="2"/>
  <c r="DM22" i="2"/>
  <c r="DM29" i="2" s="1"/>
  <c r="DN23" i="2" s="1"/>
  <c r="DT34" i="2"/>
  <c r="DT33" i="2" s="1"/>
  <c r="DT41" i="2"/>
  <c r="DT40" i="2" s="1"/>
  <c r="DZ48" i="2"/>
  <c r="DU86" i="2"/>
  <c r="DX90" i="2"/>
  <c r="DQ35" i="2"/>
  <c r="DQ32" i="2" s="1"/>
  <c r="DX51" i="2"/>
  <c r="DX54" i="2" s="1"/>
  <c r="DX55" i="2" s="1"/>
  <c r="DX60" i="2"/>
  <c r="DX67" i="2"/>
  <c r="DX66" i="2" s="1"/>
  <c r="DQ39" i="2"/>
  <c r="DK31" i="2"/>
  <c r="DL27" i="2" s="1"/>
  <c r="DL26" i="2" s="1"/>
  <c r="DR45" i="2"/>
  <c r="DR44" i="2" s="1"/>
  <c r="DR38" i="2"/>
  <c r="DR43" i="2"/>
  <c r="DR42" i="2" s="1"/>
  <c r="DR36" i="2"/>
  <c r="DJ93" i="2"/>
  <c r="DJ81" i="2"/>
  <c r="DJ82" i="2" s="1"/>
  <c r="DK24" i="2"/>
  <c r="DP94" i="2"/>
  <c r="DP46" i="2"/>
  <c r="EO47" i="10" l="1"/>
  <c r="EN45" i="10"/>
  <c r="EU82" i="10"/>
  <c r="EV56" i="10"/>
  <c r="FC79" i="10" s="1"/>
  <c r="EN38" i="10"/>
  <c r="EV65" i="10"/>
  <c r="EV64" i="10" s="1"/>
  <c r="EV72" i="10"/>
  <c r="EV71" i="10" s="1"/>
  <c r="EO51" i="10"/>
  <c r="EO50" i="10" s="1"/>
  <c r="EH33" i="10"/>
  <c r="EI28" i="10" s="1"/>
  <c r="EI27" i="10" s="1"/>
  <c r="EN90" i="10"/>
  <c r="EN88" i="10"/>
  <c r="EH97" i="10"/>
  <c r="EH49" i="10"/>
  <c r="EH31" i="10"/>
  <c r="EN98" i="10"/>
  <c r="EN73" i="10"/>
  <c r="EU70" i="10"/>
  <c r="EU63" i="10"/>
  <c r="EU62" i="10" s="1"/>
  <c r="EU54" i="10"/>
  <c r="EU53" i="10" s="1"/>
  <c r="EO46" i="10"/>
  <c r="EO39" i="10"/>
  <c r="EI44" i="10"/>
  <c r="EI37" i="10"/>
  <c r="FA77" i="10"/>
  <c r="ET69" i="10"/>
  <c r="EU69" i="10" s="1"/>
  <c r="EB25" i="10"/>
  <c r="EO74" i="10"/>
  <c r="EO60" i="10"/>
  <c r="EP48" i="10"/>
  <c r="EW83" i="10" s="1"/>
  <c r="EP41" i="10"/>
  <c r="EP40" i="10" s="1"/>
  <c r="EI29" i="10"/>
  <c r="EA96" i="10"/>
  <c r="EA84" i="10"/>
  <c r="EA85" i="10" s="1"/>
  <c r="EO67" i="10"/>
  <c r="EV76" i="10"/>
  <c r="EV55" i="10"/>
  <c r="EU92" i="10"/>
  <c r="DW18" i="2"/>
  <c r="DV85" i="2"/>
  <c r="DY90" i="2" s="1"/>
  <c r="DW17" i="2"/>
  <c r="DW91" i="2" s="1"/>
  <c r="DW96" i="2"/>
  <c r="ES88" i="8"/>
  <c r="EY78" i="8"/>
  <c r="ER62" i="8"/>
  <c r="ER61" i="8" s="1"/>
  <c r="ER37" i="8"/>
  <c r="EY67" i="8" s="1"/>
  <c r="EY66" i="8" s="1"/>
  <c r="EK25" i="8"/>
  <c r="EK30" i="8" s="1"/>
  <c r="EL26" i="8" s="1"/>
  <c r="EL25" i="8" s="1"/>
  <c r="ER55" i="8"/>
  <c r="ER54" i="8" s="1"/>
  <c r="ER94" i="8" s="1"/>
  <c r="FE73" i="8"/>
  <c r="ER69" i="8"/>
  <c r="EQ17" i="8"/>
  <c r="EQ89" i="8" s="1"/>
  <c r="EQ16" i="8"/>
  <c r="ER43" i="8"/>
  <c r="EK31" i="8"/>
  <c r="ER75" i="8"/>
  <c r="EJ92" i="8"/>
  <c r="EJ45" i="8"/>
  <c r="EJ27" i="8"/>
  <c r="EX51" i="8"/>
  <c r="EK38" i="8"/>
  <c r="EQ46" i="8"/>
  <c r="ER47" i="8"/>
  <c r="EX86" i="8"/>
  <c r="EX98" i="8"/>
  <c r="EX97" i="8"/>
  <c r="EE20" i="8"/>
  <c r="EE28" i="8"/>
  <c r="EF22" i="8" s="1"/>
  <c r="EY70" i="8"/>
  <c r="EK24" i="8"/>
  <c r="FE72" i="8"/>
  <c r="EW87" i="8"/>
  <c r="EX96" i="8"/>
  <c r="ED91" i="8"/>
  <c r="ED79" i="8"/>
  <c r="ED80" i="8" s="1"/>
  <c r="EL40" i="8"/>
  <c r="EL39" i="8" s="1"/>
  <c r="EL33" i="8"/>
  <c r="EL32" i="8" s="1"/>
  <c r="DQ28" i="2"/>
  <c r="DV91" i="2"/>
  <c r="DY80" i="2"/>
  <c r="EA78" i="2"/>
  <c r="DX63" i="2"/>
  <c r="DN22" i="2"/>
  <c r="DN29" i="2" s="1"/>
  <c r="DO23" i="2" s="1"/>
  <c r="DU41" i="2"/>
  <c r="DU40" i="2" s="1"/>
  <c r="DU34" i="2"/>
  <c r="DU33" i="2" s="1"/>
  <c r="EE74" i="2"/>
  <c r="ED72" i="2"/>
  <c r="ED99" i="2" s="1"/>
  <c r="DX59" i="2"/>
  <c r="DX56" i="2" s="1"/>
  <c r="DX71" i="2"/>
  <c r="DR35" i="2"/>
  <c r="DY51" i="2"/>
  <c r="DY67" i="2"/>
  <c r="DY66" i="2" s="1"/>
  <c r="DY60" i="2"/>
  <c r="DW85" i="2"/>
  <c r="DW87" i="2"/>
  <c r="EC89" i="2"/>
  <c r="DY79" i="2"/>
  <c r="DX77" i="2"/>
  <c r="DR37" i="2"/>
  <c r="DY52" i="2" s="1"/>
  <c r="DY53" i="2"/>
  <c r="EF76" i="2" s="1"/>
  <c r="DY62" i="2"/>
  <c r="DY61" i="2" s="1"/>
  <c r="DY69" i="2"/>
  <c r="DY68" i="2" s="1"/>
  <c r="EA49" i="2"/>
  <c r="EA48" i="2" s="1"/>
  <c r="EA58" i="2"/>
  <c r="EA57" i="2" s="1"/>
  <c r="EA65" i="2"/>
  <c r="EA64" i="2" s="1"/>
  <c r="DX50" i="2"/>
  <c r="DW47" i="2"/>
  <c r="DR39" i="2"/>
  <c r="DL31" i="2"/>
  <c r="DM27" i="2" s="1"/>
  <c r="DK30" i="2"/>
  <c r="DL25" i="2" s="1"/>
  <c r="DL24" i="2" s="1"/>
  <c r="DK21" i="2"/>
  <c r="DS38" i="2"/>
  <c r="DS45" i="2"/>
  <c r="DS44" i="2" s="1"/>
  <c r="DQ46" i="2"/>
  <c r="DQ94" i="2"/>
  <c r="EO20" i="10" l="1"/>
  <c r="EO94" i="10" s="1"/>
  <c r="EO19" i="10"/>
  <c r="EO18" i="10" s="1"/>
  <c r="EO90" i="10" s="1"/>
  <c r="FC78" i="10"/>
  <c r="EV82" i="10"/>
  <c r="EO45" i="10"/>
  <c r="EB24" i="10"/>
  <c r="EB32" i="10"/>
  <c r="EC26" i="10" s="1"/>
  <c r="EV70" i="10"/>
  <c r="EV69" i="10" s="1"/>
  <c r="EV63" i="10"/>
  <c r="EV62" i="10" s="1"/>
  <c r="EV54" i="10"/>
  <c r="EV53" i="10" s="1"/>
  <c r="EO98" i="10"/>
  <c r="FB77" i="10"/>
  <c r="EP47" i="10"/>
  <c r="EW55" i="10"/>
  <c r="EI34" i="10"/>
  <c r="EW72" i="10"/>
  <c r="EW71" i="10" s="1"/>
  <c r="EW65" i="10"/>
  <c r="EW64" i="10" s="1"/>
  <c r="EW56" i="10"/>
  <c r="FD79" i="10" s="1"/>
  <c r="EI33" i="10"/>
  <c r="EP68" i="10"/>
  <c r="EP67" i="10" s="1"/>
  <c r="EP61" i="10"/>
  <c r="EP52" i="10"/>
  <c r="EI36" i="10"/>
  <c r="EN89" i="10"/>
  <c r="EQ93" i="10"/>
  <c r="EP46" i="10"/>
  <c r="EP39" i="10"/>
  <c r="EV75" i="10"/>
  <c r="EO59" i="10"/>
  <c r="EP81" i="10"/>
  <c r="EI43" i="10"/>
  <c r="EO38" i="10"/>
  <c r="EO66" i="10"/>
  <c r="DV86" i="2"/>
  <c r="DX18" i="2"/>
  <c r="DX17" i="2"/>
  <c r="DX91" i="2" s="1"/>
  <c r="DX96" i="2"/>
  <c r="EY60" i="8"/>
  <c r="EY59" i="8" s="1"/>
  <c r="ER36" i="8"/>
  <c r="EY51" i="8" s="1"/>
  <c r="EY52" i="8"/>
  <c r="FF74" i="8" s="1"/>
  <c r="ER16" i="8"/>
  <c r="EQ83" i="8"/>
  <c r="EQ85" i="8"/>
  <c r="ER17" i="8"/>
  <c r="ER89" i="8" s="1"/>
  <c r="EL31" i="8"/>
  <c r="EL30" i="8"/>
  <c r="EM26" i="8" s="1"/>
  <c r="EM25" i="8" s="1"/>
  <c r="EL38" i="8"/>
  <c r="EX87" i="8"/>
  <c r="ES76" i="8"/>
  <c r="ER46" i="8"/>
  <c r="EM40" i="8"/>
  <c r="EM39" i="8" s="1"/>
  <c r="EM33" i="8"/>
  <c r="EM32" i="8" s="1"/>
  <c r="EY86" i="8"/>
  <c r="EY97" i="8"/>
  <c r="EY98" i="8"/>
  <c r="EF21" i="8"/>
  <c r="EK92" i="8"/>
  <c r="EK45" i="8"/>
  <c r="EK27" i="8"/>
  <c r="EE91" i="8"/>
  <c r="EE79" i="8"/>
  <c r="EE80" i="8" s="1"/>
  <c r="EQ93" i="8"/>
  <c r="EQ68" i="8"/>
  <c r="ES44" i="8"/>
  <c r="EZ78" i="8" s="1"/>
  <c r="ES37" i="8"/>
  <c r="EY96" i="8"/>
  <c r="ER42" i="8"/>
  <c r="ER35" i="8"/>
  <c r="EK23" i="8"/>
  <c r="ES63" i="8"/>
  <c r="ES56" i="8"/>
  <c r="ES48" i="8"/>
  <c r="ES53" i="8" s="1"/>
  <c r="EH73" i="2"/>
  <c r="DX16" i="2"/>
  <c r="DX87" i="2" s="1"/>
  <c r="EB78" i="2"/>
  <c r="DZ80" i="2"/>
  <c r="DY63" i="2"/>
  <c r="DS37" i="2"/>
  <c r="DZ53" i="2"/>
  <c r="EG76" i="2" s="1"/>
  <c r="DZ69" i="2"/>
  <c r="DZ68" i="2" s="1"/>
  <c r="DZ62" i="2"/>
  <c r="DZ61" i="2" s="1"/>
  <c r="DW95" i="2"/>
  <c r="DW70" i="2"/>
  <c r="DW86" i="2"/>
  <c r="DZ90" i="2"/>
  <c r="EF74" i="2"/>
  <c r="EE72" i="2"/>
  <c r="EB49" i="2"/>
  <c r="EB58" i="2"/>
  <c r="EB65" i="2"/>
  <c r="EB64" i="2" s="1"/>
  <c r="DM26" i="2"/>
  <c r="DM31" i="2" s="1"/>
  <c r="DN27" i="2" s="1"/>
  <c r="DT38" i="2"/>
  <c r="DT45" i="2"/>
  <c r="DY59" i="2"/>
  <c r="DY56" i="2" s="1"/>
  <c r="DY71" i="2"/>
  <c r="DO22" i="2"/>
  <c r="DO29" i="2" s="1"/>
  <c r="DP23" i="2" s="1"/>
  <c r="DV41" i="2"/>
  <c r="DV40" i="2" s="1"/>
  <c r="DV34" i="2"/>
  <c r="DY50" i="2"/>
  <c r="DX47" i="2"/>
  <c r="DR32" i="2"/>
  <c r="DR28" i="2" s="1"/>
  <c r="DY77" i="2"/>
  <c r="DY54" i="2"/>
  <c r="DY55" i="2" s="1"/>
  <c r="ED88" i="2"/>
  <c r="ED98" i="2"/>
  <c r="ED100" i="2"/>
  <c r="EF75" i="2"/>
  <c r="DL30" i="2"/>
  <c r="DM25" i="2" s="1"/>
  <c r="DL21" i="2"/>
  <c r="DK93" i="2"/>
  <c r="DK81" i="2"/>
  <c r="DK82" i="2" s="1"/>
  <c r="DS43" i="2"/>
  <c r="DS42" i="2" s="1"/>
  <c r="DS36" i="2"/>
  <c r="EW82" i="10" l="1"/>
  <c r="EP74" i="10"/>
  <c r="EW76" i="10"/>
  <c r="EW75" i="10" s="1"/>
  <c r="EO88" i="10"/>
  <c r="ER93" i="10" s="1"/>
  <c r="EO73" i="10"/>
  <c r="EJ30" i="10"/>
  <c r="EJ29" i="10" s="1"/>
  <c r="EJ34" i="10" s="1"/>
  <c r="FD78" i="10"/>
  <c r="EP38" i="10"/>
  <c r="EV91" i="10"/>
  <c r="EV102" i="10"/>
  <c r="EV103" i="10"/>
  <c r="EP57" i="10"/>
  <c r="EP58" i="10" s="1"/>
  <c r="EP51" i="10"/>
  <c r="FC77" i="10"/>
  <c r="EJ44" i="10"/>
  <c r="EQ81" i="10" s="1"/>
  <c r="EJ37" i="10"/>
  <c r="EJ36" i="10" s="1"/>
  <c r="EB96" i="10"/>
  <c r="EB84" i="10"/>
  <c r="EB85" i="10" s="1"/>
  <c r="EV101" i="10"/>
  <c r="EC25" i="10"/>
  <c r="EW70" i="10"/>
  <c r="EW69" i="10" s="1"/>
  <c r="EW63" i="10"/>
  <c r="EW62" i="10" s="1"/>
  <c r="EW54" i="10"/>
  <c r="EW53" i="10" s="1"/>
  <c r="EP45" i="10"/>
  <c r="EI42" i="10"/>
  <c r="EP80" i="10"/>
  <c r="EO99" i="10"/>
  <c r="EO21" i="10"/>
  <c r="EP66" i="10"/>
  <c r="EP60" i="10"/>
  <c r="EI35" i="10"/>
  <c r="EJ28" i="10" s="1"/>
  <c r="DY18" i="2"/>
  <c r="DY17" i="2"/>
  <c r="DY91" i="2" s="1"/>
  <c r="DY96" i="2"/>
  <c r="ES36" i="8"/>
  <c r="EZ51" i="8" s="1"/>
  <c r="FF73" i="8"/>
  <c r="ES47" i="8"/>
  <c r="ES46" i="8" s="1"/>
  <c r="ES43" i="8"/>
  <c r="EQ84" i="8"/>
  <c r="ET88" i="8"/>
  <c r="ER85" i="8"/>
  <c r="ER83" i="8"/>
  <c r="EM30" i="8"/>
  <c r="EN26" i="8" s="1"/>
  <c r="EN25" i="8" s="1"/>
  <c r="EM31" i="8"/>
  <c r="ER93" i="8"/>
  <c r="ER68" i="8"/>
  <c r="EY77" i="8"/>
  <c r="ER41" i="8"/>
  <c r="EY87" i="8"/>
  <c r="EM38" i="8"/>
  <c r="EY65" i="8"/>
  <c r="EY58" i="8"/>
  <c r="EY57" i="8" s="1"/>
  <c r="EY50" i="8"/>
  <c r="EY49" i="8" s="1"/>
  <c r="ER34" i="8"/>
  <c r="EZ67" i="8"/>
  <c r="EZ66" i="8" s="1"/>
  <c r="EZ60" i="8"/>
  <c r="EZ59" i="8" s="1"/>
  <c r="EZ52" i="8"/>
  <c r="FG74" i="8" s="1"/>
  <c r="ET44" i="8"/>
  <c r="FA78" i="8" s="1"/>
  <c r="ET37" i="8"/>
  <c r="ET36" i="8" s="1"/>
  <c r="EK29" i="8"/>
  <c r="EL24" i="8" s="1"/>
  <c r="EL23" i="8" s="1"/>
  <c r="ES69" i="8"/>
  <c r="ES55" i="8"/>
  <c r="ET76" i="8"/>
  <c r="ES75" i="8"/>
  <c r="ET63" i="8"/>
  <c r="ET56" i="8"/>
  <c r="ET48" i="8"/>
  <c r="ET53" i="8" s="1"/>
  <c r="EZ71" i="8"/>
  <c r="ES62" i="8"/>
  <c r="EF20" i="8"/>
  <c r="EF28" i="8"/>
  <c r="EG22" i="8" s="1"/>
  <c r="EL92" i="8"/>
  <c r="EL45" i="8"/>
  <c r="EL27" i="8"/>
  <c r="DX85" i="2"/>
  <c r="DX86" i="2" s="1"/>
  <c r="EA80" i="2"/>
  <c r="DR46" i="2"/>
  <c r="DT44" i="2"/>
  <c r="DZ79" i="2"/>
  <c r="DZ77" i="2" s="1"/>
  <c r="DT37" i="2"/>
  <c r="DR94" i="2"/>
  <c r="ED89" i="2"/>
  <c r="DY47" i="2"/>
  <c r="EC78" i="2"/>
  <c r="DN26" i="2"/>
  <c r="DN31" i="2" s="1"/>
  <c r="DO27" i="2" s="1"/>
  <c r="DU45" i="2"/>
  <c r="DU38" i="2"/>
  <c r="EC49" i="2"/>
  <c r="EC58" i="2"/>
  <c r="EC65" i="2"/>
  <c r="EC64" i="2" s="1"/>
  <c r="DM24" i="2"/>
  <c r="DM30" i="2" s="1"/>
  <c r="DN25" i="2" s="1"/>
  <c r="DT36" i="2"/>
  <c r="DT43" i="2"/>
  <c r="EE88" i="2"/>
  <c r="EE98" i="2"/>
  <c r="EE100" i="2"/>
  <c r="DY16" i="2"/>
  <c r="EF72" i="2"/>
  <c r="EB48" i="2"/>
  <c r="DP22" i="2"/>
  <c r="DP29" i="2" s="1"/>
  <c r="DQ23" i="2" s="1"/>
  <c r="DW34" i="2"/>
  <c r="DW41" i="2"/>
  <c r="DW40" i="2" s="1"/>
  <c r="EA53" i="2"/>
  <c r="EH76" i="2" s="1"/>
  <c r="EA69" i="2"/>
  <c r="EA68" i="2" s="1"/>
  <c r="EA62" i="2"/>
  <c r="EA61" i="2" s="1"/>
  <c r="EE99" i="2"/>
  <c r="EI73" i="2"/>
  <c r="DS39" i="2"/>
  <c r="EG75" i="2"/>
  <c r="DS35" i="2"/>
  <c r="DZ51" i="2"/>
  <c r="DZ50" i="2" s="1"/>
  <c r="DZ67" i="2"/>
  <c r="DZ66" i="2" s="1"/>
  <c r="DZ60" i="2"/>
  <c r="DX95" i="2"/>
  <c r="DX70" i="2"/>
  <c r="DV33" i="2"/>
  <c r="DZ52" i="2"/>
  <c r="EB57" i="2"/>
  <c r="DL93" i="2"/>
  <c r="DL81" i="2"/>
  <c r="DL82" i="2" s="1"/>
  <c r="EP20" i="10" l="1"/>
  <c r="EP94" i="10" s="1"/>
  <c r="EP19" i="10"/>
  <c r="EP18" i="10" s="1"/>
  <c r="EO89" i="10"/>
  <c r="EQ48" i="10"/>
  <c r="EX83" i="10" s="1"/>
  <c r="EQ41" i="10"/>
  <c r="EX72" i="10" s="1"/>
  <c r="EJ43" i="10"/>
  <c r="EJ42" i="10" s="1"/>
  <c r="EK30" i="10"/>
  <c r="EP59" i="10"/>
  <c r="EQ80" i="10"/>
  <c r="EQ68" i="10"/>
  <c r="EQ61" i="10"/>
  <c r="EQ52" i="10"/>
  <c r="EQ57" i="10" s="1"/>
  <c r="EQ58" i="10" s="1"/>
  <c r="EV92" i="10"/>
  <c r="EC24" i="10"/>
  <c r="EC32" i="10"/>
  <c r="ED26" i="10" s="1"/>
  <c r="EW91" i="10"/>
  <c r="EW103" i="10"/>
  <c r="EW102" i="10"/>
  <c r="FD77" i="10"/>
  <c r="EQ46" i="10"/>
  <c r="EX82" i="10" s="1"/>
  <c r="EQ39" i="10"/>
  <c r="EJ27" i="10"/>
  <c r="EJ35" i="10"/>
  <c r="EI97" i="10"/>
  <c r="EI49" i="10"/>
  <c r="EI31" i="10"/>
  <c r="EW101" i="10"/>
  <c r="EP50" i="10"/>
  <c r="DU44" i="2"/>
  <c r="ET69" i="8"/>
  <c r="FA51" i="8"/>
  <c r="ER84" i="8"/>
  <c r="EU88" i="8"/>
  <c r="FG73" i="8"/>
  <c r="EL29" i="8"/>
  <c r="EM24" i="8" s="1"/>
  <c r="EM23" i="8" s="1"/>
  <c r="EN30" i="8"/>
  <c r="EF91" i="8"/>
  <c r="EF79" i="8"/>
  <c r="EF80" i="8" s="1"/>
  <c r="ET75" i="8"/>
  <c r="ET47" i="8"/>
  <c r="ES61" i="8"/>
  <c r="ET62" i="8"/>
  <c r="FA71" i="8"/>
  <c r="EZ70" i="8"/>
  <c r="ES54" i="8"/>
  <c r="ES94" i="8" s="1"/>
  <c r="ET55" i="8"/>
  <c r="ET43" i="8"/>
  <c r="ES17" i="8"/>
  <c r="ES16" i="8"/>
  <c r="EM92" i="8"/>
  <c r="EM45" i="8"/>
  <c r="EM27" i="8"/>
  <c r="EN40" i="8"/>
  <c r="EN39" i="8" s="1"/>
  <c r="EN33" i="8"/>
  <c r="ES42" i="8"/>
  <c r="ES41" i="8" s="1"/>
  <c r="ES35" i="8"/>
  <c r="EG21" i="8"/>
  <c r="FA60" i="8"/>
  <c r="FA59" i="8" s="1"/>
  <c r="FA67" i="8"/>
  <c r="FA66" i="8" s="1"/>
  <c r="FA52" i="8"/>
  <c r="EY64" i="8"/>
  <c r="FF72" i="8"/>
  <c r="ES93" i="8"/>
  <c r="EU44" i="8"/>
  <c r="FB78" i="8" s="1"/>
  <c r="EU37" i="8"/>
  <c r="EU36" i="8" s="1"/>
  <c r="EA52" i="2"/>
  <c r="EB80" i="2"/>
  <c r="EA90" i="2"/>
  <c r="EA79" i="2"/>
  <c r="EA77" i="2" s="1"/>
  <c r="DM21" i="2"/>
  <c r="DM93" i="2" s="1"/>
  <c r="DU37" i="2"/>
  <c r="DT42" i="2"/>
  <c r="DT39" i="2" s="1"/>
  <c r="EF88" i="2"/>
  <c r="EF98" i="2"/>
  <c r="EE89" i="2"/>
  <c r="DZ59" i="2"/>
  <c r="DZ56" i="2" s="1"/>
  <c r="DZ71" i="2"/>
  <c r="DZ17" i="2" s="1"/>
  <c r="EF99" i="2"/>
  <c r="EA51" i="2"/>
  <c r="EA50" i="2" s="1"/>
  <c r="EA67" i="2"/>
  <c r="EA66" i="2" s="1"/>
  <c r="EA63" i="2" s="1"/>
  <c r="EA60" i="2"/>
  <c r="EB53" i="2"/>
  <c r="EI76" i="2" s="1"/>
  <c r="EB62" i="2"/>
  <c r="EB61" i="2" s="1"/>
  <c r="EB69" i="2"/>
  <c r="EB68" i="2" s="1"/>
  <c r="DZ63" i="2"/>
  <c r="DQ22" i="2"/>
  <c r="DQ29" i="2" s="1"/>
  <c r="DR23" i="2" s="1"/>
  <c r="DX34" i="2"/>
  <c r="DX41" i="2"/>
  <c r="DX40" i="2" s="1"/>
  <c r="DZ54" i="2"/>
  <c r="DZ55" i="2" s="1"/>
  <c r="EJ73" i="2"/>
  <c r="DY95" i="2"/>
  <c r="DY70" i="2"/>
  <c r="DO26" i="2"/>
  <c r="DO31" i="2" s="1"/>
  <c r="DP27" i="2" s="1"/>
  <c r="DV45" i="2"/>
  <c r="DV38" i="2"/>
  <c r="EC57" i="2"/>
  <c r="DS32" i="2"/>
  <c r="DS28" i="2" s="1"/>
  <c r="DT35" i="2"/>
  <c r="DN24" i="2"/>
  <c r="DN30" i="2" s="1"/>
  <c r="DO25" i="2" s="1"/>
  <c r="DU43" i="2"/>
  <c r="DU36" i="2"/>
  <c r="EF100" i="2"/>
  <c r="ED49" i="2"/>
  <c r="ED58" i="2"/>
  <c r="ED65" i="2"/>
  <c r="ED64" i="2" s="1"/>
  <c r="DY85" i="2"/>
  <c r="DY87" i="2"/>
  <c r="ED78" i="2"/>
  <c r="EC48" i="2"/>
  <c r="DZ47" i="2"/>
  <c r="EG74" i="2"/>
  <c r="DW33" i="2"/>
  <c r="EH75" i="2"/>
  <c r="EX65" i="10" l="1"/>
  <c r="EX64" i="10" s="1"/>
  <c r="EQ40" i="10"/>
  <c r="EX55" i="10" s="1"/>
  <c r="EQ51" i="10"/>
  <c r="EQ50" i="10" s="1"/>
  <c r="EX56" i="10"/>
  <c r="FE79" i="10" s="1"/>
  <c r="EQ47" i="10"/>
  <c r="EQ74" i="10"/>
  <c r="EC96" i="10"/>
  <c r="EC84" i="10"/>
  <c r="EC85" i="10" s="1"/>
  <c r="EK44" i="10"/>
  <c r="EK37" i="10"/>
  <c r="EP88" i="10"/>
  <c r="EP90" i="10"/>
  <c r="ED25" i="10"/>
  <c r="EQ45" i="10"/>
  <c r="EX76" i="10"/>
  <c r="EQ67" i="10"/>
  <c r="ER48" i="10"/>
  <c r="EY83" i="10" s="1"/>
  <c r="ER41" i="10"/>
  <c r="EK29" i="10"/>
  <c r="EP98" i="10"/>
  <c r="EP73" i="10"/>
  <c r="EX71" i="10"/>
  <c r="EJ97" i="10"/>
  <c r="EJ49" i="10"/>
  <c r="EJ31" i="10"/>
  <c r="EX70" i="10"/>
  <c r="EX69" i="10" s="1"/>
  <c r="EX63" i="10"/>
  <c r="EX62" i="10" s="1"/>
  <c r="EX54" i="10"/>
  <c r="EX53" i="10" s="1"/>
  <c r="EQ38" i="10"/>
  <c r="EQ60" i="10"/>
  <c r="EJ33" i="10"/>
  <c r="EK28" i="10" s="1"/>
  <c r="EW92" i="10"/>
  <c r="EP99" i="10"/>
  <c r="EP21" i="10"/>
  <c r="DV44" i="2"/>
  <c r="DZ18" i="2"/>
  <c r="DZ96" i="2"/>
  <c r="FH73" i="8"/>
  <c r="ES68" i="8"/>
  <c r="EU76" i="8"/>
  <c r="EU75" i="8" s="1"/>
  <c r="EZ77" i="8"/>
  <c r="FH74" i="8"/>
  <c r="FB51" i="8"/>
  <c r="EM29" i="8"/>
  <c r="EN24" i="8" s="1"/>
  <c r="EN23" i="8" s="1"/>
  <c r="EG20" i="8"/>
  <c r="EG28" i="8"/>
  <c r="EH22" i="8" s="1"/>
  <c r="EH21" i="8" s="1"/>
  <c r="EU43" i="8"/>
  <c r="ET54" i="8"/>
  <c r="ET94" i="8" s="1"/>
  <c r="EZ65" i="8"/>
  <c r="EZ64" i="8" s="1"/>
  <c r="EZ58" i="8"/>
  <c r="EZ57" i="8" s="1"/>
  <c r="EZ50" i="8"/>
  <c r="EZ49" i="8" s="1"/>
  <c r="ET61" i="8"/>
  <c r="EU63" i="8"/>
  <c r="EU62" i="8" s="1"/>
  <c r="EU56" i="8"/>
  <c r="EU48" i="8"/>
  <c r="EU53" i="8" s="1"/>
  <c r="EN32" i="8"/>
  <c r="EO26" i="8" s="1"/>
  <c r="ES34" i="8"/>
  <c r="EZ86" i="8"/>
  <c r="EZ98" i="8"/>
  <c r="EZ97" i="8"/>
  <c r="ET46" i="8"/>
  <c r="EN38" i="8"/>
  <c r="ES85" i="8"/>
  <c r="ES83" i="8"/>
  <c r="ET16" i="8"/>
  <c r="FA70" i="8"/>
  <c r="FB67" i="8"/>
  <c r="FB66" i="8" s="1"/>
  <c r="FB60" i="8"/>
  <c r="FB59" i="8" s="1"/>
  <c r="FB52" i="8"/>
  <c r="ES89" i="8"/>
  <c r="ET17" i="8"/>
  <c r="EZ96" i="8"/>
  <c r="ET42" i="8"/>
  <c r="FA77" i="8" s="1"/>
  <c r="ET35" i="8"/>
  <c r="EA54" i="2"/>
  <c r="EA55" i="2" s="1"/>
  <c r="EB52" i="2"/>
  <c r="EB79" i="2"/>
  <c r="EB77" i="2" s="1"/>
  <c r="DM81" i="2"/>
  <c r="DM82" i="2" s="1"/>
  <c r="DV37" i="2"/>
  <c r="DN21" i="2"/>
  <c r="DN93" i="2" s="1"/>
  <c r="DZ16" i="2"/>
  <c r="DZ87" i="2" s="1"/>
  <c r="EC80" i="2"/>
  <c r="DU42" i="2"/>
  <c r="EA59" i="2"/>
  <c r="EA56" i="2" s="1"/>
  <c r="EA18" i="2" s="1"/>
  <c r="EA71" i="2"/>
  <c r="EA17" i="2" s="1"/>
  <c r="DU35" i="2"/>
  <c r="DT32" i="2"/>
  <c r="DT28" i="2" s="1"/>
  <c r="EF89" i="2"/>
  <c r="DS94" i="2"/>
  <c r="DS46" i="2"/>
  <c r="EK73" i="2"/>
  <c r="DO24" i="2"/>
  <c r="DO30" i="2" s="1"/>
  <c r="DP25" i="2" s="1"/>
  <c r="DV43" i="2"/>
  <c r="DV36" i="2"/>
  <c r="ED48" i="2"/>
  <c r="DZ95" i="2"/>
  <c r="DZ70" i="2"/>
  <c r="ED57" i="2"/>
  <c r="DZ91" i="2"/>
  <c r="DX33" i="2"/>
  <c r="EE78" i="2"/>
  <c r="EB51" i="2"/>
  <c r="EB60" i="2"/>
  <c r="EB67" i="2"/>
  <c r="EB66" i="2" s="1"/>
  <c r="EB63" i="2" s="1"/>
  <c r="EC53" i="2"/>
  <c r="EJ76" i="2" s="1"/>
  <c r="EC69" i="2"/>
  <c r="EC68" i="2" s="1"/>
  <c r="EC62" i="2"/>
  <c r="EC61" i="2" s="1"/>
  <c r="DR22" i="2"/>
  <c r="DR29" i="2" s="1"/>
  <c r="DS23" i="2" s="1"/>
  <c r="DY34" i="2"/>
  <c r="DY41" i="2"/>
  <c r="DY40" i="2" s="1"/>
  <c r="EA47" i="2"/>
  <c r="DP26" i="2"/>
  <c r="DP31" i="2" s="1"/>
  <c r="DQ27" i="2" s="1"/>
  <c r="DW38" i="2"/>
  <c r="DW45" i="2"/>
  <c r="EH74" i="2"/>
  <c r="EG72" i="2"/>
  <c r="EI75" i="2"/>
  <c r="DY86" i="2"/>
  <c r="EB90" i="2"/>
  <c r="EE49" i="2"/>
  <c r="EE65" i="2"/>
  <c r="EE64" i="2" s="1"/>
  <c r="EE58" i="2"/>
  <c r="EQ20" i="10" l="1"/>
  <c r="EQ94" i="10" s="1"/>
  <c r="EQ19" i="10"/>
  <c r="EQ18" i="10" s="1"/>
  <c r="EQ90" i="10" s="1"/>
  <c r="FE78" i="10"/>
  <c r="ER47" i="10"/>
  <c r="ER46" i="10"/>
  <c r="EY82" i="10" s="1"/>
  <c r="ER39" i="10"/>
  <c r="ER38" i="10" s="1"/>
  <c r="ER68" i="10"/>
  <c r="ER67" i="10" s="1"/>
  <c r="ER61" i="10"/>
  <c r="ER52" i="10"/>
  <c r="EK36" i="10"/>
  <c r="EK34" i="10"/>
  <c r="ER81" i="10"/>
  <c r="EK43" i="10"/>
  <c r="EY72" i="10"/>
  <c r="EY71" i="10" s="1"/>
  <c r="EY65" i="10"/>
  <c r="EY64" i="10" s="1"/>
  <c r="EY56" i="10"/>
  <c r="FF79" i="10" s="1"/>
  <c r="EQ98" i="10"/>
  <c r="EQ66" i="10"/>
  <c r="ED24" i="10"/>
  <c r="ED32" i="10"/>
  <c r="EE26" i="10" s="1"/>
  <c r="EE25" i="10" s="1"/>
  <c r="ER40" i="10"/>
  <c r="EY55" i="10" s="1"/>
  <c r="EX75" i="10"/>
  <c r="EQ59" i="10"/>
  <c r="EK27" i="10"/>
  <c r="FE77" i="10"/>
  <c r="EP89" i="10"/>
  <c r="ES93" i="10"/>
  <c r="DW44" i="2"/>
  <c r="EA96" i="2"/>
  <c r="EB54" i="2"/>
  <c r="EB55" i="2" s="1"/>
  <c r="FB71" i="8"/>
  <c r="FB70" i="8" s="1"/>
  <c r="FI74" i="8"/>
  <c r="FG72" i="8"/>
  <c r="EU47" i="8"/>
  <c r="EU46" i="8" s="1"/>
  <c r="EU69" i="8"/>
  <c r="EU17" i="8" s="1"/>
  <c r="ET41" i="8"/>
  <c r="EV44" i="8"/>
  <c r="FC78" i="8" s="1"/>
  <c r="EV37" i="8"/>
  <c r="EO25" i="8"/>
  <c r="EN29" i="8"/>
  <c r="EU61" i="8"/>
  <c r="EH20" i="8"/>
  <c r="EH28" i="8"/>
  <c r="EI22" i="8" s="1"/>
  <c r="FI73" i="8"/>
  <c r="EG91" i="8"/>
  <c r="EG79" i="8"/>
  <c r="EG80" i="8" s="1"/>
  <c r="FA65" i="8"/>
  <c r="FA58" i="8"/>
  <c r="FA57" i="8" s="1"/>
  <c r="FA50" i="8"/>
  <c r="FA49" i="8" s="1"/>
  <c r="FA86" i="8"/>
  <c r="FA98" i="8"/>
  <c r="FA97" i="8"/>
  <c r="ET93" i="8"/>
  <c r="ET68" i="8"/>
  <c r="EO40" i="8"/>
  <c r="EO33" i="8"/>
  <c r="ET89" i="8"/>
  <c r="EU42" i="8"/>
  <c r="FB77" i="8" s="1"/>
  <c r="EU35" i="8"/>
  <c r="ET85" i="8"/>
  <c r="ET83" i="8"/>
  <c r="EN31" i="8"/>
  <c r="ES84" i="8"/>
  <c r="EV88" i="8"/>
  <c r="EZ87" i="8"/>
  <c r="FA96" i="8"/>
  <c r="ET34" i="8"/>
  <c r="EU55" i="8"/>
  <c r="EC52" i="2"/>
  <c r="DN81" i="2"/>
  <c r="DN82" i="2" s="1"/>
  <c r="EC79" i="2"/>
  <c r="EC77" i="2" s="1"/>
  <c r="DV42" i="2"/>
  <c r="DV39" i="2" s="1"/>
  <c r="DU39" i="2"/>
  <c r="DZ85" i="2"/>
  <c r="EC90" i="2" s="1"/>
  <c r="EA16" i="2"/>
  <c r="DO21" i="2"/>
  <c r="DO93" i="2" s="1"/>
  <c r="DW37" i="2"/>
  <c r="EB50" i="2"/>
  <c r="EB47" i="2" s="1"/>
  <c r="DY33" i="2"/>
  <c r="ED80" i="2"/>
  <c r="EF78" i="2"/>
  <c r="EJ75" i="2"/>
  <c r="EB59" i="2"/>
  <c r="EB56" i="2" s="1"/>
  <c r="EB18" i="2" s="1"/>
  <c r="EB71" i="2"/>
  <c r="EB17" i="2" s="1"/>
  <c r="EL73" i="2"/>
  <c r="EA95" i="2"/>
  <c r="EA70" i="2"/>
  <c r="EG99" i="2"/>
  <c r="EG88" i="2"/>
  <c r="EG98" i="2"/>
  <c r="EG100" i="2"/>
  <c r="EE48" i="2"/>
  <c r="EI74" i="2"/>
  <c r="EH72" i="2"/>
  <c r="EH99" i="2" s="1"/>
  <c r="EF49" i="2"/>
  <c r="EF58" i="2"/>
  <c r="EF65" i="2"/>
  <c r="EF64" i="2" s="1"/>
  <c r="EA91" i="2"/>
  <c r="DT94" i="2"/>
  <c r="DT46" i="2"/>
  <c r="DV35" i="2"/>
  <c r="DU32" i="2"/>
  <c r="DS22" i="2"/>
  <c r="DS29" i="2" s="1"/>
  <c r="DT23" i="2" s="1"/>
  <c r="DZ34" i="2"/>
  <c r="DZ41" i="2"/>
  <c r="DZ40" i="2" s="1"/>
  <c r="ED53" i="2"/>
  <c r="EK76" i="2" s="1"/>
  <c r="ED62" i="2"/>
  <c r="ED61" i="2" s="1"/>
  <c r="ED69" i="2"/>
  <c r="ED68" i="2" s="1"/>
  <c r="EC51" i="2"/>
  <c r="EC67" i="2"/>
  <c r="EC66" i="2" s="1"/>
  <c r="EC63" i="2" s="1"/>
  <c r="EC60" i="2"/>
  <c r="DP24" i="2"/>
  <c r="DP21" i="2" s="1"/>
  <c r="DW36" i="2"/>
  <c r="DW43" i="2"/>
  <c r="DQ26" i="2"/>
  <c r="DQ31" i="2" s="1"/>
  <c r="DR27" i="2" s="1"/>
  <c r="DX38" i="2"/>
  <c r="DX45" i="2"/>
  <c r="EE57" i="2"/>
  <c r="EY76" i="10" l="1"/>
  <c r="EY75" i="10" s="1"/>
  <c r="ER74" i="10"/>
  <c r="EQ88" i="10"/>
  <c r="EQ89" i="10" s="1"/>
  <c r="ER45" i="10"/>
  <c r="ER60" i="10"/>
  <c r="ER59" i="10" s="1"/>
  <c r="FF78" i="10"/>
  <c r="EK33" i="10"/>
  <c r="EE24" i="10"/>
  <c r="EE32" i="10"/>
  <c r="EF26" i="10" s="1"/>
  <c r="EF25" i="10" s="1"/>
  <c r="EX91" i="10"/>
  <c r="EX102" i="10"/>
  <c r="EX103" i="10"/>
  <c r="ED96" i="10"/>
  <c r="ED84" i="10"/>
  <c r="ED85" i="10" s="1"/>
  <c r="EK35" i="10"/>
  <c r="ER66" i="10"/>
  <c r="ER57" i="10"/>
  <c r="ER58" i="10" s="1"/>
  <c r="ER51" i="10"/>
  <c r="EX101" i="10"/>
  <c r="EK42" i="10"/>
  <c r="EQ99" i="10"/>
  <c r="EQ21" i="10"/>
  <c r="ER80" i="10"/>
  <c r="EY70" i="10"/>
  <c r="EY69" i="10" s="1"/>
  <c r="EY63" i="10"/>
  <c r="EY62" i="10" s="1"/>
  <c r="EY54" i="10"/>
  <c r="EY53" i="10" s="1"/>
  <c r="EL37" i="10"/>
  <c r="EL44" i="10"/>
  <c r="EL43" i="10" s="1"/>
  <c r="EQ73" i="10"/>
  <c r="EL30" i="10"/>
  <c r="ED79" i="2"/>
  <c r="ED77" i="2" s="1"/>
  <c r="DX44" i="2"/>
  <c r="ED52" i="2"/>
  <c r="EB96" i="2"/>
  <c r="DO81" i="2"/>
  <c r="DO82" i="2" s="1"/>
  <c r="EC54" i="2"/>
  <c r="EC55" i="2" s="1"/>
  <c r="DZ86" i="2"/>
  <c r="EU41" i="8"/>
  <c r="EU34" i="8"/>
  <c r="EU16" i="8"/>
  <c r="EU85" i="8" s="1"/>
  <c r="FH72" i="8"/>
  <c r="EV43" i="8"/>
  <c r="FA64" i="8"/>
  <c r="EU54" i="8"/>
  <c r="EU94" i="8" s="1"/>
  <c r="EU89" i="8"/>
  <c r="FA87" i="8"/>
  <c r="EO24" i="8"/>
  <c r="ET84" i="8"/>
  <c r="EW88" i="8"/>
  <c r="EU93" i="8"/>
  <c r="EV63" i="8"/>
  <c r="EV56" i="8"/>
  <c r="EV48" i="8"/>
  <c r="EO30" i="8"/>
  <c r="EV76" i="8"/>
  <c r="EO39" i="8"/>
  <c r="EP40" i="8"/>
  <c r="EP33" i="8"/>
  <c r="FC67" i="8"/>
  <c r="FC66" i="8" s="1"/>
  <c r="FC60" i="8"/>
  <c r="FC59" i="8" s="1"/>
  <c r="FC52" i="8"/>
  <c r="FJ74" i="8" s="1"/>
  <c r="EV36" i="8"/>
  <c r="FB86" i="8"/>
  <c r="FB98" i="8"/>
  <c r="FB97" i="8"/>
  <c r="EH91" i="8"/>
  <c r="EH79" i="8"/>
  <c r="EH80" i="8" s="1"/>
  <c r="FB65" i="8"/>
  <c r="FB58" i="8"/>
  <c r="FB57" i="8" s="1"/>
  <c r="FB50" i="8"/>
  <c r="FB49" i="8" s="1"/>
  <c r="FB96" i="8"/>
  <c r="EO32" i="8"/>
  <c r="EI21" i="8"/>
  <c r="EN92" i="8"/>
  <c r="EN45" i="8"/>
  <c r="EN27" i="8"/>
  <c r="DX37" i="2"/>
  <c r="DU28" i="2"/>
  <c r="EB16" i="2"/>
  <c r="EB87" i="2" s="1"/>
  <c r="DW42" i="2"/>
  <c r="DW39" i="2" s="1"/>
  <c r="EA87" i="2"/>
  <c r="EA85" i="2"/>
  <c r="EA86" i="2" s="1"/>
  <c r="DP30" i="2"/>
  <c r="DQ25" i="2" s="1"/>
  <c r="DQ24" i="2" s="1"/>
  <c r="DQ30" i="2" s="1"/>
  <c r="DR25" i="2" s="1"/>
  <c r="EA41" i="2"/>
  <c r="EA40" i="2" s="1"/>
  <c r="EA34" i="2"/>
  <c r="DR26" i="2"/>
  <c r="DR31" i="2" s="1"/>
  <c r="DS27" i="2" s="1"/>
  <c r="DY38" i="2"/>
  <c r="DY45" i="2"/>
  <c r="EM73" i="2"/>
  <c r="EG78" i="2"/>
  <c r="EE80" i="2"/>
  <c r="DU94" i="2"/>
  <c r="DU46" i="2"/>
  <c r="EG89" i="2"/>
  <c r="DW35" i="2"/>
  <c r="DV32" i="2"/>
  <c r="DV28" i="2" s="1"/>
  <c r="EB91" i="2"/>
  <c r="EH88" i="2"/>
  <c r="EH98" i="2"/>
  <c r="EH100" i="2"/>
  <c r="EB95" i="2"/>
  <c r="EB70" i="2"/>
  <c r="DZ33" i="2"/>
  <c r="EC50" i="2"/>
  <c r="EJ74" i="2"/>
  <c r="EI72" i="2"/>
  <c r="DT22" i="2"/>
  <c r="EE53" i="2"/>
  <c r="EL76" i="2" s="1"/>
  <c r="EE69" i="2"/>
  <c r="EE68" i="2" s="1"/>
  <c r="EE62" i="2"/>
  <c r="EE61" i="2" s="1"/>
  <c r="ED51" i="2"/>
  <c r="ED67" i="2"/>
  <c r="ED66" i="2" s="1"/>
  <c r="ED63" i="2" s="1"/>
  <c r="ED60" i="2"/>
  <c r="EF57" i="2"/>
  <c r="EC59" i="2"/>
  <c r="EC56" i="2" s="1"/>
  <c r="EC18" i="2" s="1"/>
  <c r="EC71" i="2"/>
  <c r="EC17" i="2" s="1"/>
  <c r="EG49" i="2"/>
  <c r="EG58" i="2"/>
  <c r="EG65" i="2"/>
  <c r="EG64" i="2" s="1"/>
  <c r="EF48" i="2"/>
  <c r="EK75" i="2"/>
  <c r="DP81" i="2"/>
  <c r="DP82" i="2" s="1"/>
  <c r="DP93" i="2"/>
  <c r="DY44" i="2" l="1"/>
  <c r="ER20" i="10"/>
  <c r="ER94" i="10" s="1"/>
  <c r="ER19" i="10"/>
  <c r="ER18" i="10" s="1"/>
  <c r="ET93" i="10"/>
  <c r="FF77" i="10"/>
  <c r="ES81" i="10"/>
  <c r="ES80" i="10" s="1"/>
  <c r="EF24" i="10"/>
  <c r="EF32" i="10"/>
  <c r="EG26" i="10" s="1"/>
  <c r="EL42" i="10"/>
  <c r="ES68" i="10"/>
  <c r="ES61" i="10"/>
  <c r="ES52" i="10"/>
  <c r="ES57" i="10" s="1"/>
  <c r="ES58" i="10" s="1"/>
  <c r="EL36" i="10"/>
  <c r="ER99" i="10"/>
  <c r="ER21" i="10"/>
  <c r="EE96" i="10"/>
  <c r="EE84" i="10"/>
  <c r="EE85" i="10" s="1"/>
  <c r="EY91" i="10"/>
  <c r="EY102" i="10"/>
  <c r="EY103" i="10"/>
  <c r="ES48" i="10"/>
  <c r="ES41" i="10"/>
  <c r="EL29" i="10"/>
  <c r="EL28" i="10"/>
  <c r="EK97" i="10"/>
  <c r="EK49" i="10"/>
  <c r="EK31" i="10"/>
  <c r="EY101" i="10"/>
  <c r="EM44" i="10"/>
  <c r="EM43" i="10" s="1"/>
  <c r="EM37" i="10"/>
  <c r="ER50" i="10"/>
  <c r="EX92" i="10"/>
  <c r="ED90" i="2"/>
  <c r="ED54" i="2"/>
  <c r="ED55" i="2" s="1"/>
  <c r="EE52" i="2"/>
  <c r="EC96" i="2"/>
  <c r="EU83" i="8"/>
  <c r="EX88" i="8" s="1"/>
  <c r="FB64" i="8"/>
  <c r="EV69" i="8"/>
  <c r="EV17" i="8" s="1"/>
  <c r="EV89" i="8" s="1"/>
  <c r="FJ73" i="8"/>
  <c r="EP26" i="8"/>
  <c r="EP25" i="8" s="1"/>
  <c r="EP30" i="8" s="1"/>
  <c r="EV55" i="8"/>
  <c r="EV54" i="8" s="1"/>
  <c r="EV94" i="8" s="1"/>
  <c r="FC51" i="8"/>
  <c r="EV42" i="8"/>
  <c r="EV35" i="8"/>
  <c r="EO23" i="8"/>
  <c r="FI72" i="8"/>
  <c r="EI20" i="8"/>
  <c r="EI28" i="8"/>
  <c r="EJ22" i="8" s="1"/>
  <c r="EJ21" i="8" s="1"/>
  <c r="EP32" i="8"/>
  <c r="EO31" i="8"/>
  <c r="EV53" i="8"/>
  <c r="EV47" i="8"/>
  <c r="EW63" i="8"/>
  <c r="EW56" i="8"/>
  <c r="EW48" i="8"/>
  <c r="EW53" i="8" s="1"/>
  <c r="EW76" i="8"/>
  <c r="EV75" i="8"/>
  <c r="FC71" i="8"/>
  <c r="EV62" i="8"/>
  <c r="EU84" i="8"/>
  <c r="FB87" i="8"/>
  <c r="EP39" i="8"/>
  <c r="EO38" i="8"/>
  <c r="EU68" i="8"/>
  <c r="EB85" i="2"/>
  <c r="EE90" i="2" s="1"/>
  <c r="EF80" i="2"/>
  <c r="DX43" i="2"/>
  <c r="DX36" i="2"/>
  <c r="EE51" i="2" s="1"/>
  <c r="DR24" i="2"/>
  <c r="DR21" i="2" s="1"/>
  <c r="DY36" i="2"/>
  <c r="DY43" i="2"/>
  <c r="EC91" i="2"/>
  <c r="DS26" i="2"/>
  <c r="DZ38" i="2"/>
  <c r="DZ45" i="2"/>
  <c r="EC16" i="2"/>
  <c r="EF53" i="2"/>
  <c r="EM76" i="2" s="1"/>
  <c r="EF69" i="2"/>
  <c r="EF68" i="2" s="1"/>
  <c r="EF62" i="2"/>
  <c r="EF61" i="2" s="1"/>
  <c r="EL75" i="2"/>
  <c r="EG48" i="2"/>
  <c r="EH89" i="2"/>
  <c r="DT29" i="2"/>
  <c r="DU23" i="2" s="1"/>
  <c r="DU22" i="2" s="1"/>
  <c r="EH49" i="2"/>
  <c r="EH58" i="2"/>
  <c r="EH65" i="2"/>
  <c r="EH64" i="2" s="1"/>
  <c r="EG57" i="2"/>
  <c r="EI88" i="2"/>
  <c r="EI98" i="2"/>
  <c r="EI100" i="2"/>
  <c r="EH78" i="2"/>
  <c r="DQ21" i="2"/>
  <c r="DQ81" i="2" s="1"/>
  <c r="DQ82" i="2" s="1"/>
  <c r="ED59" i="2"/>
  <c r="ED71" i="2"/>
  <c r="ED17" i="2" s="1"/>
  <c r="EK74" i="2"/>
  <c r="EJ72" i="2"/>
  <c r="EJ99" i="2" s="1"/>
  <c r="EA33" i="2"/>
  <c r="DV94" i="2"/>
  <c r="DV46" i="2"/>
  <c r="EI99" i="2"/>
  <c r="DW32" i="2"/>
  <c r="DW28" i="2" s="1"/>
  <c r="EN73" i="2"/>
  <c r="DY37" i="2"/>
  <c r="ED50" i="2"/>
  <c r="EC47" i="2"/>
  <c r="DZ44" i="2" l="1"/>
  <c r="ET81" i="10"/>
  <c r="ET80" i="10" s="1"/>
  <c r="ES51" i="10"/>
  <c r="ES50" i="10" s="1"/>
  <c r="ES47" i="10"/>
  <c r="EZ83" i="10"/>
  <c r="ES74" i="10"/>
  <c r="ES60" i="10"/>
  <c r="EZ76" i="10"/>
  <c r="ES67" i="10"/>
  <c r="ER98" i="10"/>
  <c r="ER73" i="10"/>
  <c r="EY92" i="10"/>
  <c r="ES46" i="10"/>
  <c r="ES39" i="10"/>
  <c r="EL27" i="10"/>
  <c r="EL35" i="10"/>
  <c r="EM36" i="10"/>
  <c r="EM42" i="10"/>
  <c r="EN44" i="10"/>
  <c r="EN43" i="10" s="1"/>
  <c r="EN37" i="10"/>
  <c r="ET68" i="10"/>
  <c r="ET61" i="10"/>
  <c r="ET52" i="10"/>
  <c r="ET57" i="10" s="1"/>
  <c r="ET58" i="10" s="1"/>
  <c r="EL34" i="10"/>
  <c r="EM30" i="10" s="1"/>
  <c r="EM29" i="10" s="1"/>
  <c r="EF96" i="10"/>
  <c r="EF84" i="10"/>
  <c r="EF85" i="10" s="1"/>
  <c r="ER90" i="10"/>
  <c r="ER88" i="10"/>
  <c r="EZ72" i="10"/>
  <c r="EZ65" i="10"/>
  <c r="EZ64" i="10" s="1"/>
  <c r="EZ56" i="10"/>
  <c r="FG79" i="10" s="1"/>
  <c r="ES40" i="10"/>
  <c r="EG25" i="10"/>
  <c r="EF52" i="2"/>
  <c r="EE67" i="2"/>
  <c r="EE66" i="2" s="1"/>
  <c r="EE63" i="2" s="1"/>
  <c r="EE54" i="2"/>
  <c r="EE55" i="2" s="1"/>
  <c r="DX35" i="2"/>
  <c r="DX32" i="2" s="1"/>
  <c r="EE60" i="2"/>
  <c r="EE59" i="2" s="1"/>
  <c r="EV16" i="8"/>
  <c r="EV83" i="8" s="1"/>
  <c r="EW44" i="8"/>
  <c r="FD78" i="8" s="1"/>
  <c r="EW37" i="8"/>
  <c r="EW36" i="8" s="1"/>
  <c r="EW69" i="8"/>
  <c r="EW17" i="8" s="1"/>
  <c r="EW89" i="8" s="1"/>
  <c r="EJ20" i="8"/>
  <c r="EJ28" i="8"/>
  <c r="EK22" i="8" s="1"/>
  <c r="EI91" i="8"/>
  <c r="EI79" i="8"/>
  <c r="EI80" i="8" s="1"/>
  <c r="EW55" i="8"/>
  <c r="EP31" i="8"/>
  <c r="EW62" i="8"/>
  <c r="EV61" i="8"/>
  <c r="EV46" i="8"/>
  <c r="EW47" i="8"/>
  <c r="EO29" i="8"/>
  <c r="EP24" i="8" s="1"/>
  <c r="EP23" i="8" s="1"/>
  <c r="FC65" i="8"/>
  <c r="FC64" i="8" s="1"/>
  <c r="FC58" i="8"/>
  <c r="FC57" i="8" s="1"/>
  <c r="FC50" i="8"/>
  <c r="FC49" i="8" s="1"/>
  <c r="EV34" i="8"/>
  <c r="EQ40" i="8"/>
  <c r="EX76" i="8" s="1"/>
  <c r="EQ33" i="8"/>
  <c r="FC70" i="8"/>
  <c r="FC96" i="8" s="1"/>
  <c r="FD71" i="8"/>
  <c r="EP38" i="8"/>
  <c r="EW75" i="8"/>
  <c r="EO92" i="8"/>
  <c r="EO45" i="8"/>
  <c r="EO27" i="8"/>
  <c r="FC77" i="8"/>
  <c r="EV41" i="8"/>
  <c r="EQ26" i="8"/>
  <c r="EB86" i="2"/>
  <c r="DR30" i="2"/>
  <c r="DS25" i="2" s="1"/>
  <c r="DZ36" i="2" s="1"/>
  <c r="EG80" i="2"/>
  <c r="DZ37" i="2"/>
  <c r="DQ93" i="2"/>
  <c r="EE79" i="2"/>
  <c r="DX42" i="2"/>
  <c r="EI89" i="2"/>
  <c r="EO73" i="2"/>
  <c r="ED56" i="2"/>
  <c r="ED18" i="2" s="1"/>
  <c r="EH57" i="2"/>
  <c r="EM75" i="2"/>
  <c r="EE50" i="2"/>
  <c r="ED47" i="2"/>
  <c r="EG53" i="2"/>
  <c r="EN76" i="2" s="1"/>
  <c r="EG69" i="2"/>
  <c r="EG68" i="2" s="1"/>
  <c r="EG62" i="2"/>
  <c r="EG61" i="2" s="1"/>
  <c r="EF51" i="2"/>
  <c r="EF67" i="2"/>
  <c r="EF60" i="2"/>
  <c r="DU29" i="2"/>
  <c r="DV23" i="2" s="1"/>
  <c r="DV22" i="2" s="1"/>
  <c r="EB34" i="2"/>
  <c r="EB33" i="2" s="1"/>
  <c r="EB41" i="2"/>
  <c r="EB40" i="2" s="1"/>
  <c r="EH48" i="2"/>
  <c r="DS31" i="2"/>
  <c r="DT27" i="2" s="1"/>
  <c r="DT26" i="2" s="1"/>
  <c r="EC95" i="2"/>
  <c r="EC70" i="2"/>
  <c r="EK72" i="2"/>
  <c r="DW94" i="2"/>
  <c r="DW46" i="2"/>
  <c r="EJ88" i="2"/>
  <c r="EJ98" i="2"/>
  <c r="EJ100" i="2"/>
  <c r="EC87" i="2"/>
  <c r="EC85" i="2"/>
  <c r="ED16" i="2"/>
  <c r="DR81" i="2"/>
  <c r="DR82" i="2" s="1"/>
  <c r="DR93" i="2"/>
  <c r="ES20" i="10" l="1"/>
  <c r="ES19" i="10"/>
  <c r="ES18" i="10" s="1"/>
  <c r="ES88" i="10" s="1"/>
  <c r="ET74" i="10"/>
  <c r="ET51" i="10"/>
  <c r="ET50" i="10" s="1"/>
  <c r="EM34" i="10"/>
  <c r="EN30" i="10" s="1"/>
  <c r="EN29" i="10" s="1"/>
  <c r="EN42" i="10"/>
  <c r="EL33" i="10"/>
  <c r="EM28" i="10" s="1"/>
  <c r="EM27" i="10" s="1"/>
  <c r="FA76" i="10"/>
  <c r="EZ75" i="10"/>
  <c r="EZ101" i="10" s="1"/>
  <c r="EG24" i="10"/>
  <c r="EG32" i="10"/>
  <c r="EH26" i="10" s="1"/>
  <c r="ES98" i="10"/>
  <c r="EZ70" i="10"/>
  <c r="EZ63" i="10"/>
  <c r="EZ62" i="10" s="1"/>
  <c r="EZ54" i="10"/>
  <c r="EZ53" i="10" s="1"/>
  <c r="ES38" i="10"/>
  <c r="ES59" i="10"/>
  <c r="ET60" i="10"/>
  <c r="EU68" i="10"/>
  <c r="EU61" i="10"/>
  <c r="EU52" i="10"/>
  <c r="EU57" i="10" s="1"/>
  <c r="EU58" i="10" s="1"/>
  <c r="EZ82" i="10"/>
  <c r="ES45" i="10"/>
  <c r="ES94" i="10"/>
  <c r="EU81" i="10"/>
  <c r="EZ71" i="10"/>
  <c r="FG78" i="10"/>
  <c r="EZ55" i="10"/>
  <c r="ET48" i="10"/>
  <c r="FA83" i="10" s="1"/>
  <c r="ET41" i="10"/>
  <c r="ET40" i="10" s="1"/>
  <c r="EM35" i="10"/>
  <c r="EN36" i="10"/>
  <c r="ER89" i="10"/>
  <c r="EU93" i="10"/>
  <c r="EL97" i="10"/>
  <c r="EL49" i="10"/>
  <c r="EL31" i="10"/>
  <c r="ES66" i="10"/>
  <c r="ET67" i="10"/>
  <c r="EL74" i="2"/>
  <c r="EM74" i="2" s="1"/>
  <c r="EG52" i="2"/>
  <c r="EF54" i="2"/>
  <c r="EF55" i="2" s="1"/>
  <c r="EF66" i="2"/>
  <c r="EF63" i="2" s="1"/>
  <c r="EE71" i="2"/>
  <c r="EE17" i="2" s="1"/>
  <c r="DY35" i="2"/>
  <c r="DY32" i="2" s="1"/>
  <c r="ED96" i="2"/>
  <c r="ED91" i="2"/>
  <c r="EW43" i="8"/>
  <c r="EV85" i="8"/>
  <c r="EQ39" i="8"/>
  <c r="EW16" i="8"/>
  <c r="EW85" i="8" s="1"/>
  <c r="FD52" i="8"/>
  <c r="FK74" i="8" s="1"/>
  <c r="FD60" i="8"/>
  <c r="FD59" i="8" s="1"/>
  <c r="FD67" i="8"/>
  <c r="FD66" i="8" s="1"/>
  <c r="EP29" i="8"/>
  <c r="EQ24" i="8" s="1"/>
  <c r="EQ23" i="8" s="1"/>
  <c r="EX75" i="8"/>
  <c r="FJ72" i="8"/>
  <c r="EW54" i="8"/>
  <c r="EW94" i="8" s="1"/>
  <c r="EX44" i="8"/>
  <c r="FE78" i="8" s="1"/>
  <c r="EX37" i="8"/>
  <c r="EX36" i="8" s="1"/>
  <c r="EQ25" i="8"/>
  <c r="EQ38" i="8"/>
  <c r="FD51" i="8"/>
  <c r="EW46" i="8"/>
  <c r="FD70" i="8"/>
  <c r="EV93" i="8"/>
  <c r="EV68" i="8"/>
  <c r="EW42" i="8"/>
  <c r="FD77" i="8" s="1"/>
  <c r="EW35" i="8"/>
  <c r="EW34" i="8" s="1"/>
  <c r="EW61" i="8"/>
  <c r="ER40" i="8"/>
  <c r="EY76" i="8" s="1"/>
  <c r="ER33" i="8"/>
  <c r="EX63" i="8"/>
  <c r="EX62" i="8" s="1"/>
  <c r="EX48" i="8"/>
  <c r="EX53" i="8" s="1"/>
  <c r="EX56" i="8"/>
  <c r="EP92" i="8"/>
  <c r="EP45" i="8"/>
  <c r="EP27" i="8"/>
  <c r="EJ91" i="8"/>
  <c r="EJ79" i="8"/>
  <c r="EJ80" i="8" s="1"/>
  <c r="FC86" i="8"/>
  <c r="FC98" i="8"/>
  <c r="FC97" i="8"/>
  <c r="EV84" i="8"/>
  <c r="EY88" i="8"/>
  <c r="EQ32" i="8"/>
  <c r="EK21" i="8"/>
  <c r="DS24" i="2"/>
  <c r="DS21" i="2" s="1"/>
  <c r="DS81" i="2" s="1"/>
  <c r="DS82" i="2" s="1"/>
  <c r="DZ43" i="2"/>
  <c r="EI78" i="2"/>
  <c r="DY42" i="2"/>
  <c r="DY39" i="2" s="1"/>
  <c r="DX39" i="2"/>
  <c r="DX28" i="2" s="1"/>
  <c r="EE77" i="2"/>
  <c r="EF79" i="2"/>
  <c r="DV29" i="2"/>
  <c r="DW23" i="2" s="1"/>
  <c r="DT31" i="2"/>
  <c r="DU27" i="2" s="1"/>
  <c r="DU26" i="2" s="1"/>
  <c r="DU31" i="2" s="1"/>
  <c r="DV27" i="2" s="1"/>
  <c r="EN75" i="2"/>
  <c r="EI49" i="2"/>
  <c r="EI48" i="2" s="1"/>
  <c r="EI58" i="2"/>
  <c r="EI57" i="2" s="1"/>
  <c r="EI65" i="2"/>
  <c r="EI64" i="2" s="1"/>
  <c r="EA45" i="2"/>
  <c r="EA38" i="2"/>
  <c r="EG51" i="2"/>
  <c r="EG67" i="2"/>
  <c r="EG66" i="2" s="1"/>
  <c r="EG63" i="2" s="1"/>
  <c r="EG60" i="2"/>
  <c r="ED87" i="2"/>
  <c r="ED85" i="2"/>
  <c r="EC34" i="2"/>
  <c r="EC41" i="2"/>
  <c r="ED95" i="2"/>
  <c r="ED70" i="2"/>
  <c r="EJ89" i="2"/>
  <c r="DX94" i="2"/>
  <c r="EK88" i="2"/>
  <c r="EK98" i="2"/>
  <c r="EK100" i="2"/>
  <c r="EC86" i="2"/>
  <c r="EF90" i="2"/>
  <c r="EK99" i="2"/>
  <c r="EF71" i="2"/>
  <c r="EF50" i="2"/>
  <c r="EE47" i="2"/>
  <c r="EF59" i="2"/>
  <c r="EE56" i="2"/>
  <c r="EE18" i="2" s="1"/>
  <c r="ET20" i="10" l="1"/>
  <c r="ET94" i="10" s="1"/>
  <c r="ET19" i="10"/>
  <c r="ET18" i="10" s="1"/>
  <c r="ES90" i="10"/>
  <c r="FA55" i="10"/>
  <c r="ET47" i="10"/>
  <c r="ES73" i="10"/>
  <c r="EU51" i="10"/>
  <c r="EU50" i="10" s="1"/>
  <c r="EM33" i="10"/>
  <c r="EN28" i="10" s="1"/>
  <c r="EN27" i="10" s="1"/>
  <c r="EN34" i="10"/>
  <c r="EO30" i="10" s="1"/>
  <c r="EO29" i="10" s="1"/>
  <c r="ES89" i="10"/>
  <c r="EV93" i="10"/>
  <c r="EU80" i="10"/>
  <c r="FG77" i="10"/>
  <c r="EZ69" i="10"/>
  <c r="ET98" i="10"/>
  <c r="ET46" i="10"/>
  <c r="ET45" i="10" s="1"/>
  <c r="ET39" i="10"/>
  <c r="ET38" i="10" s="1"/>
  <c r="ET66" i="10"/>
  <c r="EU67" i="10"/>
  <c r="EN35" i="10"/>
  <c r="EU60" i="10"/>
  <c r="ET59" i="10"/>
  <c r="EO44" i="10"/>
  <c r="EO43" i="10" s="1"/>
  <c r="EO37" i="10"/>
  <c r="EM97" i="10"/>
  <c r="EM49" i="10"/>
  <c r="EM31" i="10"/>
  <c r="ES99" i="10"/>
  <c r="ES21" i="10"/>
  <c r="EG96" i="10"/>
  <c r="EG84" i="10"/>
  <c r="EG85" i="10" s="1"/>
  <c r="FA72" i="10"/>
  <c r="FA65" i="10"/>
  <c r="FA64" i="10" s="1"/>
  <c r="FA56" i="10"/>
  <c r="FH79" i="10" s="1"/>
  <c r="EH25" i="10"/>
  <c r="EZ91" i="10"/>
  <c r="EZ102" i="10"/>
  <c r="EZ103" i="10"/>
  <c r="EU48" i="10"/>
  <c r="FB83" i="10" s="1"/>
  <c r="EU41" i="10"/>
  <c r="EU74" i="10"/>
  <c r="FB76" i="10"/>
  <c r="FA75" i="10"/>
  <c r="EL72" i="2"/>
  <c r="EL98" i="2" s="1"/>
  <c r="EG54" i="2"/>
  <c r="EG55" i="2" s="1"/>
  <c r="DZ35" i="2"/>
  <c r="DZ32" i="2" s="1"/>
  <c r="EF17" i="2"/>
  <c r="DS93" i="2"/>
  <c r="EE16" i="2"/>
  <c r="EF16" i="2" s="1"/>
  <c r="DX46" i="2"/>
  <c r="DY28" i="2"/>
  <c r="EE96" i="2"/>
  <c r="EE91" i="2"/>
  <c r="EW83" i="8"/>
  <c r="EZ88" i="8" s="1"/>
  <c r="FK73" i="8"/>
  <c r="EX43" i="8"/>
  <c r="EX69" i="8"/>
  <c r="EX17" i="8" s="1"/>
  <c r="EX89" i="8" s="1"/>
  <c r="EW41" i="8"/>
  <c r="ER39" i="8"/>
  <c r="ER38" i="8" s="1"/>
  <c r="EX61" i="8"/>
  <c r="EY75" i="8"/>
  <c r="EX55" i="8"/>
  <c r="FE71" i="8"/>
  <c r="FD86" i="8"/>
  <c r="FD98" i="8"/>
  <c r="FD97" i="8"/>
  <c r="EY63" i="8"/>
  <c r="EY62" i="8" s="1"/>
  <c r="EY56" i="8"/>
  <c r="EY48" i="8"/>
  <c r="EY53" i="8" s="1"/>
  <c r="FD65" i="8"/>
  <c r="FD64" i="8" s="1"/>
  <c r="FD58" i="8"/>
  <c r="FD57" i="8" s="1"/>
  <c r="FD50" i="8"/>
  <c r="FD49" i="8" s="1"/>
  <c r="FD96" i="8"/>
  <c r="ER32" i="8"/>
  <c r="EQ31" i="8"/>
  <c r="EQ30" i="8"/>
  <c r="ER26" i="8" s="1"/>
  <c r="ER25" i="8" s="1"/>
  <c r="EX47" i="8"/>
  <c r="FE67" i="8"/>
  <c r="FE66" i="8" s="1"/>
  <c r="FE60" i="8"/>
  <c r="FE59" i="8" s="1"/>
  <c r="FE52" i="8"/>
  <c r="FL74" i="8" s="1"/>
  <c r="FC87" i="8"/>
  <c r="EW93" i="8"/>
  <c r="EW68" i="8"/>
  <c r="EQ29" i="8"/>
  <c r="EK20" i="8"/>
  <c r="EK28" i="8"/>
  <c r="EL22" i="8" s="1"/>
  <c r="EL21" i="8" s="1"/>
  <c r="FE51" i="8"/>
  <c r="EX42" i="8"/>
  <c r="FE77" i="8" s="1"/>
  <c r="EX35" i="8"/>
  <c r="EX34" i="8" s="1"/>
  <c r="EJ78" i="2"/>
  <c r="DS30" i="2"/>
  <c r="DT25" i="2" s="1"/>
  <c r="EA43" i="2" s="1"/>
  <c r="EC40" i="2"/>
  <c r="EP73" i="2"/>
  <c r="DZ42" i="2"/>
  <c r="DZ39" i="2" s="1"/>
  <c r="EF77" i="2"/>
  <c r="EG79" i="2"/>
  <c r="EG77" i="2" s="1"/>
  <c r="EB45" i="2"/>
  <c r="EB38" i="2"/>
  <c r="DV26" i="2"/>
  <c r="EC45" i="2"/>
  <c r="EC38" i="2"/>
  <c r="EN74" i="2"/>
  <c r="EM72" i="2"/>
  <c r="EH53" i="2"/>
  <c r="EO76" i="2" s="1"/>
  <c r="EH62" i="2"/>
  <c r="EH61" i="2" s="1"/>
  <c r="EH69" i="2"/>
  <c r="EH68" i="2" s="1"/>
  <c r="EA37" i="2"/>
  <c r="EJ49" i="2"/>
  <c r="EJ48" i="2" s="1"/>
  <c r="EJ65" i="2"/>
  <c r="EJ64" i="2" s="1"/>
  <c r="EJ58" i="2"/>
  <c r="EJ57" i="2" s="1"/>
  <c r="EH80" i="2"/>
  <c r="EA44" i="2"/>
  <c r="EG59" i="2"/>
  <c r="EF56" i="2"/>
  <c r="EF18" i="2" s="1"/>
  <c r="ED86" i="2"/>
  <c r="EG90" i="2"/>
  <c r="DY94" i="2"/>
  <c r="DY46" i="2"/>
  <c r="EK89" i="2"/>
  <c r="EG50" i="2"/>
  <c r="EF47" i="2"/>
  <c r="EC33" i="2"/>
  <c r="DW22" i="2"/>
  <c r="ED41" i="2"/>
  <c r="ED34" i="2"/>
  <c r="EG71" i="2"/>
  <c r="EE95" i="2"/>
  <c r="EE70" i="2"/>
  <c r="ET88" i="10" l="1"/>
  <c r="ET89" i="10" s="1"/>
  <c r="ET90" i="10"/>
  <c r="EU20" i="10"/>
  <c r="EU94" i="10" s="1"/>
  <c r="EU19" i="10"/>
  <c r="EU18" i="10" s="1"/>
  <c r="ET73" i="10"/>
  <c r="FA82" i="10"/>
  <c r="FH78" i="10"/>
  <c r="FA71" i="10"/>
  <c r="EO34" i="10"/>
  <c r="EN33" i="10"/>
  <c r="EO28" i="10" s="1"/>
  <c r="EU47" i="10"/>
  <c r="EU66" i="10"/>
  <c r="FA91" i="10"/>
  <c r="FA103" i="10"/>
  <c r="FA102" i="10"/>
  <c r="FB72" i="10"/>
  <c r="FB65" i="10"/>
  <c r="FB64" i="10" s="1"/>
  <c r="FB56" i="10"/>
  <c r="FI79" i="10" s="1"/>
  <c r="EH24" i="10"/>
  <c r="EH32" i="10"/>
  <c r="EI26" i="10" s="1"/>
  <c r="EV68" i="10"/>
  <c r="EV67" i="10" s="1"/>
  <c r="EV61" i="10"/>
  <c r="EV52" i="10"/>
  <c r="EV48" i="10"/>
  <c r="FC83" i="10" s="1"/>
  <c r="EV41" i="10"/>
  <c r="FA101" i="10"/>
  <c r="ET99" i="10"/>
  <c r="ET21" i="10"/>
  <c r="EN97" i="10"/>
  <c r="EN49" i="10"/>
  <c r="EN31" i="10"/>
  <c r="EU59" i="10"/>
  <c r="EU98" i="10"/>
  <c r="FB75" i="10"/>
  <c r="EO42" i="10"/>
  <c r="EZ92" i="10"/>
  <c r="EU40" i="10"/>
  <c r="EU46" i="10"/>
  <c r="EU45" i="10" s="1"/>
  <c r="EU39" i="10"/>
  <c r="EU38" i="10" s="1"/>
  <c r="FA70" i="10"/>
  <c r="FA69" i="10" s="1"/>
  <c r="FA63" i="10"/>
  <c r="FA62" i="10" s="1"/>
  <c r="FA54" i="10"/>
  <c r="FA53" i="10" s="1"/>
  <c r="EO36" i="10"/>
  <c r="EV81" i="10"/>
  <c r="EG17" i="2"/>
  <c r="EL88" i="2"/>
  <c r="EL89" i="2" s="1"/>
  <c r="EL99" i="2"/>
  <c r="EL100" i="2"/>
  <c r="EE85" i="2"/>
  <c r="EE86" i="2" s="1"/>
  <c r="EE87" i="2"/>
  <c r="EF96" i="2"/>
  <c r="EF91" i="2"/>
  <c r="EW84" i="8"/>
  <c r="EX16" i="8"/>
  <c r="EX83" i="8" s="1"/>
  <c r="ER24" i="8"/>
  <c r="ER23" i="8" s="1"/>
  <c r="ER29" i="8" s="1"/>
  <c r="EY69" i="8"/>
  <c r="EY17" i="8" s="1"/>
  <c r="EY89" i="8" s="1"/>
  <c r="FK72" i="8"/>
  <c r="ER30" i="8"/>
  <c r="ES26" i="8" s="1"/>
  <c r="EY61" i="8"/>
  <c r="EL20" i="8"/>
  <c r="EL28" i="8"/>
  <c r="EM22" i="8" s="1"/>
  <c r="EQ92" i="8"/>
  <c r="EQ45" i="8"/>
  <c r="EQ27" i="8"/>
  <c r="EX41" i="8"/>
  <c r="ER31" i="8"/>
  <c r="EY47" i="8"/>
  <c r="EX46" i="8"/>
  <c r="FL73" i="8"/>
  <c r="FE70" i="8"/>
  <c r="FF71" i="8"/>
  <c r="ES40" i="8"/>
  <c r="ES33" i="8"/>
  <c r="ES32" i="8" s="1"/>
  <c r="EX54" i="8"/>
  <c r="EX94" i="8" s="1"/>
  <c r="EY55" i="8"/>
  <c r="FE65" i="8"/>
  <c r="FE64" i="8" s="1"/>
  <c r="FE58" i="8"/>
  <c r="FE57" i="8" s="1"/>
  <c r="FE50" i="8"/>
  <c r="FE49" i="8" s="1"/>
  <c r="EK91" i="8"/>
  <c r="EK79" i="8"/>
  <c r="EK80" i="8" s="1"/>
  <c r="EY44" i="8"/>
  <c r="EY37" i="8"/>
  <c r="FD87" i="8"/>
  <c r="EK78" i="2"/>
  <c r="EA42" i="2"/>
  <c r="EA39" i="2" s="1"/>
  <c r="DZ28" i="2"/>
  <c r="EH79" i="2"/>
  <c r="EH77" i="2" s="1"/>
  <c r="DT24" i="2"/>
  <c r="EA36" i="2"/>
  <c r="EA35" i="2" s="1"/>
  <c r="EA32" i="2" s="1"/>
  <c r="EI80" i="2"/>
  <c r="EJ80" i="2" s="1"/>
  <c r="EO75" i="2"/>
  <c r="ED40" i="2"/>
  <c r="EM88" i="2"/>
  <c r="EM98" i="2"/>
  <c r="EM100" i="2"/>
  <c r="ED33" i="2"/>
  <c r="EF95" i="2"/>
  <c r="EF70" i="2"/>
  <c r="EF85" i="2"/>
  <c r="EF87" i="2"/>
  <c r="EG16" i="2"/>
  <c r="EG56" i="2"/>
  <c r="EG18" i="2" s="1"/>
  <c r="EM99" i="2"/>
  <c r="EI53" i="2"/>
  <c r="EP76" i="2" s="1"/>
  <c r="EI69" i="2"/>
  <c r="EI62" i="2"/>
  <c r="EI61" i="2" s="1"/>
  <c r="EG47" i="2"/>
  <c r="EK49" i="2"/>
  <c r="EK48" i="2" s="1"/>
  <c r="EK65" i="2"/>
  <c r="EK64" i="2" s="1"/>
  <c r="EK58" i="2"/>
  <c r="EQ73" i="2"/>
  <c r="EN72" i="2"/>
  <c r="EN99" i="2" s="1"/>
  <c r="EB44" i="2"/>
  <c r="EC44" i="2" s="1"/>
  <c r="EJ53" i="2"/>
  <c r="EJ62" i="2"/>
  <c r="EJ69" i="2"/>
  <c r="DW29" i="2"/>
  <c r="DX23" i="2" s="1"/>
  <c r="DX22" i="2" s="1"/>
  <c r="EB37" i="2"/>
  <c r="EC37" i="2" s="1"/>
  <c r="EH52" i="2"/>
  <c r="DZ94" i="2"/>
  <c r="DZ46" i="2"/>
  <c r="DV31" i="2"/>
  <c r="DW27" i="2" s="1"/>
  <c r="DW26" i="2" s="1"/>
  <c r="EW93" i="10" l="1"/>
  <c r="EV74" i="10"/>
  <c r="EV60" i="10"/>
  <c r="EV59" i="10" s="1"/>
  <c r="FI78" i="10"/>
  <c r="FC76" i="10"/>
  <c r="FC75" i="10" s="1"/>
  <c r="FB71" i="10"/>
  <c r="EP44" i="10"/>
  <c r="EP43" i="10" s="1"/>
  <c r="EP37" i="10"/>
  <c r="EP36" i="10" s="1"/>
  <c r="FA92" i="10"/>
  <c r="EV46" i="10"/>
  <c r="EV45" i="10" s="1"/>
  <c r="EV39" i="10"/>
  <c r="EV38" i="10" s="1"/>
  <c r="FB91" i="10"/>
  <c r="FB103" i="10"/>
  <c r="FB102" i="10"/>
  <c r="EU99" i="10"/>
  <c r="EU21" i="10"/>
  <c r="FB82" i="10"/>
  <c r="EH96" i="10"/>
  <c r="EH84" i="10"/>
  <c r="EH85" i="10" s="1"/>
  <c r="EI25" i="10"/>
  <c r="EP30" i="10"/>
  <c r="EV80" i="10"/>
  <c r="EV40" i="10"/>
  <c r="FB55" i="10"/>
  <c r="FB101" i="10"/>
  <c r="FC72" i="10"/>
  <c r="FC65" i="10"/>
  <c r="FC64" i="10" s="1"/>
  <c r="FC56" i="10"/>
  <c r="FJ79" i="10" s="1"/>
  <c r="EV66" i="10"/>
  <c r="FB70" i="10"/>
  <c r="FB69" i="10" s="1"/>
  <c r="FB63" i="10"/>
  <c r="FB62" i="10" s="1"/>
  <c r="FB54" i="10"/>
  <c r="FB53" i="10" s="1"/>
  <c r="EU90" i="10"/>
  <c r="EU88" i="10"/>
  <c r="EV47" i="10"/>
  <c r="FH77" i="10"/>
  <c r="EV57" i="10"/>
  <c r="EV58" i="10" s="1"/>
  <c r="EV51" i="10"/>
  <c r="EO35" i="10"/>
  <c r="EU73" i="10"/>
  <c r="EO27" i="10"/>
  <c r="EH90" i="2"/>
  <c r="EG96" i="2"/>
  <c r="EG91" i="2"/>
  <c r="EX85" i="8"/>
  <c r="EY16" i="8"/>
  <c r="EY83" i="8" s="1"/>
  <c r="EY35" i="8"/>
  <c r="EY34" i="8" s="1"/>
  <c r="EY42" i="8"/>
  <c r="FF77" i="8" s="1"/>
  <c r="FL72" i="8"/>
  <c r="ES24" i="8"/>
  <c r="ES23" i="8" s="1"/>
  <c r="ES29" i="8" s="1"/>
  <c r="ES31" i="8"/>
  <c r="EZ44" i="8"/>
  <c r="EZ37" i="8"/>
  <c r="EY43" i="8"/>
  <c r="FF78" i="8"/>
  <c r="EZ76" i="8"/>
  <c r="ES39" i="8"/>
  <c r="ET40" i="8"/>
  <c r="ET33" i="8"/>
  <c r="EX84" i="8"/>
  <c r="FA88" i="8"/>
  <c r="EL91" i="8"/>
  <c r="EL79" i="8"/>
  <c r="EL80" i="8" s="1"/>
  <c r="EM21" i="8"/>
  <c r="FF70" i="8"/>
  <c r="ER92" i="8"/>
  <c r="ER45" i="8"/>
  <c r="ER27" i="8"/>
  <c r="EY54" i="8"/>
  <c r="EY94" i="8" s="1"/>
  <c r="FE86" i="8"/>
  <c r="FE98" i="8"/>
  <c r="FE97" i="8"/>
  <c r="EX93" i="8"/>
  <c r="EX68" i="8"/>
  <c r="EZ63" i="8"/>
  <c r="EZ62" i="8" s="1"/>
  <c r="EZ56" i="8"/>
  <c r="EZ48" i="8"/>
  <c r="EZ53" i="8" s="1"/>
  <c r="FF67" i="8"/>
  <c r="FF66" i="8" s="1"/>
  <c r="FF60" i="8"/>
  <c r="FF59" i="8" s="1"/>
  <c r="FF52" i="8"/>
  <c r="FM74" i="8" s="1"/>
  <c r="EY36" i="8"/>
  <c r="FE96" i="8"/>
  <c r="EY46" i="8"/>
  <c r="ES25" i="8"/>
  <c r="EA28" i="2"/>
  <c r="EP75" i="2"/>
  <c r="EQ75" i="2" s="1"/>
  <c r="EH60" i="2"/>
  <c r="EH51" i="2"/>
  <c r="EH50" i="2" s="1"/>
  <c r="EH47" i="2" s="1"/>
  <c r="EH67" i="2"/>
  <c r="DT30" i="2"/>
  <c r="DU25" i="2" s="1"/>
  <c r="DT21" i="2"/>
  <c r="EI68" i="2"/>
  <c r="EJ68" i="2" s="1"/>
  <c r="EJ61" i="2"/>
  <c r="EQ76" i="2"/>
  <c r="DX29" i="2"/>
  <c r="DY23" i="2" s="1"/>
  <c r="DW31" i="2"/>
  <c r="DX27" i="2" s="1"/>
  <c r="DX26" i="2" s="1"/>
  <c r="DX31" i="2" s="1"/>
  <c r="DY27" i="2" s="1"/>
  <c r="EG85" i="2"/>
  <c r="EG87" i="2"/>
  <c r="EA46" i="2"/>
  <c r="EA94" i="2"/>
  <c r="ER73" i="2"/>
  <c r="EF86" i="2"/>
  <c r="EI90" i="2"/>
  <c r="EM89" i="2"/>
  <c r="ED45" i="2"/>
  <c r="ED38" i="2"/>
  <c r="ED37" i="2" s="1"/>
  <c r="EE34" i="2"/>
  <c r="EE41" i="2"/>
  <c r="EL78" i="2" s="1"/>
  <c r="EK57" i="2"/>
  <c r="EG95" i="2"/>
  <c r="EG70" i="2"/>
  <c r="EI52" i="2"/>
  <c r="EJ52" i="2" s="1"/>
  <c r="EN88" i="2"/>
  <c r="EN98" i="2"/>
  <c r="EN100" i="2"/>
  <c r="EV20" i="10" l="1"/>
  <c r="EV94" i="10" s="1"/>
  <c r="EV19" i="10"/>
  <c r="EV18" i="10" s="1"/>
  <c r="EV88" i="10" s="1"/>
  <c r="EW81" i="10"/>
  <c r="EW80" i="10" s="1"/>
  <c r="FC55" i="10"/>
  <c r="FJ78" i="10"/>
  <c r="FC71" i="10"/>
  <c r="FB92" i="10"/>
  <c r="FC70" i="10"/>
  <c r="FC69" i="10" s="1"/>
  <c r="FC63" i="10"/>
  <c r="FC62" i="10" s="1"/>
  <c r="FC54" i="10"/>
  <c r="FC53" i="10" s="1"/>
  <c r="FC91" i="10"/>
  <c r="FC103" i="10"/>
  <c r="FC102" i="10"/>
  <c r="FI77" i="10"/>
  <c r="FC82" i="10"/>
  <c r="EP35" i="10"/>
  <c r="FC101" i="10"/>
  <c r="EU89" i="10"/>
  <c r="EX93" i="10"/>
  <c r="EW48" i="10"/>
  <c r="FD83" i="10" s="1"/>
  <c r="EW41" i="10"/>
  <c r="EW40" i="10" s="1"/>
  <c r="EP29" i="10"/>
  <c r="EO33" i="10"/>
  <c r="EP28" i="10" s="1"/>
  <c r="EV50" i="10"/>
  <c r="EI24" i="10"/>
  <c r="EI32" i="10"/>
  <c r="EJ26" i="10" s="1"/>
  <c r="EW68" i="10"/>
  <c r="EW61" i="10"/>
  <c r="EW52" i="10"/>
  <c r="EW57" i="10" s="1"/>
  <c r="EW58" i="10" s="1"/>
  <c r="EO97" i="10"/>
  <c r="EO49" i="10"/>
  <c r="EO31" i="10"/>
  <c r="EV99" i="10"/>
  <c r="EV21" i="10"/>
  <c r="EP42" i="10"/>
  <c r="FF50" i="8"/>
  <c r="FF49" i="8" s="1"/>
  <c r="EY85" i="8"/>
  <c r="FF58" i="8"/>
  <c r="FF57" i="8" s="1"/>
  <c r="FF65" i="8"/>
  <c r="FF64" i="8" s="1"/>
  <c r="EZ42" i="8"/>
  <c r="FG77" i="8" s="1"/>
  <c r="EZ35" i="8"/>
  <c r="FG65" i="8" s="1"/>
  <c r="EY41" i="8"/>
  <c r="EZ69" i="8"/>
  <c r="EZ17" i="8" s="1"/>
  <c r="EZ89" i="8" s="1"/>
  <c r="FE87" i="8"/>
  <c r="FA63" i="8"/>
  <c r="FA62" i="8" s="1"/>
  <c r="FA56" i="8"/>
  <c r="FA48" i="8"/>
  <c r="FA53" i="8" s="1"/>
  <c r="FG67" i="8"/>
  <c r="FG66" i="8" s="1"/>
  <c r="FG60" i="8"/>
  <c r="FG59" i="8" s="1"/>
  <c r="FG52" i="8"/>
  <c r="FN74" i="8" s="1"/>
  <c r="EZ61" i="8"/>
  <c r="EZ55" i="8"/>
  <c r="ES38" i="8"/>
  <c r="ES45" i="8" s="1"/>
  <c r="ET39" i="8"/>
  <c r="FF86" i="8"/>
  <c r="FF98" i="8"/>
  <c r="FF97" i="8"/>
  <c r="FA76" i="8"/>
  <c r="EZ75" i="8"/>
  <c r="ET32" i="8"/>
  <c r="FG71" i="8"/>
  <c r="FG78" i="8"/>
  <c r="ES92" i="8"/>
  <c r="ES30" i="8"/>
  <c r="ET26" i="8" s="1"/>
  <c r="ET25" i="8" s="1"/>
  <c r="FF96" i="8"/>
  <c r="EZ43" i="8"/>
  <c r="EZ36" i="8"/>
  <c r="FF51" i="8"/>
  <c r="EY84" i="8"/>
  <c r="FB88" i="8"/>
  <c r="EM20" i="8"/>
  <c r="EM28" i="8"/>
  <c r="EN22" i="8" s="1"/>
  <c r="ET24" i="8"/>
  <c r="EY93" i="8"/>
  <c r="EY68" i="8"/>
  <c r="EZ47" i="8"/>
  <c r="FM73" i="8"/>
  <c r="EH54" i="2"/>
  <c r="EH55" i="2" s="1"/>
  <c r="EB43" i="2"/>
  <c r="EB36" i="2"/>
  <c r="DU24" i="2"/>
  <c r="EH66" i="2"/>
  <c r="EH63" i="2" s="1"/>
  <c r="EO74" i="2"/>
  <c r="EO72" i="2" s="1"/>
  <c r="EO88" i="2" s="1"/>
  <c r="DT93" i="2"/>
  <c r="DT81" i="2"/>
  <c r="DT82" i="2" s="1"/>
  <c r="EH59" i="2"/>
  <c r="EH71" i="2"/>
  <c r="EH17" i="2" s="1"/>
  <c r="EK52" i="2"/>
  <c r="DY26" i="2"/>
  <c r="DY31" i="2" s="1"/>
  <c r="DZ27" i="2" s="1"/>
  <c r="EF45" i="2"/>
  <c r="EF38" i="2"/>
  <c r="ED44" i="2"/>
  <c r="EK80" i="2"/>
  <c r="EE45" i="2"/>
  <c r="EE38" i="2"/>
  <c r="EE37" i="2" s="1"/>
  <c r="EN89" i="2"/>
  <c r="DY22" i="2"/>
  <c r="EF41" i="2"/>
  <c r="EM78" i="2" s="1"/>
  <c r="EF34" i="2"/>
  <c r="EL49" i="2"/>
  <c r="EL65" i="2"/>
  <c r="EL64" i="2" s="1"/>
  <c r="EL58" i="2"/>
  <c r="EE40" i="2"/>
  <c r="EG86" i="2"/>
  <c r="EJ90" i="2"/>
  <c r="EH95" i="2"/>
  <c r="EE33" i="2"/>
  <c r="EK53" i="2"/>
  <c r="ER76" i="2" s="1"/>
  <c r="EK62" i="2"/>
  <c r="EK61" i="2" s="1"/>
  <c r="EK69" i="2"/>
  <c r="EK68" i="2" s="1"/>
  <c r="EV90" i="10" l="1"/>
  <c r="EW47" i="10"/>
  <c r="EW46" i="10"/>
  <c r="EW45" i="10" s="1"/>
  <c r="EW39" i="10"/>
  <c r="EP97" i="10"/>
  <c r="EP49" i="10"/>
  <c r="EP31" i="10"/>
  <c r="EW74" i="10"/>
  <c r="EW19" i="10" s="1"/>
  <c r="EW18" i="10" s="1"/>
  <c r="EW60" i="10"/>
  <c r="EP27" i="10"/>
  <c r="FJ77" i="10"/>
  <c r="FD55" i="10"/>
  <c r="EV98" i="10"/>
  <c r="EV73" i="10"/>
  <c r="FD76" i="10"/>
  <c r="EW67" i="10"/>
  <c r="EP34" i="10"/>
  <c r="EQ30" i="10" s="1"/>
  <c r="EQ44" i="10"/>
  <c r="EQ37" i="10"/>
  <c r="FD72" i="10"/>
  <c r="FD65" i="10"/>
  <c r="FD64" i="10" s="1"/>
  <c r="FD56" i="10"/>
  <c r="FK79" i="10" s="1"/>
  <c r="EJ25" i="10"/>
  <c r="EI96" i="10"/>
  <c r="EI84" i="10"/>
  <c r="EI85" i="10" s="1"/>
  <c r="EW51" i="10"/>
  <c r="EV89" i="10"/>
  <c r="EY93" i="10"/>
  <c r="FC92" i="10"/>
  <c r="ES27" i="8"/>
  <c r="FM72" i="8"/>
  <c r="FN72" i="8" s="1"/>
  <c r="FG51" i="8"/>
  <c r="FG50" i="8"/>
  <c r="FG49" i="8" s="1"/>
  <c r="EZ34" i="8"/>
  <c r="FG58" i="8"/>
  <c r="FG57" i="8" s="1"/>
  <c r="EZ41" i="8"/>
  <c r="EZ16" i="8"/>
  <c r="EZ83" i="8" s="1"/>
  <c r="FA69" i="8"/>
  <c r="FA17" i="8" s="1"/>
  <c r="FA89" i="8" s="1"/>
  <c r="ET30" i="8"/>
  <c r="EU26" i="8" s="1"/>
  <c r="EU25" i="8" s="1"/>
  <c r="EZ54" i="8"/>
  <c r="EZ94" i="8" s="1"/>
  <c r="FA55" i="8"/>
  <c r="FA47" i="8"/>
  <c r="EZ46" i="8"/>
  <c r="FA61" i="8"/>
  <c r="EM91" i="8"/>
  <c r="EM79" i="8"/>
  <c r="EM80" i="8" s="1"/>
  <c r="FH71" i="8"/>
  <c r="FG70" i="8"/>
  <c r="FF87" i="8"/>
  <c r="FA44" i="8"/>
  <c r="FA43" i="8" s="1"/>
  <c r="FA37" i="8"/>
  <c r="FA36" i="8" s="1"/>
  <c r="FG64" i="8"/>
  <c r="FA42" i="8"/>
  <c r="FA35" i="8"/>
  <c r="ET23" i="8"/>
  <c r="ET31" i="8"/>
  <c r="FN73" i="8"/>
  <c r="EU40" i="8"/>
  <c r="FB76" i="8" s="1"/>
  <c r="EU33" i="8"/>
  <c r="ET38" i="8"/>
  <c r="EN21" i="8"/>
  <c r="FA75" i="8"/>
  <c r="EL52" i="2"/>
  <c r="EO99" i="2"/>
  <c r="EO100" i="2"/>
  <c r="EO98" i="2"/>
  <c r="EH16" i="2"/>
  <c r="DU30" i="2"/>
  <c r="DV25" i="2" s="1"/>
  <c r="DU21" i="2"/>
  <c r="EI60" i="2"/>
  <c r="EI67" i="2"/>
  <c r="EB35" i="2"/>
  <c r="EB32" i="2" s="1"/>
  <c r="EI51" i="2"/>
  <c r="EH56" i="2"/>
  <c r="EB42" i="2"/>
  <c r="EB39" i="2" s="1"/>
  <c r="EI79" i="2"/>
  <c r="EI77" i="2" s="1"/>
  <c r="ES73" i="2"/>
  <c r="EE44" i="2"/>
  <c r="EF44" i="2" s="1"/>
  <c r="EF40" i="2"/>
  <c r="EM49" i="2"/>
  <c r="EM65" i="2"/>
  <c r="EM64" i="2" s="1"/>
  <c r="EM58" i="2"/>
  <c r="EL80" i="2"/>
  <c r="EM80" i="2" s="1"/>
  <c r="EL53" i="2"/>
  <c r="ES76" i="2" s="1"/>
  <c r="EL69" i="2"/>
  <c r="EL68" i="2" s="1"/>
  <c r="EL62" i="2"/>
  <c r="EL61" i="2" s="1"/>
  <c r="EM53" i="2"/>
  <c r="EM62" i="2"/>
  <c r="EM69" i="2"/>
  <c r="EF33" i="2"/>
  <c r="EF37" i="2"/>
  <c r="DZ26" i="2"/>
  <c r="EG45" i="2"/>
  <c r="EG38" i="2"/>
  <c r="DY29" i="2"/>
  <c r="DZ23" i="2" s="1"/>
  <c r="EO89" i="2"/>
  <c r="ER75" i="2"/>
  <c r="EL57" i="2"/>
  <c r="EL48" i="2"/>
  <c r="FD82" i="10" l="1"/>
  <c r="EX48" i="10"/>
  <c r="EX41" i="10"/>
  <c r="EJ24" i="10"/>
  <c r="EJ32" i="10"/>
  <c r="EK26" i="10" s="1"/>
  <c r="EK25" i="10" s="1"/>
  <c r="EQ29" i="10"/>
  <c r="EP33" i="10"/>
  <c r="EQ28" i="10" s="1"/>
  <c r="EQ27" i="10" s="1"/>
  <c r="FD70" i="10"/>
  <c r="FD69" i="10" s="1"/>
  <c r="FD63" i="10"/>
  <c r="FD62" i="10" s="1"/>
  <c r="FD54" i="10"/>
  <c r="FD53" i="10" s="1"/>
  <c r="EW38" i="10"/>
  <c r="EW66" i="10"/>
  <c r="EW59" i="10"/>
  <c r="EX81" i="10"/>
  <c r="EQ43" i="10"/>
  <c r="FD75" i="10"/>
  <c r="EW20" i="10"/>
  <c r="EW50" i="10"/>
  <c r="FD71" i="10"/>
  <c r="FK78" i="10"/>
  <c r="EX68" i="10"/>
  <c r="EX67" i="10" s="1"/>
  <c r="EX61" i="10"/>
  <c r="EX52" i="10"/>
  <c r="EX57" i="10" s="1"/>
  <c r="EX58" i="10" s="1"/>
  <c r="EQ36" i="10"/>
  <c r="EH91" i="2"/>
  <c r="EH18" i="2"/>
  <c r="EZ85" i="8"/>
  <c r="FA16" i="8"/>
  <c r="FA83" i="8" s="1"/>
  <c r="FH51" i="8"/>
  <c r="FB75" i="8"/>
  <c r="FB63" i="8"/>
  <c r="FB62" i="8" s="1"/>
  <c r="FB56" i="8"/>
  <c r="FB48" i="8"/>
  <c r="FB53" i="8" s="1"/>
  <c r="EN20" i="8"/>
  <c r="EN28" i="8"/>
  <c r="EO22" i="8" s="1"/>
  <c r="FH65" i="8"/>
  <c r="FO72" i="8" s="1"/>
  <c r="FH50" i="8"/>
  <c r="FH49" i="8" s="1"/>
  <c r="FH58" i="8"/>
  <c r="FH57" i="8" s="1"/>
  <c r="EU32" i="8"/>
  <c r="FG86" i="8"/>
  <c r="FG98" i="8"/>
  <c r="FG97" i="8"/>
  <c r="EZ93" i="8"/>
  <c r="EZ68" i="8"/>
  <c r="FA41" i="8"/>
  <c r="FH77" i="8"/>
  <c r="ET92" i="8"/>
  <c r="ET45" i="8"/>
  <c r="ET27" i="8"/>
  <c r="FH70" i="8"/>
  <c r="FA46" i="8"/>
  <c r="FA34" i="8"/>
  <c r="EU39" i="8"/>
  <c r="FH78" i="8"/>
  <c r="EZ84" i="8"/>
  <c r="FC88" i="8"/>
  <c r="FG96" i="8"/>
  <c r="FA54" i="8"/>
  <c r="FA94" i="8" s="1"/>
  <c r="EU30" i="8"/>
  <c r="FH67" i="8"/>
  <c r="FH66" i="8" s="1"/>
  <c r="FH60" i="8"/>
  <c r="FH59" i="8" s="1"/>
  <c r="FH52" i="8"/>
  <c r="FO74" i="8" s="1"/>
  <c r="ET29" i="8"/>
  <c r="EU24" i="8" s="1"/>
  <c r="EU23" i="8" s="1"/>
  <c r="FB44" i="8"/>
  <c r="FB43" i="8" s="1"/>
  <c r="FB37" i="8"/>
  <c r="EB94" i="2"/>
  <c r="EB28" i="2"/>
  <c r="EI71" i="2"/>
  <c r="EI17" i="2" s="1"/>
  <c r="EG44" i="2"/>
  <c r="EB46" i="2"/>
  <c r="EI50" i="2"/>
  <c r="EI47" i="2" s="1"/>
  <c r="EI54" i="2"/>
  <c r="EH96" i="2"/>
  <c r="EH70" i="2"/>
  <c r="EI66" i="2"/>
  <c r="EI63" i="2" s="1"/>
  <c r="EP74" i="2"/>
  <c r="EP72" i="2" s="1"/>
  <c r="EP88" i="2" s="1"/>
  <c r="DU93" i="2"/>
  <c r="DU81" i="2"/>
  <c r="DU82" i="2" s="1"/>
  <c r="DV24" i="2"/>
  <c r="EC43" i="2"/>
  <c r="EC36" i="2"/>
  <c r="EI59" i="2"/>
  <c r="EI56" i="2" s="1"/>
  <c r="EH87" i="2"/>
  <c r="EH85" i="2"/>
  <c r="ET73" i="2"/>
  <c r="EN80" i="2"/>
  <c r="EM68" i="2"/>
  <c r="EN53" i="2"/>
  <c r="EN69" i="2"/>
  <c r="EN62" i="2"/>
  <c r="EG37" i="2"/>
  <c r="EM61" i="2"/>
  <c r="EM48" i="2"/>
  <c r="ES75" i="2"/>
  <c r="ET76" i="2"/>
  <c r="EM57" i="2"/>
  <c r="DZ31" i="2"/>
  <c r="EA27" i="2" s="1"/>
  <c r="DZ22" i="2"/>
  <c r="EG41" i="2"/>
  <c r="EN78" i="2" s="1"/>
  <c r="EG34" i="2"/>
  <c r="EM52" i="2"/>
  <c r="EX74" i="10" l="1"/>
  <c r="EX51" i="10"/>
  <c r="EX50" i="10" s="1"/>
  <c r="EQ33" i="10"/>
  <c r="EX66" i="10"/>
  <c r="EQ42" i="10"/>
  <c r="EJ96" i="10"/>
  <c r="EJ84" i="10"/>
  <c r="EJ85" i="10" s="1"/>
  <c r="EW98" i="10"/>
  <c r="EW73" i="10"/>
  <c r="EX80" i="10"/>
  <c r="EK24" i="10"/>
  <c r="EK32" i="10"/>
  <c r="EL26" i="10" s="1"/>
  <c r="EW90" i="10"/>
  <c r="EW88" i="10"/>
  <c r="FE72" i="10"/>
  <c r="FE65" i="10"/>
  <c r="FE64" i="10" s="1"/>
  <c r="FE56" i="10"/>
  <c r="FL79" i="10" s="1"/>
  <c r="EX40" i="10"/>
  <c r="EW94" i="10"/>
  <c r="EW99" i="10"/>
  <c r="EW21" i="10"/>
  <c r="EX47" i="10"/>
  <c r="FE83" i="10"/>
  <c r="FD91" i="10"/>
  <c r="FD103" i="10"/>
  <c r="FD102" i="10"/>
  <c r="EX60" i="10"/>
  <c r="FK77" i="10"/>
  <c r="EQ35" i="10"/>
  <c r="FE76" i="10"/>
  <c r="EX46" i="10"/>
  <c r="EX39" i="10"/>
  <c r="FD101" i="10"/>
  <c r="EQ34" i="10"/>
  <c r="ER30" i="10" s="1"/>
  <c r="ER29" i="10" s="1"/>
  <c r="ER44" i="10"/>
  <c r="ER43" i="10" s="1"/>
  <c r="ER37" i="10"/>
  <c r="EI16" i="2"/>
  <c r="EI87" i="2" s="1"/>
  <c r="EI55" i="2"/>
  <c r="EI18" i="2"/>
  <c r="EN52" i="2"/>
  <c r="EI96" i="2"/>
  <c r="EI91" i="2"/>
  <c r="FA85" i="8"/>
  <c r="FI71" i="8"/>
  <c r="FI70" i="8" s="1"/>
  <c r="FI78" i="8"/>
  <c r="FH64" i="8"/>
  <c r="FB69" i="8"/>
  <c r="FB17" i="8" s="1"/>
  <c r="FB89" i="8" s="1"/>
  <c r="FH86" i="8"/>
  <c r="FH98" i="8"/>
  <c r="FH97" i="8"/>
  <c r="EU31" i="8"/>
  <c r="FH96" i="8"/>
  <c r="FB61" i="8"/>
  <c r="FI60" i="8"/>
  <c r="FI59" i="8" s="1"/>
  <c r="FI67" i="8"/>
  <c r="FI66" i="8" s="1"/>
  <c r="FI52" i="8"/>
  <c r="FP74" i="8" s="1"/>
  <c r="EU38" i="8"/>
  <c r="FA84" i="8"/>
  <c r="FD88" i="8"/>
  <c r="EV40" i="8"/>
  <c r="FC76" i="8" s="1"/>
  <c r="EV33" i="8"/>
  <c r="EV32" i="8" s="1"/>
  <c r="EU29" i="8"/>
  <c r="FB42" i="8"/>
  <c r="FB41" i="8" s="1"/>
  <c r="FB35" i="8"/>
  <c r="FB34" i="8" s="1"/>
  <c r="FB55" i="8"/>
  <c r="FA93" i="8"/>
  <c r="FA68" i="8"/>
  <c r="EO21" i="8"/>
  <c r="FB36" i="8"/>
  <c r="EV26" i="8"/>
  <c r="FO73" i="8"/>
  <c r="FB47" i="8"/>
  <c r="FG87" i="8"/>
  <c r="EN91" i="8"/>
  <c r="EN79" i="8"/>
  <c r="EN80" i="8" s="1"/>
  <c r="EP100" i="2"/>
  <c r="EP98" i="2"/>
  <c r="EP99" i="2"/>
  <c r="DV30" i="2"/>
  <c r="DW25" i="2" s="1"/>
  <c r="DV21" i="2"/>
  <c r="EH86" i="2"/>
  <c r="EK90" i="2"/>
  <c r="EI70" i="2"/>
  <c r="EI95" i="2"/>
  <c r="EC35" i="2"/>
  <c r="EJ51" i="2"/>
  <c r="EJ54" i="2" s="1"/>
  <c r="EJ60" i="2"/>
  <c r="EJ59" i="2" s="1"/>
  <c r="EJ56" i="2" s="1"/>
  <c r="EJ67" i="2"/>
  <c r="EC42" i="2"/>
  <c r="EJ79" i="2"/>
  <c r="EN68" i="2"/>
  <c r="EN61" i="2"/>
  <c r="EN49" i="2"/>
  <c r="EN48" i="2" s="1"/>
  <c r="EN58" i="2"/>
  <c r="EN57" i="2" s="1"/>
  <c r="EN65" i="2"/>
  <c r="EG33" i="2"/>
  <c r="EU76" i="2"/>
  <c r="EH38" i="2"/>
  <c r="EH37" i="2" s="1"/>
  <c r="EH45" i="2"/>
  <c r="EG40" i="2"/>
  <c r="ET75" i="2"/>
  <c r="DZ29" i="2"/>
  <c r="EA23" i="2" s="1"/>
  <c r="EA26" i="2"/>
  <c r="EP89" i="2"/>
  <c r="EX20" i="10" l="1"/>
  <c r="EX19" i="10"/>
  <c r="EX18" i="10" s="1"/>
  <c r="EX88" i="10" s="1"/>
  <c r="FL78" i="10"/>
  <c r="FE71" i="10"/>
  <c r="EY81" i="10"/>
  <c r="EY80" i="10" s="1"/>
  <c r="ER42" i="10"/>
  <c r="ER34" i="10"/>
  <c r="EX59" i="10"/>
  <c r="EX73" i="10" s="1"/>
  <c r="EY61" i="10"/>
  <c r="EY68" i="10"/>
  <c r="EY67" i="10" s="1"/>
  <c r="EY52" i="10"/>
  <c r="FE70" i="10"/>
  <c r="FE69" i="10" s="1"/>
  <c r="FE63" i="10"/>
  <c r="FE62" i="10" s="1"/>
  <c r="FE54" i="10"/>
  <c r="FE53" i="10" s="1"/>
  <c r="EW89" i="10"/>
  <c r="EZ93" i="10"/>
  <c r="EX98" i="10"/>
  <c r="FE82" i="10"/>
  <c r="EX45" i="10"/>
  <c r="FD92" i="10"/>
  <c r="FE75" i="10"/>
  <c r="FE55" i="10"/>
  <c r="ES44" i="10"/>
  <c r="ES43" i="10" s="1"/>
  <c r="ES37" i="10"/>
  <c r="EX94" i="10"/>
  <c r="EQ97" i="10"/>
  <c r="EQ49" i="10"/>
  <c r="EQ31" i="10"/>
  <c r="EL25" i="10"/>
  <c r="EY48" i="10"/>
  <c r="EY47" i="10" s="1"/>
  <c r="EY41" i="10"/>
  <c r="ER36" i="10"/>
  <c r="EK96" i="10"/>
  <c r="EK84" i="10"/>
  <c r="EK85" i="10" s="1"/>
  <c r="EX38" i="10"/>
  <c r="ER28" i="10"/>
  <c r="EI85" i="2"/>
  <c r="EI86" i="2" s="1"/>
  <c r="EJ55" i="2"/>
  <c r="EO52" i="2"/>
  <c r="EJ96" i="2"/>
  <c r="EV24" i="8"/>
  <c r="FC35" i="8" s="1"/>
  <c r="FB16" i="8"/>
  <c r="FB85" i="8" s="1"/>
  <c r="EV31" i="8"/>
  <c r="EU92" i="8"/>
  <c r="EU45" i="8"/>
  <c r="EU27" i="8"/>
  <c r="FC44" i="8"/>
  <c r="FC37" i="8"/>
  <c r="EV25" i="8"/>
  <c r="FI77" i="8"/>
  <c r="EO20" i="8"/>
  <c r="EO28" i="8"/>
  <c r="EP22" i="8" s="1"/>
  <c r="EP21" i="8" s="1"/>
  <c r="FI86" i="8"/>
  <c r="FI98" i="8"/>
  <c r="FI97" i="8"/>
  <c r="FI51" i="8"/>
  <c r="FI96" i="8"/>
  <c r="FB54" i="8"/>
  <c r="FB94" i="8" s="1"/>
  <c r="FC63" i="8"/>
  <c r="FC56" i="8"/>
  <c r="FC48" i="8"/>
  <c r="FC53" i="8" s="1"/>
  <c r="FH87" i="8"/>
  <c r="FP73" i="8"/>
  <c r="FB46" i="8"/>
  <c r="FI65" i="8"/>
  <c r="FI58" i="8"/>
  <c r="FI57" i="8" s="1"/>
  <c r="FI50" i="8"/>
  <c r="FI49" i="8" s="1"/>
  <c r="FC75" i="8"/>
  <c r="EV39" i="8"/>
  <c r="EC32" i="2"/>
  <c r="EJ77" i="2"/>
  <c r="ED43" i="2"/>
  <c r="EK79" i="2" s="1"/>
  <c r="EK77" i="2" s="1"/>
  <c r="ED36" i="2"/>
  <c r="ED35" i="2" s="1"/>
  <c r="ED32" i="2" s="1"/>
  <c r="EC39" i="2"/>
  <c r="EJ66" i="2"/>
  <c r="EJ63" i="2" s="1"/>
  <c r="EJ18" i="2" s="1"/>
  <c r="EQ74" i="2"/>
  <c r="DW24" i="2"/>
  <c r="EJ50" i="2"/>
  <c r="EJ71" i="2"/>
  <c r="EJ17" i="2" s="1"/>
  <c r="DV93" i="2"/>
  <c r="DV81" i="2"/>
  <c r="DV82" i="2" s="1"/>
  <c r="EN64" i="2"/>
  <c r="EU73" i="2"/>
  <c r="EA22" i="2"/>
  <c r="EH41" i="2"/>
  <c r="EO78" i="2" s="1"/>
  <c r="EH34" i="2"/>
  <c r="EH33" i="2" s="1"/>
  <c r="EA31" i="2"/>
  <c r="EB27" i="2" s="1"/>
  <c r="EB26" i="2" s="1"/>
  <c r="EU75" i="2"/>
  <c r="EH44" i="2"/>
  <c r="EO80" i="2"/>
  <c r="EO53" i="2"/>
  <c r="EV76" i="2" s="1"/>
  <c r="EO69" i="2"/>
  <c r="EO68" i="2" s="1"/>
  <c r="EO62" i="2"/>
  <c r="EX90" i="10" l="1"/>
  <c r="EZ81" i="10"/>
  <c r="EZ80" i="10" s="1"/>
  <c r="EY74" i="10"/>
  <c r="FF76" i="10"/>
  <c r="ES42" i="10"/>
  <c r="FF72" i="10"/>
  <c r="FF65" i="10"/>
  <c r="FF64" i="10" s="1"/>
  <c r="FF56" i="10"/>
  <c r="FM79" i="10" s="1"/>
  <c r="EY40" i="10"/>
  <c r="FF55" i="10" s="1"/>
  <c r="FF83" i="10"/>
  <c r="FE91" i="10"/>
  <c r="FE103" i="10"/>
  <c r="FE102" i="10"/>
  <c r="FL77" i="10"/>
  <c r="EY46" i="10"/>
  <c r="EY45" i="10" s="1"/>
  <c r="EY39" i="10"/>
  <c r="EY38" i="10" s="1"/>
  <c r="ER27" i="10"/>
  <c r="EX89" i="10"/>
  <c r="FA93" i="10"/>
  <c r="FF75" i="10"/>
  <c r="EY57" i="10"/>
  <c r="EY51" i="10"/>
  <c r="FE101" i="10"/>
  <c r="EY66" i="10"/>
  <c r="EL24" i="10"/>
  <c r="EL32" i="10"/>
  <c r="EM26" i="10" s="1"/>
  <c r="EM25" i="10" s="1"/>
  <c r="ES30" i="10"/>
  <c r="EY60" i="10"/>
  <c r="EZ68" i="10"/>
  <c r="EZ61" i="10"/>
  <c r="EZ52" i="10"/>
  <c r="EZ57" i="10" s="1"/>
  <c r="ES36" i="10"/>
  <c r="ER35" i="10"/>
  <c r="EX99" i="10"/>
  <c r="EX21" i="10"/>
  <c r="EL90" i="2"/>
  <c r="EJ91" i="2"/>
  <c r="FB83" i="8"/>
  <c r="FB84" i="8" s="1"/>
  <c r="FC42" i="8"/>
  <c r="FC41" i="8" s="1"/>
  <c r="FC69" i="8"/>
  <c r="FC17" i="8" s="1"/>
  <c r="FC89" i="8" s="1"/>
  <c r="EV23" i="8"/>
  <c r="EV29" i="8" s="1"/>
  <c r="EW24" i="8" s="1"/>
  <c r="EW23" i="8" s="1"/>
  <c r="EP20" i="8"/>
  <c r="EP28" i="8"/>
  <c r="EQ22" i="8" s="1"/>
  <c r="FJ65" i="8"/>
  <c r="FJ58" i="8"/>
  <c r="FJ57" i="8" s="1"/>
  <c r="FJ50" i="8"/>
  <c r="FJ49" i="8" s="1"/>
  <c r="EO91" i="8"/>
  <c r="EO79" i="8"/>
  <c r="EO80" i="8" s="1"/>
  <c r="EV92" i="8"/>
  <c r="FB93" i="8"/>
  <c r="FB68" i="8"/>
  <c r="FC47" i="8"/>
  <c r="EV30" i="8"/>
  <c r="EW26" i="8" s="1"/>
  <c r="FC34" i="8"/>
  <c r="FP72" i="8"/>
  <c r="FI64" i="8"/>
  <c r="FJ67" i="8"/>
  <c r="FJ66" i="8" s="1"/>
  <c r="FJ60" i="8"/>
  <c r="FJ59" i="8" s="1"/>
  <c r="FJ52" i="8"/>
  <c r="FQ74" i="8" s="1"/>
  <c r="FJ71" i="8"/>
  <c r="FC62" i="8"/>
  <c r="EV38" i="8"/>
  <c r="EV45" i="8" s="1"/>
  <c r="FI87" i="8"/>
  <c r="FC36" i="8"/>
  <c r="FC43" i="8"/>
  <c r="FJ78" i="8"/>
  <c r="FC55" i="8"/>
  <c r="EW40" i="8"/>
  <c r="FD76" i="8" s="1"/>
  <c r="EW33" i="8"/>
  <c r="ED42" i="2"/>
  <c r="ED39" i="2" s="1"/>
  <c r="ED28" i="2" s="1"/>
  <c r="EC28" i="2"/>
  <c r="EK67" i="2"/>
  <c r="EK66" i="2" s="1"/>
  <c r="EK63" i="2" s="1"/>
  <c r="EK60" i="2"/>
  <c r="EK51" i="2"/>
  <c r="EK54" i="2" s="1"/>
  <c r="EK55" i="2" s="1"/>
  <c r="EJ47" i="2"/>
  <c r="DW21" i="2"/>
  <c r="DW30" i="2"/>
  <c r="DX25" i="2" s="1"/>
  <c r="DX24" i="2" s="1"/>
  <c r="EQ72" i="2"/>
  <c r="EQ99" i="2" s="1"/>
  <c r="EJ16" i="2"/>
  <c r="ED94" i="2"/>
  <c r="EC94" i="2"/>
  <c r="EC46" i="2"/>
  <c r="EA29" i="2"/>
  <c r="EB23" i="2" s="1"/>
  <c r="EH40" i="2"/>
  <c r="EB31" i="2"/>
  <c r="EC27" i="2" s="1"/>
  <c r="EC26" i="2" s="1"/>
  <c r="EC31" i="2" s="1"/>
  <c r="ED27" i="2" s="1"/>
  <c r="EO61" i="2"/>
  <c r="EV75" i="2"/>
  <c r="EI45" i="2"/>
  <c r="EI44" i="2" s="1"/>
  <c r="EI38" i="2"/>
  <c r="EO49" i="2"/>
  <c r="EO65" i="2"/>
  <c r="EO64" i="2" s="1"/>
  <c r="EO58" i="2"/>
  <c r="EY20" i="10" l="1"/>
  <c r="EY94" i="10" s="1"/>
  <c r="EY19" i="10"/>
  <c r="EY18" i="10" s="1"/>
  <c r="EZ74" i="10"/>
  <c r="FG76" i="10"/>
  <c r="FG75" i="10" s="1"/>
  <c r="EM24" i="10"/>
  <c r="EM32" i="10"/>
  <c r="EN26" i="10" s="1"/>
  <c r="EN25" i="10" s="1"/>
  <c r="EY50" i="10"/>
  <c r="EZ51" i="10"/>
  <c r="EZ48" i="10"/>
  <c r="EZ47" i="10" s="1"/>
  <c r="EZ41" i="10"/>
  <c r="ES29" i="10"/>
  <c r="FE92" i="10"/>
  <c r="EY59" i="10"/>
  <c r="EZ60" i="10"/>
  <c r="ER33" i="10"/>
  <c r="ES28" i="10" s="1"/>
  <c r="ES27" i="10" s="1"/>
  <c r="FF71" i="10"/>
  <c r="FM78" i="10"/>
  <c r="ER97" i="10"/>
  <c r="ER49" i="10"/>
  <c r="ER31" i="10"/>
  <c r="EL96" i="10"/>
  <c r="EL84" i="10"/>
  <c r="EL85" i="10" s="1"/>
  <c r="FF70" i="10"/>
  <c r="FF69" i="10" s="1"/>
  <c r="FF63" i="10"/>
  <c r="FF62" i="10" s="1"/>
  <c r="FF54" i="10"/>
  <c r="FF53" i="10" s="1"/>
  <c r="FF82" i="10"/>
  <c r="ES35" i="10"/>
  <c r="FF91" i="10"/>
  <c r="FF103" i="10"/>
  <c r="FF102" i="10"/>
  <c r="ET37" i="10"/>
  <c r="ET36" i="10" s="1"/>
  <c r="ET44" i="10"/>
  <c r="EZ67" i="10"/>
  <c r="FF101" i="10"/>
  <c r="EY58" i="10"/>
  <c r="EZ58" i="10" s="1"/>
  <c r="FE88" i="8"/>
  <c r="FJ64" i="8"/>
  <c r="FC16" i="8"/>
  <c r="FC83" i="8" s="1"/>
  <c r="FJ77" i="8"/>
  <c r="FD44" i="8"/>
  <c r="FK78" i="8" s="1"/>
  <c r="FD37" i="8"/>
  <c r="FD36" i="8" s="1"/>
  <c r="FC46" i="8"/>
  <c r="FD63" i="8"/>
  <c r="FD62" i="8" s="1"/>
  <c r="FD56" i="8"/>
  <c r="FD48" i="8"/>
  <c r="FD53" i="8" s="1"/>
  <c r="EW32" i="8"/>
  <c r="FC54" i="8"/>
  <c r="FC94" i="8" s="1"/>
  <c r="EV27" i="8"/>
  <c r="FQ73" i="8"/>
  <c r="EW39" i="8"/>
  <c r="EX40" i="8"/>
  <c r="FE76" i="8" s="1"/>
  <c r="EX33" i="8"/>
  <c r="FD75" i="8"/>
  <c r="FC61" i="8"/>
  <c r="FQ72" i="8"/>
  <c r="EP91" i="8"/>
  <c r="EP79" i="8"/>
  <c r="EP80" i="8" s="1"/>
  <c r="FJ70" i="8"/>
  <c r="EQ21" i="8"/>
  <c r="EW29" i="8"/>
  <c r="FJ51" i="8"/>
  <c r="FD42" i="8"/>
  <c r="FD41" i="8" s="1"/>
  <c r="FD35" i="8"/>
  <c r="FD34" i="8" s="1"/>
  <c r="EW25" i="8"/>
  <c r="ED46" i="2"/>
  <c r="ER74" i="2"/>
  <c r="ER72" i="2" s="1"/>
  <c r="ER88" i="2" s="1"/>
  <c r="EP80" i="2"/>
  <c r="DX30" i="2"/>
  <c r="DY25" i="2" s="1"/>
  <c r="DY24" i="2" s="1"/>
  <c r="DX21" i="2"/>
  <c r="DW93" i="2"/>
  <c r="DW81" i="2"/>
  <c r="DW82" i="2" s="1"/>
  <c r="EK50" i="2"/>
  <c r="EJ87" i="2"/>
  <c r="EJ85" i="2"/>
  <c r="EJ95" i="2"/>
  <c r="EJ70" i="2"/>
  <c r="EE43" i="2"/>
  <c r="EE36" i="2"/>
  <c r="EK71" i="2"/>
  <c r="EK17" i="2" s="1"/>
  <c r="EK59" i="2"/>
  <c r="EK56" i="2" s="1"/>
  <c r="EK18" i="2" s="1"/>
  <c r="EQ88" i="2"/>
  <c r="EQ89" i="2" s="1"/>
  <c r="EQ100" i="2"/>
  <c r="EQ98" i="2"/>
  <c r="ED26" i="2"/>
  <c r="EK45" i="2"/>
  <c r="EK38" i="2"/>
  <c r="EJ45" i="2"/>
  <c r="EJ44" i="2" s="1"/>
  <c r="EJ38" i="2"/>
  <c r="EV73" i="2"/>
  <c r="EO48" i="2"/>
  <c r="EP53" i="2"/>
  <c r="EW76" i="2" s="1"/>
  <c r="EP69" i="2"/>
  <c r="EP68" i="2" s="1"/>
  <c r="EP62" i="2"/>
  <c r="EI37" i="2"/>
  <c r="EB22" i="2"/>
  <c r="EI41" i="2"/>
  <c r="EP78" i="2" s="1"/>
  <c r="EI34" i="2"/>
  <c r="EO57" i="2"/>
  <c r="EZ20" i="10" l="1"/>
  <c r="EZ94" i="10" s="1"/>
  <c r="EZ19" i="10"/>
  <c r="EZ18" i="10" s="1"/>
  <c r="FG83" i="10"/>
  <c r="ET35" i="10"/>
  <c r="ES33" i="10"/>
  <c r="ET28" i="10" s="1"/>
  <c r="ET27" i="10" s="1"/>
  <c r="EM96" i="10"/>
  <c r="EM84" i="10"/>
  <c r="EM85" i="10" s="1"/>
  <c r="ES34" i="10"/>
  <c r="ET30" i="10" s="1"/>
  <c r="ET29" i="10" s="1"/>
  <c r="EN24" i="10"/>
  <c r="EN32" i="10"/>
  <c r="EO26" i="10" s="1"/>
  <c r="FG72" i="10"/>
  <c r="FG65" i="10"/>
  <c r="FG64" i="10" s="1"/>
  <c r="FG56" i="10"/>
  <c r="FN79" i="10" s="1"/>
  <c r="FG91" i="10"/>
  <c r="FG103" i="10"/>
  <c r="FG102" i="10"/>
  <c r="FM77" i="10"/>
  <c r="EZ46" i="10"/>
  <c r="EZ45" i="10" s="1"/>
  <c r="EZ39" i="10"/>
  <c r="EZ59" i="10"/>
  <c r="FG101" i="10"/>
  <c r="FF92" i="10"/>
  <c r="EZ66" i="10"/>
  <c r="ES97" i="10"/>
  <c r="ES49" i="10"/>
  <c r="ES31" i="10"/>
  <c r="EY99" i="10"/>
  <c r="EY21" i="10"/>
  <c r="EZ50" i="10"/>
  <c r="EZ40" i="10"/>
  <c r="ET43" i="10"/>
  <c r="FA81" i="10"/>
  <c r="EY98" i="10"/>
  <c r="EY73" i="10"/>
  <c r="EY90" i="10"/>
  <c r="EY88" i="10"/>
  <c r="FA68" i="10"/>
  <c r="FH76" i="10" s="1"/>
  <c r="FA61" i="10"/>
  <c r="FA52" i="10"/>
  <c r="FA57" i="10" s="1"/>
  <c r="FA58" i="10" s="1"/>
  <c r="EU44" i="10"/>
  <c r="EU37" i="10"/>
  <c r="EU36" i="10" s="1"/>
  <c r="EK96" i="2"/>
  <c r="EK91" i="2"/>
  <c r="FD43" i="8"/>
  <c r="FD69" i="8"/>
  <c r="FD17" i="8" s="1"/>
  <c r="FD89" i="8" s="1"/>
  <c r="FC85" i="8"/>
  <c r="FK71" i="8"/>
  <c r="FK70" i="8" s="1"/>
  <c r="FD47" i="8"/>
  <c r="FD46" i="8" s="1"/>
  <c r="FD61" i="8"/>
  <c r="FE75" i="8"/>
  <c r="FC84" i="8"/>
  <c r="FF88" i="8"/>
  <c r="EX39" i="8"/>
  <c r="EW38" i="8"/>
  <c r="FJ86" i="8"/>
  <c r="FJ98" i="8"/>
  <c r="FJ97" i="8"/>
  <c r="FJ96" i="8"/>
  <c r="FC93" i="8"/>
  <c r="FC68" i="8"/>
  <c r="FD55" i="8"/>
  <c r="FK65" i="8"/>
  <c r="FK64" i="8" s="1"/>
  <c r="FK58" i="8"/>
  <c r="FK57" i="8" s="1"/>
  <c r="FK50" i="8"/>
  <c r="FK49" i="8" s="1"/>
  <c r="EQ20" i="8"/>
  <c r="EQ28" i="8"/>
  <c r="ER22" i="8" s="1"/>
  <c r="FK67" i="8"/>
  <c r="FK66" i="8" s="1"/>
  <c r="FK60" i="8"/>
  <c r="FK59" i="8" s="1"/>
  <c r="FK52" i="8"/>
  <c r="FR74" i="8" s="1"/>
  <c r="FK51" i="8"/>
  <c r="EX32" i="8"/>
  <c r="EW31" i="8"/>
  <c r="EX24" i="8" s="1"/>
  <c r="EW30" i="8"/>
  <c r="EX26" i="8" s="1"/>
  <c r="FK77" i="8"/>
  <c r="FE63" i="8"/>
  <c r="FE62" i="8" s="1"/>
  <c r="FE56" i="8"/>
  <c r="FE48" i="8"/>
  <c r="FE53" i="8" s="1"/>
  <c r="ER98" i="2"/>
  <c r="ER100" i="2"/>
  <c r="ER99" i="2"/>
  <c r="DY30" i="2"/>
  <c r="DZ25" i="2" s="1"/>
  <c r="EG36" i="2" s="1"/>
  <c r="DY21" i="2"/>
  <c r="DY93" i="2" s="1"/>
  <c r="EK44" i="2"/>
  <c r="EJ86" i="2"/>
  <c r="EM90" i="2"/>
  <c r="ER89" i="2"/>
  <c r="EK47" i="2"/>
  <c r="EE35" i="2"/>
  <c r="EL51" i="2"/>
  <c r="EL54" i="2" s="1"/>
  <c r="EL55" i="2" s="1"/>
  <c r="EL60" i="2"/>
  <c r="EL67" i="2"/>
  <c r="EE42" i="2"/>
  <c r="EE39" i="2" s="1"/>
  <c r="EL79" i="2"/>
  <c r="DX93" i="2"/>
  <c r="DX81" i="2"/>
  <c r="DX82" i="2" s="1"/>
  <c r="EK16" i="2"/>
  <c r="EF43" i="2"/>
  <c r="EF36" i="2"/>
  <c r="EI40" i="2"/>
  <c r="EQ53" i="2"/>
  <c r="EX76" i="2" s="1"/>
  <c r="EQ69" i="2"/>
  <c r="EQ68" i="2" s="1"/>
  <c r="EQ62" i="2"/>
  <c r="EQ80" i="2"/>
  <c r="ER80" i="2" s="1"/>
  <c r="ER53" i="2"/>
  <c r="ER62" i="2"/>
  <c r="ER69" i="2"/>
  <c r="EP49" i="2"/>
  <c r="EP65" i="2"/>
  <c r="EP64" i="2" s="1"/>
  <c r="EP58" i="2"/>
  <c r="EP57" i="2" s="1"/>
  <c r="EI33" i="2"/>
  <c r="ED31" i="2"/>
  <c r="EE27" i="2" s="1"/>
  <c r="EW75" i="2"/>
  <c r="EP61" i="2"/>
  <c r="EB29" i="2"/>
  <c r="EC23" i="2" s="1"/>
  <c r="EJ37" i="2"/>
  <c r="EK37" i="2" s="1"/>
  <c r="EP52" i="2"/>
  <c r="FN78" i="10" l="1"/>
  <c r="FA74" i="10"/>
  <c r="FG71" i="10"/>
  <c r="FA51" i="10"/>
  <c r="FA50" i="10" s="1"/>
  <c r="EU35" i="10"/>
  <c r="ET33" i="10"/>
  <c r="EU28" i="10" s="1"/>
  <c r="EU27" i="10" s="1"/>
  <c r="EV44" i="10"/>
  <c r="EV37" i="10"/>
  <c r="EN96" i="10"/>
  <c r="EN84" i="10"/>
  <c r="EN85" i="10" s="1"/>
  <c r="EO25" i="10"/>
  <c r="FG82" i="10"/>
  <c r="FA60" i="10"/>
  <c r="ET34" i="10"/>
  <c r="EU30" i="10" s="1"/>
  <c r="FH75" i="10"/>
  <c r="FH101" i="10" s="1"/>
  <c r="FB81" i="10"/>
  <c r="FA80" i="10"/>
  <c r="EZ99" i="10"/>
  <c r="EZ21" i="10"/>
  <c r="FG92" i="10"/>
  <c r="FA48" i="10"/>
  <c r="FA41" i="10"/>
  <c r="FA40" i="10" s="1"/>
  <c r="EU43" i="10"/>
  <c r="ET42" i="10"/>
  <c r="ET31" i="10" s="1"/>
  <c r="FA46" i="10"/>
  <c r="FA45" i="10" s="1"/>
  <c r="FA39" i="10"/>
  <c r="EZ90" i="10"/>
  <c r="EZ88" i="10"/>
  <c r="EY89" i="10"/>
  <c r="FB93" i="10"/>
  <c r="FG55" i="10"/>
  <c r="FA67" i="10"/>
  <c r="FB68" i="10"/>
  <c r="FI76" i="10" s="1"/>
  <c r="FB61" i="10"/>
  <c r="FB52" i="10"/>
  <c r="FB57" i="10" s="1"/>
  <c r="FB58" i="10" s="1"/>
  <c r="EZ98" i="10"/>
  <c r="EZ73" i="10"/>
  <c r="FG70" i="10"/>
  <c r="FG69" i="10" s="1"/>
  <c r="FG63" i="10"/>
  <c r="FG62" i="10" s="1"/>
  <c r="FG54" i="10"/>
  <c r="FG53" i="10" s="1"/>
  <c r="EZ38" i="10"/>
  <c r="ET97" i="10"/>
  <c r="FD16" i="8"/>
  <c r="FD83" i="8" s="1"/>
  <c r="FE61" i="8"/>
  <c r="FE42" i="8"/>
  <c r="FE41" i="8" s="1"/>
  <c r="FE35" i="8"/>
  <c r="EX23" i="8"/>
  <c r="FJ87" i="8"/>
  <c r="FR72" i="8"/>
  <c r="FE44" i="8"/>
  <c r="FE37" i="8"/>
  <c r="EY33" i="8"/>
  <c r="EY32" i="8" s="1"/>
  <c r="EY40" i="8"/>
  <c r="FF76" i="8" s="1"/>
  <c r="FE47" i="8"/>
  <c r="EX38" i="8"/>
  <c r="EW92" i="8"/>
  <c r="EW45" i="8"/>
  <c r="EW27" i="8"/>
  <c r="EX31" i="8"/>
  <c r="EQ91" i="8"/>
  <c r="EQ79" i="8"/>
  <c r="EQ80" i="8" s="1"/>
  <c r="FD93" i="8"/>
  <c r="FR73" i="8"/>
  <c r="FL71" i="8"/>
  <c r="FE69" i="8"/>
  <c r="FE17" i="8" s="1"/>
  <c r="ER21" i="8"/>
  <c r="FE55" i="8"/>
  <c r="FD54" i="8"/>
  <c r="FD94" i="8" s="1"/>
  <c r="FK86" i="8"/>
  <c r="FK98" i="8"/>
  <c r="FK97" i="8"/>
  <c r="EX25" i="8"/>
  <c r="FK96" i="8"/>
  <c r="DZ24" i="2"/>
  <c r="DZ21" i="2" s="1"/>
  <c r="DY81" i="2"/>
  <c r="DY82" i="2" s="1"/>
  <c r="EG43" i="2"/>
  <c r="EQ61" i="2"/>
  <c r="ER61" i="2" s="1"/>
  <c r="EQ52" i="2"/>
  <c r="ER52" i="2" s="1"/>
  <c r="EF42" i="2"/>
  <c r="EF39" i="2" s="1"/>
  <c r="EL50" i="2"/>
  <c r="EL47" i="2" s="1"/>
  <c r="EL95" i="2" s="1"/>
  <c r="EY76" i="2"/>
  <c r="EW73" i="2"/>
  <c r="EK87" i="2"/>
  <c r="EK85" i="2"/>
  <c r="EE32" i="2"/>
  <c r="EE28" i="2" s="1"/>
  <c r="EF35" i="2"/>
  <c r="EF32" i="2" s="1"/>
  <c r="EL77" i="2"/>
  <c r="EM79" i="2"/>
  <c r="EM77" i="2" s="1"/>
  <c r="EK95" i="2"/>
  <c r="EK70" i="2"/>
  <c r="ES74" i="2"/>
  <c r="EL66" i="2"/>
  <c r="EL63" i="2" s="1"/>
  <c r="EM67" i="2"/>
  <c r="EM60" i="2"/>
  <c r="EM51" i="2"/>
  <c r="EM54" i="2" s="1"/>
  <c r="EM55" i="2" s="1"/>
  <c r="EL59" i="2"/>
  <c r="EL71" i="2"/>
  <c r="EL17" i="2" s="1"/>
  <c r="ER68" i="2"/>
  <c r="EL45" i="2"/>
  <c r="EL44" i="2" s="1"/>
  <c r="EL38" i="2"/>
  <c r="EL37" i="2" s="1"/>
  <c r="EN51" i="2"/>
  <c r="EN60" i="2"/>
  <c r="EN67" i="2"/>
  <c r="EE26" i="2"/>
  <c r="EP48" i="2"/>
  <c r="EJ41" i="2"/>
  <c r="EJ34" i="2"/>
  <c r="EJ33" i="2" s="1"/>
  <c r="EC22" i="2"/>
  <c r="EX75" i="2"/>
  <c r="FA20" i="10" l="1"/>
  <c r="FA94" i="10" s="1"/>
  <c r="FA19" i="10"/>
  <c r="FA18" i="10" s="1"/>
  <c r="FA90" i="10" s="1"/>
  <c r="FB74" i="10"/>
  <c r="ET49" i="10"/>
  <c r="FH55" i="10"/>
  <c r="FI75" i="10"/>
  <c r="FA66" i="10"/>
  <c r="FB67" i="10"/>
  <c r="FH70" i="10"/>
  <c r="FH69" i="10" s="1"/>
  <c r="FH63" i="10"/>
  <c r="FH62" i="10" s="1"/>
  <c r="FH54" i="10"/>
  <c r="FH53" i="10" s="1"/>
  <c r="FA98" i="10"/>
  <c r="FC68" i="10"/>
  <c r="FJ76" i="10" s="1"/>
  <c r="FC61" i="10"/>
  <c r="FC52" i="10"/>
  <c r="FC57" i="10" s="1"/>
  <c r="FC58" i="10" s="1"/>
  <c r="FB48" i="10"/>
  <c r="FB41" i="10"/>
  <c r="FB40" i="10" s="1"/>
  <c r="FB51" i="10"/>
  <c r="EU29" i="10"/>
  <c r="FA59" i="10"/>
  <c r="FB60" i="10"/>
  <c r="FH82" i="10"/>
  <c r="EU33" i="10"/>
  <c r="EV28" i="10" s="1"/>
  <c r="EV27" i="10" s="1"/>
  <c r="EV43" i="10"/>
  <c r="EU42" i="10"/>
  <c r="EU31" i="10" s="1"/>
  <c r="FC81" i="10"/>
  <c r="FB80" i="10"/>
  <c r="FB46" i="10"/>
  <c r="FB45" i="10" s="1"/>
  <c r="FB39" i="10"/>
  <c r="FA38" i="10"/>
  <c r="EZ89" i="10"/>
  <c r="FC93" i="10"/>
  <c r="FH72" i="10"/>
  <c r="FH65" i="10"/>
  <c r="FH64" i="10" s="1"/>
  <c r="FH56" i="10"/>
  <c r="FO79" i="10" s="1"/>
  <c r="FH91" i="10"/>
  <c r="FH103" i="10"/>
  <c r="FH102" i="10"/>
  <c r="FN77" i="10"/>
  <c r="EV36" i="10"/>
  <c r="FA47" i="10"/>
  <c r="FH83" i="10"/>
  <c r="EO24" i="10"/>
  <c r="EO32" i="10"/>
  <c r="EP26" i="10" s="1"/>
  <c r="EU97" i="10"/>
  <c r="FD85" i="8"/>
  <c r="FL77" i="8"/>
  <c r="EX92" i="8"/>
  <c r="EX45" i="8"/>
  <c r="EX27" i="8"/>
  <c r="FF75" i="8"/>
  <c r="EY31" i="8"/>
  <c r="FF63" i="8"/>
  <c r="FF62" i="8" s="1"/>
  <c r="FF48" i="8"/>
  <c r="FF53" i="8" s="1"/>
  <c r="FF56" i="8"/>
  <c r="FF55" i="8" s="1"/>
  <c r="FL70" i="8"/>
  <c r="FK87" i="8"/>
  <c r="FL67" i="8"/>
  <c r="FL66" i="8" s="1"/>
  <c r="FL60" i="8"/>
  <c r="FL59" i="8" s="1"/>
  <c r="FL52" i="8"/>
  <c r="FS74" i="8" s="1"/>
  <c r="FE36" i="8"/>
  <c r="EX29" i="8"/>
  <c r="EY24" i="8" s="1"/>
  <c r="EY23" i="8" s="1"/>
  <c r="FE89" i="8"/>
  <c r="FD68" i="8"/>
  <c r="FL78" i="8"/>
  <c r="FE43" i="8"/>
  <c r="FL65" i="8"/>
  <c r="FL64" i="8" s="1"/>
  <c r="FL58" i="8"/>
  <c r="FL57" i="8" s="1"/>
  <c r="FL50" i="8"/>
  <c r="FL49" i="8" s="1"/>
  <c r="FE34" i="8"/>
  <c r="FE54" i="8"/>
  <c r="FE94" i="8" s="1"/>
  <c r="EX30" i="8"/>
  <c r="EY26" i="8" s="1"/>
  <c r="EY25" i="8" s="1"/>
  <c r="FE16" i="8"/>
  <c r="EY39" i="8"/>
  <c r="ER20" i="8"/>
  <c r="ER28" i="8"/>
  <c r="ES22" i="8" s="1"/>
  <c r="FD84" i="8"/>
  <c r="FG88" i="8"/>
  <c r="FE46" i="8"/>
  <c r="DZ30" i="2"/>
  <c r="EA25" i="2" s="1"/>
  <c r="EA24" i="2" s="1"/>
  <c r="EA30" i="2" s="1"/>
  <c r="EB25" i="2" s="1"/>
  <c r="EM66" i="2"/>
  <c r="EM63" i="2" s="1"/>
  <c r="EN79" i="2"/>
  <c r="EN77" i="2" s="1"/>
  <c r="EF28" i="2"/>
  <c r="EF46" i="2"/>
  <c r="EG42" i="2"/>
  <c r="EG39" i="2" s="1"/>
  <c r="EG35" i="2"/>
  <c r="EG32" i="2" s="1"/>
  <c r="EF94" i="2"/>
  <c r="EM50" i="2"/>
  <c r="EM47" i="2" s="1"/>
  <c r="ES72" i="2"/>
  <c r="ES99" i="2" s="1"/>
  <c r="ET74" i="2"/>
  <c r="ET72" i="2" s="1"/>
  <c r="ET100" i="2" s="1"/>
  <c r="EE94" i="2"/>
  <c r="EE46" i="2"/>
  <c r="EL56" i="2"/>
  <c r="EM59" i="2"/>
  <c r="EM56" i="2" s="1"/>
  <c r="EL16" i="2"/>
  <c r="EN90" i="2"/>
  <c r="EK86" i="2"/>
  <c r="EM71" i="2"/>
  <c r="EM17" i="2" s="1"/>
  <c r="EE31" i="2"/>
  <c r="EF27" i="2" s="1"/>
  <c r="EN71" i="2"/>
  <c r="ES53" i="2"/>
  <c r="EZ76" i="2" s="1"/>
  <c r="ES69" i="2"/>
  <c r="ES68" i="2" s="1"/>
  <c r="ES62" i="2"/>
  <c r="ES61" i="2" s="1"/>
  <c r="EN54" i="2"/>
  <c r="EN55" i="2" s="1"/>
  <c r="EC29" i="2"/>
  <c r="ED23" i="2" s="1"/>
  <c r="ED22" i="2" s="1"/>
  <c r="EQ78" i="2"/>
  <c r="EJ40" i="2"/>
  <c r="ES52" i="2"/>
  <c r="DZ93" i="2"/>
  <c r="DZ81" i="2"/>
  <c r="DZ82" i="2" s="1"/>
  <c r="EY75" i="2"/>
  <c r="ES80" i="2"/>
  <c r="EQ49" i="2"/>
  <c r="EQ65" i="2"/>
  <c r="EQ58" i="2"/>
  <c r="EH43" i="2" l="1"/>
  <c r="EH42" i="2" s="1"/>
  <c r="EH39" i="2" s="1"/>
  <c r="FB20" i="10"/>
  <c r="FB94" i="10" s="1"/>
  <c r="FB19" i="10"/>
  <c r="FB18" i="10" s="1"/>
  <c r="FA88" i="10"/>
  <c r="FA89" i="10" s="1"/>
  <c r="EU49" i="10"/>
  <c r="FI55" i="10"/>
  <c r="FI83" i="10"/>
  <c r="FB47" i="10"/>
  <c r="FB38" i="10"/>
  <c r="EV33" i="10"/>
  <c r="FJ75" i="10"/>
  <c r="EW44" i="10"/>
  <c r="EW43" i="10" s="1"/>
  <c r="EW37" i="10"/>
  <c r="EW36" i="10" s="1"/>
  <c r="FO77" i="10"/>
  <c r="EV42" i="10"/>
  <c r="FA99" i="10"/>
  <c r="FA21" i="10"/>
  <c r="EO96" i="10"/>
  <c r="EO84" i="10"/>
  <c r="EO85" i="10" s="1"/>
  <c r="EU34" i="10"/>
  <c r="EV30" i="10" s="1"/>
  <c r="EV29" i="10" s="1"/>
  <c r="FA73" i="10"/>
  <c r="FI91" i="10"/>
  <c r="FI103" i="10"/>
  <c r="FI102" i="10"/>
  <c r="FH92" i="10"/>
  <c r="FI70" i="10"/>
  <c r="FI69" i="10" s="1"/>
  <c r="FI63" i="10"/>
  <c r="FI62" i="10" s="1"/>
  <c r="FI54" i="10"/>
  <c r="FI53" i="10" s="1"/>
  <c r="FC51" i="10"/>
  <c r="FB50" i="10"/>
  <c r="EP25" i="10"/>
  <c r="FI72" i="10"/>
  <c r="FI65" i="10"/>
  <c r="FI64" i="10" s="1"/>
  <c r="FI56" i="10"/>
  <c r="FP79" i="10" s="1"/>
  <c r="FI101" i="10"/>
  <c r="FC46" i="10"/>
  <c r="FC45" i="10" s="1"/>
  <c r="FC39" i="10"/>
  <c r="FO78" i="10"/>
  <c r="FH71" i="10"/>
  <c r="FC80" i="10"/>
  <c r="FI82" i="10"/>
  <c r="FB66" i="10"/>
  <c r="FC67" i="10"/>
  <c r="EV35" i="10"/>
  <c r="FC60" i="10"/>
  <c r="FB59" i="10"/>
  <c r="FC74" i="10"/>
  <c r="EL91" i="2"/>
  <c r="EL18" i="2"/>
  <c r="EM18" i="2"/>
  <c r="EN17" i="2"/>
  <c r="EM91" i="2"/>
  <c r="EH36" i="2"/>
  <c r="EO60" i="2" s="1"/>
  <c r="EA21" i="2"/>
  <c r="EA93" i="2" s="1"/>
  <c r="FS72" i="8"/>
  <c r="FF47" i="8"/>
  <c r="FF46" i="8" s="1"/>
  <c r="EY29" i="8"/>
  <c r="EZ24" i="8" s="1"/>
  <c r="EZ23" i="8" s="1"/>
  <c r="EY30" i="8"/>
  <c r="EZ26" i="8" s="1"/>
  <c r="EZ25" i="8" s="1"/>
  <c r="FF61" i="8"/>
  <c r="EY92" i="8"/>
  <c r="FF42" i="8"/>
  <c r="FF35" i="8"/>
  <c r="FE93" i="8"/>
  <c r="FE68" i="8"/>
  <c r="FE85" i="8"/>
  <c r="FE83" i="8"/>
  <c r="FL51" i="8"/>
  <c r="FM71" i="8"/>
  <c r="ER91" i="8"/>
  <c r="ER79" i="8"/>
  <c r="ER80" i="8" s="1"/>
  <c r="FL86" i="8"/>
  <c r="FL97" i="8"/>
  <c r="FL98" i="8"/>
  <c r="FF44" i="8"/>
  <c r="FM78" i="8" s="1"/>
  <c r="FF37" i="8"/>
  <c r="FF36" i="8" s="1"/>
  <c r="FL96" i="8"/>
  <c r="EY38" i="8"/>
  <c r="EY45" i="8" s="1"/>
  <c r="FF69" i="8"/>
  <c r="FF17" i="8" s="1"/>
  <c r="EZ40" i="8"/>
  <c r="FG76" i="8" s="1"/>
  <c r="EZ33" i="8"/>
  <c r="ES21" i="8"/>
  <c r="FF54" i="8"/>
  <c r="FF94" i="8" s="1"/>
  <c r="FS73" i="8"/>
  <c r="EN66" i="2"/>
  <c r="EN63" i="2" s="1"/>
  <c r="EG46" i="2"/>
  <c r="EN59" i="2"/>
  <c r="EN56" i="2" s="1"/>
  <c r="EG94" i="2"/>
  <c r="ET99" i="2"/>
  <c r="EN50" i="2"/>
  <c r="EN47" i="2" s="1"/>
  <c r="EN95" i="2" s="1"/>
  <c r="EG28" i="2"/>
  <c r="EU74" i="2"/>
  <c r="EU72" i="2" s="1"/>
  <c r="ET88" i="2"/>
  <c r="ET98" i="2"/>
  <c r="EL96" i="2"/>
  <c r="EL70" i="2"/>
  <c r="EL85" i="2"/>
  <c r="EL87" i="2"/>
  <c r="EM16" i="2"/>
  <c r="EN16" i="2" s="1"/>
  <c r="ES98" i="2"/>
  <c r="ES100" i="2"/>
  <c r="ES88" i="2"/>
  <c r="ES89" i="2" s="1"/>
  <c r="EM96" i="2"/>
  <c r="EM95" i="2"/>
  <c r="EM70" i="2"/>
  <c r="EM45" i="2"/>
  <c r="EM44" i="2" s="1"/>
  <c r="EM38" i="2"/>
  <c r="ED29" i="2"/>
  <c r="EE23" i="2" s="1"/>
  <c r="EE22" i="2" s="1"/>
  <c r="EQ57" i="2"/>
  <c r="EZ75" i="2"/>
  <c r="EO79" i="2"/>
  <c r="EQ48" i="2"/>
  <c r="EQ64" i="2"/>
  <c r="EX73" i="2"/>
  <c r="EK41" i="2"/>
  <c r="EK40" i="2" s="1"/>
  <c r="EK34" i="2"/>
  <c r="EF26" i="2"/>
  <c r="EB24" i="2"/>
  <c r="EI43" i="2"/>
  <c r="EI36" i="2"/>
  <c r="EO51" i="2" l="1"/>
  <c r="EO54" i="2" s="1"/>
  <c r="EO55" i="2" s="1"/>
  <c r="FB88" i="10"/>
  <c r="FE93" i="10" s="1"/>
  <c r="FB90" i="10"/>
  <c r="FC20" i="10"/>
  <c r="FC94" i="10" s="1"/>
  <c r="FC19" i="10"/>
  <c r="FC18" i="10" s="1"/>
  <c r="FD81" i="10"/>
  <c r="FD80" i="10" s="1"/>
  <c r="FC38" i="10"/>
  <c r="FD93" i="10"/>
  <c r="FI71" i="10"/>
  <c r="FJ82" i="10"/>
  <c r="EW42" i="10"/>
  <c r="EV34" i="10"/>
  <c r="EW30" i="10" s="1"/>
  <c r="EW29" i="10" s="1"/>
  <c r="FB98" i="10"/>
  <c r="FB73" i="10"/>
  <c r="FB99" i="10"/>
  <c r="FB21" i="10"/>
  <c r="FC48" i="10"/>
  <c r="FC41" i="10"/>
  <c r="FJ91" i="10"/>
  <c r="FJ103" i="10"/>
  <c r="FJ102" i="10"/>
  <c r="FI92" i="10"/>
  <c r="FC59" i="10"/>
  <c r="EW35" i="10"/>
  <c r="FP78" i="10"/>
  <c r="FJ101" i="10"/>
  <c r="EV97" i="10"/>
  <c r="EV49" i="10"/>
  <c r="EV31" i="10"/>
  <c r="FC66" i="10"/>
  <c r="FP77" i="10"/>
  <c r="FJ70" i="10"/>
  <c r="FJ69" i="10" s="1"/>
  <c r="FJ63" i="10"/>
  <c r="FJ62" i="10" s="1"/>
  <c r="FJ54" i="10"/>
  <c r="FJ53" i="10" s="1"/>
  <c r="EW28" i="10"/>
  <c r="FC50" i="10"/>
  <c r="EP24" i="10"/>
  <c r="EP32" i="10"/>
  <c r="EQ26" i="10" s="1"/>
  <c r="FD68" i="10"/>
  <c r="FK76" i="10" s="1"/>
  <c r="FD61" i="10"/>
  <c r="FD52" i="10"/>
  <c r="FD57" i="10" s="1"/>
  <c r="FD58" i="10" s="1"/>
  <c r="EN18" i="2"/>
  <c r="EA81" i="2"/>
  <c r="EA82" i="2" s="1"/>
  <c r="EH35" i="2"/>
  <c r="EH32" i="2" s="1"/>
  <c r="EH28" i="2" s="1"/>
  <c r="EO67" i="2"/>
  <c r="EV74" i="2" s="1"/>
  <c r="EN96" i="2"/>
  <c r="FM51" i="8"/>
  <c r="EZ39" i="8"/>
  <c r="EZ38" i="8" s="1"/>
  <c r="FM70" i="8"/>
  <c r="FM65" i="8"/>
  <c r="FM58" i="8"/>
  <c r="FM57" i="8" s="1"/>
  <c r="FM50" i="8"/>
  <c r="FM49" i="8" s="1"/>
  <c r="FM77" i="8"/>
  <c r="FF41" i="8"/>
  <c r="FF93" i="8"/>
  <c r="FF68" i="8"/>
  <c r="FL87" i="8"/>
  <c r="EY27" i="8"/>
  <c r="FF34" i="8"/>
  <c r="ES20" i="8"/>
  <c r="ES28" i="8"/>
  <c r="ET22" i="8" s="1"/>
  <c r="FF16" i="8"/>
  <c r="EZ30" i="8"/>
  <c r="FG63" i="8"/>
  <c r="FG62" i="8" s="1"/>
  <c r="FG56" i="8"/>
  <c r="FG48" i="8"/>
  <c r="EZ32" i="8"/>
  <c r="FF43" i="8"/>
  <c r="FE84" i="8"/>
  <c r="FH88" i="8"/>
  <c r="FG44" i="8"/>
  <c r="FN78" i="8" s="1"/>
  <c r="FG37" i="8"/>
  <c r="FG75" i="8"/>
  <c r="EZ29" i="8"/>
  <c r="FF89" i="8"/>
  <c r="FM67" i="8"/>
  <c r="FM66" i="8" s="1"/>
  <c r="FM60" i="8"/>
  <c r="FM59" i="8" s="1"/>
  <c r="FM52" i="8"/>
  <c r="FT74" i="8" s="1"/>
  <c r="FG42" i="8"/>
  <c r="FG35" i="8"/>
  <c r="EI42" i="2"/>
  <c r="EI39" i="2" s="1"/>
  <c r="ET80" i="2"/>
  <c r="EM85" i="2"/>
  <c r="EM87" i="2"/>
  <c r="EL86" i="2"/>
  <c r="EO90" i="2"/>
  <c r="ET89" i="2"/>
  <c r="EO59" i="2"/>
  <c r="EN85" i="2"/>
  <c r="EN87" i="2"/>
  <c r="EN91" i="2"/>
  <c r="EU88" i="2"/>
  <c r="EU100" i="2"/>
  <c r="EU98" i="2"/>
  <c r="ER78" i="2"/>
  <c r="EU99" i="2"/>
  <c r="EO50" i="2"/>
  <c r="EO47" i="2" s="1"/>
  <c r="EE29" i="2"/>
  <c r="EF23" i="2" s="1"/>
  <c r="EN70" i="2"/>
  <c r="EP79" i="2"/>
  <c r="EO77" i="2"/>
  <c r="EP51" i="2"/>
  <c r="EP67" i="2"/>
  <c r="EP60" i="2"/>
  <c r="ET53" i="2"/>
  <c r="FA76" i="2" s="1"/>
  <c r="ET69" i="2"/>
  <c r="ET68" i="2" s="1"/>
  <c r="ET62" i="2"/>
  <c r="ET61" i="2" s="1"/>
  <c r="EM37" i="2"/>
  <c r="ET52" i="2" s="1"/>
  <c r="ER49" i="2"/>
  <c r="ER65" i="2"/>
  <c r="EY73" i="2" s="1"/>
  <c r="ER58" i="2"/>
  <c r="ER57" i="2" s="1"/>
  <c r="EK33" i="2"/>
  <c r="EB30" i="2"/>
  <c r="EC25" i="2" s="1"/>
  <c r="EB21" i="2"/>
  <c r="EF31" i="2"/>
  <c r="EG27" i="2" s="1"/>
  <c r="EL41" i="2"/>
  <c r="EL40" i="2" s="1"/>
  <c r="EL34" i="2"/>
  <c r="FB89" i="10" l="1"/>
  <c r="FD74" i="10"/>
  <c r="EW34" i="10"/>
  <c r="EX30" i="10" s="1"/>
  <c r="EX29" i="10" s="1"/>
  <c r="FD39" i="10"/>
  <c r="FD46" i="10"/>
  <c r="EW27" i="10"/>
  <c r="FK75" i="10"/>
  <c r="EW97" i="10"/>
  <c r="EW49" i="10"/>
  <c r="EW31" i="10"/>
  <c r="EX44" i="10"/>
  <c r="EX37" i="10"/>
  <c r="FC99" i="10"/>
  <c r="FC21" i="10"/>
  <c r="FD48" i="10"/>
  <c r="FD41" i="10"/>
  <c r="EQ25" i="10"/>
  <c r="FQ77" i="10"/>
  <c r="FD60" i="10"/>
  <c r="FJ92" i="10"/>
  <c r="FC98" i="10"/>
  <c r="FC73" i="10"/>
  <c r="FJ72" i="10"/>
  <c r="FJ71" i="10" s="1"/>
  <c r="FJ65" i="10"/>
  <c r="FJ64" i="10" s="1"/>
  <c r="FJ56" i="10"/>
  <c r="FQ79" i="10" s="1"/>
  <c r="FC40" i="10"/>
  <c r="EP96" i="10"/>
  <c r="EP84" i="10"/>
  <c r="EP85" i="10" s="1"/>
  <c r="FD51" i="10"/>
  <c r="FD67" i="10"/>
  <c r="FC90" i="10"/>
  <c r="FC88" i="10"/>
  <c r="FJ83" i="10"/>
  <c r="FC47" i="10"/>
  <c r="EI35" i="2"/>
  <c r="EI32" i="2" s="1"/>
  <c r="EI28" i="2" s="1"/>
  <c r="EO71" i="2"/>
  <c r="EO17" i="2" s="1"/>
  <c r="EO66" i="2"/>
  <c r="EO63" i="2" s="1"/>
  <c r="FG43" i="8"/>
  <c r="FT73" i="8"/>
  <c r="FN71" i="8"/>
  <c r="FA26" i="8"/>
  <c r="FA25" i="8" s="1"/>
  <c r="FA30" i="8" s="1"/>
  <c r="FT72" i="8"/>
  <c r="FM64" i="8"/>
  <c r="EZ31" i="8"/>
  <c r="FF85" i="8"/>
  <c r="FF83" i="8"/>
  <c r="FN65" i="8"/>
  <c r="FN58" i="8"/>
  <c r="FN57" i="8" s="1"/>
  <c r="FN50" i="8"/>
  <c r="FN49" i="8" s="1"/>
  <c r="FA40" i="8"/>
  <c r="FA33" i="8"/>
  <c r="FG69" i="8"/>
  <c r="FG17" i="8" s="1"/>
  <c r="FG55" i="8"/>
  <c r="ES91" i="8"/>
  <c r="ES79" i="8"/>
  <c r="ES80" i="8" s="1"/>
  <c r="FG41" i="8"/>
  <c r="FM86" i="8"/>
  <c r="FM97" i="8"/>
  <c r="FM98" i="8"/>
  <c r="FN67" i="8"/>
  <c r="FN66" i="8" s="1"/>
  <c r="FN60" i="8"/>
  <c r="FN59" i="8" s="1"/>
  <c r="FN52" i="8"/>
  <c r="FU74" i="8" s="1"/>
  <c r="FG61" i="8"/>
  <c r="ET21" i="8"/>
  <c r="FN77" i="8"/>
  <c r="FM96" i="8"/>
  <c r="FG53" i="8"/>
  <c r="FG47" i="8"/>
  <c r="FG34" i="8"/>
  <c r="FG36" i="8"/>
  <c r="EP90" i="2"/>
  <c r="EM86" i="2"/>
  <c r="EP59" i="2"/>
  <c r="EP56" i="2" s="1"/>
  <c r="ER64" i="2"/>
  <c r="EO56" i="2"/>
  <c r="EF22" i="2"/>
  <c r="EM41" i="2"/>
  <c r="EM40" i="2" s="1"/>
  <c r="EM34" i="2"/>
  <c r="ES78" i="2"/>
  <c r="EB93" i="2"/>
  <c r="EB81" i="2"/>
  <c r="EB82" i="2" s="1"/>
  <c r="EC24" i="2"/>
  <c r="EJ36" i="2"/>
  <c r="EJ43" i="2"/>
  <c r="EJ42" i="2" s="1"/>
  <c r="EJ39" i="2" s="1"/>
  <c r="EW74" i="2"/>
  <c r="EV72" i="2"/>
  <c r="EO95" i="2"/>
  <c r="EU89" i="2"/>
  <c r="EL33" i="2"/>
  <c r="EP77" i="2"/>
  <c r="EN86" i="2"/>
  <c r="EQ90" i="2"/>
  <c r="ES49" i="2"/>
  <c r="ES65" i="2"/>
  <c r="ES58" i="2"/>
  <c r="FA75" i="2"/>
  <c r="EN38" i="2"/>
  <c r="EN45" i="2"/>
  <c r="EP50" i="2"/>
  <c r="EP54" i="2"/>
  <c r="EP55" i="2" s="1"/>
  <c r="ER48" i="2"/>
  <c r="EG26" i="2"/>
  <c r="EP71" i="2"/>
  <c r="EH94" i="2"/>
  <c r="EH46" i="2"/>
  <c r="FD20" i="10" l="1"/>
  <c r="FD94" i="10" s="1"/>
  <c r="FD19" i="10"/>
  <c r="FD18" i="10" s="1"/>
  <c r="FD88" i="10" s="1"/>
  <c r="FD47" i="10"/>
  <c r="FK83" i="10"/>
  <c r="EX34" i="10"/>
  <c r="FK70" i="10"/>
  <c r="FK69" i="10" s="1"/>
  <c r="FK63" i="10"/>
  <c r="FK62" i="10" s="1"/>
  <c r="FK54" i="10"/>
  <c r="FK53" i="10" s="1"/>
  <c r="FD38" i="10"/>
  <c r="FD66" i="10"/>
  <c r="EQ24" i="10"/>
  <c r="EQ32" i="10"/>
  <c r="ER26" i="10" s="1"/>
  <c r="FK72" i="10"/>
  <c r="FK71" i="10" s="1"/>
  <c r="FK65" i="10"/>
  <c r="FK64" i="10" s="1"/>
  <c r="FK56" i="10"/>
  <c r="FR79" i="10" s="1"/>
  <c r="FE48" i="10"/>
  <c r="FE41" i="10"/>
  <c r="FK91" i="10"/>
  <c r="FK103" i="10"/>
  <c r="FK102" i="10"/>
  <c r="FD50" i="10"/>
  <c r="FC89" i="10"/>
  <c r="FF93" i="10"/>
  <c r="FK101" i="10"/>
  <c r="FD40" i="10"/>
  <c r="FJ55" i="10"/>
  <c r="FD59" i="10"/>
  <c r="FE68" i="10"/>
  <c r="FL76" i="10" s="1"/>
  <c r="FE61" i="10"/>
  <c r="FE52" i="10"/>
  <c r="FE57" i="10" s="1"/>
  <c r="FE58" i="10" s="1"/>
  <c r="EX36" i="10"/>
  <c r="EW33" i="10"/>
  <c r="EX28" i="10" s="1"/>
  <c r="FQ78" i="10"/>
  <c r="FE81" i="10"/>
  <c r="EX43" i="10"/>
  <c r="FK82" i="10"/>
  <c r="FD45" i="10"/>
  <c r="EP17" i="2"/>
  <c r="EP91" i="2" s="1"/>
  <c r="EO18" i="2"/>
  <c r="EO16" i="2"/>
  <c r="EO87" i="2" s="1"/>
  <c r="EP66" i="2"/>
  <c r="EP63" i="2" s="1"/>
  <c r="EP18" i="2" s="1"/>
  <c r="ES64" i="2"/>
  <c r="EP96" i="2"/>
  <c r="EO96" i="2"/>
  <c r="EO91" i="2"/>
  <c r="FH37" i="8"/>
  <c r="FO67" i="8" s="1"/>
  <c r="FO66" i="8" s="1"/>
  <c r="FH44" i="8"/>
  <c r="FO78" i="8" s="1"/>
  <c r="FN64" i="8"/>
  <c r="FN70" i="8"/>
  <c r="FN96" i="8" s="1"/>
  <c r="FF84" i="8"/>
  <c r="FI88" i="8"/>
  <c r="FU73" i="8"/>
  <c r="FH63" i="8"/>
  <c r="FH56" i="8"/>
  <c r="FH48" i="8"/>
  <c r="FH53" i="8" s="1"/>
  <c r="FA32" i="8"/>
  <c r="FB26" i="8" s="1"/>
  <c r="FG54" i="8"/>
  <c r="FG94" i="8" s="1"/>
  <c r="FA39" i="8"/>
  <c r="FH76" i="8"/>
  <c r="EZ92" i="8"/>
  <c r="EZ45" i="8"/>
  <c r="EZ27" i="8"/>
  <c r="FG46" i="8"/>
  <c r="FG89" i="8"/>
  <c r="FA24" i="8"/>
  <c r="ET20" i="8"/>
  <c r="ET28" i="8"/>
  <c r="EU22" i="8" s="1"/>
  <c r="FU72" i="8"/>
  <c r="FN51" i="8"/>
  <c r="FM87" i="8"/>
  <c r="FG16" i="8"/>
  <c r="EO70" i="2"/>
  <c r="EZ73" i="2"/>
  <c r="EQ51" i="2"/>
  <c r="EQ54" i="2" s="1"/>
  <c r="EQ55" i="2" s="1"/>
  <c r="EQ60" i="2"/>
  <c r="EQ67" i="2"/>
  <c r="ET78" i="2"/>
  <c r="EC30" i="2"/>
  <c r="ED25" i="2" s="1"/>
  <c r="EC21" i="2"/>
  <c r="ET49" i="2"/>
  <c r="ET65" i="2"/>
  <c r="ET58" i="2"/>
  <c r="EV88" i="2"/>
  <c r="EV100" i="2"/>
  <c r="EV98" i="2"/>
  <c r="EV99" i="2"/>
  <c r="EF29" i="2"/>
  <c r="EG23" i="2" s="1"/>
  <c r="ES57" i="2"/>
  <c r="EM33" i="2"/>
  <c r="EW72" i="2"/>
  <c r="EW99" i="2" s="1"/>
  <c r="EI94" i="2"/>
  <c r="EI46" i="2"/>
  <c r="EQ79" i="2"/>
  <c r="EJ35" i="2"/>
  <c r="EJ32" i="2" s="1"/>
  <c r="EJ28" i="2" s="1"/>
  <c r="EG31" i="2"/>
  <c r="EH27" i="2" s="1"/>
  <c r="ES48" i="2"/>
  <c r="EP47" i="2"/>
  <c r="EN44" i="2"/>
  <c r="EU80" i="2"/>
  <c r="EN37" i="2"/>
  <c r="EU53" i="2"/>
  <c r="FB76" i="2" s="1"/>
  <c r="EU69" i="2"/>
  <c r="EU68" i="2" s="1"/>
  <c r="EU62" i="2"/>
  <c r="EU61" i="2" s="1"/>
  <c r="FD90" i="10" l="1"/>
  <c r="FE74" i="10"/>
  <c r="FR77" i="10"/>
  <c r="FE47" i="10"/>
  <c r="FL83" i="10"/>
  <c r="FE40" i="10"/>
  <c r="FE46" i="10"/>
  <c r="FL82" i="10" s="1"/>
  <c r="FE39" i="10"/>
  <c r="FE67" i="10"/>
  <c r="EX35" i="10"/>
  <c r="FK92" i="10"/>
  <c r="EY44" i="10"/>
  <c r="FF81" i="10" s="1"/>
  <c r="EY37" i="10"/>
  <c r="FE80" i="10"/>
  <c r="FL75" i="10"/>
  <c r="FE51" i="10"/>
  <c r="EQ96" i="10"/>
  <c r="EQ84" i="10"/>
  <c r="EQ85" i="10" s="1"/>
  <c r="FD99" i="10"/>
  <c r="FD21" i="10"/>
  <c r="FD98" i="10"/>
  <c r="FD73" i="10"/>
  <c r="ER25" i="10"/>
  <c r="EX42" i="10"/>
  <c r="FR78" i="10"/>
  <c r="FE60" i="10"/>
  <c r="FL72" i="10"/>
  <c r="FL71" i="10" s="1"/>
  <c r="FL65" i="10"/>
  <c r="FL64" i="10" s="1"/>
  <c r="FL56" i="10"/>
  <c r="FS79" i="10" s="1"/>
  <c r="EX27" i="10"/>
  <c r="FK55" i="10"/>
  <c r="FD89" i="10"/>
  <c r="FG93" i="10"/>
  <c r="EY30" i="10"/>
  <c r="EP16" i="2"/>
  <c r="EP87" i="2" s="1"/>
  <c r="EO85" i="2"/>
  <c r="EQ66" i="2"/>
  <c r="EQ63" i="2" s="1"/>
  <c r="ET64" i="2"/>
  <c r="FO52" i="8"/>
  <c r="FV74" i="8" s="1"/>
  <c r="FH36" i="8"/>
  <c r="FO51" i="8" s="1"/>
  <c r="FO60" i="8"/>
  <c r="FO59" i="8" s="1"/>
  <c r="FH69" i="8"/>
  <c r="FH17" i="8" s="1"/>
  <c r="FH89" i="8" s="1"/>
  <c r="FH43" i="8"/>
  <c r="FH47" i="8"/>
  <c r="FH46" i="8" s="1"/>
  <c r="FN98" i="8"/>
  <c r="FN97" i="8"/>
  <c r="FN86" i="8"/>
  <c r="FN87" i="8" s="1"/>
  <c r="FH55" i="8"/>
  <c r="FH54" i="8" s="1"/>
  <c r="FH94" i="8" s="1"/>
  <c r="ET91" i="8"/>
  <c r="ET79" i="8"/>
  <c r="ET80" i="8" s="1"/>
  <c r="FG93" i="8"/>
  <c r="FG68" i="8"/>
  <c r="FI44" i="8"/>
  <c r="FP78" i="8" s="1"/>
  <c r="FI37" i="8"/>
  <c r="FB25" i="8"/>
  <c r="FA31" i="8"/>
  <c r="FH42" i="8"/>
  <c r="FH35" i="8"/>
  <c r="FA23" i="8"/>
  <c r="FH62" i="8"/>
  <c r="FO71" i="8"/>
  <c r="FG83" i="8"/>
  <c r="FG85" i="8"/>
  <c r="FH75" i="8"/>
  <c r="FB40" i="8"/>
  <c r="FB39" i="8" s="1"/>
  <c r="FB33" i="8"/>
  <c r="FA38" i="8"/>
  <c r="EU21" i="8"/>
  <c r="EQ50" i="2"/>
  <c r="EQ47" i="2" s="1"/>
  <c r="EX74" i="2"/>
  <c r="EX72" i="2" s="1"/>
  <c r="EX99" i="2" s="1"/>
  <c r="EO38" i="2"/>
  <c r="EO37" i="2" s="1"/>
  <c r="EO45" i="2"/>
  <c r="EV80" i="2" s="1"/>
  <c r="EU52" i="2"/>
  <c r="EH26" i="2"/>
  <c r="EW98" i="2"/>
  <c r="EW88" i="2"/>
  <c r="EW100" i="2"/>
  <c r="ET57" i="2"/>
  <c r="EV89" i="2"/>
  <c r="EJ46" i="2"/>
  <c r="EJ94" i="2"/>
  <c r="EG22" i="2"/>
  <c r="EN41" i="2"/>
  <c r="EN40" i="2" s="1"/>
  <c r="EN34" i="2"/>
  <c r="EP95" i="2"/>
  <c r="EP70" i="2"/>
  <c r="EQ77" i="2"/>
  <c r="EC93" i="2"/>
  <c r="EC81" i="2"/>
  <c r="EC82" i="2" s="1"/>
  <c r="EQ71" i="2"/>
  <c r="EQ17" i="2" s="1"/>
  <c r="EQ59" i="2"/>
  <c r="ED24" i="2"/>
  <c r="EK36" i="2"/>
  <c r="EK43" i="2"/>
  <c r="EK42" i="2" s="1"/>
  <c r="ET48" i="2"/>
  <c r="FA73" i="2"/>
  <c r="FB75" i="2"/>
  <c r="FE20" i="10" l="1"/>
  <c r="FE94" i="10" s="1"/>
  <c r="FE19" i="10"/>
  <c r="FE18" i="10" s="1"/>
  <c r="FE88" i="10" s="1"/>
  <c r="FL55" i="10"/>
  <c r="FE45" i="10"/>
  <c r="FF80" i="10"/>
  <c r="FF68" i="10"/>
  <c r="FM76" i="10" s="1"/>
  <c r="FF61" i="10"/>
  <c r="FF52" i="10"/>
  <c r="FF57" i="10" s="1"/>
  <c r="FF58" i="10" s="1"/>
  <c r="EY36" i="10"/>
  <c r="FE50" i="10"/>
  <c r="FE66" i="10"/>
  <c r="FL91" i="10"/>
  <c r="FL103" i="10"/>
  <c r="FL102" i="10"/>
  <c r="FF48" i="10"/>
  <c r="FF41" i="10"/>
  <c r="EY29" i="10"/>
  <c r="EY43" i="10"/>
  <c r="FL70" i="10"/>
  <c r="FL63" i="10"/>
  <c r="FL62" i="10" s="1"/>
  <c r="FL54" i="10"/>
  <c r="FL53" i="10" s="1"/>
  <c r="FL101" i="10"/>
  <c r="ER24" i="10"/>
  <c r="ER32" i="10"/>
  <c r="ES26" i="10" s="1"/>
  <c r="ES25" i="10" s="1"/>
  <c r="FE59" i="10"/>
  <c r="FE38" i="10"/>
  <c r="EX33" i="10"/>
  <c r="EY28" i="10" s="1"/>
  <c r="EY27" i="10" s="1"/>
  <c r="FS78" i="10"/>
  <c r="EX97" i="10"/>
  <c r="EX49" i="10"/>
  <c r="EX31" i="10"/>
  <c r="EP85" i="2"/>
  <c r="EP86" i="2" s="1"/>
  <c r="EO86" i="2"/>
  <c r="ER90" i="2"/>
  <c r="FV73" i="8"/>
  <c r="FH16" i="8"/>
  <c r="FH85" i="8" s="1"/>
  <c r="FI76" i="8"/>
  <c r="FI75" i="8" s="1"/>
  <c r="FG84" i="8"/>
  <c r="FJ88" i="8"/>
  <c r="FH93" i="8"/>
  <c r="FB30" i="8"/>
  <c r="FA29" i="8"/>
  <c r="FB24" i="8" s="1"/>
  <c r="FB23" i="8" s="1"/>
  <c r="FP67" i="8"/>
  <c r="FP66" i="8" s="1"/>
  <c r="FP60" i="8"/>
  <c r="FP59" i="8" s="1"/>
  <c r="FP52" i="8"/>
  <c r="FW74" i="8" s="1"/>
  <c r="FO70" i="8"/>
  <c r="FO65" i="8"/>
  <c r="FO58" i="8"/>
  <c r="FO57" i="8" s="1"/>
  <c r="FO50" i="8"/>
  <c r="FO49" i="8" s="1"/>
  <c r="FH34" i="8"/>
  <c r="FI63" i="8"/>
  <c r="FP71" i="8" s="1"/>
  <c r="FI56" i="8"/>
  <c r="FI48" i="8"/>
  <c r="FO77" i="8"/>
  <c r="FH41" i="8"/>
  <c r="FB38" i="8"/>
  <c r="FI43" i="8"/>
  <c r="FB32" i="8"/>
  <c r="FH61" i="8"/>
  <c r="FH68" i="8" s="1"/>
  <c r="EU20" i="8"/>
  <c r="EU28" i="8"/>
  <c r="EV22" i="8" s="1"/>
  <c r="FI36" i="8"/>
  <c r="FA92" i="8"/>
  <c r="FA45" i="8"/>
  <c r="FA27" i="8"/>
  <c r="EV52" i="2"/>
  <c r="EO44" i="2"/>
  <c r="EU78" i="2"/>
  <c r="EQ16" i="2"/>
  <c r="EQ87" i="2" s="1"/>
  <c r="EG29" i="2"/>
  <c r="EH23" i="2" s="1"/>
  <c r="EW89" i="2"/>
  <c r="ER79" i="2"/>
  <c r="EK39" i="2"/>
  <c r="EH31" i="2"/>
  <c r="EI27" i="2" s="1"/>
  <c r="EI26" i="2" s="1"/>
  <c r="EK35" i="2"/>
  <c r="ER51" i="2"/>
  <c r="ER67" i="2"/>
  <c r="ER60" i="2"/>
  <c r="EQ56" i="2"/>
  <c r="EQ18" i="2" s="1"/>
  <c r="EX88" i="2"/>
  <c r="EX100" i="2"/>
  <c r="EX98" i="2"/>
  <c r="EU49" i="2"/>
  <c r="EU48" i="2" s="1"/>
  <c r="EU65" i="2"/>
  <c r="EU64" i="2" s="1"/>
  <c r="EU58" i="2"/>
  <c r="EU57" i="2" s="1"/>
  <c r="EQ95" i="2"/>
  <c r="ED30" i="2"/>
  <c r="EE25" i="2" s="1"/>
  <c r="EE24" i="2" s="1"/>
  <c r="ED21" i="2"/>
  <c r="EN33" i="2"/>
  <c r="EV53" i="2"/>
  <c r="FC76" i="2" s="1"/>
  <c r="EV69" i="2"/>
  <c r="EV68" i="2" s="1"/>
  <c r="EV62" i="2"/>
  <c r="EV61" i="2" s="1"/>
  <c r="FE90" i="10" l="1"/>
  <c r="FF51" i="10"/>
  <c r="FF50" i="10" s="1"/>
  <c r="FF74" i="10"/>
  <c r="ES24" i="10"/>
  <c r="ES32" i="10"/>
  <c r="ET26" i="10" s="1"/>
  <c r="FL92" i="10"/>
  <c r="FM75" i="10"/>
  <c r="FL69" i="10"/>
  <c r="FS77" i="10"/>
  <c r="FF46" i="10"/>
  <c r="FF39" i="10"/>
  <c r="FF38" i="10" s="1"/>
  <c r="EY42" i="10"/>
  <c r="FF67" i="10"/>
  <c r="ER96" i="10"/>
  <c r="ER84" i="10"/>
  <c r="ER85" i="10" s="1"/>
  <c r="FE89" i="10"/>
  <c r="FH93" i="10"/>
  <c r="EY34" i="10"/>
  <c r="EZ30" i="10" s="1"/>
  <c r="EZ29" i="10" s="1"/>
  <c r="FE99" i="10"/>
  <c r="FE21" i="10"/>
  <c r="FM72" i="10"/>
  <c r="FM71" i="10" s="1"/>
  <c r="FM65" i="10"/>
  <c r="FM64" i="10" s="1"/>
  <c r="FM56" i="10"/>
  <c r="FT79" i="10" s="1"/>
  <c r="FF40" i="10"/>
  <c r="FE98" i="10"/>
  <c r="FE73" i="10"/>
  <c r="EY33" i="10"/>
  <c r="FF60" i="10"/>
  <c r="FF47" i="10"/>
  <c r="FM83" i="10"/>
  <c r="EY35" i="10"/>
  <c r="EZ44" i="10"/>
  <c r="FG81" i="10" s="1"/>
  <c r="EZ37" i="10"/>
  <c r="EZ36" i="10" s="1"/>
  <c r="ES90" i="2"/>
  <c r="EQ96" i="2"/>
  <c r="EQ91" i="2"/>
  <c r="FH83" i="8"/>
  <c r="FH84" i="8" s="1"/>
  <c r="FC26" i="8"/>
  <c r="FC25" i="8" s="1"/>
  <c r="FC30" i="8" s="1"/>
  <c r="FI62" i="8"/>
  <c r="FI61" i="8" s="1"/>
  <c r="FW73" i="8"/>
  <c r="FB29" i="8"/>
  <c r="FI53" i="8"/>
  <c r="FI47" i="8"/>
  <c r="FI42" i="8"/>
  <c r="FP77" i="8" s="1"/>
  <c r="FI35" i="8"/>
  <c r="FI34" i="8" s="1"/>
  <c r="EU91" i="8"/>
  <c r="EU79" i="8"/>
  <c r="EU80" i="8" s="1"/>
  <c r="FO86" i="8"/>
  <c r="FO97" i="8"/>
  <c r="FO98" i="8"/>
  <c r="FI69" i="8"/>
  <c r="FI55" i="8"/>
  <c r="FO64" i="8"/>
  <c r="FV72" i="8"/>
  <c r="FO96" i="8"/>
  <c r="FC40" i="8"/>
  <c r="FC33" i="8"/>
  <c r="FC32" i="8" s="1"/>
  <c r="EV21" i="8"/>
  <c r="FP70" i="8"/>
  <c r="FP96" i="8" s="1"/>
  <c r="FP51" i="8"/>
  <c r="FB31" i="8"/>
  <c r="EQ85" i="2"/>
  <c r="EQ86" i="2" s="1"/>
  <c r="EQ70" i="2"/>
  <c r="EE30" i="2"/>
  <c r="EF25" i="2" s="1"/>
  <c r="EF24" i="2" s="1"/>
  <c r="EE21" i="2"/>
  <c r="ER71" i="2"/>
  <c r="ER17" i="2" s="1"/>
  <c r="ER77" i="2"/>
  <c r="ER66" i="2"/>
  <c r="EY74" i="2"/>
  <c r="FC75" i="2"/>
  <c r="EX89" i="2"/>
  <c r="ER54" i="2"/>
  <c r="ER55" i="2" s="1"/>
  <c r="ER50" i="2"/>
  <c r="ER47" i="2" s="1"/>
  <c r="EK32" i="2"/>
  <c r="EK28" i="2" s="1"/>
  <c r="EI31" i="2"/>
  <c r="EJ27" i="2" s="1"/>
  <c r="EL36" i="2"/>
  <c r="EL35" i="2" s="1"/>
  <c r="EL32" i="2" s="1"/>
  <c r="EL43" i="2"/>
  <c r="EL42" i="2" s="1"/>
  <c r="EL39" i="2" s="1"/>
  <c r="ER59" i="2"/>
  <c r="EP38" i="2"/>
  <c r="EP45" i="2"/>
  <c r="ED93" i="2"/>
  <c r="ED81" i="2"/>
  <c r="ED82" i="2" s="1"/>
  <c r="FB73" i="2"/>
  <c r="EH22" i="2"/>
  <c r="EO41" i="2"/>
  <c r="EO34" i="2"/>
  <c r="EO33" i="2" s="1"/>
  <c r="FF20" i="10" l="1"/>
  <c r="FF94" i="10" s="1"/>
  <c r="FF19" i="10"/>
  <c r="FF18" i="10" s="1"/>
  <c r="FF90" i="10" s="1"/>
  <c r="EZ28" i="10"/>
  <c r="EZ27" i="10" s="1"/>
  <c r="EZ35" i="10"/>
  <c r="FG80" i="10"/>
  <c r="FT78" i="10"/>
  <c r="FM82" i="10"/>
  <c r="FF45" i="10"/>
  <c r="EY97" i="10"/>
  <c r="EY49" i="10"/>
  <c r="EY31" i="10"/>
  <c r="FF98" i="10"/>
  <c r="FF66" i="10"/>
  <c r="FG61" i="10"/>
  <c r="FG60" i="10" s="1"/>
  <c r="FG68" i="10"/>
  <c r="FN76" i="10" s="1"/>
  <c r="FG52" i="10"/>
  <c r="FM70" i="10"/>
  <c r="FM69" i="10" s="1"/>
  <c r="FM63" i="10"/>
  <c r="FM62" i="10" s="1"/>
  <c r="FM54" i="10"/>
  <c r="FM53" i="10" s="1"/>
  <c r="FM55" i="10"/>
  <c r="EZ34" i="10"/>
  <c r="FA30" i="10" s="1"/>
  <c r="FA29" i="10" s="1"/>
  <c r="EZ43" i="10"/>
  <c r="FM91" i="10"/>
  <c r="FM103" i="10"/>
  <c r="FM102" i="10"/>
  <c r="FA44" i="10"/>
  <c r="FH81" i="10" s="1"/>
  <c r="FA37" i="10"/>
  <c r="FF59" i="10"/>
  <c r="FG48" i="10"/>
  <c r="FG47" i="10" s="1"/>
  <c r="FG41" i="10"/>
  <c r="FG40" i="10" s="1"/>
  <c r="FM101" i="10"/>
  <c r="ET25" i="10"/>
  <c r="ES96" i="10"/>
  <c r="ES84" i="10"/>
  <c r="ES85" i="10" s="1"/>
  <c r="FK88" i="8"/>
  <c r="FJ44" i="8"/>
  <c r="FQ78" i="8" s="1"/>
  <c r="FJ37" i="8"/>
  <c r="FJ36" i="8" s="1"/>
  <c r="FQ51" i="8" s="1"/>
  <c r="FI41" i="8"/>
  <c r="FC31" i="8"/>
  <c r="FI54" i="8"/>
  <c r="FI94" i="8" s="1"/>
  <c r="FI17" i="8"/>
  <c r="FI16" i="8"/>
  <c r="FI46" i="8"/>
  <c r="FJ76" i="8"/>
  <c r="FC39" i="8"/>
  <c r="FO87" i="8"/>
  <c r="FP86" i="8"/>
  <c r="FP98" i="8"/>
  <c r="FP97" i="8"/>
  <c r="FD26" i="8"/>
  <c r="EV20" i="8"/>
  <c r="EV28" i="8"/>
  <c r="EW22" i="8" s="1"/>
  <c r="FJ63" i="8"/>
  <c r="FJ56" i="8"/>
  <c r="FJ48" i="8"/>
  <c r="FJ53" i="8" s="1"/>
  <c r="FB92" i="8"/>
  <c r="FB45" i="8"/>
  <c r="FB27" i="8"/>
  <c r="FP65" i="8"/>
  <c r="FP64" i="8" s="1"/>
  <c r="FP50" i="8"/>
  <c r="FP49" i="8" s="1"/>
  <c r="FP58" i="8"/>
  <c r="FP57" i="8" s="1"/>
  <c r="FC24" i="8"/>
  <c r="EL28" i="2"/>
  <c r="ET90" i="2"/>
  <c r="EF30" i="2"/>
  <c r="EG25" i="2" s="1"/>
  <c r="EF21" i="2"/>
  <c r="EW53" i="2"/>
  <c r="FD76" i="2" s="1"/>
  <c r="EW62" i="2"/>
  <c r="EW61" i="2" s="1"/>
  <c r="EW69" i="2"/>
  <c r="EW68" i="2" s="1"/>
  <c r="EP37" i="2"/>
  <c r="EY72" i="2"/>
  <c r="EK94" i="2"/>
  <c r="EK46" i="2"/>
  <c r="EP44" i="2"/>
  <c r="EW80" i="2"/>
  <c r="EL94" i="2"/>
  <c r="EL46" i="2"/>
  <c r="ER95" i="2"/>
  <c r="EE93" i="2"/>
  <c r="EE81" i="2"/>
  <c r="EE82" i="2" s="1"/>
  <c r="EQ45" i="2"/>
  <c r="EQ38" i="2"/>
  <c r="ER63" i="2"/>
  <c r="ES51" i="2"/>
  <c r="ES60" i="2"/>
  <c r="ES59" i="2" s="1"/>
  <c r="ES67" i="2"/>
  <c r="EZ74" i="2" s="1"/>
  <c r="ES79" i="2"/>
  <c r="EO40" i="2"/>
  <c r="EV78" i="2"/>
  <c r="EH29" i="2"/>
  <c r="EI23" i="2" s="1"/>
  <c r="ER56" i="2"/>
  <c r="EV49" i="2"/>
  <c r="EV65" i="2"/>
  <c r="EV64" i="2" s="1"/>
  <c r="EV58" i="2"/>
  <c r="EJ26" i="2"/>
  <c r="EJ31" i="2" s="1"/>
  <c r="EK27" i="2" s="1"/>
  <c r="ER16" i="2"/>
  <c r="EM43" i="2"/>
  <c r="EM42" i="2" s="1"/>
  <c r="EM39" i="2" s="1"/>
  <c r="EM36" i="2"/>
  <c r="FQ60" i="8" l="1"/>
  <c r="FQ59" i="8" s="1"/>
  <c r="ER18" i="2"/>
  <c r="FF88" i="10"/>
  <c r="FI93" i="10" s="1"/>
  <c r="FG39" i="10"/>
  <c r="FG38" i="10" s="1"/>
  <c r="FG74" i="10"/>
  <c r="FG46" i="10"/>
  <c r="FG45" i="10" s="1"/>
  <c r="FN55" i="10"/>
  <c r="FA34" i="10"/>
  <c r="FH80" i="10"/>
  <c r="FM92" i="10"/>
  <c r="FN83" i="10"/>
  <c r="FA43" i="10"/>
  <c r="EZ42" i="10"/>
  <c r="EZ31" i="10" s="1"/>
  <c r="FT77" i="10"/>
  <c r="FG59" i="10"/>
  <c r="FG57" i="10"/>
  <c r="FG58" i="10" s="1"/>
  <c r="FG51" i="10"/>
  <c r="FF99" i="10"/>
  <c r="FF21" i="10"/>
  <c r="FH48" i="10"/>
  <c r="FH47" i="10" s="1"/>
  <c r="FH41" i="10"/>
  <c r="FH40" i="10" s="1"/>
  <c r="FN75" i="10"/>
  <c r="ET24" i="10"/>
  <c r="ET32" i="10"/>
  <c r="EU26" i="10" s="1"/>
  <c r="EZ33" i="10"/>
  <c r="FA28" i="10" s="1"/>
  <c r="FA27" i="10" s="1"/>
  <c r="FG67" i="10"/>
  <c r="EZ97" i="10"/>
  <c r="FH68" i="10"/>
  <c r="FO76" i="10" s="1"/>
  <c r="FH61" i="10"/>
  <c r="FH52" i="10"/>
  <c r="FH57" i="10" s="1"/>
  <c r="FN72" i="10"/>
  <c r="FN71" i="10" s="1"/>
  <c r="FN65" i="10"/>
  <c r="FN64" i="10" s="1"/>
  <c r="FN56" i="10"/>
  <c r="FU79" i="10" s="1"/>
  <c r="FF73" i="10"/>
  <c r="FA36" i="10"/>
  <c r="ER96" i="2"/>
  <c r="FQ52" i="8"/>
  <c r="FX74" i="8" s="1"/>
  <c r="FQ67" i="8"/>
  <c r="FQ66" i="8" s="1"/>
  <c r="FJ43" i="8"/>
  <c r="FJ69" i="8"/>
  <c r="FJ17" i="8" s="1"/>
  <c r="EV91" i="8"/>
  <c r="EV79" i="8"/>
  <c r="EV80" i="8" s="1"/>
  <c r="FW72" i="8"/>
  <c r="FI85" i="8"/>
  <c r="FI83" i="8"/>
  <c r="FK44" i="8"/>
  <c r="FK37" i="8"/>
  <c r="FD25" i="8"/>
  <c r="FI89" i="8"/>
  <c r="FJ55" i="8"/>
  <c r="FC38" i="8"/>
  <c r="FC45" i="8" s="1"/>
  <c r="FJ62" i="8"/>
  <c r="FQ71" i="8"/>
  <c r="FJ75" i="8"/>
  <c r="FP87" i="8"/>
  <c r="FJ42" i="8"/>
  <c r="FJ35" i="8"/>
  <c r="FC23" i="8"/>
  <c r="FD40" i="8"/>
  <c r="FK76" i="8" s="1"/>
  <c r="FD33" i="8"/>
  <c r="FI93" i="8"/>
  <c r="FI68" i="8"/>
  <c r="FC92" i="8"/>
  <c r="EW21" i="8"/>
  <c r="FJ47" i="8"/>
  <c r="FD75" i="2"/>
  <c r="ES66" i="2"/>
  <c r="ES63" i="2" s="1"/>
  <c r="EZ72" i="2"/>
  <c r="ES71" i="2"/>
  <c r="ES17" i="2" s="1"/>
  <c r="ER70" i="2"/>
  <c r="EQ37" i="2"/>
  <c r="EW52" i="2"/>
  <c r="ES56" i="2"/>
  <c r="ES50" i="2"/>
  <c r="ES47" i="2" s="1"/>
  <c r="ES54" i="2"/>
  <c r="ES55" i="2" s="1"/>
  <c r="EI22" i="2"/>
  <c r="EP41" i="2"/>
  <c r="EP40" i="2" s="1"/>
  <c r="EP34" i="2"/>
  <c r="FC73" i="2"/>
  <c r="EK26" i="2"/>
  <c r="EK31" i="2" s="1"/>
  <c r="EL27" i="2" s="1"/>
  <c r="ER38" i="2"/>
  <c r="ER45" i="2"/>
  <c r="EX53" i="2"/>
  <c r="FE76" i="2" s="1"/>
  <c r="EX69" i="2"/>
  <c r="EX68" i="2" s="1"/>
  <c r="EX62" i="2"/>
  <c r="EX61" i="2" s="1"/>
  <c r="EF93" i="2"/>
  <c r="EF81" i="2"/>
  <c r="EF82" i="2" s="1"/>
  <c r="EX80" i="2"/>
  <c r="EY88" i="2"/>
  <c r="EY100" i="2"/>
  <c r="EY98" i="2"/>
  <c r="EG24" i="2"/>
  <c r="EN36" i="2"/>
  <c r="EN43" i="2"/>
  <c r="EN42" i="2" s="1"/>
  <c r="EN39" i="2" s="1"/>
  <c r="ER91" i="2"/>
  <c r="EV57" i="2"/>
  <c r="EM35" i="2"/>
  <c r="ET51" i="2"/>
  <c r="ET67" i="2"/>
  <c r="ET60" i="2"/>
  <c r="ET79" i="2"/>
  <c r="ES77" i="2"/>
  <c r="EQ44" i="2"/>
  <c r="EY99" i="2"/>
  <c r="ER87" i="2"/>
  <c r="ER85" i="2"/>
  <c r="EV48" i="2"/>
  <c r="FG20" i="10" l="1"/>
  <c r="FG94" i="10" s="1"/>
  <c r="FG19" i="10"/>
  <c r="FG18" i="10" s="1"/>
  <c r="EZ49" i="10"/>
  <c r="FF89" i="10"/>
  <c r="FN82" i="10"/>
  <c r="FH74" i="10"/>
  <c r="FN54" i="10"/>
  <c r="FN53" i="10" s="1"/>
  <c r="FN70" i="10"/>
  <c r="FN69" i="10" s="1"/>
  <c r="FN63" i="10"/>
  <c r="FN62" i="10" s="1"/>
  <c r="FG90" i="10"/>
  <c r="FO55" i="10"/>
  <c r="FO75" i="10"/>
  <c r="FA33" i="10"/>
  <c r="FG99" i="10"/>
  <c r="FH46" i="10"/>
  <c r="FH39" i="10"/>
  <c r="FU78" i="10"/>
  <c r="FA42" i="10"/>
  <c r="FN91" i="10"/>
  <c r="FN103" i="10"/>
  <c r="FN102" i="10"/>
  <c r="FB44" i="10"/>
  <c r="FI81" i="10" s="1"/>
  <c r="FB37" i="10"/>
  <c r="FG50" i="10"/>
  <c r="FH51" i="10"/>
  <c r="FO83" i="10"/>
  <c r="FG66" i="10"/>
  <c r="FG21" i="10" s="1"/>
  <c r="FH67" i="10"/>
  <c r="ET96" i="10"/>
  <c r="ET84" i="10"/>
  <c r="ET85" i="10" s="1"/>
  <c r="FN101" i="10"/>
  <c r="FH58" i="10"/>
  <c r="FA35" i="10"/>
  <c r="EU25" i="10"/>
  <c r="FO72" i="10"/>
  <c r="FO71" i="10" s="1"/>
  <c r="FO65" i="10"/>
  <c r="FO64" i="10" s="1"/>
  <c r="FO56" i="10"/>
  <c r="FV79" i="10" s="1"/>
  <c r="FH60" i="10"/>
  <c r="FB30" i="10"/>
  <c r="ES18" i="2"/>
  <c r="ES96" i="2"/>
  <c r="FX73" i="8"/>
  <c r="FJ16" i="8"/>
  <c r="FJ85" i="8" s="1"/>
  <c r="FD39" i="8"/>
  <c r="FD38" i="8" s="1"/>
  <c r="FK75" i="8"/>
  <c r="FK43" i="8"/>
  <c r="FR78" i="8"/>
  <c r="FI84" i="8"/>
  <c r="FL88" i="8"/>
  <c r="FJ54" i="8"/>
  <c r="FJ94" i="8" s="1"/>
  <c r="EW20" i="8"/>
  <c r="EW28" i="8"/>
  <c r="EX22" i="8" s="1"/>
  <c r="FC29" i="8"/>
  <c r="FD24" i="8" s="1"/>
  <c r="FD23" i="8" s="1"/>
  <c r="FJ89" i="8"/>
  <c r="FK63" i="8"/>
  <c r="FK62" i="8" s="1"/>
  <c r="FK56" i="8"/>
  <c r="FK48" i="8"/>
  <c r="FK53" i="8" s="1"/>
  <c r="FD32" i="8"/>
  <c r="FC27" i="8"/>
  <c r="FQ65" i="8"/>
  <c r="FQ64" i="8" s="1"/>
  <c r="FQ58" i="8"/>
  <c r="FQ57" i="8" s="1"/>
  <c r="FQ50" i="8"/>
  <c r="FQ49" i="8" s="1"/>
  <c r="FJ34" i="8"/>
  <c r="FJ46" i="8"/>
  <c r="FQ77" i="8"/>
  <c r="FJ41" i="8"/>
  <c r="FQ70" i="8"/>
  <c r="FD30" i="8"/>
  <c r="FJ61" i="8"/>
  <c r="FR67" i="8"/>
  <c r="FR66" i="8" s="1"/>
  <c r="FR60" i="8"/>
  <c r="FR59" i="8" s="1"/>
  <c r="FR52" i="8"/>
  <c r="FY74" i="8" s="1"/>
  <c r="FK36" i="8"/>
  <c r="ES16" i="2"/>
  <c r="ES87" i="2" s="1"/>
  <c r="ET66" i="2"/>
  <c r="ET63" i="2" s="1"/>
  <c r="EX52" i="2"/>
  <c r="ER37" i="2"/>
  <c r="EY80" i="2"/>
  <c r="EW49" i="2"/>
  <c r="EW48" i="2" s="1"/>
  <c r="EW65" i="2"/>
  <c r="EW64" i="2" s="1"/>
  <c r="EW58" i="2"/>
  <c r="EW57" i="2" s="1"/>
  <c r="EP33" i="2"/>
  <c r="ET50" i="2"/>
  <c r="ET47" i="2" s="1"/>
  <c r="ET54" i="2"/>
  <c r="ET55" i="2" s="1"/>
  <c r="EY89" i="2"/>
  <c r="EI29" i="2"/>
  <c r="EJ23" i="2" s="1"/>
  <c r="EJ22" i="2" s="1"/>
  <c r="EG30" i="2"/>
  <c r="EH25" i="2" s="1"/>
  <c r="EG21" i="2"/>
  <c r="ES91" i="2"/>
  <c r="EW78" i="2"/>
  <c r="ER86" i="2"/>
  <c r="EU90" i="2"/>
  <c r="EN35" i="2"/>
  <c r="EM32" i="2"/>
  <c r="EM28" i="2" s="1"/>
  <c r="EU79" i="2"/>
  <c r="ET77" i="2"/>
  <c r="ER44" i="2"/>
  <c r="ES95" i="2"/>
  <c r="ES70" i="2"/>
  <c r="EZ88" i="2"/>
  <c r="EZ100" i="2"/>
  <c r="EZ98" i="2"/>
  <c r="FE75" i="2"/>
  <c r="EY53" i="2"/>
  <c r="FF76" i="2" s="1"/>
  <c r="EY69" i="2"/>
  <c r="EY68" i="2" s="1"/>
  <c r="EY62" i="2"/>
  <c r="EY61" i="2" s="1"/>
  <c r="FA74" i="2"/>
  <c r="ET71" i="2"/>
  <c r="ET17" i="2" s="1"/>
  <c r="EU51" i="2"/>
  <c r="EU60" i="2"/>
  <c r="EU67" i="2"/>
  <c r="EU66" i="2" s="1"/>
  <c r="EU63" i="2" s="1"/>
  <c r="EL26" i="2"/>
  <c r="EL31" i="2" s="1"/>
  <c r="EM27" i="2" s="1"/>
  <c r="ES45" i="2"/>
  <c r="ES38" i="2"/>
  <c r="ET59" i="2"/>
  <c r="EZ99" i="2"/>
  <c r="FH20" i="10" l="1"/>
  <c r="FH94" i="10" s="1"/>
  <c r="FH19" i="10"/>
  <c r="FH18" i="10" s="1"/>
  <c r="FH90" i="10" s="1"/>
  <c r="FU77" i="10"/>
  <c r="FG88" i="10"/>
  <c r="FG89" i="10" s="1"/>
  <c r="FI68" i="10"/>
  <c r="FP76" i="10" s="1"/>
  <c r="FI61" i="10"/>
  <c r="FI60" i="10" s="1"/>
  <c r="FI52" i="10"/>
  <c r="FI57" i="10" s="1"/>
  <c r="FI58" i="10" s="1"/>
  <c r="FB43" i="10"/>
  <c r="FI80" i="10"/>
  <c r="FV78" i="10"/>
  <c r="FH66" i="10"/>
  <c r="EU24" i="10"/>
  <c r="EU32" i="10"/>
  <c r="EV26" i="10" s="1"/>
  <c r="FO70" i="10"/>
  <c r="FO69" i="10" s="1"/>
  <c r="FO63" i="10"/>
  <c r="FO62" i="10" s="1"/>
  <c r="FO54" i="10"/>
  <c r="FO53" i="10" s="1"/>
  <c r="FH38" i="10"/>
  <c r="FB28" i="10"/>
  <c r="FB36" i="10"/>
  <c r="FN92" i="10"/>
  <c r="FH45" i="10"/>
  <c r="FO82" i="10"/>
  <c r="FA97" i="10"/>
  <c r="FA49" i="10"/>
  <c r="FA31" i="10"/>
  <c r="FO91" i="10"/>
  <c r="FO102" i="10"/>
  <c r="FO103" i="10"/>
  <c r="FI48" i="10"/>
  <c r="FI47" i="10" s="1"/>
  <c r="FI41" i="10"/>
  <c r="FB29" i="10"/>
  <c r="FH50" i="10"/>
  <c r="FH59" i="10"/>
  <c r="FG98" i="10"/>
  <c r="FG73" i="10"/>
  <c r="FO101" i="10"/>
  <c r="ES37" i="2"/>
  <c r="ES85" i="2"/>
  <c r="ES86" i="2" s="1"/>
  <c r="FR71" i="8"/>
  <c r="FR70" i="8" s="1"/>
  <c r="FR96" i="8" s="1"/>
  <c r="FJ83" i="8"/>
  <c r="FJ84" i="8" s="1"/>
  <c r="FK69" i="8"/>
  <c r="FK16" i="8" s="1"/>
  <c r="FK85" i="8" s="1"/>
  <c r="FK55" i="8"/>
  <c r="FK54" i="8" s="1"/>
  <c r="FK94" i="8" s="1"/>
  <c r="FD29" i="8"/>
  <c r="FY73" i="8"/>
  <c r="FK61" i="8"/>
  <c r="FD31" i="8"/>
  <c r="FK42" i="8"/>
  <c r="FR77" i="8" s="1"/>
  <c r="FK35" i="8"/>
  <c r="FQ86" i="8"/>
  <c r="FQ98" i="8"/>
  <c r="FQ97" i="8"/>
  <c r="FE40" i="8"/>
  <c r="FE33" i="8"/>
  <c r="FQ96" i="8"/>
  <c r="FE26" i="8"/>
  <c r="EX21" i="8"/>
  <c r="FK47" i="8"/>
  <c r="FJ93" i="8"/>
  <c r="FJ68" i="8"/>
  <c r="FR51" i="8"/>
  <c r="FX72" i="8"/>
  <c r="EW91" i="8"/>
  <c r="EW79" i="8"/>
  <c r="EW80" i="8" s="1"/>
  <c r="FD73" i="2"/>
  <c r="EY52" i="2"/>
  <c r="ET16" i="2"/>
  <c r="ET87" i="2" s="1"/>
  <c r="ES44" i="2"/>
  <c r="EU71" i="2"/>
  <c r="EU17" i="2" s="1"/>
  <c r="ET95" i="2"/>
  <c r="EU59" i="2"/>
  <c r="ET56" i="2"/>
  <c r="ET18" i="2" s="1"/>
  <c r="EJ29" i="2"/>
  <c r="EK23" i="2" s="1"/>
  <c r="EQ41" i="2"/>
  <c r="EQ40" i="2" s="1"/>
  <c r="EQ34" i="2"/>
  <c r="EQ33" i="2" s="1"/>
  <c r="EU77" i="2"/>
  <c r="EZ80" i="2"/>
  <c r="EZ53" i="2"/>
  <c r="FG76" i="2" s="1"/>
  <c r="EZ69" i="2"/>
  <c r="EZ68" i="2" s="1"/>
  <c r="EZ62" i="2"/>
  <c r="EZ61" i="2" s="1"/>
  <c r="FB74" i="2"/>
  <c r="FA72" i="2"/>
  <c r="FF75" i="2"/>
  <c r="EU50" i="2"/>
  <c r="EU54" i="2"/>
  <c r="EU55" i="2" s="1"/>
  <c r="EZ89" i="2"/>
  <c r="EM94" i="2"/>
  <c r="EM46" i="2"/>
  <c r="EG93" i="2"/>
  <c r="EG81" i="2"/>
  <c r="EG82" i="2" s="1"/>
  <c r="EM26" i="2"/>
  <c r="EM31" i="2" s="1"/>
  <c r="EN27" i="2" s="1"/>
  <c r="ET45" i="2"/>
  <c r="ET38" i="2"/>
  <c r="EN32" i="2"/>
  <c r="EN28" i="2" s="1"/>
  <c r="EH24" i="2"/>
  <c r="EO36" i="2"/>
  <c r="EO35" i="2" s="1"/>
  <c r="EO43" i="2"/>
  <c r="EO42" i="2" s="1"/>
  <c r="EO39" i="2" s="1"/>
  <c r="FJ93" i="10" l="1"/>
  <c r="FH88" i="10"/>
  <c r="FH89" i="10" s="1"/>
  <c r="FV77" i="10"/>
  <c r="FI51" i="10"/>
  <c r="FI50" i="10" s="1"/>
  <c r="FI67" i="10"/>
  <c r="FI66" i="10" s="1"/>
  <c r="FI74" i="10"/>
  <c r="FI19" i="10" s="1"/>
  <c r="FI18" i="10" s="1"/>
  <c r="FC44" i="10"/>
  <c r="FJ81" i="10" s="1"/>
  <c r="FC37" i="10"/>
  <c r="FC36" i="10" s="1"/>
  <c r="FH99" i="10"/>
  <c r="FH21" i="10"/>
  <c r="EU96" i="10"/>
  <c r="EU84" i="10"/>
  <c r="EU85" i="10" s="1"/>
  <c r="FB42" i="10"/>
  <c r="FH98" i="10"/>
  <c r="FH73" i="10"/>
  <c r="FO92" i="10"/>
  <c r="FB35" i="10"/>
  <c r="EV25" i="10"/>
  <c r="FI46" i="10"/>
  <c r="FP82" i="10" s="1"/>
  <c r="FI39" i="10"/>
  <c r="FB27" i="10"/>
  <c r="FI59" i="10"/>
  <c r="FP75" i="10"/>
  <c r="FB34" i="10"/>
  <c r="FC30" i="10" s="1"/>
  <c r="FP72" i="10"/>
  <c r="FP71" i="10" s="1"/>
  <c r="FP65" i="10"/>
  <c r="FP64" i="10" s="1"/>
  <c r="FP56" i="10"/>
  <c r="FW79" i="10" s="1"/>
  <c r="FI40" i="10"/>
  <c r="FP83" i="10"/>
  <c r="EZ52" i="2"/>
  <c r="EV90" i="2"/>
  <c r="ET96" i="2"/>
  <c r="ET44" i="2"/>
  <c r="FK83" i="8"/>
  <c r="FK84" i="8" s="1"/>
  <c r="FK17" i="8"/>
  <c r="FK89" i="8" s="1"/>
  <c r="FM88" i="8"/>
  <c r="FR65" i="8"/>
  <c r="FR64" i="8" s="1"/>
  <c r="FR58" i="8"/>
  <c r="FR57" i="8" s="1"/>
  <c r="FR50" i="8"/>
  <c r="FR49" i="8" s="1"/>
  <c r="FK41" i="8"/>
  <c r="FL63" i="8"/>
  <c r="FL56" i="8"/>
  <c r="FL48" i="8"/>
  <c r="FL53" i="8" s="1"/>
  <c r="FD92" i="8"/>
  <c r="FD45" i="8"/>
  <c r="FD27" i="8"/>
  <c r="FE32" i="8"/>
  <c r="FK46" i="8"/>
  <c r="FL76" i="8"/>
  <c r="FE39" i="8"/>
  <c r="EX20" i="8"/>
  <c r="EX28" i="8"/>
  <c r="EY22" i="8" s="1"/>
  <c r="EY21" i="8" s="1"/>
  <c r="FR86" i="8"/>
  <c r="FR97" i="8"/>
  <c r="FR98" i="8"/>
  <c r="FK34" i="8"/>
  <c r="FQ87" i="8"/>
  <c r="FL44" i="8"/>
  <c r="FL37" i="8"/>
  <c r="FE25" i="8"/>
  <c r="FE24" i="8"/>
  <c r="ET85" i="2"/>
  <c r="ET86" i="2" s="1"/>
  <c r="EU16" i="2"/>
  <c r="EU87" i="2" s="1"/>
  <c r="ET70" i="2"/>
  <c r="EX49" i="2"/>
  <c r="EX65" i="2"/>
  <c r="EX58" i="2"/>
  <c r="EH30" i="2"/>
  <c r="EI25" i="2" s="1"/>
  <c r="EH21" i="2"/>
  <c r="EO32" i="2"/>
  <c r="EO28" i="2" s="1"/>
  <c r="EU47" i="2"/>
  <c r="FA99" i="2"/>
  <c r="FA88" i="2"/>
  <c r="FA100" i="2"/>
  <c r="FA98" i="2"/>
  <c r="FB72" i="2"/>
  <c r="FB99" i="2" s="1"/>
  <c r="FA80" i="2"/>
  <c r="EU56" i="2"/>
  <c r="EU18" i="2" s="1"/>
  <c r="EX78" i="2"/>
  <c r="FA53" i="2"/>
  <c r="FH76" i="2" s="1"/>
  <c r="FA69" i="2"/>
  <c r="FA68" i="2" s="1"/>
  <c r="FA62" i="2"/>
  <c r="FG75" i="2"/>
  <c r="EV79" i="2"/>
  <c r="EK22" i="2"/>
  <c r="ER41" i="2"/>
  <c r="ER40" i="2" s="1"/>
  <c r="ER34" i="2"/>
  <c r="EN94" i="2"/>
  <c r="EN46" i="2"/>
  <c r="EN26" i="2"/>
  <c r="EN31" i="2" s="1"/>
  <c r="EO27" i="2" s="1"/>
  <c r="EU45" i="2"/>
  <c r="EU38" i="2"/>
  <c r="EV51" i="2"/>
  <c r="EV54" i="2" s="1"/>
  <c r="EV55" i="2" s="1"/>
  <c r="EV60" i="2"/>
  <c r="EV59" i="2" s="1"/>
  <c r="EV67" i="2"/>
  <c r="EV66" i="2" s="1"/>
  <c r="EV63" i="2" s="1"/>
  <c r="ET91" i="2"/>
  <c r="ET37" i="2"/>
  <c r="FK93" i="10" l="1"/>
  <c r="FI45" i="10"/>
  <c r="FC43" i="10"/>
  <c r="FC42" i="10" s="1"/>
  <c r="FI20" i="10"/>
  <c r="FI94" i="10" s="1"/>
  <c r="FP55" i="10"/>
  <c r="EV24" i="10"/>
  <c r="EV32" i="10"/>
  <c r="EW26" i="10" s="1"/>
  <c r="FJ48" i="10"/>
  <c r="FJ47" i="10" s="1"/>
  <c r="FJ41" i="10"/>
  <c r="FC35" i="10"/>
  <c r="FC29" i="10"/>
  <c r="FI98" i="10"/>
  <c r="FI73" i="10"/>
  <c r="FB33" i="10"/>
  <c r="FC28" i="10" s="1"/>
  <c r="FC27" i="10" s="1"/>
  <c r="FB97" i="10"/>
  <c r="FB49" i="10"/>
  <c r="FB31" i="10"/>
  <c r="FP91" i="10"/>
  <c r="FP102" i="10"/>
  <c r="FP103" i="10"/>
  <c r="FP70" i="10"/>
  <c r="FP63" i="10"/>
  <c r="FP62" i="10" s="1"/>
  <c r="FP54" i="10"/>
  <c r="FP53" i="10" s="1"/>
  <c r="FW78" i="10"/>
  <c r="FP101" i="10"/>
  <c r="FI99" i="10"/>
  <c r="FI21" i="10"/>
  <c r="FJ68" i="10"/>
  <c r="FJ61" i="10"/>
  <c r="FJ52" i="10"/>
  <c r="FI38" i="10"/>
  <c r="FJ80" i="10"/>
  <c r="EU44" i="2"/>
  <c r="FA52" i="2"/>
  <c r="EU96" i="2"/>
  <c r="FN88" i="8"/>
  <c r="FY72" i="8"/>
  <c r="FL47" i="8"/>
  <c r="FL46" i="8" s="1"/>
  <c r="EY20" i="8"/>
  <c r="EY28" i="8"/>
  <c r="EZ22" i="8" s="1"/>
  <c r="FL69" i="8"/>
  <c r="FL55" i="8"/>
  <c r="FL62" i="8"/>
  <c r="FS71" i="8"/>
  <c r="FS78" i="8"/>
  <c r="FL43" i="8"/>
  <c r="FK93" i="8"/>
  <c r="FK68" i="8"/>
  <c r="EX91" i="8"/>
  <c r="EX79" i="8"/>
  <c r="EX80" i="8" s="1"/>
  <c r="FE31" i="8"/>
  <c r="FF40" i="8"/>
  <c r="FF39" i="8" s="1"/>
  <c r="FF33" i="8"/>
  <c r="FE38" i="8"/>
  <c r="FE30" i="8"/>
  <c r="FF26" i="8" s="1"/>
  <c r="FF25" i="8" s="1"/>
  <c r="FL75" i="8"/>
  <c r="FR87" i="8"/>
  <c r="FL42" i="8"/>
  <c r="FS77" i="8" s="1"/>
  <c r="FL35" i="8"/>
  <c r="FL34" i="8" s="1"/>
  <c r="FE23" i="8"/>
  <c r="FS67" i="8"/>
  <c r="FS66" i="8" s="1"/>
  <c r="FS60" i="8"/>
  <c r="FS59" i="8" s="1"/>
  <c r="FS52" i="8"/>
  <c r="FL36" i="8"/>
  <c r="EU85" i="2"/>
  <c r="EX90" i="2" s="1"/>
  <c r="EW90" i="2"/>
  <c r="FB80" i="2"/>
  <c r="EV56" i="2"/>
  <c r="EV18" i="2" s="1"/>
  <c r="FA89" i="2"/>
  <c r="EX57" i="2"/>
  <c r="EX64" i="2"/>
  <c r="FE73" i="2"/>
  <c r="EY49" i="2"/>
  <c r="EY58" i="2"/>
  <c r="EY65" i="2"/>
  <c r="FB88" i="2"/>
  <c r="FB100" i="2"/>
  <c r="FB98" i="2"/>
  <c r="EU95" i="2"/>
  <c r="EU70" i="2"/>
  <c r="EX48" i="2"/>
  <c r="EV50" i="2"/>
  <c r="EV47" i="2" s="1"/>
  <c r="FH75" i="2"/>
  <c r="EK29" i="2"/>
  <c r="EL23" i="2" s="1"/>
  <c r="FC74" i="2"/>
  <c r="EO94" i="2"/>
  <c r="EO46" i="2"/>
  <c r="ER33" i="2"/>
  <c r="EV71" i="2"/>
  <c r="EU37" i="2"/>
  <c r="EV77" i="2"/>
  <c r="EY78" i="2"/>
  <c r="FB53" i="2"/>
  <c r="FI76" i="2" s="1"/>
  <c r="FB69" i="2"/>
  <c r="FB68" i="2" s="1"/>
  <c r="FB62" i="2"/>
  <c r="EU91" i="2"/>
  <c r="EO26" i="2"/>
  <c r="EV45" i="2"/>
  <c r="EV38" i="2"/>
  <c r="FA61" i="2"/>
  <c r="EH93" i="2"/>
  <c r="EH81" i="2"/>
  <c r="EH82" i="2" s="1"/>
  <c r="EI24" i="2"/>
  <c r="EP36" i="2"/>
  <c r="EP43" i="2"/>
  <c r="EP42" i="2" s="1"/>
  <c r="EP39" i="2" s="1"/>
  <c r="FQ83" i="10" l="1"/>
  <c r="FI88" i="10"/>
  <c r="FI90" i="10"/>
  <c r="FC33" i="10"/>
  <c r="FD28" i="10" s="1"/>
  <c r="FD27" i="10" s="1"/>
  <c r="FP92" i="10"/>
  <c r="FC34" i="10"/>
  <c r="FD30" i="10" s="1"/>
  <c r="FD44" i="10"/>
  <c r="FD37" i="10"/>
  <c r="FJ74" i="10"/>
  <c r="FJ60" i="10"/>
  <c r="EV96" i="10"/>
  <c r="EV84" i="10"/>
  <c r="EV85" i="10" s="1"/>
  <c r="FQ76" i="10"/>
  <c r="FJ67" i="10"/>
  <c r="EW25" i="10"/>
  <c r="FJ57" i="10"/>
  <c r="FJ58" i="10" s="1"/>
  <c r="FJ51" i="10"/>
  <c r="FP69" i="10"/>
  <c r="FW77" i="10"/>
  <c r="FC97" i="10"/>
  <c r="FC49" i="10"/>
  <c r="FC31" i="10"/>
  <c r="FQ72" i="10"/>
  <c r="FQ71" i="10" s="1"/>
  <c r="FQ65" i="10"/>
  <c r="FQ64" i="10" s="1"/>
  <c r="FQ56" i="10"/>
  <c r="FX79" i="10" s="1"/>
  <c r="FJ40" i="10"/>
  <c r="FQ55" i="10" s="1"/>
  <c r="FJ46" i="10"/>
  <c r="FJ39" i="10"/>
  <c r="FJ38" i="10" s="1"/>
  <c r="EV44" i="2"/>
  <c r="FB52" i="2"/>
  <c r="EV16" i="2"/>
  <c r="EV85" i="2" s="1"/>
  <c r="EV17" i="2"/>
  <c r="EV91" i="2" s="1"/>
  <c r="EV96" i="2"/>
  <c r="EU86" i="2"/>
  <c r="FL41" i="8"/>
  <c r="FM76" i="8"/>
  <c r="FM75" i="8" s="1"/>
  <c r="FF30" i="8"/>
  <c r="FF38" i="8"/>
  <c r="FL61" i="8"/>
  <c r="FS51" i="8"/>
  <c r="FM63" i="8"/>
  <c r="FT71" i="8" s="1"/>
  <c r="FM56" i="8"/>
  <c r="FM48" i="8"/>
  <c r="FL93" i="8"/>
  <c r="FL54" i="8"/>
  <c r="FL94" i="8" s="1"/>
  <c r="FE29" i="8"/>
  <c r="FF24" i="8" s="1"/>
  <c r="FF23" i="8" s="1"/>
  <c r="FL17" i="8"/>
  <c r="FL16" i="8"/>
  <c r="FM44" i="8"/>
  <c r="FT78" i="8" s="1"/>
  <c r="FM37" i="8"/>
  <c r="FM36" i="8" s="1"/>
  <c r="FE92" i="8"/>
  <c r="FE45" i="8"/>
  <c r="FE27" i="8"/>
  <c r="FG40" i="8"/>
  <c r="FG39" i="8" s="1"/>
  <c r="FG33" i="8"/>
  <c r="FF32" i="8"/>
  <c r="EY91" i="8"/>
  <c r="EY79" i="8"/>
  <c r="EY80" i="8" s="1"/>
  <c r="FS65" i="8"/>
  <c r="FS64" i="8" s="1"/>
  <c r="FS58" i="8"/>
  <c r="FS57" i="8" s="1"/>
  <c r="FS50" i="8"/>
  <c r="FS49" i="8" s="1"/>
  <c r="FS70" i="8"/>
  <c r="EZ21" i="8"/>
  <c r="FB61" i="2"/>
  <c r="EY64" i="2"/>
  <c r="EV95" i="2"/>
  <c r="EV70" i="2"/>
  <c r="FB89" i="2"/>
  <c r="EY57" i="2"/>
  <c r="EY48" i="2"/>
  <c r="FI75" i="2"/>
  <c r="EI30" i="2"/>
  <c r="EJ25" i="2" s="1"/>
  <c r="EJ24" i="2" s="1"/>
  <c r="EI21" i="2"/>
  <c r="FC72" i="2"/>
  <c r="FC53" i="2"/>
  <c r="FJ76" i="2" s="1"/>
  <c r="FC62" i="2"/>
  <c r="FC69" i="2"/>
  <c r="FC68" i="2" s="1"/>
  <c r="EW51" i="2"/>
  <c r="EW67" i="2"/>
  <c r="EW66" i="2" s="1"/>
  <c r="EW63" i="2" s="1"/>
  <c r="EW60" i="2"/>
  <c r="EP35" i="2"/>
  <c r="EO31" i="2"/>
  <c r="EP27" i="2" s="1"/>
  <c r="EW79" i="2"/>
  <c r="FF73" i="2"/>
  <c r="EV37" i="2"/>
  <c r="EL22" i="2"/>
  <c r="ES34" i="2"/>
  <c r="ES33" i="2" s="1"/>
  <c r="ES41" i="2"/>
  <c r="ES40" i="2" s="1"/>
  <c r="FC80" i="2"/>
  <c r="FJ19" i="10" l="1"/>
  <c r="FJ18" i="10" s="1"/>
  <c r="FL93" i="10"/>
  <c r="FI89" i="10"/>
  <c r="FX78" i="10"/>
  <c r="FJ50" i="10"/>
  <c r="FJ59" i="10"/>
  <c r="FK48" i="10"/>
  <c r="FK41" i="10"/>
  <c r="FK40" i="10" s="1"/>
  <c r="EW24" i="10"/>
  <c r="EW32" i="10"/>
  <c r="EX26" i="10" s="1"/>
  <c r="EX25" i="10" s="1"/>
  <c r="FJ20" i="10"/>
  <c r="FQ70" i="10"/>
  <c r="FQ69" i="10" s="1"/>
  <c r="FQ63" i="10"/>
  <c r="FQ62" i="10" s="1"/>
  <c r="FQ54" i="10"/>
  <c r="FQ53" i="10" s="1"/>
  <c r="FK68" i="10"/>
  <c r="FR76" i="10" s="1"/>
  <c r="FK61" i="10"/>
  <c r="FK60" i="10" s="1"/>
  <c r="FK52" i="10"/>
  <c r="FK57" i="10" s="1"/>
  <c r="FK58" i="10" s="1"/>
  <c r="FD36" i="10"/>
  <c r="FQ82" i="10"/>
  <c r="FJ45" i="10"/>
  <c r="FJ66" i="10"/>
  <c r="FK81" i="10"/>
  <c r="FD43" i="10"/>
  <c r="FD33" i="10"/>
  <c r="FQ75" i="10"/>
  <c r="FQ101" i="10" s="1"/>
  <c r="FD29" i="10"/>
  <c r="FK46" i="10"/>
  <c r="FK39" i="10"/>
  <c r="FC52" i="2"/>
  <c r="EV87" i="2"/>
  <c r="FM43" i="8"/>
  <c r="FL68" i="8"/>
  <c r="FM62" i="8"/>
  <c r="FM61" i="8" s="1"/>
  <c r="FM69" i="8"/>
  <c r="FM17" i="8" s="1"/>
  <c r="FG38" i="8"/>
  <c r="FF29" i="8"/>
  <c r="FL83" i="8"/>
  <c r="FL85" i="8"/>
  <c r="FN76" i="8"/>
  <c r="FL89" i="8"/>
  <c r="FM42" i="8"/>
  <c r="FM35" i="8"/>
  <c r="FM53" i="8"/>
  <c r="FM47" i="8"/>
  <c r="FN63" i="8"/>
  <c r="FU71" i="8" s="1"/>
  <c r="FN48" i="8"/>
  <c r="FN53" i="8" s="1"/>
  <c r="FN56" i="8"/>
  <c r="EZ20" i="8"/>
  <c r="EZ28" i="8"/>
  <c r="FA22" i="8" s="1"/>
  <c r="FA21" i="8" s="1"/>
  <c r="FS86" i="8"/>
  <c r="FS97" i="8"/>
  <c r="FS98" i="8"/>
  <c r="FG32" i="8"/>
  <c r="FF31" i="8"/>
  <c r="FT70" i="8"/>
  <c r="FS96" i="8"/>
  <c r="FT67" i="8"/>
  <c r="FT66" i="8" s="1"/>
  <c r="FT60" i="8"/>
  <c r="FT59" i="8" s="1"/>
  <c r="FT52" i="8"/>
  <c r="FM55" i="8"/>
  <c r="FT51" i="8"/>
  <c r="FG26" i="8"/>
  <c r="FC61" i="2"/>
  <c r="EZ78" i="2"/>
  <c r="FJ75" i="2"/>
  <c r="EP32" i="2"/>
  <c r="EP28" i="2" s="1"/>
  <c r="FC88" i="2"/>
  <c r="FC100" i="2"/>
  <c r="FC98" i="2"/>
  <c r="EW45" i="2"/>
  <c r="EW44" i="2" s="1"/>
  <c r="EW38" i="2"/>
  <c r="EW37" i="2" s="1"/>
  <c r="EW71" i="2"/>
  <c r="EW17" i="2" s="1"/>
  <c r="EW59" i="2"/>
  <c r="FC99" i="2"/>
  <c r="FD74" i="2"/>
  <c r="EV86" i="2"/>
  <c r="EY90" i="2"/>
  <c r="EW77" i="2"/>
  <c r="EW50" i="2"/>
  <c r="EW47" i="2" s="1"/>
  <c r="EW54" i="2"/>
  <c r="EW55" i="2" s="1"/>
  <c r="EI93" i="2"/>
  <c r="EI81" i="2"/>
  <c r="EI82" i="2" s="1"/>
  <c r="EP26" i="2"/>
  <c r="EZ49" i="2"/>
  <c r="EZ48" i="2" s="1"/>
  <c r="EZ65" i="2"/>
  <c r="EZ64" i="2" s="1"/>
  <c r="EZ58" i="2"/>
  <c r="EL29" i="2"/>
  <c r="EM23" i="2" s="1"/>
  <c r="EJ30" i="2"/>
  <c r="EK25" i="2" s="1"/>
  <c r="EJ21" i="2"/>
  <c r="EQ43" i="2"/>
  <c r="EQ42" i="2" s="1"/>
  <c r="EQ39" i="2" s="1"/>
  <c r="EQ36" i="2"/>
  <c r="EQ35" i="2" s="1"/>
  <c r="FK67" i="10" l="1"/>
  <c r="FK66" i="10" s="1"/>
  <c r="FK51" i="10"/>
  <c r="FK50" i="10" s="1"/>
  <c r="FK59" i="10"/>
  <c r="EX24" i="10"/>
  <c r="EX32" i="10"/>
  <c r="EY26" i="10" s="1"/>
  <c r="EY25" i="10" s="1"/>
  <c r="FJ98" i="10"/>
  <c r="FJ73" i="10"/>
  <c r="FK45" i="10"/>
  <c r="FR72" i="10"/>
  <c r="FR71" i="10" s="1"/>
  <c r="FR65" i="10"/>
  <c r="FR64" i="10" s="1"/>
  <c r="FR56" i="10"/>
  <c r="FY79" i="10" s="1"/>
  <c r="FX77" i="10"/>
  <c r="FQ91" i="10"/>
  <c r="FQ102" i="10"/>
  <c r="FQ103" i="10"/>
  <c r="FR75" i="10"/>
  <c r="FR82" i="10"/>
  <c r="FR55" i="10"/>
  <c r="FK47" i="10"/>
  <c r="FR83" i="10"/>
  <c r="EW96" i="10"/>
  <c r="EW84" i="10"/>
  <c r="EW85" i="10" s="1"/>
  <c r="FD35" i="10"/>
  <c r="FJ99" i="10"/>
  <c r="FJ21" i="10"/>
  <c r="FR70" i="10"/>
  <c r="FR69" i="10" s="1"/>
  <c r="FR63" i="10"/>
  <c r="FR62" i="10" s="1"/>
  <c r="FR54" i="10"/>
  <c r="FR53" i="10" s="1"/>
  <c r="FJ90" i="10"/>
  <c r="FJ88" i="10"/>
  <c r="FD42" i="10"/>
  <c r="FK74" i="10"/>
  <c r="FJ94" i="10"/>
  <c r="FD34" i="10"/>
  <c r="FE30" i="10" s="1"/>
  <c r="FE29" i="10" s="1"/>
  <c r="FK80" i="10"/>
  <c r="FE44" i="10"/>
  <c r="FL81" i="10" s="1"/>
  <c r="FE37" i="10"/>
  <c r="FE36" i="10" s="1"/>
  <c r="FK38" i="10"/>
  <c r="FM16" i="8"/>
  <c r="FM85" i="8" s="1"/>
  <c r="FN62" i="8"/>
  <c r="FN61" i="8" s="1"/>
  <c r="FN69" i="8"/>
  <c r="FU70" i="8"/>
  <c r="FA20" i="8"/>
  <c r="FA28" i="8"/>
  <c r="FB22" i="8" s="1"/>
  <c r="FN75" i="8"/>
  <c r="FF92" i="8"/>
  <c r="FF45" i="8"/>
  <c r="FF27" i="8"/>
  <c r="FT77" i="8"/>
  <c r="FM41" i="8"/>
  <c r="FT65" i="8"/>
  <c r="FT64" i="8" s="1"/>
  <c r="FT58" i="8"/>
  <c r="FT57" i="8" s="1"/>
  <c r="FT50" i="8"/>
  <c r="FT49" i="8" s="1"/>
  <c r="FM34" i="8"/>
  <c r="FL84" i="8"/>
  <c r="FO88" i="8"/>
  <c r="FG31" i="8"/>
  <c r="FM46" i="8"/>
  <c r="FN47" i="8"/>
  <c r="FN44" i="8"/>
  <c r="FN37" i="8"/>
  <c r="FG25" i="8"/>
  <c r="FS87" i="8"/>
  <c r="FM89" i="8"/>
  <c r="FG24" i="8"/>
  <c r="FN55" i="8"/>
  <c r="FM54" i="8"/>
  <c r="FM94" i="8" s="1"/>
  <c r="FT86" i="8"/>
  <c r="FT98" i="8"/>
  <c r="FT97" i="8"/>
  <c r="FH40" i="8"/>
  <c r="FH39" i="8" s="1"/>
  <c r="FH33" i="8"/>
  <c r="FT96" i="8"/>
  <c r="EZ91" i="8"/>
  <c r="EZ79" i="8"/>
  <c r="EZ80" i="8" s="1"/>
  <c r="FD80" i="2"/>
  <c r="EQ32" i="2"/>
  <c r="EQ28" i="2" s="1"/>
  <c r="FD53" i="2"/>
  <c r="FK76" i="2" s="1"/>
  <c r="FD69" i="2"/>
  <c r="FD68" i="2" s="1"/>
  <c r="FD62" i="2"/>
  <c r="FD61" i="2" s="1"/>
  <c r="ET34" i="2"/>
  <c r="ET41" i="2"/>
  <c r="EW95" i="2"/>
  <c r="EX79" i="2"/>
  <c r="EW56" i="2"/>
  <c r="EW18" i="2" s="1"/>
  <c r="EZ57" i="2"/>
  <c r="EM22" i="2"/>
  <c r="EW16" i="2"/>
  <c r="EP31" i="2"/>
  <c r="EQ27" i="2" s="1"/>
  <c r="EQ26" i="2" s="1"/>
  <c r="EX51" i="2"/>
  <c r="EX60" i="2"/>
  <c r="EX59" i="2" s="1"/>
  <c r="EX56" i="2" s="1"/>
  <c r="EX67" i="2"/>
  <c r="EX66" i="2" s="1"/>
  <c r="EX63" i="2" s="1"/>
  <c r="EK24" i="2"/>
  <c r="ER43" i="2"/>
  <c r="ER42" i="2" s="1"/>
  <c r="ER39" i="2" s="1"/>
  <c r="ER36" i="2"/>
  <c r="FD72" i="2"/>
  <c r="FD99" i="2" s="1"/>
  <c r="FC89" i="2"/>
  <c r="FD52" i="2"/>
  <c r="EJ93" i="2"/>
  <c r="EJ81" i="2"/>
  <c r="EJ82" i="2" s="1"/>
  <c r="FG73" i="2"/>
  <c r="EP94" i="2"/>
  <c r="EP46" i="2"/>
  <c r="FK20" i="10" l="1"/>
  <c r="FK94" i="10" s="1"/>
  <c r="FK19" i="10"/>
  <c r="FK18" i="10" s="1"/>
  <c r="FL80" i="10"/>
  <c r="EY24" i="10"/>
  <c r="EY32" i="10"/>
  <c r="EZ26" i="10" s="1"/>
  <c r="FE34" i="10"/>
  <c r="FF30" i="10" s="1"/>
  <c r="FE43" i="10"/>
  <c r="FD97" i="10"/>
  <c r="FD49" i="10"/>
  <c r="FD31" i="10"/>
  <c r="FR91" i="10"/>
  <c r="FR102" i="10"/>
  <c r="FR103" i="10"/>
  <c r="EX96" i="10"/>
  <c r="EX84" i="10"/>
  <c r="EX85" i="10" s="1"/>
  <c r="FE35" i="10"/>
  <c r="FR101" i="10"/>
  <c r="FL48" i="10"/>
  <c r="FS83" i="10" s="1"/>
  <c r="FL41" i="10"/>
  <c r="FJ89" i="10"/>
  <c r="FM93" i="10"/>
  <c r="FY78" i="10"/>
  <c r="FK99" i="10"/>
  <c r="FK21" i="10"/>
  <c r="FE28" i="10"/>
  <c r="FQ92" i="10"/>
  <c r="FK98" i="10"/>
  <c r="FK73" i="10"/>
  <c r="FF44" i="10"/>
  <c r="FM81" i="10" s="1"/>
  <c r="FF37" i="10"/>
  <c r="FL68" i="10"/>
  <c r="FL61" i="10"/>
  <c r="FL52" i="10"/>
  <c r="FY77" i="10"/>
  <c r="EX18" i="2"/>
  <c r="EW96" i="2"/>
  <c r="FM83" i="8"/>
  <c r="FP88" i="8" s="1"/>
  <c r="FN16" i="8"/>
  <c r="FN83" i="8" s="1"/>
  <c r="FN17" i="8"/>
  <c r="FN89" i="8" s="1"/>
  <c r="FT87" i="8"/>
  <c r="FG30" i="8"/>
  <c r="FH26" i="8" s="1"/>
  <c r="FH25" i="8" s="1"/>
  <c r="FI40" i="8"/>
  <c r="FI39" i="8" s="1"/>
  <c r="FI33" i="8"/>
  <c r="FA91" i="8"/>
  <c r="FA79" i="8"/>
  <c r="FA80" i="8" s="1"/>
  <c r="FN46" i="8"/>
  <c r="FB21" i="8"/>
  <c r="FU78" i="8"/>
  <c r="FN43" i="8"/>
  <c r="FH38" i="8"/>
  <c r="FM93" i="8"/>
  <c r="FM68" i="8"/>
  <c r="FU67" i="8"/>
  <c r="FU66" i="8" s="1"/>
  <c r="FU60" i="8"/>
  <c r="FU59" i="8" s="1"/>
  <c r="FU52" i="8"/>
  <c r="FN36" i="8"/>
  <c r="FN54" i="8"/>
  <c r="FN94" i="8" s="1"/>
  <c r="FO63" i="8"/>
  <c r="FO56" i="8"/>
  <c r="FO48" i="8"/>
  <c r="FO53" i="8" s="1"/>
  <c r="FG92" i="8"/>
  <c r="FG45" i="8"/>
  <c r="FG27" i="8"/>
  <c r="FO76" i="8"/>
  <c r="FU86" i="8"/>
  <c r="FU97" i="8"/>
  <c r="FU98" i="8"/>
  <c r="FN42" i="8"/>
  <c r="FU77" i="8" s="1"/>
  <c r="FN35" i="8"/>
  <c r="FG23" i="8"/>
  <c r="FH32" i="8"/>
  <c r="FU96" i="8"/>
  <c r="EX96" i="2"/>
  <c r="EQ31" i="2"/>
  <c r="ER27" i="2" s="1"/>
  <c r="ER26" i="2" s="1"/>
  <c r="EW87" i="2"/>
  <c r="EW85" i="2"/>
  <c r="FA49" i="2"/>
  <c r="FA65" i="2"/>
  <c r="FA64" i="2" s="1"/>
  <c r="FA58" i="2"/>
  <c r="ET33" i="2"/>
  <c r="EW91" i="2"/>
  <c r="EX71" i="2"/>
  <c r="EX17" i="2" s="1"/>
  <c r="EM29" i="2"/>
  <c r="EN23" i="2" s="1"/>
  <c r="FE74" i="2"/>
  <c r="EX50" i="2"/>
  <c r="EX47" i="2" s="1"/>
  <c r="EX54" i="2"/>
  <c r="EX55" i="2" s="1"/>
  <c r="EW70" i="2"/>
  <c r="EK30" i="2"/>
  <c r="EL25" i="2" s="1"/>
  <c r="EK21" i="2"/>
  <c r="EY79" i="2"/>
  <c r="EX77" i="2"/>
  <c r="FK75" i="2"/>
  <c r="EQ94" i="2"/>
  <c r="EQ46" i="2"/>
  <c r="FD88" i="2"/>
  <c r="FD100" i="2"/>
  <c r="FD98" i="2"/>
  <c r="EY51" i="2"/>
  <c r="EY67" i="2"/>
  <c r="EY66" i="2" s="1"/>
  <c r="EY60" i="2"/>
  <c r="EX45" i="2"/>
  <c r="EX38" i="2"/>
  <c r="ET40" i="2"/>
  <c r="FA78" i="2"/>
  <c r="ER35" i="2"/>
  <c r="FM80" i="10" l="1"/>
  <c r="FL74" i="10"/>
  <c r="FL60" i="10"/>
  <c r="FL67" i="10"/>
  <c r="FS76" i="10"/>
  <c r="FG44" i="10"/>
  <c r="FN81" i="10" s="1"/>
  <c r="FG37" i="10"/>
  <c r="FM48" i="10"/>
  <c r="FT83" i="10" s="1"/>
  <c r="FM41" i="10"/>
  <c r="FM68" i="10"/>
  <c r="FM61" i="10"/>
  <c r="FM52" i="10"/>
  <c r="FM57" i="10" s="1"/>
  <c r="FF36" i="10"/>
  <c r="EZ25" i="10"/>
  <c r="FS72" i="10"/>
  <c r="FS71" i="10" s="1"/>
  <c r="FS65" i="10"/>
  <c r="FS64" i="10" s="1"/>
  <c r="FS56" i="10"/>
  <c r="FL40" i="10"/>
  <c r="EY96" i="10"/>
  <c r="EY84" i="10"/>
  <c r="EY85" i="10" s="1"/>
  <c r="FR92" i="10"/>
  <c r="FE42" i="10"/>
  <c r="FE49" i="10" s="1"/>
  <c r="FF43" i="10"/>
  <c r="FE97" i="10"/>
  <c r="FL47" i="10"/>
  <c r="FL39" i="10"/>
  <c r="FL46" i="10"/>
  <c r="FE27" i="10"/>
  <c r="FL57" i="10"/>
  <c r="FL58" i="10" s="1"/>
  <c r="FL51" i="10"/>
  <c r="FK90" i="10"/>
  <c r="FK88" i="10"/>
  <c r="FF29" i="10"/>
  <c r="FM84" i="8"/>
  <c r="FN85" i="8"/>
  <c r="FO69" i="8"/>
  <c r="FO16" i="8" s="1"/>
  <c r="FO83" i="8" s="1"/>
  <c r="FO47" i="8"/>
  <c r="FO46" i="8" s="1"/>
  <c r="FN41" i="8"/>
  <c r="FH30" i="8"/>
  <c r="FI26" i="8" s="1"/>
  <c r="FI25" i="8" s="1"/>
  <c r="FN93" i="8"/>
  <c r="FN68" i="8"/>
  <c r="FU65" i="8"/>
  <c r="FU64" i="8" s="1"/>
  <c r="FU58" i="8"/>
  <c r="FU57" i="8" s="1"/>
  <c r="FU50" i="8"/>
  <c r="FU49" i="8" s="1"/>
  <c r="FU51" i="8"/>
  <c r="FI38" i="8"/>
  <c r="FO44" i="8"/>
  <c r="FO43" i="8" s="1"/>
  <c r="FO37" i="8"/>
  <c r="FO36" i="8" s="1"/>
  <c r="FN84" i="8"/>
  <c r="FQ88" i="8"/>
  <c r="FN34" i="8"/>
  <c r="FP63" i="8"/>
  <c r="FP56" i="8"/>
  <c r="FP48" i="8"/>
  <c r="FP53" i="8" s="1"/>
  <c r="FU87" i="8"/>
  <c r="FV71" i="8"/>
  <c r="FO62" i="8"/>
  <c r="FB20" i="8"/>
  <c r="FB28" i="8"/>
  <c r="FC22" i="8" s="1"/>
  <c r="FC21" i="8" s="1"/>
  <c r="FG29" i="8"/>
  <c r="FH24" i="8" s="1"/>
  <c r="FI32" i="8"/>
  <c r="FH31" i="8"/>
  <c r="FP76" i="8"/>
  <c r="FO75" i="8"/>
  <c r="FO55" i="8"/>
  <c r="EX16" i="2"/>
  <c r="EX87" i="2" s="1"/>
  <c r="FH73" i="2"/>
  <c r="EX91" i="2"/>
  <c r="ER31" i="2"/>
  <c r="ES27" i="2" s="1"/>
  <c r="FE53" i="2"/>
  <c r="FL76" i="2" s="1"/>
  <c r="FE69" i="2"/>
  <c r="FE68" i="2" s="1"/>
  <c r="FE62" i="2"/>
  <c r="FE61" i="2" s="1"/>
  <c r="EX37" i="2"/>
  <c r="EY77" i="2"/>
  <c r="FA48" i="2"/>
  <c r="EN22" i="2"/>
  <c r="EU41" i="2"/>
  <c r="EU40" i="2" s="1"/>
  <c r="EU34" i="2"/>
  <c r="EL24" i="2"/>
  <c r="ES36" i="2"/>
  <c r="ES43" i="2"/>
  <c r="ES42" i="2" s="1"/>
  <c r="ES39" i="2" s="1"/>
  <c r="EW86" i="2"/>
  <c r="EZ90" i="2"/>
  <c r="FA57" i="2"/>
  <c r="EX44" i="2"/>
  <c r="FE80" i="2"/>
  <c r="EK93" i="2"/>
  <c r="EK81" i="2"/>
  <c r="EK82" i="2" s="1"/>
  <c r="EY63" i="2"/>
  <c r="FF74" i="2"/>
  <c r="FE72" i="2"/>
  <c r="FD89" i="2"/>
  <c r="EY59" i="2"/>
  <c r="EY56" i="2" s="1"/>
  <c r="EY71" i="2"/>
  <c r="EY17" i="2" s="1"/>
  <c r="ER32" i="2"/>
  <c r="ER28" i="2" s="1"/>
  <c r="EY50" i="2"/>
  <c r="EY54" i="2"/>
  <c r="EY55" i="2" s="1"/>
  <c r="EX95" i="2"/>
  <c r="EX70" i="2"/>
  <c r="EY45" i="2"/>
  <c r="EY38" i="2"/>
  <c r="FL20" i="10" l="1"/>
  <c r="FL94" i="10" s="1"/>
  <c r="FL19" i="10"/>
  <c r="FL18" i="10" s="1"/>
  <c r="FL88" i="10" s="1"/>
  <c r="FM74" i="10"/>
  <c r="FM58" i="10"/>
  <c r="FM47" i="10"/>
  <c r="FE31" i="10"/>
  <c r="FN80" i="10"/>
  <c r="FM67" i="10"/>
  <c r="FL66" i="10"/>
  <c r="FK89" i="10"/>
  <c r="FN93" i="10"/>
  <c r="FT76" i="10"/>
  <c r="FS75" i="10"/>
  <c r="FS101" i="10" s="1"/>
  <c r="FL50" i="10"/>
  <c r="FM51" i="10"/>
  <c r="FM40" i="10"/>
  <c r="FS55" i="10"/>
  <c r="FM60" i="10"/>
  <c r="FL59" i="10"/>
  <c r="EZ24" i="10"/>
  <c r="EZ32" i="10"/>
  <c r="FA26" i="10" s="1"/>
  <c r="FA25" i="10" s="1"/>
  <c r="FG36" i="10"/>
  <c r="FF35" i="10"/>
  <c r="FF42" i="10"/>
  <c r="FG43" i="10"/>
  <c r="FE33" i="10"/>
  <c r="FF28" i="10" s="1"/>
  <c r="FS82" i="10"/>
  <c r="FL45" i="10"/>
  <c r="FT72" i="10"/>
  <c r="FT71" i="10" s="1"/>
  <c r="FT65" i="10"/>
  <c r="FT64" i="10" s="1"/>
  <c r="FT56" i="10"/>
  <c r="FF34" i="10"/>
  <c r="FG30" i="10" s="1"/>
  <c r="FS70" i="10"/>
  <c r="FS69" i="10" s="1"/>
  <c r="FS63" i="10"/>
  <c r="FS62" i="10" s="1"/>
  <c r="FS54" i="10"/>
  <c r="FS53" i="10" s="1"/>
  <c r="FL38" i="10"/>
  <c r="FN68" i="10"/>
  <c r="FN61" i="10"/>
  <c r="FN52" i="10"/>
  <c r="FN57" i="10" s="1"/>
  <c r="EY18" i="2"/>
  <c r="EY96" i="2"/>
  <c r="FO85" i="8"/>
  <c r="FO17" i="8"/>
  <c r="FO89" i="8" s="1"/>
  <c r="FP69" i="8"/>
  <c r="FP16" i="8" s="1"/>
  <c r="FP85" i="8" s="1"/>
  <c r="FV78" i="8"/>
  <c r="FC20" i="8"/>
  <c r="FC28" i="8"/>
  <c r="FD22" i="8" s="1"/>
  <c r="FI30" i="8"/>
  <c r="FJ26" i="8" s="1"/>
  <c r="FP47" i="8"/>
  <c r="FV51" i="8"/>
  <c r="FV67" i="8"/>
  <c r="FV66" i="8" s="1"/>
  <c r="FV60" i="8"/>
  <c r="FV59" i="8" s="1"/>
  <c r="FV52" i="8"/>
  <c r="FP75" i="8"/>
  <c r="FO84" i="8"/>
  <c r="FR88" i="8"/>
  <c r="FB91" i="8"/>
  <c r="FB79" i="8"/>
  <c r="FB80" i="8" s="1"/>
  <c r="FH92" i="8"/>
  <c r="FH45" i="8"/>
  <c r="FH27" i="8"/>
  <c r="FW71" i="8"/>
  <c r="FV70" i="8"/>
  <c r="FV96" i="8" s="1"/>
  <c r="FO42" i="8"/>
  <c r="FO35" i="8"/>
  <c r="FO34" i="8" s="1"/>
  <c r="FP44" i="8"/>
  <c r="FP43" i="8" s="1"/>
  <c r="FP37" i="8"/>
  <c r="FP36" i="8" s="1"/>
  <c r="FJ40" i="8"/>
  <c r="FJ39" i="8" s="1"/>
  <c r="FJ33" i="8"/>
  <c r="FP55" i="8"/>
  <c r="FO54" i="8"/>
  <c r="FO94" i="8" s="1"/>
  <c r="FO61" i="8"/>
  <c r="FP62" i="8"/>
  <c r="FI31" i="8"/>
  <c r="FH23" i="8"/>
  <c r="FO93" i="8"/>
  <c r="EX85" i="2"/>
  <c r="FA90" i="2" s="1"/>
  <c r="EY44" i="2"/>
  <c r="EY91" i="2"/>
  <c r="EZ51" i="2"/>
  <c r="EZ54" i="2" s="1"/>
  <c r="EZ55" i="2" s="1"/>
  <c r="EZ67" i="2"/>
  <c r="EZ66" i="2" s="1"/>
  <c r="EZ60" i="2"/>
  <c r="EN29" i="2"/>
  <c r="EO23" i="2" s="1"/>
  <c r="EO22" i="2" s="1"/>
  <c r="EY47" i="2"/>
  <c r="EL30" i="2"/>
  <c r="EM25" i="2" s="1"/>
  <c r="EM24" i="2" s="1"/>
  <c r="EL21" i="2"/>
  <c r="FB49" i="2"/>
  <c r="FB48" i="2" s="1"/>
  <c r="FB58" i="2"/>
  <c r="FB57" i="2" s="1"/>
  <c r="FB65" i="2"/>
  <c r="EZ45" i="2"/>
  <c r="EZ38" i="2"/>
  <c r="FF80" i="2"/>
  <c r="FF72" i="2"/>
  <c r="FF99" i="2" s="1"/>
  <c r="EY16" i="2"/>
  <c r="ES26" i="2"/>
  <c r="EU33" i="2"/>
  <c r="FE99" i="2"/>
  <c r="FE88" i="2"/>
  <c r="FE100" i="2"/>
  <c r="FE98" i="2"/>
  <c r="ER94" i="2"/>
  <c r="ER46" i="2"/>
  <c r="EZ79" i="2"/>
  <c r="FF53" i="2"/>
  <c r="FM76" i="2" s="1"/>
  <c r="FF69" i="2"/>
  <c r="FF68" i="2" s="1"/>
  <c r="FF62" i="2"/>
  <c r="FF61" i="2" s="1"/>
  <c r="FB78" i="2"/>
  <c r="ES35" i="2"/>
  <c r="FL75" i="2"/>
  <c r="EY37" i="2"/>
  <c r="FE52" i="2"/>
  <c r="FM20" i="10" l="1"/>
  <c r="FM94" i="10" s="1"/>
  <c r="FM19" i="10"/>
  <c r="FM18" i="10" s="1"/>
  <c r="FN58" i="10"/>
  <c r="FL90" i="10"/>
  <c r="FT55" i="10"/>
  <c r="FU76" i="10"/>
  <c r="FT75" i="10"/>
  <c r="FN74" i="10"/>
  <c r="FG42" i="10"/>
  <c r="FL99" i="10"/>
  <c r="FL21" i="10"/>
  <c r="FM46" i="10"/>
  <c r="FT82" i="10" s="1"/>
  <c r="FM39" i="10"/>
  <c r="FN60" i="10"/>
  <c r="FM59" i="10"/>
  <c r="FN48" i="10"/>
  <c r="FN41" i="10"/>
  <c r="FN40" i="10" s="1"/>
  <c r="FF27" i="10"/>
  <c r="FF97" i="10"/>
  <c r="FF49" i="10"/>
  <c r="FF31" i="10"/>
  <c r="FL89" i="10"/>
  <c r="FO93" i="10"/>
  <c r="FG35" i="10"/>
  <c r="FM50" i="10"/>
  <c r="FN51" i="10"/>
  <c r="FN67" i="10"/>
  <c r="FM66" i="10"/>
  <c r="FH44" i="10"/>
  <c r="FO81" i="10" s="1"/>
  <c r="FH37" i="10"/>
  <c r="FH36" i="10" s="1"/>
  <c r="FL98" i="10"/>
  <c r="FL73" i="10"/>
  <c r="FA24" i="10"/>
  <c r="FA32" i="10"/>
  <c r="FB26" i="10" s="1"/>
  <c r="FG29" i="10"/>
  <c r="EZ96" i="10"/>
  <c r="EZ84" i="10"/>
  <c r="EZ85" i="10" s="1"/>
  <c r="FS91" i="10"/>
  <c r="FS103" i="10"/>
  <c r="FS102" i="10"/>
  <c r="EZ44" i="2"/>
  <c r="FP17" i="8"/>
  <c r="FP89" i="8" s="1"/>
  <c r="FO68" i="8"/>
  <c r="FP83" i="8"/>
  <c r="FP84" i="8" s="1"/>
  <c r="FQ44" i="8"/>
  <c r="FQ43" i="8" s="1"/>
  <c r="FQ37" i="8"/>
  <c r="FQ63" i="8"/>
  <c r="FX71" i="8" s="1"/>
  <c r="FQ56" i="8"/>
  <c r="FQ48" i="8"/>
  <c r="FQ53" i="8" s="1"/>
  <c r="FH29" i="8"/>
  <c r="FI24" i="8" s="1"/>
  <c r="FI23" i="8" s="1"/>
  <c r="FI92" i="8"/>
  <c r="FI45" i="8"/>
  <c r="FI27" i="8"/>
  <c r="FW51" i="8"/>
  <c r="FP54" i="8"/>
  <c r="FP94" i="8" s="1"/>
  <c r="FW70" i="8"/>
  <c r="FW96" i="8" s="1"/>
  <c r="FJ32" i="8"/>
  <c r="FW67" i="8"/>
  <c r="FW66" i="8" s="1"/>
  <c r="FW60" i="8"/>
  <c r="FW59" i="8" s="1"/>
  <c r="FW52" i="8"/>
  <c r="FW78" i="8"/>
  <c r="FX78" i="8" s="1"/>
  <c r="FP46" i="8"/>
  <c r="FK40" i="8"/>
  <c r="FK39" i="8" s="1"/>
  <c r="FK33" i="8"/>
  <c r="FJ38" i="8"/>
  <c r="FP61" i="8"/>
  <c r="FV65" i="8"/>
  <c r="FV64" i="8" s="1"/>
  <c r="FV58" i="8"/>
  <c r="FV57" i="8" s="1"/>
  <c r="FV50" i="8"/>
  <c r="FV49" i="8" s="1"/>
  <c r="FQ76" i="8"/>
  <c r="FD21" i="8"/>
  <c r="FV86" i="8"/>
  <c r="FV98" i="8"/>
  <c r="FV97" i="8"/>
  <c r="FV77" i="8"/>
  <c r="FO41" i="8"/>
  <c r="FJ25" i="8"/>
  <c r="FC91" i="8"/>
  <c r="FC79" i="8"/>
  <c r="FC80" i="8" s="1"/>
  <c r="EX86" i="2"/>
  <c r="EZ37" i="2"/>
  <c r="FF52" i="2"/>
  <c r="FG74" i="2"/>
  <c r="FG72" i="2" s="1"/>
  <c r="EM30" i="2"/>
  <c r="EN25" i="2" s="1"/>
  <c r="EN24" i="2" s="1"/>
  <c r="EM21" i="2"/>
  <c r="EV41" i="2"/>
  <c r="EV40" i="2" s="1"/>
  <c r="EV34" i="2"/>
  <c r="FE89" i="2"/>
  <c r="FG80" i="2"/>
  <c r="EL93" i="2"/>
  <c r="EL81" i="2"/>
  <c r="EL82" i="2" s="1"/>
  <c r="EZ59" i="2"/>
  <c r="EZ56" i="2" s="1"/>
  <c r="EZ71" i="2"/>
  <c r="EZ17" i="2" s="1"/>
  <c r="EZ77" i="2"/>
  <c r="ES32" i="2"/>
  <c r="ES28" i="2" s="1"/>
  <c r="FG53" i="2"/>
  <c r="FN76" i="2" s="1"/>
  <c r="FG62" i="2"/>
  <c r="FG61" i="2" s="1"/>
  <c r="FG69" i="2"/>
  <c r="FG68" i="2" s="1"/>
  <c r="EZ63" i="2"/>
  <c r="FM75" i="2"/>
  <c r="ES31" i="2"/>
  <c r="ET27" i="2" s="1"/>
  <c r="ET26" i="2" s="1"/>
  <c r="FB64" i="2"/>
  <c r="FI73" i="2"/>
  <c r="EY95" i="2"/>
  <c r="EY70" i="2"/>
  <c r="EY85" i="2"/>
  <c r="EY87" i="2"/>
  <c r="EZ50" i="2"/>
  <c r="EO29" i="2"/>
  <c r="EP23" i="2" s="1"/>
  <c r="ET43" i="2"/>
  <c r="ET42" i="2" s="1"/>
  <c r="ET39" i="2" s="1"/>
  <c r="ET36" i="2"/>
  <c r="FF88" i="2"/>
  <c r="FF100" i="2"/>
  <c r="FF98" i="2"/>
  <c r="FM88" i="10" l="1"/>
  <c r="FM89" i="10" s="1"/>
  <c r="FN20" i="10"/>
  <c r="FN94" i="10" s="1"/>
  <c r="FN19" i="10"/>
  <c r="FN18" i="10" s="1"/>
  <c r="FM90" i="10"/>
  <c r="FM45" i="10"/>
  <c r="FG34" i="10"/>
  <c r="FH30" i="10" s="1"/>
  <c r="FH29" i="10" s="1"/>
  <c r="FM99" i="10"/>
  <c r="FM21" i="10"/>
  <c r="FN59" i="10"/>
  <c r="FT91" i="10"/>
  <c r="FT103" i="10"/>
  <c r="FT102" i="10"/>
  <c r="FI44" i="10"/>
  <c r="FP81" i="10" s="1"/>
  <c r="FI37" i="10"/>
  <c r="FI36" i="10" s="1"/>
  <c r="FS92" i="10"/>
  <c r="FB25" i="10"/>
  <c r="FT70" i="10"/>
  <c r="FT69" i="10" s="1"/>
  <c r="FT63" i="10"/>
  <c r="FT62" i="10" s="1"/>
  <c r="FT54" i="10"/>
  <c r="FT53" i="10" s="1"/>
  <c r="FU75" i="10"/>
  <c r="FN47" i="10"/>
  <c r="FU83" i="10"/>
  <c r="FA96" i="10"/>
  <c r="FA84" i="10"/>
  <c r="FA85" i="10" s="1"/>
  <c r="FN66" i="10"/>
  <c r="FU55" i="10"/>
  <c r="FT101" i="10"/>
  <c r="FO80" i="10"/>
  <c r="FN50" i="10"/>
  <c r="FF33" i="10"/>
  <c r="FG28" i="10" s="1"/>
  <c r="FG27" i="10" s="1"/>
  <c r="FM98" i="10"/>
  <c r="FM73" i="10"/>
  <c r="FM38" i="10"/>
  <c r="FH35" i="10"/>
  <c r="FO61" i="10"/>
  <c r="FO60" i="10" s="1"/>
  <c r="FO68" i="10"/>
  <c r="FO67" i="10" s="1"/>
  <c r="FO52" i="10"/>
  <c r="FO57" i="10" s="1"/>
  <c r="FO58" i="10" s="1"/>
  <c r="FG97" i="10"/>
  <c r="FG49" i="10"/>
  <c r="FG31" i="10"/>
  <c r="FU72" i="10"/>
  <c r="FU71" i="10" s="1"/>
  <c r="FU65" i="10"/>
  <c r="FU64" i="10" s="1"/>
  <c r="FU56" i="10"/>
  <c r="FH43" i="10"/>
  <c r="EZ18" i="2"/>
  <c r="EZ96" i="2"/>
  <c r="FQ47" i="8"/>
  <c r="FQ46" i="8" s="1"/>
  <c r="FQ62" i="8"/>
  <c r="FQ61" i="8" s="1"/>
  <c r="FQ69" i="8"/>
  <c r="FQ17" i="8" s="1"/>
  <c r="FS88" i="8"/>
  <c r="FP93" i="8"/>
  <c r="FP68" i="8"/>
  <c r="FJ31" i="8"/>
  <c r="FK32" i="8"/>
  <c r="FX70" i="8"/>
  <c r="FV87" i="8"/>
  <c r="FK38" i="8"/>
  <c r="FX67" i="8"/>
  <c r="FX66" i="8" s="1"/>
  <c r="FX60" i="8"/>
  <c r="FX59" i="8" s="1"/>
  <c r="FX52" i="8"/>
  <c r="FD20" i="8"/>
  <c r="FD28" i="8"/>
  <c r="FE22" i="8" s="1"/>
  <c r="FQ55" i="8"/>
  <c r="FW86" i="8"/>
  <c r="FW98" i="8"/>
  <c r="FW97" i="8"/>
  <c r="FR76" i="8"/>
  <c r="FQ75" i="8"/>
  <c r="FR63" i="8"/>
  <c r="FR56" i="8"/>
  <c r="FR48" i="8"/>
  <c r="FR53" i="8" s="1"/>
  <c r="FI29" i="8"/>
  <c r="FJ24" i="8" s="1"/>
  <c r="FJ30" i="8"/>
  <c r="FK26" i="8" s="1"/>
  <c r="FP42" i="8"/>
  <c r="FP41" i="8" s="1"/>
  <c r="FP35" i="8"/>
  <c r="FQ36" i="8"/>
  <c r="FX51" i="8" s="1"/>
  <c r="FC78" i="2"/>
  <c r="FG52" i="2"/>
  <c r="EN30" i="2"/>
  <c r="EO25" i="2" s="1"/>
  <c r="EN21" i="2"/>
  <c r="FC49" i="2"/>
  <c r="FC48" i="2" s="1"/>
  <c r="FC65" i="2"/>
  <c r="FC64" i="2" s="1"/>
  <c r="FC58" i="2"/>
  <c r="EP22" i="2"/>
  <c r="EW41" i="2"/>
  <c r="EW40" i="2" s="1"/>
  <c r="EW34" i="2"/>
  <c r="EZ47" i="2"/>
  <c r="FN75" i="2"/>
  <c r="FG99" i="2"/>
  <c r="FG88" i="2"/>
  <c r="FG100" i="2"/>
  <c r="FG98" i="2"/>
  <c r="FF89" i="2"/>
  <c r="ET31" i="2"/>
  <c r="EU27" i="2" s="1"/>
  <c r="EU26" i="2" s="1"/>
  <c r="EU31" i="2" s="1"/>
  <c r="EV27" i="2" s="1"/>
  <c r="ES94" i="2"/>
  <c r="ES46" i="2"/>
  <c r="EZ91" i="2"/>
  <c r="FA51" i="2"/>
  <c r="FA54" i="2" s="1"/>
  <c r="FA55" i="2" s="1"/>
  <c r="FA60" i="2"/>
  <c r="FA67" i="2"/>
  <c r="FA45" i="2"/>
  <c r="FA44" i="2" s="1"/>
  <c r="FA38" i="2"/>
  <c r="ET35" i="2"/>
  <c r="EM93" i="2"/>
  <c r="EM81" i="2"/>
  <c r="EM82" i="2" s="1"/>
  <c r="EY86" i="2"/>
  <c r="FB90" i="2"/>
  <c r="EZ16" i="2"/>
  <c r="EV33" i="2"/>
  <c r="FA79" i="2"/>
  <c r="EU43" i="2"/>
  <c r="EU42" i="2" s="1"/>
  <c r="EU39" i="2" s="1"/>
  <c r="EU36" i="2"/>
  <c r="FP93" i="10" l="1"/>
  <c r="FN88" i="10"/>
  <c r="FQ93" i="10" s="1"/>
  <c r="FN90" i="10"/>
  <c r="FH34" i="10"/>
  <c r="FI30" i="10" s="1"/>
  <c r="FI29" i="10" s="1"/>
  <c r="FO66" i="10"/>
  <c r="FP80" i="10"/>
  <c r="FB24" i="10"/>
  <c r="FB32" i="10"/>
  <c r="FC26" i="10" s="1"/>
  <c r="FO59" i="10"/>
  <c r="FV76" i="10"/>
  <c r="FI35" i="10"/>
  <c r="FG33" i="10"/>
  <c r="FH28" i="10" s="1"/>
  <c r="FH27" i="10" s="1"/>
  <c r="FU91" i="10"/>
  <c r="FU103" i="10"/>
  <c r="FU102" i="10"/>
  <c r="FP68" i="10"/>
  <c r="FP67" i="10" s="1"/>
  <c r="FP61" i="10"/>
  <c r="FP60" i="10" s="1"/>
  <c r="FP52" i="10"/>
  <c r="FP57" i="10" s="1"/>
  <c r="FP58" i="10" s="1"/>
  <c r="FO48" i="10"/>
  <c r="FV83" i="10" s="1"/>
  <c r="FO41" i="10"/>
  <c r="FI43" i="10"/>
  <c r="FH42" i="10"/>
  <c r="FH31" i="10" s="1"/>
  <c r="FN46" i="10"/>
  <c r="FN39" i="10"/>
  <c r="FN38" i="10" s="1"/>
  <c r="FU101" i="10"/>
  <c r="FN89" i="10"/>
  <c r="FO74" i="10"/>
  <c r="FO19" i="10" s="1"/>
  <c r="FO18" i="10" s="1"/>
  <c r="FO51" i="10"/>
  <c r="FT92" i="10"/>
  <c r="FN99" i="10"/>
  <c r="FN21" i="10"/>
  <c r="FH97" i="10"/>
  <c r="FN98" i="10"/>
  <c r="FN73" i="10"/>
  <c r="FJ73" i="2"/>
  <c r="FR62" i="8"/>
  <c r="FR61" i="8" s="1"/>
  <c r="FQ16" i="8"/>
  <c r="FQ85" i="8" s="1"/>
  <c r="FR69" i="8"/>
  <c r="FY71" i="8"/>
  <c r="FY70" i="8" s="1"/>
  <c r="FQ42" i="8"/>
  <c r="FQ41" i="8" s="1"/>
  <c r="FQ35" i="8"/>
  <c r="FX86" i="8"/>
  <c r="FX98" i="8"/>
  <c r="FX97" i="8"/>
  <c r="FJ92" i="8"/>
  <c r="FJ45" i="8"/>
  <c r="FJ27" i="8"/>
  <c r="FW77" i="8"/>
  <c r="FQ54" i="8"/>
  <c r="FQ94" i="8" s="1"/>
  <c r="FR55" i="8"/>
  <c r="FX96" i="8"/>
  <c r="FL40" i="8"/>
  <c r="FL39" i="8" s="1"/>
  <c r="FL33" i="8"/>
  <c r="FL32" i="8" s="1"/>
  <c r="FQ93" i="8"/>
  <c r="FW65" i="8"/>
  <c r="FW64" i="8" s="1"/>
  <c r="FW58" i="8"/>
  <c r="FW57" i="8" s="1"/>
  <c r="FW50" i="8"/>
  <c r="FW49" i="8" s="1"/>
  <c r="FP34" i="8"/>
  <c r="FQ89" i="8"/>
  <c r="FE21" i="8"/>
  <c r="FR47" i="8"/>
  <c r="FW87" i="8"/>
  <c r="FR44" i="8"/>
  <c r="FR37" i="8"/>
  <c r="FR36" i="8" s="1"/>
  <c r="FD91" i="8"/>
  <c r="FD79" i="8"/>
  <c r="FD80" i="8" s="1"/>
  <c r="FK25" i="8"/>
  <c r="FR75" i="8"/>
  <c r="FJ23" i="8"/>
  <c r="FK31" i="8"/>
  <c r="EV26" i="2"/>
  <c r="EV31" i="2" s="1"/>
  <c r="EW27" i="2" s="1"/>
  <c r="FC38" i="2"/>
  <c r="FC45" i="2"/>
  <c r="EO24" i="2"/>
  <c r="EV36" i="2"/>
  <c r="EV43" i="2"/>
  <c r="EV42" i="2" s="1"/>
  <c r="EV39" i="2" s="1"/>
  <c r="EP29" i="2"/>
  <c r="EQ23" i="2" s="1"/>
  <c r="FA59" i="2"/>
  <c r="FA56" i="2" s="1"/>
  <c r="FA71" i="2"/>
  <c r="FA17" i="2" s="1"/>
  <c r="FB79" i="2"/>
  <c r="FA77" i="2"/>
  <c r="FD78" i="2"/>
  <c r="FG89" i="2"/>
  <c r="FB45" i="2"/>
  <c r="FB44" i="2" s="1"/>
  <c r="FB38" i="2"/>
  <c r="EZ87" i="2"/>
  <c r="EZ85" i="2"/>
  <c r="FC57" i="2"/>
  <c r="ET32" i="2"/>
  <c r="ET28" i="2" s="1"/>
  <c r="EU35" i="2"/>
  <c r="FH53" i="2"/>
  <c r="FO76" i="2" s="1"/>
  <c r="FH69" i="2"/>
  <c r="FH68" i="2" s="1"/>
  <c r="FH62" i="2"/>
  <c r="FH61" i="2" s="1"/>
  <c r="FA37" i="2"/>
  <c r="EZ95" i="2"/>
  <c r="EZ70" i="2"/>
  <c r="FH80" i="2"/>
  <c r="FA50" i="2"/>
  <c r="FB51" i="2"/>
  <c r="FB54" i="2" s="1"/>
  <c r="FB55" i="2" s="1"/>
  <c r="FB67" i="2"/>
  <c r="FB60" i="2"/>
  <c r="FH74" i="2"/>
  <c r="FA66" i="2"/>
  <c r="EW33" i="2"/>
  <c r="FD49" i="2"/>
  <c r="FD48" i="2" s="1"/>
  <c r="FD65" i="2"/>
  <c r="FD64" i="2" s="1"/>
  <c r="FD58" i="2"/>
  <c r="EN93" i="2"/>
  <c r="EN81" i="2"/>
  <c r="EN82" i="2" s="1"/>
  <c r="FP66" i="10" l="1"/>
  <c r="FH33" i="10"/>
  <c r="FI28" i="10" s="1"/>
  <c r="FI27" i="10" s="1"/>
  <c r="FI34" i="10"/>
  <c r="FJ30" i="10" s="1"/>
  <c r="FJ29" i="10" s="1"/>
  <c r="FO20" i="10"/>
  <c r="FI42" i="10"/>
  <c r="FI49" i="10" s="1"/>
  <c r="FO47" i="10"/>
  <c r="FU92" i="10"/>
  <c r="FP59" i="10"/>
  <c r="FW76" i="10"/>
  <c r="FV75" i="10"/>
  <c r="FV101" i="10" s="1"/>
  <c r="FV72" i="10"/>
  <c r="FV71" i="10" s="1"/>
  <c r="FV65" i="10"/>
  <c r="FV64" i="10" s="1"/>
  <c r="FV56" i="10"/>
  <c r="FO40" i="10"/>
  <c r="FO99" i="10"/>
  <c r="FO21" i="10"/>
  <c r="FO46" i="10"/>
  <c r="FO39" i="10"/>
  <c r="FJ44" i="10"/>
  <c r="FQ81" i="10" s="1"/>
  <c r="FJ37" i="10"/>
  <c r="FH49" i="10"/>
  <c r="FC25" i="10"/>
  <c r="FU70" i="10"/>
  <c r="FU69" i="10" s="1"/>
  <c r="FU63" i="10"/>
  <c r="FU62" i="10" s="1"/>
  <c r="FU54" i="10"/>
  <c r="FU53" i="10" s="1"/>
  <c r="FP74" i="10"/>
  <c r="FP19" i="10" s="1"/>
  <c r="FP18" i="10" s="1"/>
  <c r="FB96" i="10"/>
  <c r="FB84" i="10"/>
  <c r="FB85" i="10" s="1"/>
  <c r="FO50" i="10"/>
  <c r="FP51" i="10"/>
  <c r="FN45" i="10"/>
  <c r="FU82" i="10"/>
  <c r="FI97" i="10"/>
  <c r="FP48" i="10"/>
  <c r="FW83" i="10" s="1"/>
  <c r="FP41" i="10"/>
  <c r="FA96" i="2"/>
  <c r="FQ83" i="8"/>
  <c r="FT88" i="8" s="1"/>
  <c r="FR16" i="8"/>
  <c r="FR85" i="8" s="1"/>
  <c r="FR17" i="8"/>
  <c r="FR89" i="8" s="1"/>
  <c r="FX77" i="8"/>
  <c r="FQ68" i="8"/>
  <c r="FX87" i="8"/>
  <c r="FR46" i="8"/>
  <c r="FY86" i="8"/>
  <c r="FY98" i="8"/>
  <c r="FY97" i="8"/>
  <c r="FX65" i="8"/>
  <c r="FX64" i="8" s="1"/>
  <c r="FX50" i="8"/>
  <c r="FX49" i="8" s="1"/>
  <c r="FX58" i="8"/>
  <c r="FX57" i="8" s="1"/>
  <c r="FE20" i="8"/>
  <c r="FE28" i="8"/>
  <c r="FF22" i="8" s="1"/>
  <c r="FY96" i="8"/>
  <c r="FK92" i="8"/>
  <c r="FK45" i="8"/>
  <c r="FK27" i="8"/>
  <c r="FS63" i="8"/>
  <c r="FS62" i="8" s="1"/>
  <c r="FS56" i="8"/>
  <c r="FS48" i="8"/>
  <c r="FS53" i="8" s="1"/>
  <c r="FL38" i="8"/>
  <c r="FL31" i="8"/>
  <c r="FS76" i="8"/>
  <c r="FY67" i="8"/>
  <c r="FY66" i="8" s="1"/>
  <c r="FY60" i="8"/>
  <c r="FY59" i="8" s="1"/>
  <c r="FY52" i="8"/>
  <c r="FQ34" i="8"/>
  <c r="FK30" i="8"/>
  <c r="FL26" i="8" s="1"/>
  <c r="FL25" i="8" s="1"/>
  <c r="FR43" i="8"/>
  <c r="FY78" i="8"/>
  <c r="FR54" i="8"/>
  <c r="FR94" i="8" s="1"/>
  <c r="FJ29" i="8"/>
  <c r="FK24" i="8" s="1"/>
  <c r="FK23" i="8" s="1"/>
  <c r="FY51" i="8"/>
  <c r="FA16" i="2"/>
  <c r="FA87" i="2" s="1"/>
  <c r="FI80" i="2"/>
  <c r="FJ80" i="2" s="1"/>
  <c r="FO75" i="2"/>
  <c r="EV35" i="2"/>
  <c r="EU32" i="2"/>
  <c r="EU28" i="2" s="1"/>
  <c r="EQ22" i="2"/>
  <c r="EX41" i="2"/>
  <c r="EX40" i="2" s="1"/>
  <c r="EX34" i="2"/>
  <c r="EX33" i="2" s="1"/>
  <c r="FB59" i="2"/>
  <c r="FB56" i="2" s="1"/>
  <c r="FB71" i="2"/>
  <c r="FB17" i="2" s="1"/>
  <c r="FK73" i="2"/>
  <c r="FI53" i="2"/>
  <c r="FP76" i="2" s="1"/>
  <c r="FI69" i="2"/>
  <c r="FI68" i="2" s="1"/>
  <c r="FI62" i="2"/>
  <c r="FI61" i="2" s="1"/>
  <c r="FC51" i="2"/>
  <c r="FC54" i="2" s="1"/>
  <c r="FC55" i="2" s="1"/>
  <c r="FC67" i="2"/>
  <c r="FC60" i="2"/>
  <c r="FB66" i="2"/>
  <c r="FA63" i="2"/>
  <c r="FA91" i="2" s="1"/>
  <c r="FB37" i="2"/>
  <c r="FC37" i="2" s="1"/>
  <c r="FH52" i="2"/>
  <c r="FD57" i="2"/>
  <c r="EO30" i="2"/>
  <c r="EP25" i="2" s="1"/>
  <c r="EP24" i="2" s="1"/>
  <c r="EO21" i="2"/>
  <c r="FI74" i="2"/>
  <c r="FH72" i="2"/>
  <c r="FH99" i="2" s="1"/>
  <c r="FC79" i="2"/>
  <c r="FB77" i="2"/>
  <c r="FC44" i="2"/>
  <c r="FJ53" i="2"/>
  <c r="FJ62" i="2"/>
  <c r="FJ69" i="2"/>
  <c r="ET94" i="2"/>
  <c r="ET46" i="2"/>
  <c r="FB50" i="2"/>
  <c r="FA47" i="2"/>
  <c r="EZ86" i="2"/>
  <c r="FC90" i="2"/>
  <c r="EW26" i="2"/>
  <c r="FD45" i="2"/>
  <c r="FD38" i="2"/>
  <c r="FI31" i="10" l="1"/>
  <c r="FV82" i="10"/>
  <c r="FI33" i="10"/>
  <c r="FJ28" i="10" s="1"/>
  <c r="FJ27" i="10" s="1"/>
  <c r="FW72" i="10"/>
  <c r="FW71" i="10" s="1"/>
  <c r="FW65" i="10"/>
  <c r="FW64" i="10" s="1"/>
  <c r="FW56" i="10"/>
  <c r="FQ48" i="10"/>
  <c r="FX83" i="10" s="1"/>
  <c r="FQ41" i="10"/>
  <c r="FQ80" i="10"/>
  <c r="FV70" i="10"/>
  <c r="FV69" i="10" s="1"/>
  <c r="FV63" i="10"/>
  <c r="FV62" i="10" s="1"/>
  <c r="FV54" i="10"/>
  <c r="FV53" i="10" s="1"/>
  <c r="FV91" i="10"/>
  <c r="FV103" i="10"/>
  <c r="FV102" i="10"/>
  <c r="FP47" i="10"/>
  <c r="FP99" i="10"/>
  <c r="FP21" i="10"/>
  <c r="FW75" i="10"/>
  <c r="FW101" i="10" s="1"/>
  <c r="FJ34" i="10"/>
  <c r="FJ43" i="10"/>
  <c r="FP46" i="10"/>
  <c r="FP39" i="10"/>
  <c r="FO45" i="10"/>
  <c r="FO38" i="10"/>
  <c r="FO90" i="10"/>
  <c r="FO88" i="10"/>
  <c r="FO98" i="10"/>
  <c r="FO73" i="10"/>
  <c r="FQ68" i="10"/>
  <c r="FQ67" i="10" s="1"/>
  <c r="FQ61" i="10"/>
  <c r="FQ52" i="10"/>
  <c r="FQ57" i="10" s="1"/>
  <c r="FQ58" i="10" s="1"/>
  <c r="FJ36" i="10"/>
  <c r="FP50" i="10"/>
  <c r="FC24" i="10"/>
  <c r="FC32" i="10"/>
  <c r="FD26" i="10" s="1"/>
  <c r="FD25" i="10" s="1"/>
  <c r="FP40" i="10"/>
  <c r="FV55" i="10"/>
  <c r="FO94" i="10"/>
  <c r="FP20" i="10"/>
  <c r="FA18" i="2"/>
  <c r="FB96" i="2"/>
  <c r="FQ84" i="8"/>
  <c r="FR83" i="8"/>
  <c r="FR84" i="8" s="1"/>
  <c r="FS69" i="8"/>
  <c r="FS17" i="8" s="1"/>
  <c r="FS89" i="8" s="1"/>
  <c r="FL30" i="8"/>
  <c r="FM26" i="8" s="1"/>
  <c r="FM25" i="8" s="1"/>
  <c r="FK29" i="8"/>
  <c r="FL24" i="8" s="1"/>
  <c r="FL23" i="8" s="1"/>
  <c r="FM40" i="8"/>
  <c r="FM39" i="8" s="1"/>
  <c r="FM33" i="8"/>
  <c r="FY87" i="8"/>
  <c r="FF21" i="8"/>
  <c r="FS47" i="8"/>
  <c r="FL92" i="8"/>
  <c r="FL45" i="8"/>
  <c r="FL27" i="8"/>
  <c r="FS61" i="8"/>
  <c r="FE91" i="8"/>
  <c r="FE79" i="8"/>
  <c r="FE80" i="8" s="1"/>
  <c r="FR93" i="8"/>
  <c r="FR68" i="8"/>
  <c r="FS75" i="8"/>
  <c r="FS44" i="8"/>
  <c r="FS43" i="8" s="1"/>
  <c r="FS37" i="8"/>
  <c r="FS36" i="8" s="1"/>
  <c r="FR42" i="8"/>
  <c r="FR35" i="8"/>
  <c r="FR34" i="8" s="1"/>
  <c r="FS55" i="8"/>
  <c r="FK80" i="2"/>
  <c r="FA85" i="2"/>
  <c r="FD90" i="2" s="1"/>
  <c r="FJ68" i="2"/>
  <c r="FB16" i="2"/>
  <c r="FB85" i="2" s="1"/>
  <c r="FQ76" i="2"/>
  <c r="FD44" i="2"/>
  <c r="FD37" i="2"/>
  <c r="FJ74" i="2"/>
  <c r="FI72" i="2"/>
  <c r="EO93" i="2"/>
  <c r="EO81" i="2"/>
  <c r="EO82" i="2" s="1"/>
  <c r="FC66" i="2"/>
  <c r="FB63" i="2"/>
  <c r="FB91" i="2" s="1"/>
  <c r="EQ29" i="2"/>
  <c r="ER23" i="2" s="1"/>
  <c r="ER22" i="2" s="1"/>
  <c r="EP30" i="2"/>
  <c r="EQ25" i="2" s="1"/>
  <c r="EQ24" i="2" s="1"/>
  <c r="EQ21" i="2" s="1"/>
  <c r="EP21" i="2"/>
  <c r="FC59" i="2"/>
  <c r="FC56" i="2" s="1"/>
  <c r="FC71" i="2"/>
  <c r="FC17" i="2" s="1"/>
  <c r="EU94" i="2"/>
  <c r="EU46" i="2"/>
  <c r="EW36" i="2"/>
  <c r="EW35" i="2" s="1"/>
  <c r="EW43" i="2"/>
  <c r="EW42" i="2" s="1"/>
  <c r="EV32" i="2"/>
  <c r="EV28" i="2" s="1"/>
  <c r="FJ61" i="2"/>
  <c r="FC77" i="2"/>
  <c r="FP75" i="2"/>
  <c r="FC50" i="2"/>
  <c r="FB47" i="2"/>
  <c r="FK53" i="2"/>
  <c r="FK69" i="2"/>
  <c r="FK62" i="2"/>
  <c r="FE49" i="2"/>
  <c r="FE65" i="2"/>
  <c r="FE64" i="2" s="1"/>
  <c r="FE58" i="2"/>
  <c r="FE57" i="2" s="1"/>
  <c r="FA95" i="2"/>
  <c r="FA70" i="2"/>
  <c r="EW31" i="2"/>
  <c r="EX27" i="2" s="1"/>
  <c r="EX26" i="2" s="1"/>
  <c r="EX31" i="2" s="1"/>
  <c r="EY27" i="2" s="1"/>
  <c r="FH88" i="2"/>
  <c r="FH100" i="2"/>
  <c r="FH98" i="2"/>
  <c r="FI52" i="2"/>
  <c r="FJ52" i="2" s="1"/>
  <c r="FE78" i="2"/>
  <c r="FW82" i="10" l="1"/>
  <c r="FQ51" i="10"/>
  <c r="FQ50" i="10" s="1"/>
  <c r="FW55" i="10"/>
  <c r="FQ40" i="10"/>
  <c r="FP45" i="10"/>
  <c r="FJ33" i="10"/>
  <c r="FX76" i="10"/>
  <c r="FV92" i="10"/>
  <c r="FD24" i="10"/>
  <c r="FD32" i="10"/>
  <c r="FE26" i="10" s="1"/>
  <c r="FW70" i="10"/>
  <c r="FW69" i="10" s="1"/>
  <c r="FW63" i="10"/>
  <c r="FW62" i="10" s="1"/>
  <c r="FW54" i="10"/>
  <c r="FW53" i="10" s="1"/>
  <c r="FQ66" i="10"/>
  <c r="FP90" i="10"/>
  <c r="FP88" i="10"/>
  <c r="FJ42" i="10"/>
  <c r="FC96" i="10"/>
  <c r="FC84" i="10"/>
  <c r="FC85" i="10" s="1"/>
  <c r="FP94" i="10"/>
  <c r="FO89" i="10"/>
  <c r="FR93" i="10"/>
  <c r="FJ35" i="10"/>
  <c r="FQ47" i="10"/>
  <c r="FP98" i="10"/>
  <c r="FP73" i="10"/>
  <c r="FP38" i="10"/>
  <c r="FK30" i="10"/>
  <c r="FQ46" i="10"/>
  <c r="FQ39" i="10"/>
  <c r="FK44" i="10"/>
  <c r="FR81" i="10" s="1"/>
  <c r="FK37" i="10"/>
  <c r="FQ74" i="10"/>
  <c r="FQ19" i="10" s="1"/>
  <c r="FQ18" i="10" s="1"/>
  <c r="FQ60" i="10"/>
  <c r="FW91" i="10"/>
  <c r="FW103" i="10"/>
  <c r="FW102" i="10"/>
  <c r="FX72" i="10"/>
  <c r="FX71" i="10" s="1"/>
  <c r="FX65" i="10"/>
  <c r="FX64" i="10" s="1"/>
  <c r="FX56" i="10"/>
  <c r="FR76" i="2"/>
  <c r="FB87" i="2"/>
  <c r="FK68" i="2"/>
  <c r="FB18" i="2"/>
  <c r="FC96" i="2"/>
  <c r="FU88" i="8"/>
  <c r="FS16" i="8"/>
  <c r="FS85" i="8" s="1"/>
  <c r="FT76" i="8"/>
  <c r="FT75" i="8" s="1"/>
  <c r="FL29" i="8"/>
  <c r="FM24" i="8" s="1"/>
  <c r="FM23" i="8" s="1"/>
  <c r="FY65" i="8"/>
  <c r="FY64" i="8" s="1"/>
  <c r="FY58" i="8"/>
  <c r="FY57" i="8" s="1"/>
  <c r="FY50" i="8"/>
  <c r="FY49" i="8" s="1"/>
  <c r="FS46" i="8"/>
  <c r="FR41" i="8"/>
  <c r="FY77" i="8"/>
  <c r="FS42" i="8"/>
  <c r="FS35" i="8"/>
  <c r="FS34" i="8" s="1"/>
  <c r="FM30" i="8"/>
  <c r="FT44" i="8"/>
  <c r="FT43" i="8" s="1"/>
  <c r="FT37" i="8"/>
  <c r="FT36" i="8" s="1"/>
  <c r="FF20" i="8"/>
  <c r="FF28" i="8"/>
  <c r="FG22" i="8" s="1"/>
  <c r="FG21" i="8" s="1"/>
  <c r="FT63" i="8"/>
  <c r="FT62" i="8" s="1"/>
  <c r="FT56" i="8"/>
  <c r="FT48" i="8"/>
  <c r="FT53" i="8" s="1"/>
  <c r="FM32" i="8"/>
  <c r="FS54" i="8"/>
  <c r="FS94" i="8" s="1"/>
  <c r="FM38" i="8"/>
  <c r="FK52" i="2"/>
  <c r="FA86" i="2"/>
  <c r="FK61" i="2"/>
  <c r="FC16" i="2"/>
  <c r="FC85" i="2" s="1"/>
  <c r="EY26" i="2"/>
  <c r="FF45" i="2"/>
  <c r="FF38" i="2"/>
  <c r="ER29" i="2"/>
  <c r="ES23" i="2" s="1"/>
  <c r="ES22" i="2" s="1"/>
  <c r="EV46" i="2"/>
  <c r="EV94" i="2"/>
  <c r="FL73" i="2"/>
  <c r="FE48" i="2"/>
  <c r="FB95" i="2"/>
  <c r="FB70" i="2"/>
  <c r="EW32" i="2"/>
  <c r="FC47" i="2"/>
  <c r="EW39" i="2"/>
  <c r="EQ93" i="2"/>
  <c r="EQ81" i="2"/>
  <c r="EQ82" i="2" s="1"/>
  <c r="FQ75" i="2"/>
  <c r="FD51" i="2"/>
  <c r="FD54" i="2" s="1"/>
  <c r="FD55" i="2" s="1"/>
  <c r="FD60" i="2"/>
  <c r="FD67" i="2"/>
  <c r="FK74" i="2" s="1"/>
  <c r="FI88" i="2"/>
  <c r="FI100" i="2"/>
  <c r="FI98" i="2"/>
  <c r="FB86" i="2"/>
  <c r="FE90" i="2"/>
  <c r="EP93" i="2"/>
  <c r="EP81" i="2"/>
  <c r="EP82" i="2" s="1"/>
  <c r="EY41" i="2"/>
  <c r="EY40" i="2" s="1"/>
  <c r="EY34" i="2"/>
  <c r="FJ72" i="2"/>
  <c r="FJ99" i="2" s="1"/>
  <c r="FD79" i="2"/>
  <c r="EQ30" i="2"/>
  <c r="ER25" i="2" s="1"/>
  <c r="ER24" i="2" s="1"/>
  <c r="FI99" i="2"/>
  <c r="EX36" i="2"/>
  <c r="EX43" i="2"/>
  <c r="EX42" i="2" s="1"/>
  <c r="FC63" i="2"/>
  <c r="FC91" i="2" s="1"/>
  <c r="FE45" i="2"/>
  <c r="FE38" i="2"/>
  <c r="FH89" i="2"/>
  <c r="FX82" i="10" l="1"/>
  <c r="FX55" i="10"/>
  <c r="FK28" i="10"/>
  <c r="FK27" i="10" s="1"/>
  <c r="FK33" i="10" s="1"/>
  <c r="FQ20" i="10"/>
  <c r="FQ94" i="10" s="1"/>
  <c r="FQ45" i="10"/>
  <c r="FR68" i="10"/>
  <c r="FR67" i="10" s="1"/>
  <c r="FR61" i="10"/>
  <c r="FR60" i="10" s="1"/>
  <c r="FR52" i="10"/>
  <c r="FR80" i="10"/>
  <c r="FP89" i="10"/>
  <c r="FS93" i="10"/>
  <c r="FL44" i="10"/>
  <c r="FS81" i="10" s="1"/>
  <c r="FL37" i="10"/>
  <c r="FX70" i="10"/>
  <c r="FX69" i="10" s="1"/>
  <c r="FX63" i="10"/>
  <c r="FX62" i="10" s="1"/>
  <c r="FX54" i="10"/>
  <c r="FX53" i="10" s="1"/>
  <c r="FQ98" i="10"/>
  <c r="FD96" i="10"/>
  <c r="FD84" i="10"/>
  <c r="FD85" i="10" s="1"/>
  <c r="FQ90" i="10"/>
  <c r="FQ88" i="10"/>
  <c r="FK36" i="10"/>
  <c r="FE25" i="10"/>
  <c r="FW92" i="10"/>
  <c r="FR48" i="10"/>
  <c r="FY83" i="10" s="1"/>
  <c r="FR41" i="10"/>
  <c r="FK29" i="10"/>
  <c r="FJ97" i="10"/>
  <c r="FJ49" i="10"/>
  <c r="FJ31" i="10"/>
  <c r="FQ59" i="10"/>
  <c r="FQ38" i="10"/>
  <c r="FK43" i="10"/>
  <c r="FX75" i="10"/>
  <c r="FX101" i="10" s="1"/>
  <c r="FC18" i="2"/>
  <c r="FC87" i="2"/>
  <c r="FS83" i="8"/>
  <c r="FS84" i="8" s="1"/>
  <c r="FT69" i="8"/>
  <c r="FT17" i="8" s="1"/>
  <c r="FT89" i="8" s="1"/>
  <c r="FT47" i="8"/>
  <c r="FT46" i="8" s="1"/>
  <c r="FN26" i="8"/>
  <c r="FN25" i="8" s="1"/>
  <c r="FN30" i="8" s="1"/>
  <c r="FT55" i="8"/>
  <c r="FT54" i="8" s="1"/>
  <c r="FT94" i="8" s="1"/>
  <c r="FG20" i="8"/>
  <c r="FG28" i="8"/>
  <c r="FH22" i="8" s="1"/>
  <c r="FS93" i="8"/>
  <c r="FS68" i="8"/>
  <c r="FM31" i="8"/>
  <c r="FF91" i="8"/>
  <c r="FF79" i="8"/>
  <c r="FF80" i="8" s="1"/>
  <c r="FM29" i="8"/>
  <c r="FN40" i="8"/>
  <c r="FN33" i="8"/>
  <c r="FT61" i="8"/>
  <c r="FS41" i="8"/>
  <c r="FT42" i="8"/>
  <c r="FT35" i="8"/>
  <c r="FT34" i="8" s="1"/>
  <c r="EW28" i="2"/>
  <c r="FF78" i="2"/>
  <c r="FD66" i="2"/>
  <c r="FD63" i="2" s="1"/>
  <c r="ES29" i="2"/>
  <c r="ET23" i="2" s="1"/>
  <c r="ET22" i="2" s="1"/>
  <c r="EX39" i="2"/>
  <c r="FD59" i="2"/>
  <c r="FD56" i="2" s="1"/>
  <c r="FD71" i="2"/>
  <c r="FD17" i="2" s="1"/>
  <c r="EW46" i="2"/>
  <c r="EW94" i="2"/>
  <c r="FE79" i="2"/>
  <c r="FD77" i="2"/>
  <c r="FE51" i="2"/>
  <c r="FE54" i="2" s="1"/>
  <c r="FE55" i="2" s="1"/>
  <c r="FE60" i="2"/>
  <c r="FE67" i="2"/>
  <c r="FL74" i="2" s="1"/>
  <c r="EX35" i="2"/>
  <c r="FC86" i="2"/>
  <c r="FF90" i="2"/>
  <c r="FR75" i="2"/>
  <c r="EZ41" i="2"/>
  <c r="EZ40" i="2" s="1"/>
  <c r="EZ34" i="2"/>
  <c r="FK72" i="2"/>
  <c r="FL53" i="2"/>
  <c r="FS76" i="2" s="1"/>
  <c r="FL69" i="2"/>
  <c r="FL68" i="2" s="1"/>
  <c r="FL62" i="2"/>
  <c r="FL61" i="2" s="1"/>
  <c r="FE37" i="2"/>
  <c r="FF49" i="2"/>
  <c r="FF48" i="2" s="1"/>
  <c r="FF58" i="2"/>
  <c r="FF65" i="2"/>
  <c r="FF64" i="2" s="1"/>
  <c r="EY33" i="2"/>
  <c r="FC95" i="2"/>
  <c r="FC70" i="2"/>
  <c r="FM53" i="2"/>
  <c r="FM69" i="2"/>
  <c r="FM62" i="2"/>
  <c r="FL80" i="2"/>
  <c r="FM80" i="2" s="1"/>
  <c r="FE44" i="2"/>
  <c r="FF44" i="2" s="1"/>
  <c r="ER21" i="2"/>
  <c r="ER30" i="2"/>
  <c r="ES25" i="2" s="1"/>
  <c r="FI89" i="2"/>
  <c r="FD50" i="2"/>
  <c r="FJ88" i="2"/>
  <c r="FJ100" i="2"/>
  <c r="FJ98" i="2"/>
  <c r="EY36" i="2"/>
  <c r="EY43" i="2"/>
  <c r="EY42" i="2" s="1"/>
  <c r="EY31" i="2"/>
  <c r="FR39" i="10" l="1"/>
  <c r="FR38" i="10" s="1"/>
  <c r="FR46" i="10"/>
  <c r="FR47" i="10"/>
  <c r="FS80" i="10"/>
  <c r="FL43" i="10"/>
  <c r="FK42" i="10"/>
  <c r="FK34" i="10"/>
  <c r="FL30" i="10" s="1"/>
  <c r="FK35" i="10"/>
  <c r="FL28" i="10" s="1"/>
  <c r="FL36" i="10"/>
  <c r="FR66" i="10"/>
  <c r="FR59" i="10"/>
  <c r="FQ89" i="10"/>
  <c r="FT93" i="10"/>
  <c r="FQ99" i="10"/>
  <c r="FQ21" i="10"/>
  <c r="FS68" i="10"/>
  <c r="FS67" i="10" s="1"/>
  <c r="FS61" i="10"/>
  <c r="FS52" i="10"/>
  <c r="FS57" i="10" s="1"/>
  <c r="FE24" i="10"/>
  <c r="FE32" i="10"/>
  <c r="FF26" i="10" s="1"/>
  <c r="FY72" i="10"/>
  <c r="FY71" i="10" s="1"/>
  <c r="FY65" i="10"/>
  <c r="FY64" i="10" s="1"/>
  <c r="FY56" i="10"/>
  <c r="FR40" i="10"/>
  <c r="FX91" i="10"/>
  <c r="FX103" i="10"/>
  <c r="FX102" i="10"/>
  <c r="FR57" i="10"/>
  <c r="FR58" i="10" s="1"/>
  <c r="FR51" i="10"/>
  <c r="FY76" i="10"/>
  <c r="FQ73" i="10"/>
  <c r="FR74" i="10"/>
  <c r="FD18" i="2"/>
  <c r="FD96" i="2"/>
  <c r="FM68" i="2"/>
  <c r="FV88" i="8"/>
  <c r="FT16" i="8"/>
  <c r="FT85" i="8" s="1"/>
  <c r="FN24" i="8"/>
  <c r="FU35" i="8" s="1"/>
  <c r="FU34" i="8" s="1"/>
  <c r="FU37" i="8"/>
  <c r="FU36" i="8" s="1"/>
  <c r="FU44" i="8"/>
  <c r="FU43" i="8" s="1"/>
  <c r="FN39" i="8"/>
  <c r="FU76" i="8"/>
  <c r="FU63" i="8"/>
  <c r="FU62" i="8" s="1"/>
  <c r="FU56" i="8"/>
  <c r="FU48" i="8"/>
  <c r="FO33" i="8"/>
  <c r="FO40" i="8"/>
  <c r="FM92" i="8"/>
  <c r="FM45" i="8"/>
  <c r="FM27" i="8"/>
  <c r="FN32" i="8"/>
  <c r="FO26" i="8" s="1"/>
  <c r="FG91" i="8"/>
  <c r="FG79" i="8"/>
  <c r="FG80" i="8" s="1"/>
  <c r="FT41" i="8"/>
  <c r="FT93" i="8"/>
  <c r="FT68" i="8"/>
  <c r="FH21" i="8"/>
  <c r="FM61" i="2"/>
  <c r="EZ27" i="2"/>
  <c r="FG38" i="2" s="1"/>
  <c r="FM73" i="2"/>
  <c r="EY39" i="2"/>
  <c r="FL72" i="2"/>
  <c r="ET29" i="2"/>
  <c r="EU23" i="2" s="1"/>
  <c r="FG49" i="2"/>
  <c r="FG48" i="2" s="1"/>
  <c r="FG58" i="2"/>
  <c r="FG65" i="2"/>
  <c r="FG64" i="2" s="1"/>
  <c r="ER93" i="2"/>
  <c r="ER81" i="2"/>
  <c r="ER82" i="2" s="1"/>
  <c r="FF37" i="2"/>
  <c r="FL52" i="2"/>
  <c r="FD16" i="2"/>
  <c r="FE59" i="2"/>
  <c r="FE56" i="2" s="1"/>
  <c r="FE71" i="2"/>
  <c r="FE17" i="2" s="1"/>
  <c r="EZ36" i="2"/>
  <c r="EZ43" i="2"/>
  <c r="EZ42" i="2" s="1"/>
  <c r="FE66" i="2"/>
  <c r="FE50" i="2"/>
  <c r="FD47" i="2"/>
  <c r="FG78" i="2"/>
  <c r="EZ33" i="2"/>
  <c r="FK88" i="2"/>
  <c r="FK100" i="2"/>
  <c r="FK98" i="2"/>
  <c r="FS75" i="2"/>
  <c r="FF79" i="2"/>
  <c r="FE77" i="2"/>
  <c r="EY35" i="2"/>
  <c r="EX32" i="2"/>
  <c r="EX28" i="2" s="1"/>
  <c r="FJ89" i="2"/>
  <c r="FT76" i="2"/>
  <c r="FF51" i="2"/>
  <c r="FF54" i="2" s="1"/>
  <c r="FF55" i="2" s="1"/>
  <c r="FF67" i="2"/>
  <c r="FM74" i="2" s="1"/>
  <c r="FF60" i="2"/>
  <c r="ES24" i="2"/>
  <c r="FF57" i="2"/>
  <c r="FK99" i="2"/>
  <c r="FA41" i="2"/>
  <c r="FA40" i="2" s="1"/>
  <c r="FA34" i="2"/>
  <c r="FR19" i="10" l="1"/>
  <c r="FR18" i="10" s="1"/>
  <c r="FY70" i="10"/>
  <c r="FY69" i="10" s="1"/>
  <c r="FY54" i="10"/>
  <c r="FY53" i="10" s="1"/>
  <c r="FY63" i="10"/>
  <c r="FY62" i="10" s="1"/>
  <c r="FS74" i="10"/>
  <c r="FS19" i="10" s="1"/>
  <c r="FS60" i="10"/>
  <c r="FS59" i="10" s="1"/>
  <c r="FY82" i="10"/>
  <c r="FR45" i="10"/>
  <c r="FS58" i="10"/>
  <c r="FL42" i="10"/>
  <c r="FY55" i="10"/>
  <c r="FS46" i="10"/>
  <c r="FS39" i="10"/>
  <c r="FS38" i="10" s="1"/>
  <c r="FL27" i="10"/>
  <c r="FM44" i="10"/>
  <c r="FT81" i="10" s="1"/>
  <c r="FM37" i="10"/>
  <c r="FS51" i="10"/>
  <c r="FR50" i="10"/>
  <c r="FE96" i="10"/>
  <c r="FE84" i="10"/>
  <c r="FE85" i="10" s="1"/>
  <c r="FL35" i="10"/>
  <c r="FS66" i="10"/>
  <c r="FR20" i="10"/>
  <c r="FY75" i="10"/>
  <c r="FY101" i="10" s="1"/>
  <c r="FF25" i="10"/>
  <c r="FK97" i="10"/>
  <c r="FK49" i="10"/>
  <c r="FK31" i="10"/>
  <c r="FS48" i="10"/>
  <c r="FS47" i="10" s="1"/>
  <c r="FS41" i="10"/>
  <c r="FS40" i="10" s="1"/>
  <c r="FX92" i="10"/>
  <c r="FR99" i="10"/>
  <c r="FR21" i="10"/>
  <c r="FL29" i="10"/>
  <c r="FE96" i="2"/>
  <c r="EZ35" i="2"/>
  <c r="EZ32" i="2" s="1"/>
  <c r="FN23" i="8"/>
  <c r="FN29" i="8" s="1"/>
  <c r="FT83" i="8"/>
  <c r="FT84" i="8" s="1"/>
  <c r="FU42" i="8"/>
  <c r="FU41" i="8" s="1"/>
  <c r="FV44" i="8"/>
  <c r="FV43" i="8" s="1"/>
  <c r="FV37" i="8"/>
  <c r="FV36" i="8" s="1"/>
  <c r="FO25" i="8"/>
  <c r="FO39" i="8"/>
  <c r="FN38" i="8"/>
  <c r="FV76" i="8"/>
  <c r="FU75" i="8"/>
  <c r="FV63" i="8"/>
  <c r="FV62" i="8" s="1"/>
  <c r="FV48" i="8"/>
  <c r="FV53" i="8" s="1"/>
  <c r="FV56" i="8"/>
  <c r="FU53" i="8"/>
  <c r="FU47" i="8"/>
  <c r="FU69" i="8"/>
  <c r="FU55" i="8"/>
  <c r="FH20" i="8"/>
  <c r="FH28" i="8"/>
  <c r="FI22" i="8" s="1"/>
  <c r="FO32" i="8"/>
  <c r="FN31" i="8"/>
  <c r="FU61" i="8"/>
  <c r="EZ26" i="2"/>
  <c r="EZ31" i="2" s="1"/>
  <c r="FA27" i="2" s="1"/>
  <c r="FH45" i="2" s="1"/>
  <c r="FG45" i="2"/>
  <c r="FM52" i="2"/>
  <c r="FF59" i="2"/>
  <c r="FF56" i="2" s="1"/>
  <c r="FN73" i="2"/>
  <c r="FG37" i="2"/>
  <c r="FM72" i="2"/>
  <c r="EZ39" i="2"/>
  <c r="ES30" i="2"/>
  <c r="ET25" i="2" s="1"/>
  <c r="ES21" i="2"/>
  <c r="FF66" i="2"/>
  <c r="FF63" i="2" s="1"/>
  <c r="FE63" i="2"/>
  <c r="FE18" i="2" s="1"/>
  <c r="EU22" i="2"/>
  <c r="FB41" i="2"/>
  <c r="FB40" i="2" s="1"/>
  <c r="FB34" i="2"/>
  <c r="FT75" i="2"/>
  <c r="FH49" i="2"/>
  <c r="FH48" i="2" s="1"/>
  <c r="FH58" i="2"/>
  <c r="FH65" i="2"/>
  <c r="FH64" i="2" s="1"/>
  <c r="FK89" i="2"/>
  <c r="FG51" i="2"/>
  <c r="FG54" i="2" s="1"/>
  <c r="FG55" i="2" s="1"/>
  <c r="FG67" i="2"/>
  <c r="FG60" i="2"/>
  <c r="FL88" i="2"/>
  <c r="FL100" i="2"/>
  <c r="FL98" i="2"/>
  <c r="EY32" i="2"/>
  <c r="EY28" i="2" s="1"/>
  <c r="FL99" i="2"/>
  <c r="FA33" i="2"/>
  <c r="FG57" i="2"/>
  <c r="FG79" i="2"/>
  <c r="FG77" i="2" s="1"/>
  <c r="FF77" i="2"/>
  <c r="FH78" i="2"/>
  <c r="FN53" i="2"/>
  <c r="FU76" i="2" s="1"/>
  <c r="FN62" i="2"/>
  <c r="FN61" i="2" s="1"/>
  <c r="FN69" i="2"/>
  <c r="FN68" i="2" s="1"/>
  <c r="FD91" i="2"/>
  <c r="FF50" i="2"/>
  <c r="FE47" i="2"/>
  <c r="EX94" i="2"/>
  <c r="EX46" i="2"/>
  <c r="FF71" i="2"/>
  <c r="FF17" i="2" s="1"/>
  <c r="FD95" i="2"/>
  <c r="FD70" i="2"/>
  <c r="FD87" i="2"/>
  <c r="FD85" i="2"/>
  <c r="FE16" i="2"/>
  <c r="FS18" i="10" l="1"/>
  <c r="FS45" i="10"/>
  <c r="FY91" i="10"/>
  <c r="FY103" i="10"/>
  <c r="FY102" i="10"/>
  <c r="FR90" i="10"/>
  <c r="FR88" i="10"/>
  <c r="FR98" i="10"/>
  <c r="FR73" i="10"/>
  <c r="FR94" i="10"/>
  <c r="FS20" i="10"/>
  <c r="FS50" i="10"/>
  <c r="FL33" i="10"/>
  <c r="FM28" i="10" s="1"/>
  <c r="FM27" i="10" s="1"/>
  <c r="FT68" i="10"/>
  <c r="FT67" i="10" s="1"/>
  <c r="FT61" i="10"/>
  <c r="FT52" i="10"/>
  <c r="FT57" i="10" s="1"/>
  <c r="FT58" i="10" s="1"/>
  <c r="FL34" i="10"/>
  <c r="FM30" i="10" s="1"/>
  <c r="FM29" i="10" s="1"/>
  <c r="FT80" i="10"/>
  <c r="FM43" i="10"/>
  <c r="FM36" i="10"/>
  <c r="FS99" i="10"/>
  <c r="FS21" i="10"/>
  <c r="FF24" i="10"/>
  <c r="FF32" i="10"/>
  <c r="FG26" i="10" s="1"/>
  <c r="FG25" i="10" s="1"/>
  <c r="FL97" i="10"/>
  <c r="FL49" i="10"/>
  <c r="FL31" i="10"/>
  <c r="FF18" i="2"/>
  <c r="FF96" i="2"/>
  <c r="FO24" i="8"/>
  <c r="FO23" i="8" s="1"/>
  <c r="FW88" i="8"/>
  <c r="FV69" i="8"/>
  <c r="FV75" i="8"/>
  <c r="FV61" i="8"/>
  <c r="FO31" i="8"/>
  <c r="FU46" i="8"/>
  <c r="FV47" i="8"/>
  <c r="FP40" i="8"/>
  <c r="FW76" i="8" s="1"/>
  <c r="FP33" i="8"/>
  <c r="FP32" i="8" s="1"/>
  <c r="FO38" i="8"/>
  <c r="FN92" i="8"/>
  <c r="FN45" i="8"/>
  <c r="FN27" i="8"/>
  <c r="FV55" i="8"/>
  <c r="FU54" i="8"/>
  <c r="FU94" i="8" s="1"/>
  <c r="FH91" i="8"/>
  <c r="FH79" i="8"/>
  <c r="FH80" i="8" s="1"/>
  <c r="FO30" i="8"/>
  <c r="FP26" i="8" s="1"/>
  <c r="FP25" i="8" s="1"/>
  <c r="FI21" i="8"/>
  <c r="FU16" i="8"/>
  <c r="FU17" i="8"/>
  <c r="FH38" i="2"/>
  <c r="FO53" i="2" s="1"/>
  <c r="FV76" i="2" s="1"/>
  <c r="FN52" i="2"/>
  <c r="FA26" i="2"/>
  <c r="FA31" i="2" s="1"/>
  <c r="FB27" i="2" s="1"/>
  <c r="EZ28" i="2"/>
  <c r="FG44" i="2"/>
  <c r="FH44" i="2" s="1"/>
  <c r="FN80" i="2"/>
  <c r="FO80" i="2" s="1"/>
  <c r="FG59" i="2"/>
  <c r="FG56" i="2" s="1"/>
  <c r="FO73" i="2"/>
  <c r="FG66" i="2"/>
  <c r="FG63" i="2" s="1"/>
  <c r="FG71" i="2"/>
  <c r="FG17" i="2" s="1"/>
  <c r="FB33" i="2"/>
  <c r="FI49" i="2"/>
  <c r="FI48" i="2" s="1"/>
  <c r="FI58" i="2"/>
  <c r="FI65" i="2"/>
  <c r="FI64" i="2" s="1"/>
  <c r="FG50" i="2"/>
  <c r="FF47" i="2"/>
  <c r="FI78" i="2"/>
  <c r="EU29" i="2"/>
  <c r="EV23" i="2" s="1"/>
  <c r="FL89" i="2"/>
  <c r="FE87" i="2"/>
  <c r="FF16" i="2"/>
  <c r="FE85" i="2"/>
  <c r="FE91" i="2"/>
  <c r="FM88" i="2"/>
  <c r="FM100" i="2"/>
  <c r="FM98" i="2"/>
  <c r="FD86" i="2"/>
  <c r="FG90" i="2"/>
  <c r="FH57" i="2"/>
  <c r="EY94" i="2"/>
  <c r="EY46" i="2"/>
  <c r="ES93" i="2"/>
  <c r="ES81" i="2"/>
  <c r="ES82" i="2" s="1"/>
  <c r="FM99" i="2"/>
  <c r="FE95" i="2"/>
  <c r="FE70" i="2"/>
  <c r="EZ94" i="2"/>
  <c r="EZ46" i="2"/>
  <c r="FU75" i="2"/>
  <c r="ET24" i="2"/>
  <c r="FA36" i="2"/>
  <c r="FA43" i="2"/>
  <c r="FN74" i="2"/>
  <c r="FT51" i="10" l="1"/>
  <c r="FT50" i="10" s="1"/>
  <c r="FM33" i="10"/>
  <c r="FG24" i="10"/>
  <c r="FG32" i="10"/>
  <c r="FH26" i="10" s="1"/>
  <c r="FM34" i="10"/>
  <c r="FN30" i="10" s="1"/>
  <c r="FN29" i="10" s="1"/>
  <c r="FF96" i="10"/>
  <c r="FF84" i="10"/>
  <c r="FF85" i="10" s="1"/>
  <c r="FR89" i="10"/>
  <c r="FU93" i="10"/>
  <c r="FT48" i="10"/>
  <c r="FT47" i="10" s="1"/>
  <c r="FT41" i="10"/>
  <c r="FT40" i="10" s="1"/>
  <c r="FS94" i="10"/>
  <c r="FS90" i="10"/>
  <c r="FS88" i="10"/>
  <c r="FT74" i="10"/>
  <c r="FT60" i="10"/>
  <c r="FM35" i="10"/>
  <c r="FT66" i="10"/>
  <c r="FY92" i="10"/>
  <c r="FS98" i="10"/>
  <c r="FS73" i="10"/>
  <c r="FM42" i="10"/>
  <c r="FN44" i="10"/>
  <c r="FU81" i="10" s="1"/>
  <c r="FN37" i="10"/>
  <c r="FN36" i="10" s="1"/>
  <c r="FT39" i="10"/>
  <c r="FT38" i="10" s="1"/>
  <c r="FT46" i="10"/>
  <c r="FT45" i="10" s="1"/>
  <c r="FG18" i="2"/>
  <c r="FG96" i="2"/>
  <c r="FP39" i="8"/>
  <c r="FP38" i="8" s="1"/>
  <c r="FV35" i="8"/>
  <c r="FV34" i="8" s="1"/>
  <c r="FV42" i="8"/>
  <c r="FV41" i="8" s="1"/>
  <c r="FW75" i="8"/>
  <c r="FO92" i="8"/>
  <c r="FO45" i="8"/>
  <c r="FO27" i="8"/>
  <c r="FW63" i="8"/>
  <c r="FW62" i="8" s="1"/>
  <c r="FW56" i="8"/>
  <c r="FW48" i="8"/>
  <c r="FW53" i="8" s="1"/>
  <c r="FP31" i="8"/>
  <c r="FU85" i="8"/>
  <c r="FU83" i="8"/>
  <c r="FV16" i="8"/>
  <c r="FV54" i="8"/>
  <c r="FV94" i="8" s="1"/>
  <c r="FI20" i="8"/>
  <c r="FI28" i="8"/>
  <c r="FJ22" i="8" s="1"/>
  <c r="FJ21" i="8" s="1"/>
  <c r="FO29" i="8"/>
  <c r="FP24" i="8" s="1"/>
  <c r="FP23" i="8" s="1"/>
  <c r="FU89" i="8"/>
  <c r="FV17" i="8"/>
  <c r="FP30" i="8"/>
  <c r="FQ26" i="8" s="1"/>
  <c r="FQ25" i="8" s="1"/>
  <c r="FV46" i="8"/>
  <c r="FW44" i="8"/>
  <c r="FW43" i="8" s="1"/>
  <c r="FW37" i="8"/>
  <c r="FW36" i="8" s="1"/>
  <c r="FU93" i="8"/>
  <c r="FU68" i="8"/>
  <c r="FH37" i="2"/>
  <c r="FO52" i="2" s="1"/>
  <c r="FO62" i="2"/>
  <c r="FO61" i="2" s="1"/>
  <c r="FO69" i="2"/>
  <c r="FO68" i="2" s="1"/>
  <c r="FP73" i="2"/>
  <c r="FF91" i="2"/>
  <c r="FB26" i="2"/>
  <c r="FB31" i="2" s="1"/>
  <c r="FC27" i="2" s="1"/>
  <c r="FI45" i="2"/>
  <c r="FP80" i="2" s="1"/>
  <c r="FI38" i="2"/>
  <c r="FH79" i="2"/>
  <c r="FH77" i="2" s="1"/>
  <c r="FA42" i="2"/>
  <c r="FF85" i="2"/>
  <c r="FG16" i="2"/>
  <c r="FF87" i="2"/>
  <c r="FN72" i="2"/>
  <c r="FE86" i="2"/>
  <c r="FH90" i="2"/>
  <c r="FH51" i="2"/>
  <c r="FH54" i="2" s="1"/>
  <c r="FH55" i="2" s="1"/>
  <c r="FH67" i="2"/>
  <c r="FH66" i="2" s="1"/>
  <c r="FH63" i="2" s="1"/>
  <c r="FH60" i="2"/>
  <c r="FA35" i="2"/>
  <c r="FI57" i="2"/>
  <c r="ET30" i="2"/>
  <c r="EU25" i="2" s="1"/>
  <c r="ET21" i="2"/>
  <c r="FM89" i="2"/>
  <c r="FF95" i="2"/>
  <c r="FF70" i="2"/>
  <c r="EV22" i="2"/>
  <c r="FC34" i="2"/>
  <c r="FC41" i="2"/>
  <c r="FC40" i="2" s="1"/>
  <c r="FG47" i="2"/>
  <c r="FT20" i="10" l="1"/>
  <c r="FT94" i="10" s="1"/>
  <c r="FT19" i="10"/>
  <c r="FT18" i="10" s="1"/>
  <c r="FN34" i="10"/>
  <c r="FO30" i="10" s="1"/>
  <c r="FO29" i="10" s="1"/>
  <c r="FN35" i="10"/>
  <c r="FT59" i="10"/>
  <c r="FO44" i="10"/>
  <c r="FV81" i="10" s="1"/>
  <c r="FO37" i="10"/>
  <c r="FO36" i="10" s="1"/>
  <c r="FG96" i="10"/>
  <c r="FG84" i="10"/>
  <c r="FG85" i="10" s="1"/>
  <c r="FU48" i="10"/>
  <c r="FU47" i="10" s="1"/>
  <c r="FU41" i="10"/>
  <c r="FU40" i="10" s="1"/>
  <c r="FU68" i="10"/>
  <c r="FU67" i="10" s="1"/>
  <c r="FU61" i="10"/>
  <c r="FU52" i="10"/>
  <c r="FS89" i="10"/>
  <c r="FV93" i="10"/>
  <c r="FH25" i="10"/>
  <c r="FU80" i="10"/>
  <c r="FT98" i="10"/>
  <c r="FN43" i="10"/>
  <c r="FM97" i="10"/>
  <c r="FM49" i="10"/>
  <c r="FM31" i="10"/>
  <c r="FN28" i="10"/>
  <c r="FI37" i="2"/>
  <c r="FP52" i="2" s="1"/>
  <c r="FV75" i="2"/>
  <c r="FW69" i="8"/>
  <c r="FW17" i="8" s="1"/>
  <c r="FP29" i="8"/>
  <c r="FQ24" i="8" s="1"/>
  <c r="FQ23" i="8" s="1"/>
  <c r="FW61" i="8"/>
  <c r="FV85" i="8"/>
  <c r="FV83" i="8"/>
  <c r="FJ20" i="8"/>
  <c r="FJ28" i="8"/>
  <c r="FK22" i="8" s="1"/>
  <c r="FV93" i="8"/>
  <c r="FV68" i="8"/>
  <c r="FU84" i="8"/>
  <c r="FX88" i="8"/>
  <c r="FW47" i="8"/>
  <c r="FW42" i="8"/>
  <c r="FW41" i="8" s="1"/>
  <c r="FW35" i="8"/>
  <c r="FW34" i="8" s="1"/>
  <c r="FV89" i="8"/>
  <c r="FW55" i="8"/>
  <c r="FQ30" i="8"/>
  <c r="FQ40" i="8"/>
  <c r="FQ33" i="8"/>
  <c r="FP92" i="8"/>
  <c r="FP45" i="8"/>
  <c r="FP27" i="8"/>
  <c r="FX44" i="8"/>
  <c r="FX43" i="8" s="1"/>
  <c r="FX37" i="8"/>
  <c r="FX36" i="8" s="1"/>
  <c r="FI91" i="8"/>
  <c r="FI79" i="8"/>
  <c r="FI80" i="8" s="1"/>
  <c r="FP53" i="2"/>
  <c r="FW76" i="2" s="1"/>
  <c r="FP62" i="2"/>
  <c r="FP61" i="2" s="1"/>
  <c r="FP69" i="2"/>
  <c r="FP68" i="2" s="1"/>
  <c r="FH59" i="2"/>
  <c r="FH56" i="2" s="1"/>
  <c r="FH18" i="2" s="1"/>
  <c r="FH71" i="2"/>
  <c r="FC26" i="2"/>
  <c r="FJ38" i="2"/>
  <c r="FJ45" i="2"/>
  <c r="FQ80" i="2" s="1"/>
  <c r="FJ49" i="2"/>
  <c r="FJ65" i="2"/>
  <c r="FJ58" i="2"/>
  <c r="FG91" i="2"/>
  <c r="EV29" i="2"/>
  <c r="EW23" i="2" s="1"/>
  <c r="EW22" i="2" s="1"/>
  <c r="EU24" i="2"/>
  <c r="FB43" i="2"/>
  <c r="FI79" i="2" s="1"/>
  <c r="FI77" i="2" s="1"/>
  <c r="FB36" i="2"/>
  <c r="FB35" i="2" s="1"/>
  <c r="FG87" i="2"/>
  <c r="FG85" i="2"/>
  <c r="FN88" i="2"/>
  <c r="FN100" i="2"/>
  <c r="FN98" i="2"/>
  <c r="FF86" i="2"/>
  <c r="FI90" i="2"/>
  <c r="FI44" i="2"/>
  <c r="FJ44" i="2" s="1"/>
  <c r="ET81" i="2"/>
  <c r="ET82" i="2" s="1"/>
  <c r="ET93" i="2"/>
  <c r="FC33" i="2"/>
  <c r="FO74" i="2"/>
  <c r="FA39" i="2"/>
  <c r="FJ78" i="2"/>
  <c r="FG95" i="2"/>
  <c r="FG70" i="2"/>
  <c r="FH50" i="2"/>
  <c r="FA32" i="2"/>
  <c r="FN99" i="2"/>
  <c r="FU74" i="10" l="1"/>
  <c r="FU60" i="10"/>
  <c r="FU59" i="10" s="1"/>
  <c r="FO35" i="10"/>
  <c r="FO34" i="10"/>
  <c r="FP30" i="10" s="1"/>
  <c r="FP29" i="10" s="1"/>
  <c r="FN42" i="10"/>
  <c r="FN49" i="10" s="1"/>
  <c r="FO43" i="10"/>
  <c r="FH24" i="10"/>
  <c r="FH32" i="10"/>
  <c r="FI26" i="10" s="1"/>
  <c r="FN97" i="10"/>
  <c r="FT99" i="10"/>
  <c r="FT21" i="10"/>
  <c r="FT90" i="10"/>
  <c r="FT88" i="10"/>
  <c r="FT73" i="10"/>
  <c r="FU57" i="10"/>
  <c r="FU58" i="10" s="1"/>
  <c r="FU51" i="10"/>
  <c r="FV68" i="10"/>
  <c r="FV67" i="10" s="1"/>
  <c r="FV61" i="10"/>
  <c r="FV52" i="10"/>
  <c r="FV57" i="10" s="1"/>
  <c r="FV48" i="10"/>
  <c r="FV47" i="10" s="1"/>
  <c r="FV41" i="10"/>
  <c r="FV40" i="10" s="1"/>
  <c r="FV80" i="10"/>
  <c r="FU46" i="10"/>
  <c r="FU45" i="10" s="1"/>
  <c r="FU39" i="10"/>
  <c r="FU38" i="10" s="1"/>
  <c r="FN27" i="10"/>
  <c r="FU66" i="10"/>
  <c r="FH16" i="2"/>
  <c r="FH87" i="2" s="1"/>
  <c r="FH17" i="2"/>
  <c r="FH91" i="2" s="1"/>
  <c r="FW75" i="2"/>
  <c r="FH96" i="2"/>
  <c r="FW16" i="8"/>
  <c r="FW83" i="8" s="1"/>
  <c r="FW84" i="8" s="1"/>
  <c r="FV84" i="8"/>
  <c r="FY88" i="8"/>
  <c r="FW54" i="8"/>
  <c r="FW94" i="8" s="1"/>
  <c r="FW89" i="8"/>
  <c r="FW46" i="8"/>
  <c r="FR40" i="8"/>
  <c r="FR33" i="8"/>
  <c r="FX76" i="8"/>
  <c r="FQ39" i="8"/>
  <c r="FK21" i="8"/>
  <c r="FQ29" i="8"/>
  <c r="FX63" i="8"/>
  <c r="FX62" i="8" s="1"/>
  <c r="FX56" i="8"/>
  <c r="FX48" i="8"/>
  <c r="FX53" i="8" s="1"/>
  <c r="FQ32" i="8"/>
  <c r="FR26" i="8" s="1"/>
  <c r="FJ91" i="8"/>
  <c r="FJ79" i="8"/>
  <c r="FJ80" i="8" s="1"/>
  <c r="FX42" i="8"/>
  <c r="FX41" i="8" s="1"/>
  <c r="FX35" i="8"/>
  <c r="FX34" i="8" s="1"/>
  <c r="FA28" i="2"/>
  <c r="FB42" i="2"/>
  <c r="FB39" i="2" s="1"/>
  <c r="FB32" i="2"/>
  <c r="EW29" i="2"/>
  <c r="EX23" i="2" s="1"/>
  <c r="EX22" i="2" s="1"/>
  <c r="FG86" i="2"/>
  <c r="FJ90" i="2"/>
  <c r="FA94" i="2"/>
  <c r="FA46" i="2"/>
  <c r="FQ73" i="2"/>
  <c r="FJ64" i="2"/>
  <c r="FO72" i="2"/>
  <c r="FJ57" i="2"/>
  <c r="EU30" i="2"/>
  <c r="EV25" i="2" s="1"/>
  <c r="EU21" i="2"/>
  <c r="FJ48" i="2"/>
  <c r="FI51" i="2"/>
  <c r="FI54" i="2" s="1"/>
  <c r="FI55" i="2" s="1"/>
  <c r="FI60" i="2"/>
  <c r="FI67" i="2"/>
  <c r="FI66" i="2" s="1"/>
  <c r="FI63" i="2" s="1"/>
  <c r="FH47" i="2"/>
  <c r="FN89" i="2"/>
  <c r="FQ53" i="2"/>
  <c r="FX76" i="2" s="1"/>
  <c r="FQ69" i="2"/>
  <c r="FQ68" i="2" s="1"/>
  <c r="FQ62" i="2"/>
  <c r="FQ61" i="2" s="1"/>
  <c r="FD41" i="2"/>
  <c r="FD40" i="2" s="1"/>
  <c r="FD34" i="2"/>
  <c r="FC31" i="2"/>
  <c r="FD27" i="2" s="1"/>
  <c r="FD26" i="2" s="1"/>
  <c r="FJ37" i="2"/>
  <c r="FQ52" i="2" s="1"/>
  <c r="FU20" i="10" l="1"/>
  <c r="FU94" i="10" s="1"/>
  <c r="FU19" i="10"/>
  <c r="FU18" i="10" s="1"/>
  <c r="FV74" i="10"/>
  <c r="FN31" i="10"/>
  <c r="FP34" i="10"/>
  <c r="FU99" i="10"/>
  <c r="FU21" i="10"/>
  <c r="FV60" i="10"/>
  <c r="FP44" i="10"/>
  <c r="FW81" i="10" s="1"/>
  <c r="FP37" i="10"/>
  <c r="FN33" i="10"/>
  <c r="FO28" i="10" s="1"/>
  <c r="FO27" i="10" s="1"/>
  <c r="FT89" i="10"/>
  <c r="FW93" i="10"/>
  <c r="FH96" i="10"/>
  <c r="FH84" i="10"/>
  <c r="FH85" i="10" s="1"/>
  <c r="FW48" i="10"/>
  <c r="FW47" i="10" s="1"/>
  <c r="FW41" i="10"/>
  <c r="FW40" i="10" s="1"/>
  <c r="FI25" i="10"/>
  <c r="FO97" i="10"/>
  <c r="FU50" i="10"/>
  <c r="FV51" i="10"/>
  <c r="FO42" i="10"/>
  <c r="FO49" i="10" s="1"/>
  <c r="FV66" i="10"/>
  <c r="FV58" i="10"/>
  <c r="FH85" i="2"/>
  <c r="FH86" i="2" s="1"/>
  <c r="FX47" i="8"/>
  <c r="FX46" i="8" s="1"/>
  <c r="FW85" i="8"/>
  <c r="FX69" i="8"/>
  <c r="FX16" i="8" s="1"/>
  <c r="FX85" i="8" s="1"/>
  <c r="FW93" i="8"/>
  <c r="FW68" i="8"/>
  <c r="FX55" i="8"/>
  <c r="FY44" i="8"/>
  <c r="FY43" i="8" s="1"/>
  <c r="FY37" i="8"/>
  <c r="FY36" i="8" s="1"/>
  <c r="FR25" i="8"/>
  <c r="FX61" i="8"/>
  <c r="FY63" i="8"/>
  <c r="FY62" i="8" s="1"/>
  <c r="FY61" i="8" s="1"/>
  <c r="FY56" i="8"/>
  <c r="FY48" i="8"/>
  <c r="FY53" i="8" s="1"/>
  <c r="FR32" i="8"/>
  <c r="FQ31" i="8"/>
  <c r="FQ38" i="8"/>
  <c r="FR39" i="8"/>
  <c r="FK20" i="8"/>
  <c r="FK28" i="8"/>
  <c r="FL22" i="8" s="1"/>
  <c r="FY76" i="8"/>
  <c r="FY75" i="8" s="1"/>
  <c r="FX75" i="8"/>
  <c r="FB28" i="2"/>
  <c r="FP74" i="2"/>
  <c r="FP72" i="2" s="1"/>
  <c r="EX29" i="2"/>
  <c r="EY23" i="2" s="1"/>
  <c r="FD31" i="2"/>
  <c r="FO99" i="2"/>
  <c r="FO88" i="2"/>
  <c r="FO100" i="2"/>
  <c r="FO98" i="2"/>
  <c r="FE34" i="2"/>
  <c r="FE41" i="2"/>
  <c r="FE40" i="2" s="1"/>
  <c r="FX75" i="2"/>
  <c r="FB46" i="2"/>
  <c r="FB94" i="2"/>
  <c r="FD33" i="2"/>
  <c r="FK49" i="2"/>
  <c r="FK58" i="2"/>
  <c r="FK65" i="2"/>
  <c r="FR73" i="2" s="1"/>
  <c r="FI59" i="2"/>
  <c r="FI56" i="2" s="1"/>
  <c r="FI18" i="2" s="1"/>
  <c r="FI71" i="2"/>
  <c r="FI17" i="2" s="1"/>
  <c r="FI50" i="2"/>
  <c r="FH95" i="2"/>
  <c r="FH70" i="2"/>
  <c r="FK78" i="2"/>
  <c r="EU93" i="2"/>
  <c r="EU81" i="2"/>
  <c r="EU82" i="2" s="1"/>
  <c r="FK45" i="2"/>
  <c r="FK38" i="2"/>
  <c r="EV24" i="2"/>
  <c r="FC43" i="2"/>
  <c r="FC36" i="2"/>
  <c r="FV20" i="10" l="1"/>
  <c r="FV94" i="10" s="1"/>
  <c r="FV19" i="10"/>
  <c r="FV18" i="10" s="1"/>
  <c r="FV88" i="10" s="1"/>
  <c r="FP43" i="10"/>
  <c r="FP42" i="10" s="1"/>
  <c r="FU90" i="10"/>
  <c r="FU88" i="10"/>
  <c r="FU89" i="10" s="1"/>
  <c r="FV46" i="10"/>
  <c r="FV45" i="10" s="1"/>
  <c r="FV39" i="10"/>
  <c r="FV38" i="10" s="1"/>
  <c r="FW80" i="10"/>
  <c r="FW68" i="10"/>
  <c r="FW67" i="10" s="1"/>
  <c r="FW61" i="10"/>
  <c r="FW60" i="10" s="1"/>
  <c r="FW52" i="10"/>
  <c r="FW57" i="10" s="1"/>
  <c r="FW58" i="10" s="1"/>
  <c r="FP36" i="10"/>
  <c r="FI24" i="10"/>
  <c r="FI32" i="10"/>
  <c r="FJ26" i="10" s="1"/>
  <c r="FO31" i="10"/>
  <c r="FO33" i="10"/>
  <c r="FP28" i="10" s="1"/>
  <c r="FV50" i="10"/>
  <c r="FU98" i="10"/>
  <c r="FU73" i="10"/>
  <c r="FV59" i="10"/>
  <c r="FK90" i="2"/>
  <c r="FI96" i="2"/>
  <c r="FX17" i="8"/>
  <c r="FX89" i="8" s="1"/>
  <c r="FY47" i="8"/>
  <c r="FY46" i="8" s="1"/>
  <c r="FY93" i="8" s="1"/>
  <c r="FX83" i="8"/>
  <c r="FX84" i="8" s="1"/>
  <c r="FR38" i="8"/>
  <c r="FX54" i="8"/>
  <c r="FX94" i="8" s="1"/>
  <c r="FY55" i="8"/>
  <c r="FY54" i="8" s="1"/>
  <c r="FQ92" i="8"/>
  <c r="FQ45" i="8"/>
  <c r="FQ27" i="8"/>
  <c r="FR31" i="8"/>
  <c r="FS40" i="8"/>
  <c r="FS39" i="8" s="1"/>
  <c r="FS33" i="8"/>
  <c r="FS32" i="8" s="1"/>
  <c r="FR24" i="8"/>
  <c r="FR30" i="8"/>
  <c r="FS26" i="8" s="1"/>
  <c r="FS25" i="8" s="1"/>
  <c r="FL21" i="8"/>
  <c r="FX93" i="8"/>
  <c r="FK91" i="8"/>
  <c r="FK79" i="8"/>
  <c r="FK80" i="8" s="1"/>
  <c r="FY69" i="8"/>
  <c r="FY16" i="8" s="1"/>
  <c r="FK64" i="2"/>
  <c r="FI47" i="2"/>
  <c r="FJ51" i="2"/>
  <c r="FJ54" i="2" s="1"/>
  <c r="FJ55" i="2" s="1"/>
  <c r="FJ67" i="2"/>
  <c r="FJ60" i="2"/>
  <c r="FC35" i="2"/>
  <c r="FO89" i="2"/>
  <c r="FI16" i="2"/>
  <c r="FE33" i="2"/>
  <c r="FL49" i="2"/>
  <c r="FL65" i="2"/>
  <c r="FL58" i="2"/>
  <c r="FJ79" i="2"/>
  <c r="FC42" i="2"/>
  <c r="FP88" i="2"/>
  <c r="FP100" i="2"/>
  <c r="FP98" i="2"/>
  <c r="FE27" i="2"/>
  <c r="EV30" i="2"/>
  <c r="EW25" i="2" s="1"/>
  <c r="EV21" i="2"/>
  <c r="FK37" i="2"/>
  <c r="FR53" i="2"/>
  <c r="FY76" i="2" s="1"/>
  <c r="FR69" i="2"/>
  <c r="FR68" i="2" s="1"/>
  <c r="FR62" i="2"/>
  <c r="FR61" i="2" s="1"/>
  <c r="FK57" i="2"/>
  <c r="FP99" i="2"/>
  <c r="FL78" i="2"/>
  <c r="FK48" i="2"/>
  <c r="FR80" i="2"/>
  <c r="FK44" i="2"/>
  <c r="EY22" i="2"/>
  <c r="FF41" i="2"/>
  <c r="FF40" i="2" s="1"/>
  <c r="FF34" i="2"/>
  <c r="FX93" i="10" l="1"/>
  <c r="FV90" i="10"/>
  <c r="FW74" i="10"/>
  <c r="FW51" i="10"/>
  <c r="FW50" i="10" s="1"/>
  <c r="FW59" i="10"/>
  <c r="FV89" i="10"/>
  <c r="FY93" i="10"/>
  <c r="FP35" i="10"/>
  <c r="FQ44" i="10"/>
  <c r="FQ37" i="10"/>
  <c r="FQ36" i="10" s="1"/>
  <c r="FV98" i="10"/>
  <c r="FV73" i="10"/>
  <c r="FJ25" i="10"/>
  <c r="FW66" i="10"/>
  <c r="FW46" i="10"/>
  <c r="FW45" i="10" s="1"/>
  <c r="FW39" i="10"/>
  <c r="FW38" i="10" s="1"/>
  <c r="FV99" i="10"/>
  <c r="FV21" i="10"/>
  <c r="FP27" i="10"/>
  <c r="FI96" i="10"/>
  <c r="FI84" i="10"/>
  <c r="FI85" i="10" s="1"/>
  <c r="FQ30" i="10"/>
  <c r="FY94" i="8"/>
  <c r="FX68" i="8"/>
  <c r="FS30" i="8"/>
  <c r="FT26" i="8" s="1"/>
  <c r="FT25" i="8" s="1"/>
  <c r="FS31" i="8"/>
  <c r="FS38" i="8"/>
  <c r="FY42" i="8"/>
  <c r="FY41" i="8" s="1"/>
  <c r="FY35" i="8"/>
  <c r="FY34" i="8" s="1"/>
  <c r="FR23" i="8"/>
  <c r="FL20" i="8"/>
  <c r="FL28" i="8"/>
  <c r="FM22" i="8" s="1"/>
  <c r="FR92" i="8"/>
  <c r="FR45" i="8"/>
  <c r="FR27" i="8"/>
  <c r="FY85" i="8"/>
  <c r="FY83" i="8"/>
  <c r="FY84" i="8" s="1"/>
  <c r="FY17" i="8"/>
  <c r="FY89" i="8" s="1"/>
  <c r="FY68" i="8"/>
  <c r="FL64" i="2"/>
  <c r="FY75" i="2"/>
  <c r="FJ50" i="2"/>
  <c r="FJ47" i="2" s="1"/>
  <c r="EV81" i="2"/>
  <c r="EV82" i="2" s="1"/>
  <c r="EV93" i="2"/>
  <c r="FM49" i="2"/>
  <c r="FM65" i="2"/>
  <c r="FM58" i="2"/>
  <c r="FI95" i="2"/>
  <c r="FI70" i="2"/>
  <c r="FL57" i="2"/>
  <c r="FC32" i="2"/>
  <c r="FL45" i="2"/>
  <c r="FS80" i="2" s="1"/>
  <c r="FL38" i="2"/>
  <c r="FL37" i="2" s="1"/>
  <c r="FE26" i="2"/>
  <c r="FJ59" i="2"/>
  <c r="FJ56" i="2" s="1"/>
  <c r="FJ71" i="2"/>
  <c r="FJ17" i="2" s="1"/>
  <c r="FM78" i="2"/>
  <c r="EY29" i="2"/>
  <c r="EZ23" i="2" s="1"/>
  <c r="FP89" i="2"/>
  <c r="FI91" i="2"/>
  <c r="FJ66" i="2"/>
  <c r="FJ63" i="2" s="1"/>
  <c r="FQ74" i="2"/>
  <c r="EW24" i="2"/>
  <c r="FD36" i="2"/>
  <c r="FD35" i="2" s="1"/>
  <c r="FD43" i="2"/>
  <c r="FK79" i="2" s="1"/>
  <c r="FK77" i="2" s="1"/>
  <c r="FC39" i="2"/>
  <c r="FI87" i="2"/>
  <c r="FI85" i="2"/>
  <c r="FS73" i="2"/>
  <c r="FF33" i="2"/>
  <c r="FL48" i="2"/>
  <c r="FR52" i="2"/>
  <c r="FJ77" i="2"/>
  <c r="FW20" i="10" l="1"/>
  <c r="FW94" i="10" s="1"/>
  <c r="FW19" i="10"/>
  <c r="FW18" i="10" s="1"/>
  <c r="FW88" i="10" s="1"/>
  <c r="FW89" i="10" s="1"/>
  <c r="FQ35" i="10"/>
  <c r="FX48" i="10"/>
  <c r="FX47" i="10" s="1"/>
  <c r="FX41" i="10"/>
  <c r="FX40" i="10" s="1"/>
  <c r="FQ29" i="10"/>
  <c r="FQ43" i="10"/>
  <c r="FX81" i="10"/>
  <c r="FP97" i="10"/>
  <c r="FP49" i="10"/>
  <c r="FP31" i="10"/>
  <c r="FP33" i="10"/>
  <c r="FQ28" i="10" s="1"/>
  <c r="FQ27" i="10" s="1"/>
  <c r="FJ24" i="10"/>
  <c r="FJ32" i="10"/>
  <c r="FK26" i="10" s="1"/>
  <c r="FK25" i="10" s="1"/>
  <c r="FX68" i="10"/>
  <c r="FX67" i="10" s="1"/>
  <c r="FX61" i="10"/>
  <c r="FX52" i="10"/>
  <c r="FW98" i="10"/>
  <c r="FW73" i="10"/>
  <c r="FW99" i="10"/>
  <c r="FW21" i="10"/>
  <c r="FJ18" i="2"/>
  <c r="FJ96" i="2"/>
  <c r="FT30" i="8"/>
  <c r="FR29" i="8"/>
  <c r="FS24" i="8" s="1"/>
  <c r="FS23" i="8" s="1"/>
  <c r="FT40" i="8"/>
  <c r="FT39" i="8" s="1"/>
  <c r="FT33" i="8"/>
  <c r="FT32" i="8" s="1"/>
  <c r="FS92" i="8"/>
  <c r="FS45" i="8"/>
  <c r="FS27" i="8"/>
  <c r="FM21" i="8"/>
  <c r="FL91" i="8"/>
  <c r="FL79" i="8"/>
  <c r="FL80" i="8" s="1"/>
  <c r="FJ16" i="2"/>
  <c r="FJ87" i="2" s="1"/>
  <c r="FC28" i="2"/>
  <c r="FM64" i="2"/>
  <c r="FD42" i="2"/>
  <c r="FD39" i="2" s="1"/>
  <c r="FS52" i="2"/>
  <c r="FL44" i="2"/>
  <c r="FJ91" i="2"/>
  <c r="FC94" i="2"/>
  <c r="FC46" i="2"/>
  <c r="FI86" i="2"/>
  <c r="FL90" i="2"/>
  <c r="FD32" i="2"/>
  <c r="FM57" i="2"/>
  <c r="FK51" i="2"/>
  <c r="FK67" i="2"/>
  <c r="FK66" i="2" s="1"/>
  <c r="FK60" i="2"/>
  <c r="FS53" i="2"/>
  <c r="FS69" i="2"/>
  <c r="FS68" i="2" s="1"/>
  <c r="FS62" i="2"/>
  <c r="FS61" i="2" s="1"/>
  <c r="FM48" i="2"/>
  <c r="FE31" i="2"/>
  <c r="FF27" i="2" s="1"/>
  <c r="FT73" i="2"/>
  <c r="EW30" i="2"/>
  <c r="EX25" i="2" s="1"/>
  <c r="EW21" i="2"/>
  <c r="FQ72" i="2"/>
  <c r="EZ22" i="2"/>
  <c r="FG41" i="2"/>
  <c r="FG40" i="2" s="1"/>
  <c r="FG34" i="2"/>
  <c r="FJ95" i="2"/>
  <c r="FJ70" i="2"/>
  <c r="FW90" i="10" l="1"/>
  <c r="FQ33" i="10"/>
  <c r="FR28" i="10" s="1"/>
  <c r="FR27" i="10" s="1"/>
  <c r="FJ96" i="10"/>
  <c r="FJ84" i="10"/>
  <c r="FJ85" i="10" s="1"/>
  <c r="FQ42" i="10"/>
  <c r="FQ49" i="10" s="1"/>
  <c r="FQ34" i="10"/>
  <c r="FR30" i="10" s="1"/>
  <c r="FX80" i="10"/>
  <c r="FX46" i="10"/>
  <c r="FX45" i="10" s="1"/>
  <c r="FX39" i="10"/>
  <c r="FX38" i="10" s="1"/>
  <c r="FX74" i="10"/>
  <c r="FX60" i="10"/>
  <c r="FK24" i="10"/>
  <c r="FK32" i="10"/>
  <c r="FL26" i="10" s="1"/>
  <c r="FX66" i="10"/>
  <c r="FX57" i="10"/>
  <c r="FX58" i="10" s="1"/>
  <c r="FX51" i="10"/>
  <c r="FR44" i="10"/>
  <c r="FY81" i="10" s="1"/>
  <c r="FY80" i="10" s="1"/>
  <c r="FR37" i="10"/>
  <c r="FQ97" i="10"/>
  <c r="FS29" i="8"/>
  <c r="FT24" i="8" s="1"/>
  <c r="FT23" i="8" s="1"/>
  <c r="FT38" i="8"/>
  <c r="FM20" i="8"/>
  <c r="FM28" i="8"/>
  <c r="FN22" i="8" s="1"/>
  <c r="FN21" i="8" s="1"/>
  <c r="FT31" i="8"/>
  <c r="FU26" i="8"/>
  <c r="FU25" i="8" s="1"/>
  <c r="FD28" i="2"/>
  <c r="FJ85" i="2"/>
  <c r="FM90" i="2" s="1"/>
  <c r="FK63" i="2"/>
  <c r="EX24" i="2"/>
  <c r="FE43" i="2"/>
  <c r="FE36" i="2"/>
  <c r="FN49" i="2"/>
  <c r="FN58" i="2"/>
  <c r="FN57" i="2" s="1"/>
  <c r="FN65" i="2"/>
  <c r="FN64" i="2" s="1"/>
  <c r="FK54" i="2"/>
  <c r="FK55" i="2" s="1"/>
  <c r="FK50" i="2"/>
  <c r="FK47" i="2" s="1"/>
  <c r="FQ99" i="2"/>
  <c r="FQ88" i="2"/>
  <c r="FQ100" i="2"/>
  <c r="FQ98" i="2"/>
  <c r="FN78" i="2"/>
  <c r="FM45" i="2"/>
  <c r="FM38" i="2"/>
  <c r="FG33" i="2"/>
  <c r="EZ29" i="2"/>
  <c r="FA23" i="2" s="1"/>
  <c r="FD94" i="2"/>
  <c r="FD46" i="2"/>
  <c r="FF26" i="2"/>
  <c r="FR74" i="2"/>
  <c r="EW93" i="2"/>
  <c r="EW81" i="2"/>
  <c r="EW82" i="2" s="1"/>
  <c r="FK59" i="2"/>
  <c r="FK56" i="2" s="1"/>
  <c r="FK18" i="2" s="1"/>
  <c r="FK71" i="2"/>
  <c r="FK17" i="2" s="1"/>
  <c r="FX19" i="10" l="1"/>
  <c r="FX18" i="10" s="1"/>
  <c r="FQ31" i="10"/>
  <c r="FR33" i="10"/>
  <c r="FY48" i="10"/>
  <c r="FY47" i="10" s="1"/>
  <c r="FY41" i="10"/>
  <c r="FY40" i="10" s="1"/>
  <c r="FX20" i="10"/>
  <c r="FR43" i="10"/>
  <c r="FX50" i="10"/>
  <c r="FS44" i="10"/>
  <c r="FS37" i="10"/>
  <c r="FR29" i="10"/>
  <c r="FL25" i="10"/>
  <c r="FX59" i="10"/>
  <c r="FY68" i="10"/>
  <c r="FY67" i="10" s="1"/>
  <c r="FY66" i="10" s="1"/>
  <c r="FY61" i="10"/>
  <c r="FY52" i="10"/>
  <c r="FY57" i="10" s="1"/>
  <c r="FY58" i="10" s="1"/>
  <c r="FR36" i="10"/>
  <c r="FK96" i="10"/>
  <c r="FK84" i="10"/>
  <c r="FK85" i="10" s="1"/>
  <c r="FY46" i="10"/>
  <c r="FY45" i="10" s="1"/>
  <c r="FY39" i="10"/>
  <c r="FY38" i="10" s="1"/>
  <c r="FK96" i="2"/>
  <c r="FN20" i="8"/>
  <c r="FN28" i="8"/>
  <c r="FO22" i="8" s="1"/>
  <c r="FT29" i="8"/>
  <c r="FU24" i="8" s="1"/>
  <c r="FU23" i="8" s="1"/>
  <c r="FU40" i="8"/>
  <c r="FU39" i="8" s="1"/>
  <c r="FU33" i="8"/>
  <c r="FU32" i="8" s="1"/>
  <c r="FU30" i="8"/>
  <c r="FM91" i="8"/>
  <c r="FM79" i="8"/>
  <c r="FM80" i="8" s="1"/>
  <c r="FT92" i="8"/>
  <c r="FT45" i="8"/>
  <c r="FT27" i="8"/>
  <c r="FJ86" i="2"/>
  <c r="FU73" i="2"/>
  <c r="FK16" i="2"/>
  <c r="FM44" i="2"/>
  <c r="FT80" i="2"/>
  <c r="FL51" i="2"/>
  <c r="FL67" i="2"/>
  <c r="FL66" i="2" s="1"/>
  <c r="FL63" i="2" s="1"/>
  <c r="FL60" i="2"/>
  <c r="FE35" i="2"/>
  <c r="FT53" i="2"/>
  <c r="FT62" i="2"/>
  <c r="FT61" i="2" s="1"/>
  <c r="FT69" i="2"/>
  <c r="FT68" i="2" s="1"/>
  <c r="FM37" i="2"/>
  <c r="FL79" i="2"/>
  <c r="FL77" i="2" s="1"/>
  <c r="FE42" i="2"/>
  <c r="FA22" i="2"/>
  <c r="FH34" i="2"/>
  <c r="FH41" i="2"/>
  <c r="FH40" i="2" s="1"/>
  <c r="EX30" i="2"/>
  <c r="EY25" i="2" s="1"/>
  <c r="EX21" i="2"/>
  <c r="FK95" i="2"/>
  <c r="FK70" i="2"/>
  <c r="FR72" i="2"/>
  <c r="FQ89" i="2"/>
  <c r="FN48" i="2"/>
  <c r="FF31" i="2"/>
  <c r="FG27" i="2" s="1"/>
  <c r="FG26" i="2" s="1"/>
  <c r="FY51" i="10" l="1"/>
  <c r="FY50" i="10" s="1"/>
  <c r="FY98" i="10" s="1"/>
  <c r="FR34" i="10"/>
  <c r="FS30" i="10" s="1"/>
  <c r="FS29" i="10" s="1"/>
  <c r="FR35" i="10"/>
  <c r="FS28" i="10" s="1"/>
  <c r="FS27" i="10" s="1"/>
  <c r="FS36" i="10"/>
  <c r="FX94" i="10"/>
  <c r="FX90" i="10"/>
  <c r="FX88" i="10"/>
  <c r="FX89" i="10" s="1"/>
  <c r="FL24" i="10"/>
  <c r="FL32" i="10"/>
  <c r="FM26" i="10" s="1"/>
  <c r="FY74" i="10"/>
  <c r="FY19" i="10" s="1"/>
  <c r="FY18" i="10" s="1"/>
  <c r="FX98" i="10"/>
  <c r="FX73" i="10"/>
  <c r="FY60" i="10"/>
  <c r="FY59" i="10" s="1"/>
  <c r="FX99" i="10"/>
  <c r="FX21" i="10"/>
  <c r="FS43" i="10"/>
  <c r="FR42" i="10"/>
  <c r="FO78" i="2"/>
  <c r="FV26" i="8"/>
  <c r="FV25" i="8" s="1"/>
  <c r="FV30" i="8" s="1"/>
  <c r="FU29" i="8"/>
  <c r="FV40" i="8"/>
  <c r="FV39" i="8" s="1"/>
  <c r="FV33" i="8"/>
  <c r="FV32" i="8" s="1"/>
  <c r="FU31" i="8"/>
  <c r="FN91" i="8"/>
  <c r="FN79" i="8"/>
  <c r="FN80" i="8" s="1"/>
  <c r="FU38" i="8"/>
  <c r="FO21" i="8"/>
  <c r="FS74" i="2"/>
  <c r="FS72" i="2" s="1"/>
  <c r="FG31" i="2"/>
  <c r="FH27" i="2" s="1"/>
  <c r="FA29" i="2"/>
  <c r="FB23" i="2" s="1"/>
  <c r="FB22" i="2" s="1"/>
  <c r="FL59" i="2"/>
  <c r="FL56" i="2" s="1"/>
  <c r="FL18" i="2" s="1"/>
  <c r="FL71" i="2"/>
  <c r="FL17" i="2" s="1"/>
  <c r="FE39" i="2"/>
  <c r="FN45" i="2"/>
  <c r="FU80" i="2" s="1"/>
  <c r="FN38" i="2"/>
  <c r="FN37" i="2" s="1"/>
  <c r="FL50" i="2"/>
  <c r="FL47" i="2" s="1"/>
  <c r="FL54" i="2"/>
  <c r="FL55" i="2" s="1"/>
  <c r="FR88" i="2"/>
  <c r="FR100" i="2"/>
  <c r="FR98" i="2"/>
  <c r="FO49" i="2"/>
  <c r="FO48" i="2" s="1"/>
  <c r="FO58" i="2"/>
  <c r="FO65" i="2"/>
  <c r="EX81" i="2"/>
  <c r="EX82" i="2" s="1"/>
  <c r="EX93" i="2"/>
  <c r="FE32" i="2"/>
  <c r="FH33" i="2"/>
  <c r="EY24" i="2"/>
  <c r="FF43" i="2"/>
  <c r="FM79" i="2" s="1"/>
  <c r="FM77" i="2" s="1"/>
  <c r="FF36" i="2"/>
  <c r="FF35" i="2" s="1"/>
  <c r="FK87" i="2"/>
  <c r="FK85" i="2"/>
  <c r="FR99" i="2"/>
  <c r="FT52" i="2"/>
  <c r="FK91" i="2"/>
  <c r="FY20" i="10" l="1"/>
  <c r="FY94" i="10" s="1"/>
  <c r="FY90" i="10"/>
  <c r="FY88" i="10"/>
  <c r="FY89" i="10" s="1"/>
  <c r="FS33" i="10"/>
  <c r="FS42" i="10"/>
  <c r="FT44" i="10"/>
  <c r="FT43" i="10" s="1"/>
  <c r="FT37" i="10"/>
  <c r="FT36" i="10" s="1"/>
  <c r="FS35" i="10"/>
  <c r="FL96" i="10"/>
  <c r="FL84" i="10"/>
  <c r="FL85" i="10" s="1"/>
  <c r="FR97" i="10"/>
  <c r="FR49" i="10"/>
  <c r="FR31" i="10"/>
  <c r="FY99" i="10"/>
  <c r="FY21" i="10"/>
  <c r="FM25" i="10"/>
  <c r="FS34" i="10"/>
  <c r="FT30" i="10" s="1"/>
  <c r="FT29" i="10" s="1"/>
  <c r="FY73" i="10"/>
  <c r="FL96" i="2"/>
  <c r="FV38" i="8"/>
  <c r="FV24" i="8"/>
  <c r="FV23" i="8" s="1"/>
  <c r="FU92" i="8"/>
  <c r="FU45" i="8"/>
  <c r="FU27" i="8"/>
  <c r="FO20" i="8"/>
  <c r="FO28" i="8"/>
  <c r="FP22" i="8" s="1"/>
  <c r="FP21" i="8" s="1"/>
  <c r="FV31" i="8"/>
  <c r="FW26" i="8"/>
  <c r="FW25" i="8" s="1"/>
  <c r="FE28" i="2"/>
  <c r="FL16" i="2"/>
  <c r="FL85" i="2" s="1"/>
  <c r="FF42" i="2"/>
  <c r="FF39" i="2" s="1"/>
  <c r="FN44" i="2"/>
  <c r="FF32" i="2"/>
  <c r="FB29" i="2"/>
  <c r="FC23" i="2" s="1"/>
  <c r="FC22" i="2" s="1"/>
  <c r="FS88" i="2"/>
  <c r="FS100" i="2"/>
  <c r="FS98" i="2"/>
  <c r="FK86" i="2"/>
  <c r="FN90" i="2"/>
  <c r="FE94" i="2"/>
  <c r="FE46" i="2"/>
  <c r="FS99" i="2"/>
  <c r="FR89" i="2"/>
  <c r="FM51" i="2"/>
  <c r="FM60" i="2"/>
  <c r="FM67" i="2"/>
  <c r="FO64" i="2"/>
  <c r="FV73" i="2"/>
  <c r="FL95" i="2"/>
  <c r="FL70" i="2"/>
  <c r="FL91" i="2"/>
  <c r="FU53" i="2"/>
  <c r="FU69" i="2"/>
  <c r="FU68" i="2" s="1"/>
  <c r="FU62" i="2"/>
  <c r="FU61" i="2" s="1"/>
  <c r="FI41" i="2"/>
  <c r="FI34" i="2"/>
  <c r="EY30" i="2"/>
  <c r="EZ25" i="2" s="1"/>
  <c r="EZ24" i="2" s="1"/>
  <c r="EY21" i="2"/>
  <c r="FH26" i="2"/>
  <c r="FH31" i="2" s="1"/>
  <c r="FI27" i="2" s="1"/>
  <c r="FO45" i="2"/>
  <c r="FV80" i="2" s="1"/>
  <c r="FO38" i="2"/>
  <c r="FU52" i="2"/>
  <c r="FO57" i="2"/>
  <c r="FT28" i="10" l="1"/>
  <c r="FT27" i="10" s="1"/>
  <c r="FT33" i="10" s="1"/>
  <c r="FT35" i="10"/>
  <c r="FT42" i="10"/>
  <c r="FT34" i="10"/>
  <c r="FU30" i="10" s="1"/>
  <c r="FU29" i="10" s="1"/>
  <c r="FM24" i="10"/>
  <c r="FM32" i="10"/>
  <c r="FN26" i="10" s="1"/>
  <c r="FS97" i="10"/>
  <c r="FS49" i="10"/>
  <c r="FS31" i="10"/>
  <c r="FO91" i="8"/>
  <c r="FO79" i="8"/>
  <c r="FO80" i="8" s="1"/>
  <c r="FW30" i="8"/>
  <c r="FV29" i="8"/>
  <c r="FW24" i="8" s="1"/>
  <c r="FW23" i="8" s="1"/>
  <c r="FV92" i="8"/>
  <c r="FV45" i="8"/>
  <c r="FV27" i="8"/>
  <c r="FP20" i="8"/>
  <c r="FP28" i="8"/>
  <c r="FQ22" i="8" s="1"/>
  <c r="FW40" i="8"/>
  <c r="FW39" i="8" s="1"/>
  <c r="FW33" i="8"/>
  <c r="FW32" i="8" s="1"/>
  <c r="FF46" i="2"/>
  <c r="FF28" i="2"/>
  <c r="FL87" i="2"/>
  <c r="FC29" i="2"/>
  <c r="FD23" i="2" s="1"/>
  <c r="FL86" i="2"/>
  <c r="FO90" i="2"/>
  <c r="FI26" i="2"/>
  <c r="FP45" i="2"/>
  <c r="FW80" i="2" s="1"/>
  <c r="FP38" i="2"/>
  <c r="FP78" i="2"/>
  <c r="FI40" i="2"/>
  <c r="FS89" i="2"/>
  <c r="FJ41" i="2"/>
  <c r="FJ34" i="2"/>
  <c r="FP49" i="2"/>
  <c r="FP58" i="2"/>
  <c r="FP65" i="2"/>
  <c r="FP64" i="2" s="1"/>
  <c r="EZ30" i="2"/>
  <c r="FA25" i="2" s="1"/>
  <c r="FA24" i="2" s="1"/>
  <c r="EZ21" i="2"/>
  <c r="FM66" i="2"/>
  <c r="FM63" i="2" s="1"/>
  <c r="FT74" i="2"/>
  <c r="FF94" i="2"/>
  <c r="FV69" i="2"/>
  <c r="FV68" i="2" s="1"/>
  <c r="FV53" i="2"/>
  <c r="FV62" i="2"/>
  <c r="FV61" i="2" s="1"/>
  <c r="FI33" i="2"/>
  <c r="EY81" i="2"/>
  <c r="EY82" i="2" s="1"/>
  <c r="EY93" i="2"/>
  <c r="FO44" i="2"/>
  <c r="FG36" i="2"/>
  <c r="FG43" i="2"/>
  <c r="FM59" i="2"/>
  <c r="FM56" i="2" s="1"/>
  <c r="FM71" i="2"/>
  <c r="FM17" i="2" s="1"/>
  <c r="FO37" i="2"/>
  <c r="FM50" i="2"/>
  <c r="FM47" i="2" s="1"/>
  <c r="FM54" i="2"/>
  <c r="FM55" i="2" s="1"/>
  <c r="FU28" i="10" l="1"/>
  <c r="FU27" i="10" s="1"/>
  <c r="FU33" i="10" s="1"/>
  <c r="FU34" i="10"/>
  <c r="FU44" i="10"/>
  <c r="FU43" i="10" s="1"/>
  <c r="FU37" i="10"/>
  <c r="FU36" i="10" s="1"/>
  <c r="FM96" i="10"/>
  <c r="FM84" i="10"/>
  <c r="FM85" i="10" s="1"/>
  <c r="FN25" i="10"/>
  <c r="FT97" i="10"/>
  <c r="FT49" i="10"/>
  <c r="FT31" i="10"/>
  <c r="FM18" i="2"/>
  <c r="FM96" i="2"/>
  <c r="FW29" i="8"/>
  <c r="FX40" i="8"/>
  <c r="FX39" i="8" s="1"/>
  <c r="FX33" i="8"/>
  <c r="FX32" i="8" s="1"/>
  <c r="FW31" i="8"/>
  <c r="FX26" i="8"/>
  <c r="FX25" i="8" s="1"/>
  <c r="FQ21" i="8"/>
  <c r="FW38" i="8"/>
  <c r="FP91" i="8"/>
  <c r="FP79" i="8"/>
  <c r="FP80" i="8" s="1"/>
  <c r="FJ40" i="2"/>
  <c r="FP37" i="2"/>
  <c r="FW69" i="2"/>
  <c r="FW68" i="2" s="1"/>
  <c r="FW62" i="2"/>
  <c r="FW61" i="2" s="1"/>
  <c r="FW53" i="2"/>
  <c r="FP48" i="2"/>
  <c r="FI31" i="2"/>
  <c r="FJ27" i="2" s="1"/>
  <c r="FJ26" i="2" s="1"/>
  <c r="EZ81" i="2"/>
  <c r="EZ82" i="2" s="1"/>
  <c r="EZ93" i="2"/>
  <c r="FQ49" i="2"/>
  <c r="FQ65" i="2"/>
  <c r="FQ64" i="2" s="1"/>
  <c r="FQ58" i="2"/>
  <c r="FT72" i="2"/>
  <c r="FM16" i="2"/>
  <c r="FA30" i="2"/>
  <c r="FB25" i="2" s="1"/>
  <c r="FA21" i="2"/>
  <c r="FW73" i="2"/>
  <c r="FM95" i="2"/>
  <c r="FM70" i="2"/>
  <c r="FH36" i="2"/>
  <c r="FH43" i="2"/>
  <c r="FN51" i="2"/>
  <c r="FN67" i="2"/>
  <c r="FN66" i="2" s="1"/>
  <c r="FN63" i="2" s="1"/>
  <c r="FN60" i="2"/>
  <c r="FG35" i="2"/>
  <c r="FV52" i="2"/>
  <c r="FJ33" i="2"/>
  <c r="FN79" i="2"/>
  <c r="FN77" i="2" s="1"/>
  <c r="FG42" i="2"/>
  <c r="FP44" i="2"/>
  <c r="FP57" i="2"/>
  <c r="FQ78" i="2"/>
  <c r="FD22" i="2"/>
  <c r="FK41" i="2"/>
  <c r="FK34" i="2"/>
  <c r="FU35" i="10" l="1"/>
  <c r="FV28" i="10" s="1"/>
  <c r="FV27" i="10" s="1"/>
  <c r="FU42" i="10"/>
  <c r="FV30" i="10"/>
  <c r="FV29" i="10" s="1"/>
  <c r="FN24" i="10"/>
  <c r="FN32" i="10"/>
  <c r="FO26" i="10" s="1"/>
  <c r="FO25" i="10" s="1"/>
  <c r="FX38" i="8"/>
  <c r="FX30" i="8"/>
  <c r="FY26" i="8" s="1"/>
  <c r="FY25" i="8" s="1"/>
  <c r="FY30" i="8" s="1"/>
  <c r="FX31" i="8"/>
  <c r="FW92" i="8"/>
  <c r="FW45" i="8"/>
  <c r="FW27" i="8"/>
  <c r="FQ20" i="8"/>
  <c r="FQ28" i="8"/>
  <c r="FR22" i="8" s="1"/>
  <c r="FX24" i="8"/>
  <c r="FX23" i="8" s="1"/>
  <c r="FW52" i="2"/>
  <c r="FK40" i="2"/>
  <c r="FJ31" i="2"/>
  <c r="FK27" i="2" s="1"/>
  <c r="FK26" i="2" s="1"/>
  <c r="FK31" i="2" s="1"/>
  <c r="FI43" i="2"/>
  <c r="FI36" i="2"/>
  <c r="FR49" i="2"/>
  <c r="FR65" i="2"/>
  <c r="FR64" i="2" s="1"/>
  <c r="FR58" i="2"/>
  <c r="FB24" i="2"/>
  <c r="FD29" i="2"/>
  <c r="FE23" i="2" s="1"/>
  <c r="FE22" i="2" s="1"/>
  <c r="FK33" i="2"/>
  <c r="FO79" i="2"/>
  <c r="FO77" i="2" s="1"/>
  <c r="FM91" i="2"/>
  <c r="FO51" i="2"/>
  <c r="FO60" i="2"/>
  <c r="FO67" i="2"/>
  <c r="FO66" i="2" s="1"/>
  <c r="FO63" i="2" s="1"/>
  <c r="FM85" i="2"/>
  <c r="FM87" i="2"/>
  <c r="FU74" i="2"/>
  <c r="FN50" i="2"/>
  <c r="FN47" i="2" s="1"/>
  <c r="FN54" i="2"/>
  <c r="FN55" i="2" s="1"/>
  <c r="FQ57" i="2"/>
  <c r="FX73" i="2"/>
  <c r="FQ45" i="2"/>
  <c r="FX80" i="2" s="1"/>
  <c r="FQ38" i="2"/>
  <c r="FR78" i="2"/>
  <c r="FT88" i="2"/>
  <c r="FT100" i="2"/>
  <c r="FT98" i="2"/>
  <c r="FH35" i="2"/>
  <c r="FG32" i="2"/>
  <c r="FT99" i="2"/>
  <c r="FH42" i="2"/>
  <c r="FG39" i="2"/>
  <c r="FN59" i="2"/>
  <c r="FN56" i="2" s="1"/>
  <c r="FN18" i="2" s="1"/>
  <c r="FN71" i="2"/>
  <c r="FN17" i="2" s="1"/>
  <c r="FA93" i="2"/>
  <c r="FA81" i="2"/>
  <c r="FA82" i="2" s="1"/>
  <c r="FQ48" i="2"/>
  <c r="FV34" i="10" l="1"/>
  <c r="FO24" i="10"/>
  <c r="FO32" i="10"/>
  <c r="FP26" i="10" s="1"/>
  <c r="FV33" i="10"/>
  <c r="FU97" i="10"/>
  <c r="FU49" i="10"/>
  <c r="FU31" i="10"/>
  <c r="FN96" i="10"/>
  <c r="FN84" i="10"/>
  <c r="FN85" i="10" s="1"/>
  <c r="FV44" i="10"/>
  <c r="FV43" i="10" s="1"/>
  <c r="FV37" i="10"/>
  <c r="FV36" i="10" s="1"/>
  <c r="FG28" i="2"/>
  <c r="FN96" i="2"/>
  <c r="FN91" i="2"/>
  <c r="FY40" i="8"/>
  <c r="FY39" i="8" s="1"/>
  <c r="FY38" i="8" s="1"/>
  <c r="FY33" i="8"/>
  <c r="FY32" i="8" s="1"/>
  <c r="FY31" i="8" s="1"/>
  <c r="FX92" i="8"/>
  <c r="FX45" i="8"/>
  <c r="FX27" i="8"/>
  <c r="FQ91" i="8"/>
  <c r="FQ79" i="8"/>
  <c r="FQ80" i="8" s="1"/>
  <c r="FR21" i="8"/>
  <c r="FX29" i="8"/>
  <c r="FY24" i="8" s="1"/>
  <c r="FY23" i="8" s="1"/>
  <c r="FY29" i="8" s="1"/>
  <c r="FN16" i="2"/>
  <c r="FN87" i="2" s="1"/>
  <c r="FI42" i="2"/>
  <c r="FI39" i="2" s="1"/>
  <c r="FH39" i="2"/>
  <c r="FR57" i="2"/>
  <c r="FM86" i="2"/>
  <c r="FP90" i="2"/>
  <c r="FT89" i="2"/>
  <c r="FO59" i="2"/>
  <c r="FO56" i="2" s="1"/>
  <c r="FO18" i="2" s="1"/>
  <c r="FO71" i="2"/>
  <c r="FO17" i="2" s="1"/>
  <c r="FP51" i="2"/>
  <c r="FP54" i="2" s="1"/>
  <c r="FP60" i="2"/>
  <c r="FP67" i="2"/>
  <c r="FP66" i="2" s="1"/>
  <c r="FP63" i="2" s="1"/>
  <c r="FG94" i="2"/>
  <c r="FG46" i="2"/>
  <c r="FV74" i="2"/>
  <c r="FU72" i="2"/>
  <c r="FP79" i="2"/>
  <c r="FN95" i="2"/>
  <c r="FN70" i="2"/>
  <c r="FI35" i="2"/>
  <c r="FH32" i="2"/>
  <c r="FL41" i="2"/>
  <c r="FL40" i="2" s="1"/>
  <c r="FL34" i="2"/>
  <c r="FL33" i="2" s="1"/>
  <c r="FX53" i="2"/>
  <c r="FX62" i="2"/>
  <c r="FX61" i="2" s="1"/>
  <c r="FX69" i="2"/>
  <c r="FX68" i="2" s="1"/>
  <c r="FQ37" i="2"/>
  <c r="FE29" i="2"/>
  <c r="FF23" i="2" s="1"/>
  <c r="FY73" i="2"/>
  <c r="FB30" i="2"/>
  <c r="FC25" i="2" s="1"/>
  <c r="FC24" i="2" s="1"/>
  <c r="FB21" i="2"/>
  <c r="FL27" i="2"/>
  <c r="FR48" i="2"/>
  <c r="FO50" i="2"/>
  <c r="FO54" i="2"/>
  <c r="FO55" i="2" s="1"/>
  <c r="FQ44" i="2"/>
  <c r="FR45" i="2"/>
  <c r="FY80" i="2" s="1"/>
  <c r="FR38" i="2"/>
  <c r="FW44" i="10" l="1"/>
  <c r="FW43" i="10" s="1"/>
  <c r="FW37" i="10"/>
  <c r="FW36" i="10" s="1"/>
  <c r="FP25" i="10"/>
  <c r="FV35" i="10"/>
  <c r="FO96" i="10"/>
  <c r="FO84" i="10"/>
  <c r="FO85" i="10" s="1"/>
  <c r="FV42" i="10"/>
  <c r="FW30" i="10"/>
  <c r="FW29" i="10" s="1"/>
  <c r="FP55" i="2"/>
  <c r="FH28" i="2"/>
  <c r="FO96" i="2"/>
  <c r="FO91" i="2"/>
  <c r="FR20" i="8"/>
  <c r="FR28" i="8"/>
  <c r="FS22" i="8" s="1"/>
  <c r="FS21" i="8" s="1"/>
  <c r="FY92" i="8"/>
  <c r="FY45" i="8"/>
  <c r="FY27" i="8"/>
  <c r="FS78" i="2"/>
  <c r="FN85" i="2"/>
  <c r="FN86" i="2" s="1"/>
  <c r="FC30" i="2"/>
  <c r="FD25" i="2" s="1"/>
  <c r="FC21" i="2"/>
  <c r="FL26" i="2"/>
  <c r="FL31" i="2" s="1"/>
  <c r="FM27" i="2" s="1"/>
  <c r="FS38" i="2"/>
  <c r="FS45" i="2"/>
  <c r="FR37" i="2"/>
  <c r="FX52" i="2"/>
  <c r="FY62" i="2"/>
  <c r="FY61" i="2" s="1"/>
  <c r="FY53" i="2"/>
  <c r="FY69" i="2"/>
  <c r="FY68" i="2" s="1"/>
  <c r="FB81" i="2"/>
  <c r="FB82" i="2" s="1"/>
  <c r="FB93" i="2"/>
  <c r="FP77" i="2"/>
  <c r="FP59" i="2"/>
  <c r="FP56" i="2" s="1"/>
  <c r="FP18" i="2" s="1"/>
  <c r="FP71" i="2"/>
  <c r="FP17" i="2" s="1"/>
  <c r="FI32" i="2"/>
  <c r="FI28" i="2" s="1"/>
  <c r="FR44" i="2"/>
  <c r="FU88" i="2"/>
  <c r="FU100" i="2"/>
  <c r="FU98" i="2"/>
  <c r="FO16" i="2"/>
  <c r="FF22" i="2"/>
  <c r="FM41" i="2"/>
  <c r="FM40" i="2" s="1"/>
  <c r="FM34" i="2"/>
  <c r="FU99" i="2"/>
  <c r="FJ43" i="2"/>
  <c r="FJ42" i="2" s="1"/>
  <c r="FJ39" i="2" s="1"/>
  <c r="FJ36" i="2"/>
  <c r="FJ35" i="2" s="1"/>
  <c r="FS49" i="2"/>
  <c r="FS65" i="2"/>
  <c r="FS64" i="2" s="1"/>
  <c r="FS58" i="2"/>
  <c r="FS57" i="2" s="1"/>
  <c r="FW74" i="2"/>
  <c r="FV72" i="2"/>
  <c r="FP50" i="2"/>
  <c r="FO47" i="2"/>
  <c r="FH94" i="2"/>
  <c r="FH46" i="2"/>
  <c r="FW35" i="10" l="1"/>
  <c r="FP24" i="10"/>
  <c r="FP32" i="10"/>
  <c r="FQ26" i="10" s="1"/>
  <c r="FV97" i="10"/>
  <c r="FV49" i="10"/>
  <c r="FV31" i="10"/>
  <c r="FW42" i="10"/>
  <c r="FW34" i="10"/>
  <c r="FX30" i="10" s="1"/>
  <c r="FX29" i="10" s="1"/>
  <c r="FW28" i="10"/>
  <c r="FW27" i="10" s="1"/>
  <c r="FP96" i="2"/>
  <c r="FQ90" i="2"/>
  <c r="FS20" i="8"/>
  <c r="FS28" i="8"/>
  <c r="FT22" i="8" s="1"/>
  <c r="FT21" i="8" s="1"/>
  <c r="FR91" i="8"/>
  <c r="FR79" i="8"/>
  <c r="FR80" i="8" s="1"/>
  <c r="FS44" i="2"/>
  <c r="FY52" i="2"/>
  <c r="FT78" i="2"/>
  <c r="FP91" i="2"/>
  <c r="FJ32" i="2"/>
  <c r="FJ28" i="2" s="1"/>
  <c r="FV88" i="2"/>
  <c r="FV100" i="2"/>
  <c r="FV98" i="2"/>
  <c r="FI46" i="2"/>
  <c r="FI94" i="2"/>
  <c r="FM26" i="2"/>
  <c r="FT45" i="2"/>
  <c r="FT38" i="2"/>
  <c r="FC93" i="2"/>
  <c r="FC81" i="2"/>
  <c r="FC82" i="2" s="1"/>
  <c r="FF29" i="2"/>
  <c r="FG23" i="2" s="1"/>
  <c r="FD24" i="2"/>
  <c r="FK43" i="2"/>
  <c r="FK42" i="2" s="1"/>
  <c r="FK39" i="2" s="1"/>
  <c r="FK36" i="2"/>
  <c r="FV99" i="2"/>
  <c r="FQ79" i="2"/>
  <c r="FS48" i="2"/>
  <c r="FO87" i="2"/>
  <c r="FO85" i="2"/>
  <c r="FP16" i="2"/>
  <c r="FO95" i="2"/>
  <c r="FO70" i="2"/>
  <c r="FQ51" i="2"/>
  <c r="FQ54" i="2" s="1"/>
  <c r="FQ55" i="2" s="1"/>
  <c r="FQ67" i="2"/>
  <c r="FQ66" i="2" s="1"/>
  <c r="FQ63" i="2" s="1"/>
  <c r="FQ60" i="2"/>
  <c r="FU89" i="2"/>
  <c r="FM33" i="2"/>
  <c r="FT49" i="2"/>
  <c r="FT58" i="2"/>
  <c r="FT57" i="2" s="1"/>
  <c r="FT65" i="2"/>
  <c r="FT64" i="2" s="1"/>
  <c r="FW72" i="2"/>
  <c r="FW99" i="2" s="1"/>
  <c r="FP47" i="2"/>
  <c r="FS37" i="2"/>
  <c r="FX34" i="10" l="1"/>
  <c r="FX44" i="10"/>
  <c r="FX43" i="10" s="1"/>
  <c r="FX37" i="10"/>
  <c r="FX36" i="10" s="1"/>
  <c r="FP96" i="10"/>
  <c r="FP84" i="10"/>
  <c r="FP85" i="10" s="1"/>
  <c r="FQ25" i="10"/>
  <c r="FW97" i="10"/>
  <c r="FW49" i="10"/>
  <c r="FW31" i="10"/>
  <c r="FW33" i="10"/>
  <c r="FX28" i="10" s="1"/>
  <c r="FX27" i="10" s="1"/>
  <c r="FT37" i="2"/>
  <c r="FT20" i="8"/>
  <c r="FT28" i="8"/>
  <c r="FU22" i="8" s="1"/>
  <c r="FU21" i="8" s="1"/>
  <c r="FS91" i="8"/>
  <c r="FS79" i="8"/>
  <c r="FS80" i="8" s="1"/>
  <c r="FT44" i="2"/>
  <c r="FR51" i="2"/>
  <c r="FR54" i="2" s="1"/>
  <c r="FR55" i="2" s="1"/>
  <c r="FR60" i="2"/>
  <c r="FR67" i="2"/>
  <c r="FR66" i="2" s="1"/>
  <c r="FR63" i="2" s="1"/>
  <c r="FV89" i="2"/>
  <c r="FD30" i="2"/>
  <c r="FE25" i="2" s="1"/>
  <c r="FD21" i="2"/>
  <c r="FJ94" i="2"/>
  <c r="FJ46" i="2"/>
  <c r="FT48" i="2"/>
  <c r="FM31" i="2"/>
  <c r="FN27" i="2" s="1"/>
  <c r="FN26" i="2" s="1"/>
  <c r="FK35" i="2"/>
  <c r="FQ59" i="2"/>
  <c r="FQ56" i="2" s="1"/>
  <c r="FQ18" i="2" s="1"/>
  <c r="FQ71" i="2"/>
  <c r="FQ17" i="2" s="1"/>
  <c r="FG22" i="2"/>
  <c r="FN41" i="2"/>
  <c r="FN34" i="2"/>
  <c r="FP95" i="2"/>
  <c r="FP70" i="2"/>
  <c r="FW88" i="2"/>
  <c r="FW100" i="2"/>
  <c r="FW98" i="2"/>
  <c r="FX74" i="2"/>
  <c r="FP87" i="2"/>
  <c r="FP85" i="2"/>
  <c r="FR79" i="2"/>
  <c r="FQ77" i="2"/>
  <c r="FQ50" i="2"/>
  <c r="FO86" i="2"/>
  <c r="FR90" i="2"/>
  <c r="FX33" i="10" l="1"/>
  <c r="FX35" i="10"/>
  <c r="FX42" i="10"/>
  <c r="FQ24" i="10"/>
  <c r="FQ32" i="10"/>
  <c r="FR26" i="10" s="1"/>
  <c r="FR25" i="10" s="1"/>
  <c r="FY30" i="10"/>
  <c r="FY29" i="10" s="1"/>
  <c r="FY34" i="10" s="1"/>
  <c r="FQ96" i="2"/>
  <c r="FU20" i="8"/>
  <c r="FU28" i="8"/>
  <c r="FV22" i="8" s="1"/>
  <c r="FV21" i="8" s="1"/>
  <c r="FT91" i="8"/>
  <c r="FT79" i="8"/>
  <c r="FT80" i="8" s="1"/>
  <c r="FQ16" i="2"/>
  <c r="FQ85" i="2" s="1"/>
  <c r="FY74" i="2"/>
  <c r="FY72" i="2" s="1"/>
  <c r="FX72" i="2"/>
  <c r="FN40" i="2"/>
  <c r="FU78" i="2"/>
  <c r="FG29" i="2"/>
  <c r="FH23" i="2" s="1"/>
  <c r="FN31" i="2"/>
  <c r="FQ91" i="2"/>
  <c r="FL36" i="2"/>
  <c r="FL35" i="2" s="1"/>
  <c r="FL43" i="2"/>
  <c r="FL42" i="2" s="1"/>
  <c r="FL39" i="2" s="1"/>
  <c r="FR77" i="2"/>
  <c r="FP86" i="2"/>
  <c r="FS90" i="2"/>
  <c r="FW89" i="2"/>
  <c r="FK32" i="2"/>
  <c r="FK28" i="2" s="1"/>
  <c r="FD93" i="2"/>
  <c r="FD81" i="2"/>
  <c r="FD82" i="2" s="1"/>
  <c r="FR59" i="2"/>
  <c r="FR56" i="2" s="1"/>
  <c r="FR18" i="2" s="1"/>
  <c r="FR71" i="2"/>
  <c r="FR17" i="2" s="1"/>
  <c r="FN33" i="2"/>
  <c r="FU49" i="2"/>
  <c r="FU48" i="2" s="1"/>
  <c r="FU58" i="2"/>
  <c r="FU65" i="2"/>
  <c r="FU64" i="2" s="1"/>
  <c r="FR50" i="2"/>
  <c r="FQ47" i="2"/>
  <c r="FU45" i="2"/>
  <c r="FU44" i="2" s="1"/>
  <c r="FU38" i="2"/>
  <c r="FU37" i="2" s="1"/>
  <c r="FE24" i="2"/>
  <c r="FX97" i="10" l="1"/>
  <c r="FX49" i="10"/>
  <c r="FX31" i="10"/>
  <c r="FQ96" i="10"/>
  <c r="FQ84" i="10"/>
  <c r="FQ85" i="10" s="1"/>
  <c r="FR24" i="10"/>
  <c r="FR32" i="10"/>
  <c r="FS26" i="10" s="1"/>
  <c r="FS25" i="10" s="1"/>
  <c r="FY44" i="10"/>
  <c r="FY43" i="10" s="1"/>
  <c r="FY42" i="10" s="1"/>
  <c r="FY37" i="10"/>
  <c r="FY36" i="10" s="1"/>
  <c r="FY35" i="10" s="1"/>
  <c r="FY28" i="10"/>
  <c r="FY27" i="10" s="1"/>
  <c r="FY33" i="10" s="1"/>
  <c r="FR96" i="2"/>
  <c r="FO27" i="2"/>
  <c r="FV38" i="2" s="1"/>
  <c r="FV37" i="2" s="1"/>
  <c r="FV20" i="8"/>
  <c r="FV28" i="8"/>
  <c r="FW22" i="8" s="1"/>
  <c r="FW21" i="8" s="1"/>
  <c r="FU91" i="8"/>
  <c r="FU79" i="8"/>
  <c r="FU80" i="8" s="1"/>
  <c r="FQ87" i="2"/>
  <c r="FR16" i="2"/>
  <c r="FR87" i="2" s="1"/>
  <c r="FS51" i="2"/>
  <c r="FS54" i="2" s="1"/>
  <c r="FS55" i="2" s="1"/>
  <c r="FS60" i="2"/>
  <c r="FS67" i="2"/>
  <c r="FS66" i="2" s="1"/>
  <c r="FQ95" i="2"/>
  <c r="FQ70" i="2"/>
  <c r="FO41" i="2"/>
  <c r="FO40" i="2" s="1"/>
  <c r="FO34" i="2"/>
  <c r="FX98" i="2"/>
  <c r="FX88" i="2"/>
  <c r="FX100" i="2"/>
  <c r="FE30" i="2"/>
  <c r="FF25" i="2" s="1"/>
  <c r="FE21" i="2"/>
  <c r="FU57" i="2"/>
  <c r="FX99" i="2"/>
  <c r="FK94" i="2"/>
  <c r="FK46" i="2"/>
  <c r="FL32" i="2"/>
  <c r="FL28" i="2" s="1"/>
  <c r="FR47" i="2"/>
  <c r="FQ86" i="2"/>
  <c r="FT90" i="2"/>
  <c r="FS79" i="2"/>
  <c r="FH22" i="2"/>
  <c r="FY99" i="2"/>
  <c r="FY88" i="2"/>
  <c r="FY100" i="2"/>
  <c r="FY98" i="2"/>
  <c r="FS24" i="10" l="1"/>
  <c r="FS32" i="10"/>
  <c r="FT26" i="10" s="1"/>
  <c r="FT25" i="10" s="1"/>
  <c r="FR96" i="10"/>
  <c r="FR84" i="10"/>
  <c r="FR85" i="10" s="1"/>
  <c r="FY97" i="10"/>
  <c r="FY49" i="10"/>
  <c r="FY31" i="10"/>
  <c r="FV45" i="2"/>
  <c r="FV44" i="2" s="1"/>
  <c r="FO26" i="2"/>
  <c r="FO31" i="2" s="1"/>
  <c r="FS50" i="2"/>
  <c r="FS47" i="2" s="1"/>
  <c r="FW20" i="8"/>
  <c r="FW28" i="8"/>
  <c r="FX22" i="8" s="1"/>
  <c r="FX21" i="8" s="1"/>
  <c r="FV91" i="8"/>
  <c r="FV79" i="8"/>
  <c r="FV80" i="8" s="1"/>
  <c r="FR85" i="2"/>
  <c r="FR86" i="2" s="1"/>
  <c r="FV78" i="2"/>
  <c r="FS59" i="2"/>
  <c r="FS56" i="2" s="1"/>
  <c r="FS71" i="2"/>
  <c r="FY89" i="2"/>
  <c r="FL46" i="2"/>
  <c r="FL94" i="2"/>
  <c r="FE93" i="2"/>
  <c r="FE81" i="2"/>
  <c r="FE82" i="2" s="1"/>
  <c r="FF24" i="2"/>
  <c r="FM43" i="2"/>
  <c r="FM42" i="2" s="1"/>
  <c r="FM39" i="2" s="1"/>
  <c r="FM36" i="2"/>
  <c r="FS63" i="2"/>
  <c r="FH29" i="2"/>
  <c r="FI23" i="2" s="1"/>
  <c r="FR95" i="2"/>
  <c r="FR70" i="2"/>
  <c r="FS77" i="2"/>
  <c r="FX89" i="2"/>
  <c r="FO33" i="2"/>
  <c r="FV49" i="2"/>
  <c r="FV65" i="2"/>
  <c r="FV64" i="2" s="1"/>
  <c r="FV58" i="2"/>
  <c r="FV57" i="2" s="1"/>
  <c r="FR91" i="2"/>
  <c r="FT24" i="10" l="1"/>
  <c r="FT32" i="10"/>
  <c r="FU26" i="10" s="1"/>
  <c r="FU25" i="10" s="1"/>
  <c r="FS96" i="10"/>
  <c r="FS84" i="10"/>
  <c r="FS85" i="10" s="1"/>
  <c r="FS18" i="2"/>
  <c r="FS16" i="2"/>
  <c r="FS85" i="2" s="1"/>
  <c r="FS17" i="2"/>
  <c r="FS91" i="2" s="1"/>
  <c r="FS96" i="2"/>
  <c r="FP27" i="2"/>
  <c r="FW45" i="2" s="1"/>
  <c r="FW44" i="2" s="1"/>
  <c r="FX20" i="8"/>
  <c r="FX28" i="8"/>
  <c r="FY22" i="8" s="1"/>
  <c r="FY21" i="8" s="1"/>
  <c r="FW91" i="8"/>
  <c r="FW79" i="8"/>
  <c r="FW80" i="8" s="1"/>
  <c r="FU90" i="2"/>
  <c r="FT51" i="2"/>
  <c r="FT67" i="2"/>
  <c r="FT66" i="2" s="1"/>
  <c r="FT60" i="2"/>
  <c r="FM35" i="2"/>
  <c r="FS95" i="2"/>
  <c r="FS70" i="2"/>
  <c r="FF30" i="2"/>
  <c r="FG25" i="2" s="1"/>
  <c r="FF21" i="2"/>
  <c r="FV48" i="2"/>
  <c r="FI22" i="2"/>
  <c r="FP41" i="2"/>
  <c r="FP40" i="2" s="1"/>
  <c r="FP34" i="2"/>
  <c r="FP33" i="2" s="1"/>
  <c r="FT79" i="2"/>
  <c r="FU24" i="10" l="1"/>
  <c r="FU32" i="10"/>
  <c r="FV26" i="10" s="1"/>
  <c r="FV25" i="10" s="1"/>
  <c r="FT96" i="10"/>
  <c r="FT84" i="10"/>
  <c r="FT85" i="10" s="1"/>
  <c r="FP26" i="2"/>
  <c r="FP31" i="2" s="1"/>
  <c r="FQ27" i="2" s="1"/>
  <c r="FS87" i="2"/>
  <c r="FW38" i="2"/>
  <c r="FW37" i="2" s="1"/>
  <c r="FY20" i="8"/>
  <c r="FY28" i="8"/>
  <c r="FX91" i="8"/>
  <c r="FX79" i="8"/>
  <c r="FX80" i="8" s="1"/>
  <c r="FW78" i="2"/>
  <c r="FM32" i="2"/>
  <c r="FM28" i="2" s="1"/>
  <c r="FT77" i="2"/>
  <c r="FS86" i="2"/>
  <c r="FV90" i="2"/>
  <c r="FF81" i="2"/>
  <c r="FF82" i="2" s="1"/>
  <c r="FF93" i="2"/>
  <c r="FT59" i="2"/>
  <c r="FT56" i="2" s="1"/>
  <c r="FT71" i="2"/>
  <c r="FT17" i="2" s="1"/>
  <c r="FW49" i="2"/>
  <c r="FW58" i="2"/>
  <c r="FW65" i="2"/>
  <c r="FW64" i="2" s="1"/>
  <c r="FG24" i="2"/>
  <c r="FN36" i="2"/>
  <c r="FN43" i="2"/>
  <c r="FN42" i="2" s="1"/>
  <c r="FN39" i="2" s="1"/>
  <c r="FT63" i="2"/>
  <c r="FI29" i="2"/>
  <c r="FJ23" i="2" s="1"/>
  <c r="FT54" i="2"/>
  <c r="FT55" i="2" s="1"/>
  <c r="FT50" i="2"/>
  <c r="FV24" i="10" l="1"/>
  <c r="FV32" i="10"/>
  <c r="FW26" i="10" s="1"/>
  <c r="FW25" i="10" s="1"/>
  <c r="FU96" i="10"/>
  <c r="FU84" i="10"/>
  <c r="FU85" i="10" s="1"/>
  <c r="FT18" i="2"/>
  <c r="FT96" i="2"/>
  <c r="FY91" i="8"/>
  <c r="FY79" i="8"/>
  <c r="FY80" i="8" s="1"/>
  <c r="FU79" i="2"/>
  <c r="FU77" i="2" s="1"/>
  <c r="FW57" i="2"/>
  <c r="FT16" i="2"/>
  <c r="FQ34" i="2"/>
  <c r="FQ41" i="2"/>
  <c r="FM94" i="2"/>
  <c r="FM46" i="2"/>
  <c r="FJ22" i="2"/>
  <c r="FU51" i="2"/>
  <c r="FU54" i="2" s="1"/>
  <c r="FU55" i="2" s="1"/>
  <c r="FU60" i="2"/>
  <c r="FU67" i="2"/>
  <c r="FU66" i="2" s="1"/>
  <c r="FN35" i="2"/>
  <c r="FG30" i="2"/>
  <c r="FH25" i="2" s="1"/>
  <c r="FG21" i="2"/>
  <c r="FX45" i="2"/>
  <c r="FX44" i="2" s="1"/>
  <c r="FX38" i="2"/>
  <c r="FX37" i="2" s="1"/>
  <c r="FW48" i="2"/>
  <c r="FT47" i="2"/>
  <c r="FQ26" i="2"/>
  <c r="FW24" i="10" l="1"/>
  <c r="FW32" i="10"/>
  <c r="FX26" i="10" s="1"/>
  <c r="FX25" i="10" s="1"/>
  <c r="FV96" i="10"/>
  <c r="FV84" i="10"/>
  <c r="FV85" i="10" s="1"/>
  <c r="FU50" i="2"/>
  <c r="FU47" i="2" s="1"/>
  <c r="FU95" i="2" s="1"/>
  <c r="FN32" i="2"/>
  <c r="FN28" i="2" s="1"/>
  <c r="FU63" i="2"/>
  <c r="FQ40" i="2"/>
  <c r="FX78" i="2"/>
  <c r="FH24" i="2"/>
  <c r="FO36" i="2"/>
  <c r="FO35" i="2" s="1"/>
  <c r="FO43" i="2"/>
  <c r="FT91" i="2"/>
  <c r="FT87" i="2"/>
  <c r="FT85" i="2"/>
  <c r="FX49" i="2"/>
  <c r="FX58" i="2"/>
  <c r="FX57" i="2" s="1"/>
  <c r="FX65" i="2"/>
  <c r="FX64" i="2" s="1"/>
  <c r="FQ33" i="2"/>
  <c r="FU59" i="2"/>
  <c r="FU56" i="2" s="1"/>
  <c r="FU71" i="2"/>
  <c r="FU17" i="2" s="1"/>
  <c r="FQ31" i="2"/>
  <c r="FJ29" i="2"/>
  <c r="FK23" i="2" s="1"/>
  <c r="FT95" i="2"/>
  <c r="FT70" i="2"/>
  <c r="FG93" i="2"/>
  <c r="FG81" i="2"/>
  <c r="FG82" i="2" s="1"/>
  <c r="FX24" i="10" l="1"/>
  <c r="FX32" i="10"/>
  <c r="FY26" i="10" s="1"/>
  <c r="FY25" i="10" s="1"/>
  <c r="FW96" i="10"/>
  <c r="FW84" i="10"/>
  <c r="FW85" i="10" s="1"/>
  <c r="FU18" i="2"/>
  <c r="FU96" i="2"/>
  <c r="FU91" i="2"/>
  <c r="FU70" i="2"/>
  <c r="FU16" i="2"/>
  <c r="FU87" i="2" s="1"/>
  <c r="FR41" i="2"/>
  <c r="FR40" i="2" s="1"/>
  <c r="FR34" i="2"/>
  <c r="FR33" i="2" s="1"/>
  <c r="FK22" i="2"/>
  <c r="FO42" i="2"/>
  <c r="FO39" i="2" s="1"/>
  <c r="FV79" i="2"/>
  <c r="FR27" i="2"/>
  <c r="FX48" i="2"/>
  <c r="FV51" i="2"/>
  <c r="FV67" i="2"/>
  <c r="FV66" i="2" s="1"/>
  <c r="FV63" i="2" s="1"/>
  <c r="FV60" i="2"/>
  <c r="FN94" i="2"/>
  <c r="FN46" i="2"/>
  <c r="FT86" i="2"/>
  <c r="FW90" i="2"/>
  <c r="FH30" i="2"/>
  <c r="FI25" i="2" s="1"/>
  <c r="FH21" i="2"/>
  <c r="FO32" i="2"/>
  <c r="FY24" i="10" l="1"/>
  <c r="FY32" i="10"/>
  <c r="FX96" i="10"/>
  <c r="FX84" i="10"/>
  <c r="FX85" i="10" s="1"/>
  <c r="FO28" i="2"/>
  <c r="FU85" i="2"/>
  <c r="FU86" i="2" s="1"/>
  <c r="FY78" i="2"/>
  <c r="FY38" i="2"/>
  <c r="FY37" i="2" s="1"/>
  <c r="FY45" i="2"/>
  <c r="FY44" i="2" s="1"/>
  <c r="FR26" i="2"/>
  <c r="FR31" i="2" s="1"/>
  <c r="FS27" i="2" s="1"/>
  <c r="FS26" i="2" s="1"/>
  <c r="FS31" i="2" s="1"/>
  <c r="FP36" i="2"/>
  <c r="FP43" i="2"/>
  <c r="FP42" i="2" s="1"/>
  <c r="FP39" i="2" s="1"/>
  <c r="FO46" i="2"/>
  <c r="FO94" i="2"/>
  <c r="FY49" i="2"/>
  <c r="FY48" i="2" s="1"/>
  <c r="FY58" i="2"/>
  <c r="FY65" i="2"/>
  <c r="FY64" i="2" s="1"/>
  <c r="FK29" i="2"/>
  <c r="FL23" i="2" s="1"/>
  <c r="FV50" i="2"/>
  <c r="FV54" i="2"/>
  <c r="FV55" i="2" s="1"/>
  <c r="FV77" i="2"/>
  <c r="FH93" i="2"/>
  <c r="FH81" i="2"/>
  <c r="FH82" i="2" s="1"/>
  <c r="FV59" i="2"/>
  <c r="FV56" i="2" s="1"/>
  <c r="FV18" i="2" s="1"/>
  <c r="FV71" i="2"/>
  <c r="FV17" i="2" s="1"/>
  <c r="FI24" i="2"/>
  <c r="FY96" i="10" l="1"/>
  <c r="FY84" i="10"/>
  <c r="FY85" i="10" s="1"/>
  <c r="FV96" i="2"/>
  <c r="FX90" i="2"/>
  <c r="FW79" i="2"/>
  <c r="FW77" i="2" s="1"/>
  <c r="FV16" i="2"/>
  <c r="FW51" i="2"/>
  <c r="FW54" i="2" s="1"/>
  <c r="FW55" i="2" s="1"/>
  <c r="FW67" i="2"/>
  <c r="FW66" i="2" s="1"/>
  <c r="FW63" i="2" s="1"/>
  <c r="FW60" i="2"/>
  <c r="FP35" i="2"/>
  <c r="FY57" i="2"/>
  <c r="FV47" i="2"/>
  <c r="FI30" i="2"/>
  <c r="FJ25" i="2" s="1"/>
  <c r="FI21" i="2"/>
  <c r="FL22" i="2"/>
  <c r="FS41" i="2"/>
  <c r="FS40" i="2" s="1"/>
  <c r="FS34" i="2"/>
  <c r="FS33" i="2" s="1"/>
  <c r="FW59" i="2" l="1"/>
  <c r="FW56" i="2" s="1"/>
  <c r="FW18" i="2" s="1"/>
  <c r="FW71" i="2"/>
  <c r="FW50" i="2"/>
  <c r="FI93" i="2"/>
  <c r="FI81" i="2"/>
  <c r="FI82" i="2" s="1"/>
  <c r="FV91" i="2"/>
  <c r="FJ24" i="2"/>
  <c r="FQ36" i="2"/>
  <c r="FQ43" i="2"/>
  <c r="FV95" i="2"/>
  <c r="FV70" i="2"/>
  <c r="FV87" i="2"/>
  <c r="FV85" i="2"/>
  <c r="FT27" i="2"/>
  <c r="FT26" i="2" s="1"/>
  <c r="FL29" i="2"/>
  <c r="FM23" i="2" s="1"/>
  <c r="FP32" i="2"/>
  <c r="FP28" i="2" s="1"/>
  <c r="FW16" i="2" l="1"/>
  <c r="FW87" i="2" s="1"/>
  <c r="FW17" i="2"/>
  <c r="FW91" i="2" s="1"/>
  <c r="FW96" i="2"/>
  <c r="FT41" i="2"/>
  <c r="FT40" i="2" s="1"/>
  <c r="FT34" i="2"/>
  <c r="FT33" i="2" s="1"/>
  <c r="FM22" i="2"/>
  <c r="FX51" i="2"/>
  <c r="FX54" i="2" s="1"/>
  <c r="FX55" i="2" s="1"/>
  <c r="FX67" i="2"/>
  <c r="FX66" i="2" s="1"/>
  <c r="FX63" i="2" s="1"/>
  <c r="FX60" i="2"/>
  <c r="FW47" i="2"/>
  <c r="FQ42" i="2"/>
  <c r="FQ39" i="2" s="1"/>
  <c r="FX79" i="2"/>
  <c r="FP94" i="2"/>
  <c r="FP46" i="2"/>
  <c r="FJ30" i="2"/>
  <c r="FK25" i="2" s="1"/>
  <c r="FJ21" i="2"/>
  <c r="FT31" i="2"/>
  <c r="FV86" i="2"/>
  <c r="FY90" i="2"/>
  <c r="FQ35" i="2"/>
  <c r="FQ32" i="2" s="1"/>
  <c r="FW85" i="2" l="1"/>
  <c r="FW86" i="2" s="1"/>
  <c r="FU27" i="2"/>
  <c r="FU26" i="2" s="1"/>
  <c r="FU31" i="2" s="1"/>
  <c r="FQ28" i="2"/>
  <c r="FK24" i="2"/>
  <c r="FR43" i="2"/>
  <c r="FR42" i="2" s="1"/>
  <c r="FR39" i="2" s="1"/>
  <c r="FR36" i="2"/>
  <c r="FX59" i="2"/>
  <c r="FX56" i="2" s="1"/>
  <c r="FX18" i="2" s="1"/>
  <c r="FX71" i="2"/>
  <c r="FX17" i="2" s="1"/>
  <c r="FM29" i="2"/>
  <c r="FN23" i="2" s="1"/>
  <c r="FW70" i="2"/>
  <c r="FW95" i="2"/>
  <c r="FX77" i="2"/>
  <c r="FQ94" i="2"/>
  <c r="FQ46" i="2"/>
  <c r="FJ81" i="2"/>
  <c r="FJ82" i="2" s="1"/>
  <c r="FJ93" i="2"/>
  <c r="FX50" i="2"/>
  <c r="FX47" i="2" s="1"/>
  <c r="FX96" i="2" l="1"/>
  <c r="FY79" i="2"/>
  <c r="FY77" i="2" s="1"/>
  <c r="FR35" i="2"/>
  <c r="FR32" i="2" s="1"/>
  <c r="FR28" i="2" s="1"/>
  <c r="FY51" i="2"/>
  <c r="FY60" i="2"/>
  <c r="FY67" i="2"/>
  <c r="FY66" i="2" s="1"/>
  <c r="FY63" i="2" s="1"/>
  <c r="FX16" i="2"/>
  <c r="FN22" i="2"/>
  <c r="FU41" i="2"/>
  <c r="FU40" i="2" s="1"/>
  <c r="FU34" i="2"/>
  <c r="FU33" i="2" s="1"/>
  <c r="FV27" i="2" s="1"/>
  <c r="FV26" i="2" s="1"/>
  <c r="FK30" i="2"/>
  <c r="FL25" i="2" s="1"/>
  <c r="FK21" i="2"/>
  <c r="FX70" i="2"/>
  <c r="FX95" i="2"/>
  <c r="FV31" i="2" l="1"/>
  <c r="FX87" i="2"/>
  <c r="FX85" i="2"/>
  <c r="FX86" i="2" s="1"/>
  <c r="FY59" i="2"/>
  <c r="FY56" i="2" s="1"/>
  <c r="FY18" i="2" s="1"/>
  <c r="FY71" i="2"/>
  <c r="FY17" i="2" s="1"/>
  <c r="FN29" i="2"/>
  <c r="FO23" i="2" s="1"/>
  <c r="FS43" i="2"/>
  <c r="FS42" i="2" s="1"/>
  <c r="FS39" i="2" s="1"/>
  <c r="FS36" i="2"/>
  <c r="FS35" i="2" s="1"/>
  <c r="FS32" i="2" s="1"/>
  <c r="FY50" i="2"/>
  <c r="FY47" i="2" s="1"/>
  <c r="FY54" i="2"/>
  <c r="FY55" i="2" s="1"/>
  <c r="FX91" i="2"/>
  <c r="FK81" i="2"/>
  <c r="FK82" i="2" s="1"/>
  <c r="FK93" i="2"/>
  <c r="FL24" i="2"/>
  <c r="FR94" i="2"/>
  <c r="FR46" i="2"/>
  <c r="FS28" i="2" l="1"/>
  <c r="FY96" i="2"/>
  <c r="FY16" i="2"/>
  <c r="FY87" i="2" s="1"/>
  <c r="FY95" i="2"/>
  <c r="FY70" i="2"/>
  <c r="FY91" i="2"/>
  <c r="FS94" i="2"/>
  <c r="FS46" i="2"/>
  <c r="FL30" i="2"/>
  <c r="FM25" i="2" s="1"/>
  <c r="FL21" i="2"/>
  <c r="FO22" i="2"/>
  <c r="FV34" i="2"/>
  <c r="FV33" i="2" s="1"/>
  <c r="FW27" i="2" s="1"/>
  <c r="FW26" i="2" s="1"/>
  <c r="FW31" i="2" s="1"/>
  <c r="FV41" i="2"/>
  <c r="FV40" i="2" s="1"/>
  <c r="FY85" i="2" l="1"/>
  <c r="FY86" i="2" s="1"/>
  <c r="FT36" i="2"/>
  <c r="FT35" i="2" s="1"/>
  <c r="FT32" i="2" s="1"/>
  <c r="FT43" i="2"/>
  <c r="FT42" i="2" s="1"/>
  <c r="FT39" i="2" s="1"/>
  <c r="FO29" i="2"/>
  <c r="FP23" i="2" s="1"/>
  <c r="FP22" i="2" s="1"/>
  <c r="FL93" i="2"/>
  <c r="FL81" i="2"/>
  <c r="FL82" i="2" s="1"/>
  <c r="FM24" i="2"/>
  <c r="FT28" i="2" l="1"/>
  <c r="FP29" i="2"/>
  <c r="FQ23" i="2" s="1"/>
  <c r="FM30" i="2"/>
  <c r="FN25" i="2" s="1"/>
  <c r="FM21" i="2"/>
  <c r="FW41" i="2"/>
  <c r="FW40" i="2" s="1"/>
  <c r="FW34" i="2"/>
  <c r="FW33" i="2" s="1"/>
  <c r="FT94" i="2"/>
  <c r="FT46" i="2"/>
  <c r="FX27" i="2" l="1"/>
  <c r="FX26" i="2" s="1"/>
  <c r="FN24" i="2"/>
  <c r="FU36" i="2"/>
  <c r="FU35" i="2" s="1"/>
  <c r="FU43" i="2"/>
  <c r="FU42" i="2" s="1"/>
  <c r="FU39" i="2" s="1"/>
  <c r="FM93" i="2"/>
  <c r="FM81" i="2"/>
  <c r="FM82" i="2" s="1"/>
  <c r="FQ22" i="2"/>
  <c r="FX41" i="2"/>
  <c r="FX40" i="2" s="1"/>
  <c r="FX34" i="2"/>
  <c r="FX33" i="2" s="1"/>
  <c r="FN30" i="2" l="1"/>
  <c r="FO25" i="2" s="1"/>
  <c r="FN21" i="2"/>
  <c r="FX31" i="2"/>
  <c r="FY27" i="2" s="1"/>
  <c r="FY26" i="2" s="1"/>
  <c r="FY31" i="2" s="1"/>
  <c r="FU32" i="2"/>
  <c r="FU28" i="2" s="1"/>
  <c r="FQ29" i="2"/>
  <c r="FR23" i="2" s="1"/>
  <c r="FR22" i="2" l="1"/>
  <c r="FY34" i="2"/>
  <c r="FY33" i="2" s="1"/>
  <c r="FY41" i="2"/>
  <c r="FY40" i="2" s="1"/>
  <c r="FN93" i="2"/>
  <c r="FN81" i="2"/>
  <c r="FN82" i="2" s="1"/>
  <c r="FU46" i="2"/>
  <c r="FU94" i="2"/>
  <c r="FO24" i="2"/>
  <c r="FV36" i="2"/>
  <c r="FV35" i="2" s="1"/>
  <c r="FV32" i="2" s="1"/>
  <c r="FV43" i="2"/>
  <c r="FV42" i="2" s="1"/>
  <c r="FV39" i="2" s="1"/>
  <c r="FV28" i="2" l="1"/>
  <c r="FV94" i="2"/>
  <c r="FV46" i="2"/>
  <c r="FO30" i="2"/>
  <c r="FP25" i="2" s="1"/>
  <c r="FP24" i="2" s="1"/>
  <c r="FO21" i="2"/>
  <c r="FR29" i="2"/>
  <c r="FS23" i="2" s="1"/>
  <c r="FS22" i="2" s="1"/>
  <c r="FP30" i="2" l="1"/>
  <c r="FQ25" i="2" s="1"/>
  <c r="FP21" i="2"/>
  <c r="FW36" i="2"/>
  <c r="FW35" i="2" s="1"/>
  <c r="FW32" i="2" s="1"/>
  <c r="FW43" i="2"/>
  <c r="FW42" i="2" s="1"/>
  <c r="FW39" i="2" s="1"/>
  <c r="FO93" i="2"/>
  <c r="FO81" i="2"/>
  <c r="FO82" i="2" s="1"/>
  <c r="FS29" i="2"/>
  <c r="FT23" i="2" s="1"/>
  <c r="FT22" i="2" s="1"/>
  <c r="FW28" i="2" l="1"/>
  <c r="FT29" i="2"/>
  <c r="FU23" i="2" s="1"/>
  <c r="FU22" i="2" s="1"/>
  <c r="FW46" i="2"/>
  <c r="FW94" i="2"/>
  <c r="FP93" i="2"/>
  <c r="FP81" i="2"/>
  <c r="FP82" i="2" s="1"/>
  <c r="FQ24" i="2"/>
  <c r="FX43" i="2"/>
  <c r="FX42" i="2" s="1"/>
  <c r="FX39" i="2" s="1"/>
  <c r="FX36" i="2"/>
  <c r="FX35" i="2" s="1"/>
  <c r="FX32" i="2" s="1"/>
  <c r="FX28" i="2" l="1"/>
  <c r="FQ30" i="2"/>
  <c r="FR25" i="2" s="1"/>
  <c r="FQ21" i="2"/>
  <c r="FX46" i="2"/>
  <c r="FX94" i="2"/>
  <c r="FU29" i="2"/>
  <c r="FV23" i="2" s="1"/>
  <c r="FV22" i="2" s="1"/>
  <c r="FV29" i="2" l="1"/>
  <c r="FW23" i="2" s="1"/>
  <c r="FW22" i="2" s="1"/>
  <c r="FQ81" i="2"/>
  <c r="FQ82" i="2" s="1"/>
  <c r="FQ93" i="2"/>
  <c r="FR24" i="2"/>
  <c r="FY36" i="2"/>
  <c r="FY35" i="2" s="1"/>
  <c r="FY32" i="2" s="1"/>
  <c r="FY43" i="2"/>
  <c r="FY42" i="2" s="1"/>
  <c r="FY39" i="2" s="1"/>
  <c r="FY28" i="2" l="1"/>
  <c r="FW29" i="2"/>
  <c r="FX23" i="2" s="1"/>
  <c r="FX22" i="2" s="1"/>
  <c r="FY46" i="2"/>
  <c r="FY94" i="2"/>
  <c r="FR30" i="2"/>
  <c r="FS25" i="2" s="1"/>
  <c r="FS24" i="2" s="1"/>
  <c r="FR21" i="2"/>
  <c r="FX29" i="2" l="1"/>
  <c r="FY23" i="2" s="1"/>
  <c r="FY22" i="2" s="1"/>
  <c r="FR81" i="2"/>
  <c r="FR82" i="2" s="1"/>
  <c r="FR93" i="2"/>
  <c r="FS30" i="2"/>
  <c r="FT25" i="2" s="1"/>
  <c r="FT24" i="2" s="1"/>
  <c r="FS21" i="2"/>
  <c r="FY29" i="2" l="1"/>
  <c r="FS81" i="2"/>
  <c r="FS82" i="2" s="1"/>
  <c r="FS93" i="2"/>
  <c r="FT30" i="2"/>
  <c r="FU25" i="2" s="1"/>
  <c r="FU24" i="2" s="1"/>
  <c r="FT21" i="2"/>
  <c r="FU30" i="2" l="1"/>
  <c r="FV25" i="2" s="1"/>
  <c r="FV24" i="2" s="1"/>
  <c r="FU21" i="2"/>
  <c r="FT81" i="2"/>
  <c r="FT82" i="2" s="1"/>
  <c r="FT93" i="2"/>
  <c r="FU93" i="2" l="1"/>
  <c r="FU81" i="2"/>
  <c r="FU82" i="2" s="1"/>
  <c r="FV30" i="2"/>
  <c r="FW25" i="2" s="1"/>
  <c r="FW24" i="2" s="1"/>
  <c r="FV21" i="2"/>
  <c r="FW30" i="2" l="1"/>
  <c r="FX25" i="2" s="1"/>
  <c r="FX24" i="2" s="1"/>
  <c r="FW21" i="2"/>
  <c r="FV93" i="2"/>
  <c r="FV81" i="2"/>
  <c r="FV82" i="2" s="1"/>
  <c r="FW81" i="2" l="1"/>
  <c r="FW82" i="2" s="1"/>
  <c r="FW93" i="2"/>
  <c r="FX30" i="2"/>
  <c r="FY25" i="2" s="1"/>
  <c r="FY24" i="2" s="1"/>
  <c r="FX21" i="2"/>
  <c r="FX93" i="2" l="1"/>
  <c r="FX81" i="2"/>
  <c r="FX82" i="2" s="1"/>
  <c r="FY30" i="2"/>
  <c r="FY21" i="2"/>
  <c r="FY93" i="2" l="1"/>
  <c r="FY81" i="2"/>
  <c r="FY82" i="2" s="1"/>
</calcChain>
</file>

<file path=xl/sharedStrings.xml><?xml version="1.0" encoding="utf-8"?>
<sst xmlns="http://schemas.openxmlformats.org/spreadsheetml/2006/main" count="1419" uniqueCount="239">
  <si>
    <t>France</t>
  </si>
  <si>
    <t>cas</t>
  </si>
  <si>
    <t>jours</t>
  </si>
  <si>
    <t>morts</t>
  </si>
  <si>
    <t>Italie</t>
  </si>
  <si>
    <t>Chine</t>
  </si>
  <si>
    <t>USA</t>
  </si>
  <si>
    <t>JOURS</t>
  </si>
  <si>
    <t>M/C-6</t>
  </si>
  <si>
    <t>j</t>
  </si>
  <si>
    <t>Allemagne</t>
  </si>
  <si>
    <t>sources</t>
  </si>
  <si>
    <t>https://fr.wikipedia.org/wiki/Pand%C3%A9mie_de_maladie_%C3%A0_coronavirus_de_2020_en_Allemagne</t>
  </si>
  <si>
    <t>https://fr.wikipedia.org/w/index.php?title=Pand%C3%A9mie_de_maladie_%C3%A0_coronavirus_(COVID-19)_de_2020_en_France</t>
  </si>
  <si>
    <t>https://fr.wikipedia.org/wiki/Pand%C3%A9mie_de_maladie_%C3%A0_coronavirus_de_2020_en_Italie</t>
  </si>
  <si>
    <t>UK</t>
  </si>
  <si>
    <t>https://en.wikipedia.org/wiki/2020_coronavirus_pandemic_in_the_United_Kingdom</t>
  </si>
  <si>
    <t>N/N-1</t>
  </si>
  <si>
    <t>N/N-1 (avg)</t>
  </si>
  <si>
    <t>Espagne</t>
  </si>
  <si>
    <t>mort</t>
  </si>
  <si>
    <t>Qualité confinement</t>
  </si>
  <si>
    <t>Qualité soins</t>
  </si>
  <si>
    <t>Premier indicateur : croissance du nombre de cas</t>
  </si>
  <si>
    <t>facteurs</t>
  </si>
  <si>
    <t>social distancing culturel</t>
  </si>
  <si>
    <t>confinement</t>
  </si>
  <si>
    <t>test + isolation des cas (légers)</t>
  </si>
  <si>
    <t>taux de tests</t>
  </si>
  <si>
    <t>ESD (Elderly Social Distancing)</t>
  </si>
  <si>
    <t>nombre de lits soins intensifs</t>
  </si>
  <si>
    <t>Corée</t>
  </si>
  <si>
    <t>new deaths</t>
  </si>
  <si>
    <t>dM[0-2]/dC-[5-8]</t>
  </si>
  <si>
    <t xml:space="preserve">M/C avec 5 jours décalage </t>
  </si>
  <si>
    <t>COVID Data - source: Wikipedia - updated daily</t>
  </si>
  <si>
    <t>C / M-6</t>
  </si>
  <si>
    <t>lissage 3 jours (C et M)</t>
  </si>
  <si>
    <t>https://en.wikipedia.org/wiki/2020_coronavirus_pandemic_in_the_United_States</t>
  </si>
  <si>
    <t>MAP</t>
  </si>
  <si>
    <t>https://coronavirus.jhu.edu/map.html</t>
  </si>
  <si>
    <t>D(&gt;100)</t>
  </si>
  <si>
    <t>D+1</t>
  </si>
  <si>
    <t>https://en.wikipedia.org/wiki/2020_coronavirus_pandemic_in_South_Korea</t>
  </si>
  <si>
    <t>South Korea</t>
  </si>
  <si>
    <t>Objectif lissage</t>
  </si>
  <si>
    <t>Sortie confinement</t>
  </si>
  <si>
    <t>Objectif sortie</t>
  </si>
  <si>
    <t>Quatre KPI à suivre</t>
  </si>
  <si>
    <t>new case/M</t>
  </si>
  <si>
    <t>Deuxième indicateur : evolution du nombre de cas pour 1M</t>
  </si>
  <si>
    <t>Growth rate à partir de 100 morts</t>
  </si>
  <si>
    <t>Quatrième indicateur : morbidité à 6 jours (globale)</t>
  </si>
  <si>
    <t>Same in new case / 1M</t>
  </si>
  <si>
    <t>note (&gt; 500 for US)</t>
  </si>
  <si>
    <t xml:space="preserve">Coutry </t>
  </si>
  <si>
    <t>Population(K)</t>
  </si>
  <si>
    <t>over 80</t>
  </si>
  <si>
    <t>morbidity</t>
  </si>
  <si>
    <t>start</t>
  </si>
  <si>
    <t>60-80</t>
  </si>
  <si>
    <t>début confinement</t>
  </si>
  <si>
    <t>Symptomatic</t>
  </si>
  <si>
    <t>Asymptomatic</t>
  </si>
  <si>
    <t>incubation</t>
  </si>
  <si>
    <t>assymptomatic rate</t>
  </si>
  <si>
    <t>contagious</t>
  </si>
  <si>
    <t>7days</t>
  </si>
  <si>
    <t>7 days</t>
  </si>
  <si>
    <t>phase 1 (S or AS)</t>
  </si>
  <si>
    <t>Sick</t>
  </si>
  <si>
    <t>Hospital OK</t>
  </si>
  <si>
    <t>new HOK 80</t>
  </si>
  <si>
    <t>new HOK 60</t>
  </si>
  <si>
    <t>H to Death</t>
  </si>
  <si>
    <t>H to Death 60</t>
  </si>
  <si>
    <t>H to Death 80</t>
  </si>
  <si>
    <t>Cured</t>
  </si>
  <si>
    <t>Dead</t>
  </si>
  <si>
    <t>other</t>
  </si>
  <si>
    <t>Incube</t>
  </si>
  <si>
    <t>incubation young</t>
  </si>
  <si>
    <t>incub 60</t>
  </si>
  <si>
    <t>incub 80</t>
  </si>
  <si>
    <t>Contagious</t>
  </si>
  <si>
    <t>symp young</t>
  </si>
  <si>
    <t>Assymp young</t>
  </si>
  <si>
    <t>Assymp 60</t>
  </si>
  <si>
    <t>Assymp 80</t>
  </si>
  <si>
    <t>symp 60</t>
  </si>
  <si>
    <t>Succeptible</t>
  </si>
  <si>
    <t>effet confinement</t>
  </si>
  <si>
    <t>contagion sans confinement</t>
  </si>
  <si>
    <t>regular</t>
  </si>
  <si>
    <t>Sick young</t>
  </si>
  <si>
    <t>Cured young</t>
  </si>
  <si>
    <t>Dead young</t>
  </si>
  <si>
    <t>Cured 60</t>
  </si>
  <si>
    <t>Cured 80</t>
  </si>
  <si>
    <t>Hospital OK young</t>
  </si>
  <si>
    <t>hospital rate (phase2)</t>
  </si>
  <si>
    <t xml:space="preserve"> H to Death young</t>
  </si>
  <si>
    <t>over80</t>
  </si>
  <si>
    <t>Drate</t>
  </si>
  <si>
    <t>death rate at H</t>
  </si>
  <si>
    <t>Phase2</t>
  </si>
  <si>
    <t>from Inc</t>
  </si>
  <si>
    <t>from hToD</t>
  </si>
  <si>
    <t>symptomatic 80</t>
  </si>
  <si>
    <t>from Sympto</t>
  </si>
  <si>
    <t>From Sympto</t>
  </si>
  <si>
    <t>Phase1</t>
  </si>
  <si>
    <t>Sick over 60</t>
  </si>
  <si>
    <t>Sick over 80</t>
  </si>
  <si>
    <t>from A,Si,HOK</t>
  </si>
  <si>
    <t>KPI</t>
  </si>
  <si>
    <t>growth</t>
  </si>
  <si>
    <t>mortality</t>
  </si>
  <si>
    <t>Succeptibe 60-80</t>
  </si>
  <si>
    <t>Succeptible over 80</t>
  </si>
  <si>
    <t>delta young</t>
  </si>
  <si>
    <t>detlta 60</t>
  </si>
  <si>
    <t>delta 80</t>
  </si>
  <si>
    <t>Start profile</t>
  </si>
  <si>
    <t>incubated Day 7</t>
  </si>
  <si>
    <t>Growth rate</t>
  </si>
  <si>
    <t>Test Policy</t>
  </si>
  <si>
    <t>Sick test percentage</t>
  </si>
  <si>
    <t>Assympto</t>
  </si>
  <si>
    <t>Hopital</t>
  </si>
  <si>
    <t>Hopital OK</t>
  </si>
  <si>
    <t>Hopital Death</t>
  </si>
  <si>
    <t xml:space="preserve">congestion hopital </t>
  </si>
  <si>
    <t>Case tally</t>
  </si>
  <si>
    <t>Simplistic COVID Model</t>
  </si>
  <si>
    <t>Sick GR</t>
  </si>
  <si>
    <t>Sympo GR</t>
  </si>
  <si>
    <t>Hopital OK GR</t>
  </si>
  <si>
    <t>Incub GR</t>
  </si>
  <si>
    <t>M:C-6</t>
  </si>
  <si>
    <t>Notes</t>
  </si>
  <si>
    <t>I start with a simple dumb model : Succeptible -&gt; Incubation -&gt; (Syptomatic or Assymptomatic) ---(if symptomatic)-&gt; (sick at home or hospital-OK or hospital-to-death).  I make this even simpler with a weekly pattern.   The only subtlety is the division of the population into three groups:  (0 - 60), (60 - 80), (80- 100)</t>
  </si>
  <si>
    <t>New Death / 1M</t>
  </si>
  <si>
    <t>deaths</t>
  </si>
  <si>
    <t>https://en.wikipedia.org/wiki/2020_coronavirus_pandemic_in_Spain</t>
  </si>
  <si>
    <t>March</t>
  </si>
  <si>
    <t>April</t>
  </si>
  <si>
    <t>Touched</t>
  </si>
  <si>
    <t>%</t>
  </si>
  <si>
    <t>Incubation</t>
  </si>
  <si>
    <t>Weekly extract to tune the model on observables</t>
  </si>
  <si>
    <t>Real hostpital</t>
  </si>
  <si>
    <t>Real death</t>
  </si>
  <si>
    <t>Model cases</t>
  </si>
  <si>
    <t>Model hopital</t>
  </si>
  <si>
    <t>Model deaths</t>
  </si>
  <si>
    <t>60-80 death%</t>
  </si>
  <si>
    <t>over 80 death%</t>
  </si>
  <si>
    <t>Dead 60-80</t>
  </si>
  <si>
    <t>Dead over 80</t>
  </si>
  <si>
    <t xml:space="preserve">Google notes </t>
  </si>
  <si>
    <t>https://docs.google.com/document/d/1izGyp7rxjIO8zTZ6jM6LN9B820_1dAXhuIhg3BLPNWs/edit?usp=sharing</t>
  </si>
  <si>
    <t xml:space="preserve"> phase repartition by age</t>
  </si>
  <si>
    <t>Hpop%</t>
  </si>
  <si>
    <t>below 60 death</t>
  </si>
  <si>
    <t>Observed cases</t>
  </si>
  <si>
    <t>phase2</t>
  </si>
  <si>
    <t>model phase1</t>
  </si>
  <si>
    <t>model phase 2</t>
  </si>
  <si>
    <t>Reverse engineering (observed cases x 5 =  Ph 2)</t>
  </si>
  <si>
    <t>Juin</t>
  </si>
  <si>
    <t>Mai</t>
  </si>
  <si>
    <t>Death GR rate</t>
  </si>
  <si>
    <t>new death</t>
  </si>
  <si>
    <t>norm</t>
  </si>
  <si>
    <t>Hdeath</t>
  </si>
  <si>
    <t>New Hospital</t>
  </si>
  <si>
    <t>New Sick</t>
  </si>
  <si>
    <t>CASES</t>
  </si>
  <si>
    <t>check</t>
  </si>
  <si>
    <t>HOK%</t>
  </si>
  <si>
    <t>start population repartition : Apply the rules</t>
  </si>
  <si>
    <t xml:space="preserve">I, S/AS, </t>
  </si>
  <si>
    <t>S</t>
  </si>
  <si>
    <t>Hok</t>
  </si>
  <si>
    <t>Hopital%</t>
  </si>
  <si>
    <t>Hdeath%</t>
  </si>
  <si>
    <t>Tested Cases</t>
  </si>
  <si>
    <t>Hospitalization</t>
  </si>
  <si>
    <t>Hospitalizations</t>
  </si>
  <si>
    <t>hospitalization</t>
  </si>
  <si>
    <t>EHPAD</t>
  </si>
  <si>
    <t>EHPAD deaths</t>
  </si>
  <si>
    <t>applied to over 80 =&gt; more than 100% OK</t>
  </si>
  <si>
    <t>Model extraction for weekly projection</t>
  </si>
  <si>
    <t>Italy</t>
  </si>
  <si>
    <t>Germany</t>
  </si>
  <si>
    <t>Sick isolation</t>
  </si>
  <si>
    <t>Seed Population</t>
  </si>
  <si>
    <t>Disclaimer : This is a false model, operating on false data</t>
  </si>
  <si>
    <t>Virality Factor</t>
  </si>
  <si>
    <t>Pays-Bas</t>
  </si>
  <si>
    <t>https://en.wikipedia.org/wiki/2020_coronavirus_pandemic_in_the_Netherlands</t>
  </si>
  <si>
    <t>Pays Bas</t>
  </si>
  <si>
    <t>Pay-Bas</t>
  </si>
  <si>
    <t>Terminé</t>
  </si>
  <si>
    <t>Test &amp; Isolate</t>
  </si>
  <si>
    <t>Resulting charts</t>
  </si>
  <si>
    <t>Normalized</t>
  </si>
  <si>
    <t>cumul</t>
  </si>
  <si>
    <t>hospital</t>
  </si>
  <si>
    <t>calibré Allemagne</t>
  </si>
  <si>
    <t>daily</t>
  </si>
  <si>
    <t>Cummul Sick</t>
  </si>
  <si>
    <t>cummul hostpital</t>
  </si>
  <si>
    <t xml:space="preserve">Disclaimer : This is a false model, operating on false data - The Italy model is  preliminary / very crude  tuning </t>
  </si>
  <si>
    <t>Disclaimer : This is a false model, operating on false data - The Germany model works poorly for death projection as M/C-6 does not seem stable</t>
  </si>
  <si>
    <t>Cases per 1K inhab</t>
  </si>
  <si>
    <t>Death per 1K inhab</t>
  </si>
  <si>
    <t>Weekly extract to tune the France model on observables</t>
  </si>
  <si>
    <t>Deaths /M</t>
  </si>
  <si>
    <t>Netherlands</t>
  </si>
  <si>
    <t>Troisième indicateur : morbidité à 5 jours (M - M-5) / (C-6 - C-11)</t>
  </si>
  <si>
    <t>politique tests</t>
  </si>
  <si>
    <t>start 5K/j</t>
  </si>
  <si>
    <t>politique de test</t>
  </si>
  <si>
    <t>new</t>
  </si>
  <si>
    <t>mean</t>
  </si>
  <si>
    <t>PASTEUR DATA</t>
  </si>
  <si>
    <t>I to H</t>
  </si>
  <si>
    <t>H to D</t>
  </si>
  <si>
    <t>age in H</t>
  </si>
  <si>
    <t>CALIBRATION WITH PASTEUR DATA</t>
  </si>
  <si>
    <t>simplistic model</t>
  </si>
  <si>
    <t>hospital deaths</t>
  </si>
  <si>
    <t>FAUX !</t>
  </si>
  <si>
    <t>Disclaimer : This is a false model, operating on false data - This version tries to reproduce Pasteur's paper data - (death rates  &amp;  infection rates) - but the hospital case number is too low, which is corrected through "congestion rate"</t>
  </si>
  <si>
    <t>Disclaimer : This is a false model, operating on false data - Here the death rate are tuned to match the observed numbers &amp; the age repartition is approximative. The asymptomatic ratio (50%) does not match the Pasteur infection rate hypothesis (5% on May 11th)</t>
  </si>
  <si>
    <t xml:space="preserve">cummul du 19 au 24 Avril: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</si>
</sst>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0.0%"/>
    <numFmt numFmtId="165" formatCode="0.0"/>
    <numFmt numFmtId="166" formatCode="0.0000%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9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i/>
      <sz val="9"/>
      <color rgb="FFC0000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55">
    <xf numFmtId="0" fontId="0" fillId="0" borderId="0" xfId="0"/>
    <xf numFmtId="164" fontId="0" fillId="0" borderId="0" xfId="0" applyNumberFormat="1"/>
    <xf numFmtId="0" fontId="3" fillId="0" borderId="0" xfId="0" applyFont="1"/>
    <xf numFmtId="10" fontId="4" fillId="0" borderId="0" xfId="0" applyNumberFormat="1" applyFon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1" xfId="0" applyNumberFormat="1" applyBorder="1"/>
    <xf numFmtId="164" fontId="5" fillId="0" borderId="1" xfId="0" applyNumberFormat="1" applyFont="1" applyBorder="1"/>
    <xf numFmtId="164" fontId="9" fillId="0" borderId="1" xfId="0" applyNumberFormat="1" applyFont="1" applyBorder="1"/>
    <xf numFmtId="0" fontId="3" fillId="0" borderId="1" xfId="0" applyFont="1" applyBorder="1"/>
    <xf numFmtId="14" fontId="3" fillId="0" borderId="1" xfId="0" applyNumberFormat="1" applyFont="1" applyBorder="1"/>
    <xf numFmtId="3" fontId="0" fillId="0" borderId="1" xfId="0" applyNumberFormat="1" applyBorder="1"/>
    <xf numFmtId="10" fontId="8" fillId="0" borderId="1" xfId="0" applyNumberFormat="1" applyFont="1" applyBorder="1"/>
    <xf numFmtId="164" fontId="7" fillId="0" borderId="1" xfId="0" applyNumberFormat="1" applyFont="1" applyBorder="1"/>
    <xf numFmtId="164" fontId="0" fillId="0" borderId="1" xfId="0" applyNumberFormat="1" applyBorder="1"/>
    <xf numFmtId="3" fontId="0" fillId="0" borderId="2" xfId="0" applyNumberFormat="1" applyFill="1" applyBorder="1"/>
    <xf numFmtId="0" fontId="0" fillId="0" borderId="2" xfId="0" applyFill="1" applyBorder="1"/>
    <xf numFmtId="0" fontId="0" fillId="0" borderId="0" xfId="0" applyBorder="1"/>
    <xf numFmtId="164" fontId="5" fillId="0" borderId="0" xfId="0" applyNumberFormat="1" applyFont="1" applyBorder="1"/>
    <xf numFmtId="164" fontId="7" fillId="0" borderId="0" xfId="0" applyNumberFormat="1" applyFont="1" applyBorder="1"/>
    <xf numFmtId="14" fontId="3" fillId="2" borderId="1" xfId="0" applyNumberFormat="1" applyFont="1" applyFill="1" applyBorder="1"/>
    <xf numFmtId="14" fontId="2" fillId="2" borderId="1" xfId="0" applyNumberFormat="1" applyFont="1" applyFill="1" applyBorder="1"/>
    <xf numFmtId="0" fontId="10" fillId="0" borderId="1" xfId="0" applyFont="1" applyBorder="1"/>
    <xf numFmtId="164" fontId="11" fillId="0" borderId="1" xfId="0" applyNumberFormat="1" applyFont="1" applyBorder="1"/>
    <xf numFmtId="0" fontId="10" fillId="0" borderId="0" xfId="0" applyFont="1"/>
    <xf numFmtId="0" fontId="0" fillId="0" borderId="1" xfId="0" applyFill="1" applyBorder="1"/>
    <xf numFmtId="0" fontId="0" fillId="2" borderId="1" xfId="0" applyFill="1" applyBorder="1"/>
    <xf numFmtId="9" fontId="0" fillId="0" borderId="0" xfId="0" applyNumberFormat="1" applyBorder="1"/>
    <xf numFmtId="164" fontId="9" fillId="0" borderId="0" xfId="0" applyNumberFormat="1" applyFont="1" applyBorder="1"/>
    <xf numFmtId="1" fontId="13" fillId="0" borderId="0" xfId="0" applyNumberFormat="1" applyFont="1" applyBorder="1"/>
    <xf numFmtId="14" fontId="3" fillId="0" borderId="1" xfId="0" applyNumberFormat="1" applyFont="1" applyFill="1" applyBorder="1"/>
    <xf numFmtId="0" fontId="0" fillId="0" borderId="2" xfId="0" applyBorder="1"/>
    <xf numFmtId="164" fontId="14" fillId="0" borderId="0" xfId="0" applyNumberFormat="1" applyFont="1" applyBorder="1"/>
    <xf numFmtId="10" fontId="8" fillId="0" borderId="0" xfId="0" applyNumberFormat="1" applyFont="1" applyBorder="1"/>
    <xf numFmtId="0" fontId="0" fillId="0" borderId="0" xfId="0" applyAlignment="1">
      <alignment horizontal="center"/>
    </xf>
    <xf numFmtId="0" fontId="0" fillId="6" borderId="0" xfId="0" applyFill="1"/>
    <xf numFmtId="0" fontId="0" fillId="8" borderId="0" xfId="0" applyFill="1"/>
    <xf numFmtId="0" fontId="0" fillId="7" borderId="0" xfId="0" applyFill="1"/>
    <xf numFmtId="0" fontId="0" fillId="5" borderId="0" xfId="0" applyFill="1"/>
    <xf numFmtId="0" fontId="0" fillId="4" borderId="0" xfId="0" applyFill="1"/>
    <xf numFmtId="0" fontId="0" fillId="9" borderId="0" xfId="0" applyFill="1"/>
    <xf numFmtId="10" fontId="0" fillId="0" borderId="1" xfId="0" applyNumberFormat="1" applyBorder="1"/>
    <xf numFmtId="0" fontId="17" fillId="0" borderId="1" xfId="0" applyFont="1" applyBorder="1"/>
    <xf numFmtId="1" fontId="11" fillId="0" borderId="1" xfId="0" applyNumberFormat="1" applyFont="1" applyBorder="1"/>
    <xf numFmtId="1" fontId="0" fillId="0" borderId="0" xfId="0" applyNumberFormat="1"/>
    <xf numFmtId="1" fontId="0" fillId="0" borderId="1" xfId="0" applyNumberFormat="1" applyBorder="1"/>
    <xf numFmtId="9" fontId="0" fillId="0" borderId="0" xfId="0" applyNumberFormat="1"/>
    <xf numFmtId="10" fontId="0" fillId="0" borderId="0" xfId="0" applyNumberFormat="1"/>
    <xf numFmtId="0" fontId="18" fillId="4" borderId="0" xfId="0" applyFont="1" applyFill="1"/>
    <xf numFmtId="14" fontId="0" fillId="0" borderId="0" xfId="0" applyNumberFormat="1"/>
    <xf numFmtId="14" fontId="2" fillId="0" borderId="0" xfId="0" applyNumberFormat="1" applyFont="1"/>
    <xf numFmtId="0" fontId="16" fillId="0" borderId="0" xfId="0" applyFont="1"/>
    <xf numFmtId="165" fontId="0" fillId="0" borderId="0" xfId="0" applyNumberFormat="1"/>
    <xf numFmtId="167" fontId="0" fillId="0" borderId="0" xfId="0" applyNumberFormat="1"/>
    <xf numFmtId="1" fontId="16" fillId="0" borderId="8" xfId="0" applyNumberFormat="1" applyFont="1" applyBorder="1"/>
    <xf numFmtId="1" fontId="16" fillId="0" borderId="3" xfId="0" applyNumberFormat="1" applyFont="1" applyBorder="1"/>
    <xf numFmtId="1" fontId="4" fillId="0" borderId="0" xfId="0" applyNumberFormat="1" applyFont="1"/>
    <xf numFmtId="1" fontId="20" fillId="0" borderId="8" xfId="0" applyNumberFormat="1" applyFont="1" applyBorder="1"/>
    <xf numFmtId="0" fontId="2" fillId="0" borderId="0" xfId="0" applyFont="1"/>
    <xf numFmtId="0" fontId="20" fillId="0" borderId="0" xfId="0" applyFont="1"/>
    <xf numFmtId="165" fontId="20" fillId="0" borderId="0" xfId="0" applyNumberFormat="1" applyFont="1"/>
    <xf numFmtId="167" fontId="16" fillId="0" borderId="8" xfId="0" applyNumberFormat="1" applyFont="1" applyBorder="1"/>
    <xf numFmtId="167" fontId="0" fillId="0" borderId="8" xfId="0" applyNumberFormat="1" applyBorder="1"/>
    <xf numFmtId="1" fontId="20" fillId="0" borderId="0" xfId="0" applyNumberFormat="1" applyFont="1"/>
    <xf numFmtId="10" fontId="0" fillId="0" borderId="10" xfId="0" applyNumberFormat="1" applyBorder="1"/>
    <xf numFmtId="0" fontId="0" fillId="0" borderId="10" xfId="0" applyBorder="1"/>
    <xf numFmtId="9" fontId="0" fillId="0" borderId="10" xfId="0" applyNumberFormat="1" applyBorder="1"/>
    <xf numFmtId="14" fontId="2" fillId="0" borderId="10" xfId="0" applyNumberFormat="1" applyFont="1" applyBorder="1"/>
    <xf numFmtId="1" fontId="4" fillId="0" borderId="10" xfId="0" applyNumberFormat="1" applyFont="1" applyBorder="1"/>
    <xf numFmtId="1" fontId="16" fillId="0" borderId="4" xfId="0" applyNumberFormat="1" applyFont="1" applyBorder="1"/>
    <xf numFmtId="165" fontId="0" fillId="0" borderId="10" xfId="0" applyNumberFormat="1" applyBorder="1"/>
    <xf numFmtId="1" fontId="0" fillId="0" borderId="10" xfId="0" applyNumberFormat="1" applyBorder="1"/>
    <xf numFmtId="166" fontId="0" fillId="2" borderId="10" xfId="0" applyNumberFormat="1" applyFill="1" applyBorder="1"/>
    <xf numFmtId="167" fontId="16" fillId="0" borderId="4" xfId="0" applyNumberFormat="1" applyFont="1" applyBorder="1"/>
    <xf numFmtId="167" fontId="0" fillId="0" borderId="10" xfId="0" applyNumberFormat="1" applyBorder="1"/>
    <xf numFmtId="165" fontId="16" fillId="0" borderId="8" xfId="0" applyNumberFormat="1" applyFont="1" applyBorder="1"/>
    <xf numFmtId="9" fontId="15" fillId="0" borderId="0" xfId="0" applyNumberFormat="1" applyFont="1"/>
    <xf numFmtId="1" fontId="2" fillId="0" borderId="0" xfId="0" applyNumberFormat="1" applyFont="1"/>
    <xf numFmtId="1" fontId="21" fillId="0" borderId="0" xfId="0" applyNumberFormat="1" applyFont="1"/>
    <xf numFmtId="0" fontId="21" fillId="0" borderId="0" xfId="0" applyFont="1"/>
    <xf numFmtId="164" fontId="21" fillId="0" borderId="0" xfId="0" applyNumberFormat="1" applyFont="1"/>
    <xf numFmtId="165" fontId="0" fillId="11" borderId="0" xfId="0" applyNumberFormat="1" applyFill="1"/>
    <xf numFmtId="165" fontId="0" fillId="0" borderId="0" xfId="0" applyNumberFormat="1" applyFill="1"/>
    <xf numFmtId="166" fontId="15" fillId="0" borderId="0" xfId="0" applyNumberFormat="1" applyFont="1"/>
    <xf numFmtId="1" fontId="8" fillId="0" borderId="0" xfId="0" applyNumberFormat="1" applyFont="1"/>
    <xf numFmtId="1" fontId="8" fillId="0" borderId="10" xfId="0" applyNumberFormat="1" applyFont="1" applyBorder="1"/>
    <xf numFmtId="165" fontId="22" fillId="0" borderId="0" xfId="0" applyNumberFormat="1" applyFont="1"/>
    <xf numFmtId="165" fontId="22" fillId="11" borderId="0" xfId="0" applyNumberFormat="1" applyFont="1" applyFill="1"/>
    <xf numFmtId="165" fontId="22" fillId="11" borderId="10" xfId="0" applyNumberFormat="1" applyFont="1" applyFill="1" applyBorder="1"/>
    <xf numFmtId="165" fontId="22" fillId="0" borderId="0" xfId="0" applyNumberFormat="1" applyFont="1" applyFill="1"/>
    <xf numFmtId="165" fontId="23" fillId="0" borderId="0" xfId="0" applyNumberFormat="1" applyFont="1"/>
    <xf numFmtId="165" fontId="23" fillId="0" borderId="0" xfId="0" applyNumberFormat="1" applyFont="1" applyFill="1"/>
    <xf numFmtId="165" fontId="16" fillId="11" borderId="4" xfId="0" applyNumberFormat="1" applyFont="1" applyFill="1" applyBorder="1"/>
    <xf numFmtId="0" fontId="24" fillId="0" borderId="0" xfId="0" applyFont="1"/>
    <xf numFmtId="0" fontId="22" fillId="0" borderId="0" xfId="0" applyFont="1"/>
    <xf numFmtId="165" fontId="22" fillId="0" borderId="10" xfId="0" applyNumberFormat="1" applyFont="1" applyBorder="1"/>
    <xf numFmtId="165" fontId="24" fillId="0" borderId="0" xfId="0" applyNumberFormat="1" applyFont="1"/>
    <xf numFmtId="167" fontId="22" fillId="0" borderId="0" xfId="0" applyNumberFormat="1" applyFont="1"/>
    <xf numFmtId="167" fontId="20" fillId="0" borderId="0" xfId="0" applyNumberFormat="1" applyFont="1"/>
    <xf numFmtId="167" fontId="24" fillId="0" borderId="0" xfId="0" applyNumberFormat="1" applyFont="1"/>
    <xf numFmtId="165" fontId="16" fillId="0" borderId="3" xfId="0" applyNumberFormat="1" applyFont="1" applyBorder="1"/>
    <xf numFmtId="165" fontId="20" fillId="0" borderId="8" xfId="0" applyNumberFormat="1" applyFont="1" applyBorder="1"/>
    <xf numFmtId="165" fontId="16" fillId="0" borderId="4" xfId="0" applyNumberFormat="1" applyFont="1" applyBorder="1"/>
    <xf numFmtId="2" fontId="0" fillId="11" borderId="0" xfId="0" applyNumberFormat="1" applyFill="1"/>
    <xf numFmtId="165" fontId="0" fillId="0" borderId="10" xfId="0" applyNumberFormat="1" applyFill="1" applyBorder="1"/>
    <xf numFmtId="165" fontId="22" fillId="0" borderId="10" xfId="0" applyNumberFormat="1" applyFont="1" applyFill="1" applyBorder="1"/>
    <xf numFmtId="165" fontId="23" fillId="0" borderId="10" xfId="0" applyNumberFormat="1" applyFont="1" applyFill="1" applyBorder="1"/>
    <xf numFmtId="164" fontId="21" fillId="0" borderId="10" xfId="0" applyNumberFormat="1" applyFont="1" applyBorder="1"/>
    <xf numFmtId="165" fontId="25" fillId="11" borderId="0" xfId="0" applyNumberFormat="1" applyFont="1" applyFill="1"/>
    <xf numFmtId="2" fontId="16" fillId="0" borderId="8" xfId="0" applyNumberFormat="1" applyFont="1" applyBorder="1"/>
    <xf numFmtId="2" fontId="16" fillId="0" borderId="4" xfId="0" applyNumberFormat="1" applyFont="1" applyBorder="1"/>
    <xf numFmtId="2" fontId="25" fillId="11" borderId="0" xfId="0" applyNumberFormat="1" applyFont="1" applyFill="1"/>
    <xf numFmtId="2" fontId="22" fillId="11" borderId="0" xfId="0" applyNumberFormat="1" applyFont="1" applyFill="1"/>
    <xf numFmtId="2" fontId="22" fillId="11" borderId="10" xfId="0" applyNumberFormat="1" applyFont="1" applyFill="1" applyBorder="1"/>
    <xf numFmtId="164" fontId="0" fillId="0" borderId="10" xfId="0" applyNumberFormat="1" applyBorder="1"/>
    <xf numFmtId="167" fontId="16" fillId="0" borderId="3" xfId="0" applyNumberFormat="1" applyFont="1" applyBorder="1"/>
    <xf numFmtId="167" fontId="20" fillId="0" borderId="8" xfId="0" applyNumberFormat="1" applyFont="1" applyBorder="1"/>
    <xf numFmtId="167" fontId="26" fillId="0" borderId="0" xfId="0" applyNumberFormat="1" applyFont="1"/>
    <xf numFmtId="167" fontId="26" fillId="0" borderId="10" xfId="0" applyNumberFormat="1" applyFont="1" applyBorder="1"/>
    <xf numFmtId="164" fontId="26" fillId="0" borderId="0" xfId="0" applyNumberFormat="1" applyFont="1"/>
    <xf numFmtId="9" fontId="16" fillId="0" borderId="0" xfId="0" applyNumberFormat="1" applyFont="1"/>
    <xf numFmtId="9" fontId="16" fillId="0" borderId="10" xfId="0" applyNumberFormat="1" applyFont="1" applyBorder="1"/>
    <xf numFmtId="9" fontId="16" fillId="8" borderId="0" xfId="0" applyNumberFormat="1" applyFont="1" applyFill="1"/>
    <xf numFmtId="9" fontId="16" fillId="7" borderId="0" xfId="0" applyNumberFormat="1" applyFont="1" applyFill="1"/>
    <xf numFmtId="9" fontId="16" fillId="12" borderId="0" xfId="0" applyNumberFormat="1" applyFont="1" applyFill="1"/>
    <xf numFmtId="1" fontId="13" fillId="0" borderId="1" xfId="0" applyNumberFormat="1" applyFont="1" applyBorder="1"/>
    <xf numFmtId="165" fontId="0" fillId="0" borderId="1" xfId="0" applyNumberFormat="1" applyBorder="1"/>
    <xf numFmtId="0" fontId="27" fillId="0" borderId="2" xfId="0" applyFont="1" applyFill="1" applyBorder="1"/>
    <xf numFmtId="0" fontId="2" fillId="0" borderId="2" xfId="0" applyFont="1" applyBorder="1"/>
    <xf numFmtId="14" fontId="3" fillId="0" borderId="4" xfId="0" applyNumberFormat="1" applyFont="1" applyBorder="1"/>
    <xf numFmtId="0" fontId="27" fillId="0" borderId="1" xfId="0" applyFont="1" applyFill="1" applyBorder="1"/>
    <xf numFmtId="0" fontId="0" fillId="0" borderId="0" xfId="0" applyBorder="1" applyAlignment="1">
      <alignment horizontal="center"/>
    </xf>
    <xf numFmtId="0" fontId="0" fillId="5" borderId="1" xfId="0" applyFill="1" applyBorder="1"/>
    <xf numFmtId="14" fontId="2" fillId="5" borderId="1" xfId="0" applyNumberFormat="1" applyFont="1" applyFill="1" applyBorder="1"/>
    <xf numFmtId="0" fontId="0" fillId="4" borderId="1" xfId="0" applyFill="1" applyBorder="1"/>
    <xf numFmtId="0" fontId="12" fillId="5" borderId="5" xfId="0" applyFont="1" applyFill="1" applyBorder="1"/>
    <xf numFmtId="0" fontId="12" fillId="5" borderId="6" xfId="0" applyFont="1" applyFill="1" applyBorder="1"/>
    <xf numFmtId="0" fontId="12" fillId="5" borderId="7" xfId="0" applyFont="1" applyFill="1" applyBorder="1"/>
    <xf numFmtId="0" fontId="12" fillId="13" borderId="5" xfId="0" applyFont="1" applyFill="1" applyBorder="1"/>
    <xf numFmtId="0" fontId="12" fillId="13" borderId="6" xfId="0" applyFont="1" applyFill="1" applyBorder="1"/>
    <xf numFmtId="0" fontId="12" fillId="13" borderId="7" xfId="0" applyFont="1" applyFill="1" applyBorder="1"/>
    <xf numFmtId="0" fontId="0" fillId="13" borderId="0" xfId="0" applyFill="1"/>
    <xf numFmtId="0" fontId="0" fillId="13" borderId="1" xfId="0" applyFill="1" applyBorder="1"/>
    <xf numFmtId="14" fontId="2" fillId="13" borderId="1" xfId="0" applyNumberFormat="1" applyFont="1" applyFill="1" applyBorder="1"/>
    <xf numFmtId="167" fontId="22" fillId="0" borderId="10" xfId="0" applyNumberFormat="1" applyFont="1" applyBorder="1"/>
    <xf numFmtId="1" fontId="21" fillId="0" borderId="10" xfId="0" applyNumberFormat="1" applyFont="1" applyBorder="1"/>
    <xf numFmtId="164" fontId="26" fillId="0" borderId="10" xfId="0" applyNumberFormat="1" applyFont="1" applyBorder="1"/>
    <xf numFmtId="1" fontId="0" fillId="0" borderId="0" xfId="0" applyNumberFormat="1" applyFill="1" applyBorder="1"/>
    <xf numFmtId="2" fontId="16" fillId="0" borderId="10" xfId="0" applyNumberFormat="1" applyFont="1" applyBorder="1"/>
    <xf numFmtId="1" fontId="16" fillId="0" borderId="3" xfId="0" applyNumberFormat="1" applyFont="1" applyFill="1" applyBorder="1"/>
    <xf numFmtId="0" fontId="16" fillId="0" borderId="8" xfId="0" applyFont="1" applyBorder="1"/>
    <xf numFmtId="9" fontId="16" fillId="12" borderId="10" xfId="0" applyNumberFormat="1" applyFont="1" applyFill="1" applyBorder="1"/>
    <xf numFmtId="0" fontId="2" fillId="0" borderId="10" xfId="0" applyFont="1" applyBorder="1"/>
    <xf numFmtId="10" fontId="0" fillId="0" borderId="0" xfId="0" applyNumberFormat="1" applyBorder="1"/>
    <xf numFmtId="9" fontId="16" fillId="0" borderId="0" xfId="0" applyNumberFormat="1" applyFont="1" applyBorder="1"/>
    <xf numFmtId="165" fontId="0" fillId="0" borderId="0" xfId="0" applyNumberFormat="1" applyBorder="1"/>
    <xf numFmtId="14" fontId="2" fillId="0" borderId="0" xfId="0" applyNumberFormat="1" applyFont="1" applyBorder="1"/>
    <xf numFmtId="165" fontId="16" fillId="0" borderId="0" xfId="0" applyNumberFormat="1" applyFont="1" applyBorder="1"/>
    <xf numFmtId="165" fontId="0" fillId="0" borderId="0" xfId="0" applyNumberFormat="1" applyFill="1" applyBorder="1"/>
    <xf numFmtId="165" fontId="22" fillId="0" borderId="0" xfId="0" applyNumberFormat="1" applyFont="1" applyFill="1" applyBorder="1"/>
    <xf numFmtId="165" fontId="23" fillId="0" borderId="0" xfId="0" applyNumberFormat="1" applyFont="1" applyFill="1" applyBorder="1"/>
    <xf numFmtId="1" fontId="8" fillId="0" borderId="0" xfId="0" applyNumberFormat="1" applyFont="1" applyBorder="1"/>
    <xf numFmtId="1" fontId="4" fillId="0" borderId="0" xfId="0" applyNumberFormat="1" applyFont="1" applyBorder="1"/>
    <xf numFmtId="1" fontId="16" fillId="0" borderId="0" xfId="0" applyNumberFormat="1" applyFont="1" applyBorder="1"/>
    <xf numFmtId="165" fontId="22" fillId="0" borderId="0" xfId="0" applyNumberFormat="1" applyFont="1" applyBorder="1"/>
    <xf numFmtId="167" fontId="22" fillId="0" borderId="0" xfId="0" applyNumberFormat="1" applyFont="1" applyBorder="1"/>
    <xf numFmtId="167" fontId="16" fillId="0" borderId="0" xfId="0" applyNumberFormat="1" applyFont="1" applyBorder="1"/>
    <xf numFmtId="167" fontId="0" fillId="0" borderId="0" xfId="0" applyNumberFormat="1" applyBorder="1"/>
    <xf numFmtId="1" fontId="0" fillId="0" borderId="0" xfId="0" applyNumberFormat="1" applyBorder="1"/>
    <xf numFmtId="2" fontId="16" fillId="0" borderId="0" xfId="0" applyNumberFormat="1" applyFont="1" applyBorder="1"/>
    <xf numFmtId="164" fontId="21" fillId="0" borderId="0" xfId="0" applyNumberFormat="1" applyFont="1" applyBorder="1"/>
    <xf numFmtId="1" fontId="21" fillId="0" borderId="0" xfId="0" applyNumberFormat="1" applyFont="1" applyBorder="1"/>
    <xf numFmtId="164" fontId="26" fillId="0" borderId="0" xfId="0" applyNumberFormat="1" applyFont="1" applyBorder="1"/>
    <xf numFmtId="164" fontId="0" fillId="0" borderId="0" xfId="0" applyNumberFormat="1" applyBorder="1"/>
    <xf numFmtId="0" fontId="2" fillId="0" borderId="0" xfId="0" applyFont="1" applyBorder="1"/>
    <xf numFmtId="165" fontId="16" fillId="0" borderId="10" xfId="0" applyNumberFormat="1" applyFont="1" applyBorder="1"/>
    <xf numFmtId="1" fontId="16" fillId="0" borderId="10" xfId="0" applyNumberFormat="1" applyFont="1" applyBorder="1"/>
    <xf numFmtId="167" fontId="16" fillId="0" borderId="10" xfId="0" applyNumberFormat="1" applyFont="1" applyBorder="1"/>
    <xf numFmtId="0" fontId="7" fillId="0" borderId="0" xfId="0" applyFont="1"/>
    <xf numFmtId="164" fontId="7" fillId="0" borderId="0" xfId="0" applyNumberFormat="1" applyFont="1"/>
    <xf numFmtId="0" fontId="16" fillId="0" borderId="1" xfId="0" applyFont="1" applyBorder="1"/>
    <xf numFmtId="9" fontId="16" fillId="0" borderId="1" xfId="0" applyNumberFormat="1" applyFont="1" applyBorder="1"/>
    <xf numFmtId="10" fontId="16" fillId="0" borderId="1" xfId="0" applyNumberFormat="1" applyFont="1" applyBorder="1"/>
    <xf numFmtId="0" fontId="0" fillId="0" borderId="1" xfId="0" applyBorder="1" applyAlignment="1"/>
    <xf numFmtId="0" fontId="0" fillId="0" borderId="1" xfId="0" applyBorder="1" applyAlignment="1">
      <alignment horizontal="center"/>
    </xf>
    <xf numFmtId="9" fontId="0" fillId="0" borderId="3" xfId="0" applyNumberFormat="1" applyBorder="1" applyAlignment="1"/>
    <xf numFmtId="9" fontId="0" fillId="0" borderId="4" xfId="0" applyNumberFormat="1" applyBorder="1" applyAlignment="1"/>
    <xf numFmtId="167" fontId="31" fillId="0" borderId="0" xfId="0" applyNumberFormat="1" applyFont="1"/>
    <xf numFmtId="167" fontId="32" fillId="0" borderId="0" xfId="0" applyNumberFormat="1" applyFont="1"/>
    <xf numFmtId="165" fontId="32" fillId="0" borderId="0" xfId="0" applyNumberFormat="1" applyFont="1"/>
    <xf numFmtId="165" fontId="8" fillId="0" borderId="0" xfId="0" applyNumberFormat="1" applyFont="1"/>
    <xf numFmtId="165" fontId="33" fillId="0" borderId="0" xfId="0" applyNumberFormat="1" applyFont="1"/>
    <xf numFmtId="165" fontId="7" fillId="0" borderId="0" xfId="0" applyNumberFormat="1" applyFont="1"/>
    <xf numFmtId="165" fontId="8" fillId="0" borderId="10" xfId="0" applyNumberFormat="1" applyFont="1" applyBorder="1"/>
    <xf numFmtId="165" fontId="8" fillId="0" borderId="0" xfId="0" applyNumberFormat="1" applyFont="1" applyBorder="1"/>
    <xf numFmtId="0" fontId="8" fillId="0" borderId="0" xfId="0" applyFont="1"/>
    <xf numFmtId="0" fontId="34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10" xfId="0" applyFont="1" applyBorder="1"/>
    <xf numFmtId="0" fontId="0" fillId="0" borderId="0" xfId="0" applyFont="1" applyBorder="1"/>
    <xf numFmtId="0" fontId="4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5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4" fontId="20" fillId="0" borderId="0" xfId="0" applyNumberFormat="1" applyFont="1"/>
    <xf numFmtId="9" fontId="16" fillId="17" borderId="10" xfId="0" applyNumberFormat="1" applyFont="1" applyFill="1" applyBorder="1"/>
    <xf numFmtId="165" fontId="32" fillId="0" borderId="10" xfId="0" applyNumberFormat="1" applyFont="1" applyBorder="1"/>
    <xf numFmtId="164" fontId="7" fillId="0" borderId="10" xfId="0" applyNumberFormat="1" applyFont="1" applyBorder="1"/>
    <xf numFmtId="167" fontId="27" fillId="0" borderId="0" xfId="0" applyNumberFormat="1" applyFont="1"/>
    <xf numFmtId="1" fontId="27" fillId="0" borderId="0" xfId="0" applyNumberFormat="1" applyFont="1"/>
    <xf numFmtId="1" fontId="27" fillId="0" borderId="10" xfId="0" applyNumberFormat="1" applyFont="1" applyBorder="1"/>
    <xf numFmtId="1" fontId="27" fillId="0" borderId="0" xfId="0" applyNumberFormat="1" applyFont="1" applyBorder="1"/>
    <xf numFmtId="0" fontId="0" fillId="0" borderId="0" xfId="0" applyFill="1" applyBorder="1"/>
    <xf numFmtId="0" fontId="35" fillId="0" borderId="0" xfId="0" applyFont="1"/>
    <xf numFmtId="0" fontId="36" fillId="0" borderId="0" xfId="0" applyFont="1"/>
    <xf numFmtId="165" fontId="35" fillId="0" borderId="0" xfId="0" applyNumberFormat="1" applyFont="1"/>
    <xf numFmtId="0" fontId="37" fillId="0" borderId="0" xfId="0" applyFont="1"/>
    <xf numFmtId="165" fontId="35" fillId="0" borderId="10" xfId="0" applyNumberFormat="1" applyFont="1" applyBorder="1"/>
    <xf numFmtId="0" fontId="31" fillId="0" borderId="0" xfId="0" applyFont="1"/>
    <xf numFmtId="0" fontId="32" fillId="0" borderId="0" xfId="0" applyFont="1"/>
    <xf numFmtId="2" fontId="0" fillId="0" borderId="1" xfId="0" applyNumberFormat="1" applyBorder="1"/>
    <xf numFmtId="167" fontId="0" fillId="0" borderId="1" xfId="0" applyNumberFormat="1" applyBorder="1"/>
    <xf numFmtId="0" fontId="7" fillId="0" borderId="1" xfId="0" applyFont="1" applyBorder="1"/>
    <xf numFmtId="9" fontId="7" fillId="0" borderId="1" xfId="0" applyNumberFormat="1" applyFont="1" applyBorder="1"/>
    <xf numFmtId="2" fontId="7" fillId="0" borderId="1" xfId="0" applyNumberFormat="1" applyFont="1" applyBorder="1"/>
    <xf numFmtId="167" fontId="7" fillId="0" borderId="1" xfId="0" applyNumberFormat="1" applyFont="1" applyBorder="1"/>
    <xf numFmtId="10" fontId="0" fillId="4" borderId="1" xfId="0" applyNumberFormat="1" applyFill="1" applyBorder="1"/>
    <xf numFmtId="9" fontId="0" fillId="4" borderId="1" xfId="0" applyNumberFormat="1" applyFill="1" applyBorder="1"/>
    <xf numFmtId="2" fontId="32" fillId="0" borderId="0" xfId="0" applyNumberFormat="1" applyFont="1"/>
    <xf numFmtId="9" fontId="16" fillId="13" borderId="0" xfId="0" applyNumberFormat="1" applyFont="1" applyFill="1"/>
    <xf numFmtId="0" fontId="31" fillId="0" borderId="10" xfId="0" applyFont="1" applyBorder="1"/>
    <xf numFmtId="9" fontId="16" fillId="2" borderId="0" xfId="0" applyNumberFormat="1" applyFont="1" applyFill="1"/>
    <xf numFmtId="9" fontId="25" fillId="14" borderId="0" xfId="0" applyNumberFormat="1" applyFont="1" applyFill="1" applyAlignment="1"/>
    <xf numFmtId="165" fontId="16" fillId="0" borderId="1" xfId="0" applyNumberFormat="1" applyFont="1" applyBorder="1"/>
    <xf numFmtId="167" fontId="16" fillId="0" borderId="1" xfId="0" applyNumberFormat="1" applyFont="1" applyBorder="1"/>
    <xf numFmtId="14" fontId="2" fillId="18" borderId="1" xfId="0" applyNumberFormat="1" applyFont="1" applyFill="1" applyBorder="1"/>
    <xf numFmtId="0" fontId="0" fillId="18" borderId="1" xfId="0" applyFill="1" applyBorder="1"/>
    <xf numFmtId="167" fontId="0" fillId="18" borderId="1" xfId="0" applyNumberFormat="1" applyFill="1" applyBorder="1"/>
    <xf numFmtId="165" fontId="0" fillId="18" borderId="1" xfId="0" applyNumberFormat="1" applyFill="1" applyBorder="1"/>
    <xf numFmtId="0" fontId="0" fillId="11" borderId="0" xfId="0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 applyAlignment="1">
      <alignment vertical="center" wrapText="1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19" borderId="0" xfId="0" applyFill="1"/>
    <xf numFmtId="0" fontId="0" fillId="0" borderId="0" xfId="0" applyFill="1"/>
    <xf numFmtId="1" fontId="5" fillId="0" borderId="0" xfId="0" applyNumberFormat="1" applyFont="1" applyBorder="1"/>
    <xf numFmtId="1" fontId="9" fillId="0" borderId="0" xfId="0" applyNumberFormat="1" applyFont="1" applyBorder="1"/>
    <xf numFmtId="0" fontId="4" fillId="0" borderId="0" xfId="0" applyFont="1"/>
    <xf numFmtId="0" fontId="25" fillId="0" borderId="0" xfId="0" applyFont="1" applyBorder="1"/>
    <xf numFmtId="1" fontId="39" fillId="0" borderId="0" xfId="0" applyNumberFormat="1" applyFont="1" applyBorder="1"/>
    <xf numFmtId="9" fontId="16" fillId="6" borderId="1" xfId="0" applyNumberFormat="1" applyFont="1" applyFill="1" applyBorder="1"/>
    <xf numFmtId="9" fontId="16" fillId="6" borderId="0" xfId="0" applyNumberFormat="1" applyFont="1" applyFill="1"/>
    <xf numFmtId="165" fontId="0" fillId="2" borderId="1" xfId="0" applyNumberFormat="1" applyFill="1" applyBorder="1"/>
    <xf numFmtId="167" fontId="0" fillId="2" borderId="1" xfId="0" applyNumberFormat="1" applyFill="1" applyBorder="1"/>
    <xf numFmtId="0" fontId="0" fillId="21" borderId="1" xfId="0" applyFill="1" applyBorder="1"/>
    <xf numFmtId="165" fontId="0" fillId="21" borderId="1" xfId="0" applyNumberFormat="1" applyFill="1" applyBorder="1"/>
    <xf numFmtId="167" fontId="16" fillId="2" borderId="1" xfId="0" applyNumberFormat="1" applyFont="1" applyFill="1" applyBorder="1"/>
    <xf numFmtId="165" fontId="16" fillId="2" borderId="1" xfId="0" applyNumberFormat="1" applyFont="1" applyFill="1" applyBorder="1"/>
    <xf numFmtId="2" fontId="0" fillId="0" borderId="0" xfId="0" applyNumberFormat="1"/>
    <xf numFmtId="10" fontId="15" fillId="0" borderId="0" xfId="0" applyNumberFormat="1" applyFont="1"/>
    <xf numFmtId="9" fontId="40" fillId="0" borderId="0" xfId="0" applyNumberFormat="1" applyFont="1" applyAlignment="1">
      <alignment wrapText="1"/>
    </xf>
    <xf numFmtId="167" fontId="16" fillId="0" borderId="0" xfId="0" applyNumberFormat="1" applyFont="1"/>
    <xf numFmtId="165" fontId="31" fillId="0" borderId="0" xfId="0" applyNumberFormat="1" applyFont="1"/>
    <xf numFmtId="9" fontId="3" fillId="0" borderId="0" xfId="0" applyNumberFormat="1" applyFont="1" applyAlignment="1">
      <alignment wrapText="1"/>
    </xf>
    <xf numFmtId="165" fontId="0" fillId="0" borderId="2" xfId="0" applyNumberFormat="1" applyFill="1" applyBorder="1"/>
    <xf numFmtId="0" fontId="0" fillId="0" borderId="0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11" borderId="0" xfId="0" applyFill="1" applyBorder="1" applyAlignment="1">
      <alignment horizontal="center"/>
    </xf>
    <xf numFmtId="3" fontId="0" fillId="0" borderId="12" xfId="0" applyNumberFormat="1" applyFill="1" applyBorder="1"/>
    <xf numFmtId="0" fontId="3" fillId="5" borderId="0" xfId="0" applyFont="1" applyFill="1"/>
    <xf numFmtId="0" fontId="3" fillId="5" borderId="1" xfId="0" applyFont="1" applyFill="1" applyBorder="1"/>
    <xf numFmtId="14" fontId="3" fillId="5" borderId="1" xfId="0" applyNumberFormat="1" applyFont="1" applyFill="1" applyBorder="1"/>
    <xf numFmtId="0" fontId="3" fillId="4" borderId="0" xfId="0" applyFont="1" applyFill="1"/>
    <xf numFmtId="0" fontId="3" fillId="4" borderId="1" xfId="0" applyFont="1" applyFill="1" applyBorder="1"/>
    <xf numFmtId="14" fontId="3" fillId="4" borderId="1" xfId="0" applyNumberFormat="1" applyFont="1" applyFill="1" applyBorder="1"/>
    <xf numFmtId="164" fontId="5" fillId="0" borderId="3" xfId="0" applyNumberFormat="1" applyFont="1" applyBorder="1"/>
    <xf numFmtId="1" fontId="11" fillId="0" borderId="3" xfId="0" applyNumberFormat="1" applyFont="1" applyBorder="1"/>
    <xf numFmtId="164" fontId="9" fillId="0" borderId="3" xfId="0" applyNumberFormat="1" applyFont="1" applyBorder="1"/>
    <xf numFmtId="0" fontId="7" fillId="0" borderId="0" xfId="0" applyFont="1" applyBorder="1" applyAlignment="1">
      <alignment horizontal="center"/>
    </xf>
    <xf numFmtId="167" fontId="7" fillId="0" borderId="0" xfId="0" applyNumberFormat="1" applyFont="1" applyBorder="1"/>
    <xf numFmtId="9" fontId="0" fillId="6" borderId="0" xfId="0" applyNumberFormat="1" applyFill="1"/>
    <xf numFmtId="14" fontId="2" fillId="0" borderId="1" xfId="0" applyNumberFormat="1" applyFont="1" applyFill="1" applyBorder="1"/>
    <xf numFmtId="167" fontId="0" fillId="0" borderId="1" xfId="0" applyNumberFormat="1" applyFill="1" applyBorder="1"/>
    <xf numFmtId="165" fontId="0" fillId="0" borderId="1" xfId="0" applyNumberFormat="1" applyFill="1" applyBorder="1"/>
    <xf numFmtId="14" fontId="2" fillId="21" borderId="1" xfId="0" applyNumberFormat="1" applyFont="1" applyFill="1" applyBorder="1"/>
    <xf numFmtId="167" fontId="16" fillId="21" borderId="1" xfId="0" applyNumberFormat="1" applyFont="1" applyFill="1" applyBorder="1"/>
    <xf numFmtId="165" fontId="16" fillId="21" borderId="1" xfId="0" applyNumberFormat="1" applyFont="1" applyFill="1" applyBorder="1"/>
    <xf numFmtId="167" fontId="0" fillId="21" borderId="1" xfId="0" applyNumberFormat="1" applyFill="1" applyBorder="1"/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6" fillId="0" borderId="0" xfId="2" applyAlignment="1">
      <alignment horizontal="center"/>
    </xf>
    <xf numFmtId="44" fontId="6" fillId="0" borderId="0" xfId="2" applyNumberFormat="1" applyAlignment="1">
      <alignment horizontal="center"/>
    </xf>
    <xf numFmtId="0" fontId="0" fillId="5" borderId="0" xfId="0" applyFill="1" applyAlignment="1">
      <alignment horizontal="center"/>
    </xf>
    <xf numFmtId="44" fontId="6" fillId="0" borderId="0" xfId="1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1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25" fillId="5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32" fillId="11" borderId="0" xfId="0" applyFont="1" applyFill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11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38" fillId="7" borderId="0" xfId="0" applyFont="1" applyFill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2" applyFon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1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2" fillId="0" borderId="11" xfId="0" applyFont="1" applyFill="1" applyBorder="1" applyAlignment="1">
      <alignment horizontal="center" wrapText="1"/>
    </xf>
    <xf numFmtId="9" fontId="25" fillId="14" borderId="0" xfId="0" applyNumberFormat="1" applyFont="1" applyFill="1" applyAlignment="1">
      <alignment horizontal="center"/>
    </xf>
    <xf numFmtId="9" fontId="0" fillId="13" borderId="0" xfId="0" applyNumberFormat="1" applyFill="1" applyAlignment="1">
      <alignment horizontal="center"/>
    </xf>
    <xf numFmtId="0" fontId="18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38" fillId="7" borderId="0" xfId="0" applyFont="1" applyFill="1" applyAlignment="1">
      <alignment horizontal="center" vertical="center"/>
    </xf>
    <xf numFmtId="9" fontId="30" fillId="13" borderId="0" xfId="0" applyNumberFormat="1" applyFont="1" applyFill="1" applyAlignment="1">
      <alignment horizontal="center"/>
    </xf>
    <xf numFmtId="9" fontId="28" fillId="14" borderId="0" xfId="0" applyNumberFormat="1" applyFont="1" applyFill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4" xfId="0" applyFill="1" applyBorder="1" applyAlignment="1">
      <alignment horizontal="center"/>
    </xf>
  </cellXfs>
  <cellStyles count="3">
    <cellStyle name="Lien hypertexte" xfId="2" builtinId="8"/>
    <cellStyle name="Monétaire" xfId="1" builtinId="4"/>
    <cellStyle name="Normal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New cases growth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Stats'!$E$108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Stats'!$F$108:$AF$108</c:f>
              <c:numCache>
                <c:formatCode>0.0%</c:formatCode>
                <c:ptCount val="27"/>
                <c:pt idx="0">
                  <c:v>0.22917235727943186</c:v>
                </c:pt>
                <c:pt idx="1">
                  <c:v>0.20511111111111111</c:v>
                </c:pt>
                <c:pt idx="2">
                  <c:v>0.2231237322515213</c:v>
                </c:pt>
                <c:pt idx="3">
                  <c:v>0.1653851952359415</c:v>
                </c:pt>
                <c:pt idx="4">
                  <c:v>0.1816300129366106</c:v>
                </c:pt>
                <c:pt idx="5">
                  <c:v>0.20374425224436171</c:v>
                </c:pt>
                <c:pt idx="6">
                  <c:v>0.14706684856753069</c:v>
                </c:pt>
                <c:pt idx="7">
                  <c:v>0.14644782746590548</c:v>
                </c:pt>
                <c:pt idx="8">
                  <c:v>0.154229199806349</c:v>
                </c:pt>
                <c:pt idx="9">
                  <c:v>0.18976571394331596</c:v>
                </c:pt>
                <c:pt idx="10">
                  <c:v>0.12318694601128123</c:v>
                </c:pt>
                <c:pt idx="11">
                  <c:v>0.13142319074522466</c:v>
                </c:pt>
                <c:pt idx="12">
                  <c:v>0.1554313795426624</c:v>
                </c:pt>
                <c:pt idx="13">
                  <c:v>0.13064654433201853</c:v>
                </c:pt>
                <c:pt idx="14">
                  <c:v>0.13987986894794321</c:v>
                </c:pt>
                <c:pt idx="15">
                  <c:v>6.9168330006653359E-2</c:v>
                </c:pt>
                <c:pt idx="16">
                  <c:v>0.10892617115547369</c:v>
                </c:pt>
                <c:pt idx="17">
                  <c:v>0.17010101010101011</c:v>
                </c:pt>
                <c:pt idx="18">
                  <c:v>9.3251227747084095E-2</c:v>
                </c:pt>
                <c:pt idx="19">
                  <c:v>3.7129972450823841E-2</c:v>
                </c:pt>
                <c:pt idx="20">
                  <c:v>8.8537348786058706E-2</c:v>
                </c:pt>
                <c:pt idx="21">
                  <c:v>6.6321613976188257E-2</c:v>
                </c:pt>
                <c:pt idx="22">
                  <c:v>2.730121711245536E-2</c:v>
                </c:pt>
                <c:pt idx="23">
                  <c:v>5.5506682936519197E-2</c:v>
                </c:pt>
                <c:pt idx="24">
                  <c:v>5.0772953353945424E-2</c:v>
                </c:pt>
                <c:pt idx="25">
                  <c:v>4.965010810188443E-2</c:v>
                </c:pt>
                <c:pt idx="26">
                  <c:v>5.2237714508580342E-2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E-4B5B-B4AF-CDA3D65317DE}"/>
            </c:ext>
          </c:extLst>
        </c:ser>
        <c:ser>
          <c:idx val="1"/>
          <c:order val="1"/>
          <c:tx>
            <c:strRef>
              <c:f>'Wikipedia Stats'!$E$109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Stats'!$F$109:$AF$109</c:f>
              <c:numCache>
                <c:formatCode>General</c:formatCode>
                <c:ptCount val="27"/>
                <c:pt idx="3" formatCode="0.0%">
                  <c:v>0.2748353096179183</c:v>
                </c:pt>
                <c:pt idx="4" formatCode="0.0%">
                  <c:v>0.24266225713104589</c:v>
                </c:pt>
                <c:pt idx="5" formatCode="0.0%">
                  <c:v>0.19028609447771125</c:v>
                </c:pt>
                <c:pt idx="6" formatCode="0.0%">
                  <c:v>0.53703186137506986</c:v>
                </c:pt>
                <c:pt idx="7" formatCode="0.0%">
                  <c:v>0.26893353941267389</c:v>
                </c:pt>
                <c:pt idx="8" formatCode="0.0%">
                  <c:v>0.19380955792792148</c:v>
                </c:pt>
                <c:pt idx="9" formatCode="0.0%">
                  <c:v>0.33338109909006236</c:v>
                </c:pt>
                <c:pt idx="10" formatCode="0.0%">
                  <c:v>7.4691026329930146E-2</c:v>
                </c:pt>
                <c:pt idx="11" formatCode="0.0%">
                  <c:v>0.1336</c:v>
                </c:pt>
                <c:pt idx="12" formatCode="0.0%">
                  <c:v>0.21012702893436838</c:v>
                </c:pt>
                <c:pt idx="13" formatCode="0.0%">
                  <c:v>0.14973028138212569</c:v>
                </c:pt>
                <c:pt idx="14" formatCode="0.0%">
                  <c:v>0.15736748668526504</c:v>
                </c:pt>
                <c:pt idx="15" formatCode="0.0%">
                  <c:v>0.15832146378875864</c:v>
                </c:pt>
                <c:pt idx="16" formatCode="0.0%">
                  <c:v>0.14883654937570942</c:v>
                </c:pt>
                <c:pt idx="17" formatCode="0.0%">
                  <c:v>8.1614589765756862E-2</c:v>
                </c:pt>
                <c:pt idx="18" formatCode="0.0%">
                  <c:v>0.1018326450606124</c:v>
                </c:pt>
                <c:pt idx="19" formatCode="0.0%">
                  <c:v>6.9346091402120974E-2</c:v>
                </c:pt>
                <c:pt idx="20" formatCode="0.0%">
                  <c:v>8.8075202300001612E-2</c:v>
                </c:pt>
                <c:pt idx="21" formatCode="0.0%">
                  <c:v>9.1381409019386628E-2</c:v>
                </c:pt>
                <c:pt idx="22" formatCode="0.0%">
                  <c:v>8.3879655069230979E-2</c:v>
                </c:pt>
                <c:pt idx="23" formatCode="0.0%">
                  <c:v>7.6409542094893895E-2</c:v>
                </c:pt>
                <c:pt idx="24" formatCode="0.0%">
                  <c:v>6.9201893259343894E-2</c:v>
                </c:pt>
                <c:pt idx="25" formatCode="0.0%">
                  <c:v>4.0092025208801271E-2</c:v>
                </c:pt>
                <c:pt idx="26" formatCode="0.0%">
                  <c:v>4.0192470987829042E-2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E-4B5B-B4AF-CDA3D65317DE}"/>
            </c:ext>
          </c:extLst>
        </c:ser>
        <c:ser>
          <c:idx val="2"/>
          <c:order val="2"/>
          <c:tx>
            <c:strRef>
              <c:f>'Wikipedia Stats'!$E$110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Stats'!$F$110:$AF$110</c:f>
              <c:numCache>
                <c:formatCode>0.00%</c:formatCode>
                <c:ptCount val="27"/>
                <c:pt idx="0">
                  <c:v>0.19801812004530012</c:v>
                </c:pt>
                <c:pt idx="1">
                  <c:v>0.16968379259819444</c:v>
                </c:pt>
                <c:pt idx="2">
                  <c:v>0.13064209803208471</c:v>
                </c:pt>
                <c:pt idx="3">
                  <c:v>0.12601858470335955</c:v>
                </c:pt>
                <c:pt idx="4">
                  <c:v>0.13353012124674665</c:v>
                </c:pt>
                <c:pt idx="5">
                  <c:v>0.14902136476913169</c:v>
                </c:pt>
                <c:pt idx="6">
                  <c:v>0.14587547215791397</c:v>
                </c:pt>
                <c:pt idx="7">
                  <c:v>0.1394483315965207</c:v>
                </c:pt>
                <c:pt idx="8">
                  <c:v>0.10377393706372018</c:v>
                </c:pt>
                <c:pt idx="9">
                  <c:v>8.0980080489702053E-2</c:v>
                </c:pt>
                <c:pt idx="10">
                  <c:v>8.2109280898524886E-2</c:v>
                </c:pt>
                <c:pt idx="11">
                  <c:v>7.5315138198219042E-2</c:v>
                </c:pt>
                <c:pt idx="12">
                  <c:v>8.2717177963595304E-2</c:v>
                </c:pt>
                <c:pt idx="13">
                  <c:v>7.4498069258371727E-2</c:v>
                </c:pt>
                <c:pt idx="14">
                  <c:v>6.855868452374074E-2</c:v>
                </c:pt>
                <c:pt idx="15">
                  <c:v>5.6417077601868676E-2</c:v>
                </c:pt>
                <c:pt idx="16">
                  <c:v>4.1458096612719958E-2</c:v>
                </c:pt>
                <c:pt idx="17">
                  <c:v>3.9837230560552002E-2</c:v>
                </c:pt>
                <c:pt idx="18">
                  <c:v>4.5201905626134305E-2</c:v>
                </c:pt>
                <c:pt idx="19">
                  <c:v>4.2216072494438116E-2</c:v>
                </c:pt>
                <c:pt idx="20">
                  <c:v>3.9785841967338295E-2</c:v>
                </c:pt>
                <c:pt idx="21">
                  <c:v>4.0099476745641634E-2</c:v>
                </c:pt>
                <c:pt idx="22">
                  <c:v>3.4629950574491301E-2</c:v>
                </c:pt>
                <c:pt idx="23">
                  <c:v>2.7910475540527963E-2</c:v>
                </c:pt>
                <c:pt idx="24">
                  <c:v>2.2791915320603259E-2</c:v>
                </c:pt>
                <c:pt idx="25">
                  <c:v>2.842853770801369E-2</c:v>
                </c:pt>
                <c:pt idx="26">
                  <c:v>3.0153060492605185E-2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E-4B5B-B4AF-CDA3D65317DE}"/>
            </c:ext>
          </c:extLst>
        </c:ser>
        <c:ser>
          <c:idx val="3"/>
          <c:order val="3"/>
          <c:tx>
            <c:strRef>
              <c:f>'Wikipedia Stats'!$E$111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Stats'!$F$111:$AF$111</c:f>
              <c:numCache>
                <c:formatCode>General</c:formatCode>
                <c:ptCount val="27"/>
                <c:pt idx="3" formatCode="0.00%">
                  <c:v>0.29368709972552609</c:v>
                </c:pt>
                <c:pt idx="4" formatCode="0.00%">
                  <c:v>0.42751060820367753</c:v>
                </c:pt>
                <c:pt idx="5" formatCode="0.00%">
                  <c:v>0.48848154570225416</c:v>
                </c:pt>
                <c:pt idx="6" formatCode="0.00%">
                  <c:v>0.45099018139457481</c:v>
                </c:pt>
                <c:pt idx="7" formatCode="0.00%">
                  <c:v>0.3552012845509806</c:v>
                </c:pt>
                <c:pt idx="8" formatCode="0.00%">
                  <c:v>0.39116452268111035</c:v>
                </c:pt>
                <c:pt idx="9" formatCode="0.00%">
                  <c:v>0.30037109137364643</c:v>
                </c:pt>
                <c:pt idx="10" formatCode="0.00%">
                  <c:v>0.23248578980608642</c:v>
                </c:pt>
                <c:pt idx="11" formatCode="0.00%">
                  <c:v>0.23203643955209718</c:v>
                </c:pt>
                <c:pt idx="12" formatCode="0.00%">
                  <c:v>0.26264711319243328</c:v>
                </c:pt>
                <c:pt idx="13" formatCode="0.00%">
                  <c:v>0.23218163628821706</c:v>
                </c:pt>
                <c:pt idx="14" formatCode="0.00%">
                  <c:v>0.19909502262443438</c:v>
                </c:pt>
                <c:pt idx="15" formatCode="0.00%">
                  <c:v>0.166657033153049</c:v>
                </c:pt>
                <c:pt idx="16" formatCode="0.00%">
                  <c:v>0.1373152709359606</c:v>
                </c:pt>
                <c:pt idx="17" formatCode="0.00%">
                  <c:v>0.15802575160714175</c:v>
                </c:pt>
                <c:pt idx="18" formatCode="0.00%">
                  <c:v>0.14329704108941219</c:v>
                </c:pt>
                <c:pt idx="19" formatCode="0.00%">
                  <c:v>0.13574339473647101</c:v>
                </c:pt>
                <c:pt idx="20" formatCode="0.00%">
                  <c:v>0.13318930909753091</c:v>
                </c:pt>
                <c:pt idx="21" formatCode="0.00%">
                  <c:v>0.12135511015017823</c:v>
                </c:pt>
                <c:pt idx="22" formatCode="0.00%">
                  <c:v>8.6494743287432091E-2</c:v>
                </c:pt>
                <c:pt idx="23" formatCode="0.00%">
                  <c:v>8.801743441858792E-2</c:v>
                </c:pt>
                <c:pt idx="24" formatCode="0.00%">
                  <c:v>8.4437464699480658E-2</c:v>
                </c:pt>
                <c:pt idx="25" formatCode="0.00%">
                  <c:v>8.1666251695875533E-2</c:v>
                </c:pt>
                <c:pt idx="26" formatCode="0.00%">
                  <c:v>7.832604416717949E-2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E-4B5B-B4AF-CDA3D65317DE}"/>
            </c:ext>
          </c:extLst>
        </c:ser>
        <c:ser>
          <c:idx val="4"/>
          <c:order val="4"/>
          <c:tx>
            <c:strRef>
              <c:f>'Wikipedia Stats'!$E$112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Stats'!$F$112:$AF$112</c:f>
              <c:numCache>
                <c:formatCode>General</c:formatCode>
                <c:ptCount val="27"/>
                <c:pt idx="2" formatCode="0.0%">
                  <c:v>0.10927390366642703</c:v>
                </c:pt>
                <c:pt idx="3" formatCode="0.0%">
                  <c:v>0.26377187297472454</c:v>
                </c:pt>
                <c:pt idx="4" formatCode="0.0%">
                  <c:v>0.34666666666666668</c:v>
                </c:pt>
                <c:pt idx="5" formatCode="0.0%">
                  <c:v>0.24485910129474486</c:v>
                </c:pt>
                <c:pt idx="6" formatCode="0.0%">
                  <c:v>0.21841541755888652</c:v>
                </c:pt>
                <c:pt idx="7" formatCode="0.0%">
                  <c:v>0.25985438111975895</c:v>
                </c:pt>
                <c:pt idx="8" formatCode="0.0%">
                  <c:v>0.13252291749701076</c:v>
                </c:pt>
                <c:pt idx="9" formatCode="0.0%">
                  <c:v>0.17015660742565547</c:v>
                </c:pt>
                <c:pt idx="10" formatCode="0.0%">
                  <c:v>0.21458646616541355</c:v>
                </c:pt>
                <c:pt idx="11" formatCode="0.0%">
                  <c:v>0.17976971647889067</c:v>
                </c:pt>
                <c:pt idx="12" formatCode="0.0%">
                  <c:v>0.21397838178192885</c:v>
                </c:pt>
                <c:pt idx="13" formatCode="0.0%">
                  <c:v>0.26028699861687415</c:v>
                </c:pt>
                <c:pt idx="14" formatCode="0.0%">
                  <c:v>0.17216544344605253</c:v>
                </c:pt>
                <c:pt idx="15" formatCode="0.0%">
                  <c:v>0.14237228626601908</c:v>
                </c:pt>
                <c:pt idx="16" formatCode="0.0%">
                  <c:v>0.13420756070074788</c:v>
                </c:pt>
                <c:pt idx="17" formatCode="0.0%">
                  <c:v>0.13585042001625869</c:v>
                </c:pt>
                <c:pt idx="18" formatCode="0.0%">
                  <c:v>0.17192842942345923</c:v>
                </c:pt>
                <c:pt idx="19" formatCode="0.0%">
                  <c:v>0.14399131437877452</c:v>
                </c:pt>
                <c:pt idx="20" formatCode="0.0%">
                  <c:v>0.13197698558633372</c:v>
                </c:pt>
                <c:pt idx="21" formatCode="0.0%">
                  <c:v>9.7856843429050516E-2</c:v>
                </c:pt>
                <c:pt idx="22" formatCode="0.0%">
                  <c:v>0.14087296852254017</c:v>
                </c:pt>
                <c:pt idx="23" formatCode="0.0%">
                  <c:v>7.9529766138141653E-2</c:v>
                </c:pt>
                <c:pt idx="24" formatCode="0.0%">
                  <c:v>7.0415439466749344E-2</c:v>
                </c:pt>
                <c:pt idx="25" formatCode="0.0%">
                  <c:v>9.9399008001158543E-2</c:v>
                </c:pt>
                <c:pt idx="26" formatCode="0.0%">
                  <c:v>7.1526188398399554E-2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E-4B5B-B4AF-CDA3D65317DE}"/>
            </c:ext>
          </c:extLst>
        </c:ser>
        <c:ser>
          <c:idx val="5"/>
          <c:order val="5"/>
          <c:tx>
            <c:strRef>
              <c:f>'Wikipedia Stats'!$E$113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Stats'!$F$113:$AF$113</c:f>
              <c:numCache>
                <c:formatCode>0.0%</c:formatCode>
                <c:ptCount val="27"/>
                <c:pt idx="1">
                  <c:v>0.18181818181818182</c:v>
                </c:pt>
                <c:pt idx="2">
                  <c:v>0.21686746987951808</c:v>
                </c:pt>
                <c:pt idx="3">
                  <c:v>0.21618975084321618</c:v>
                </c:pt>
                <c:pt idx="4">
                  <c:v>0.22705314009661837</c:v>
                </c:pt>
                <c:pt idx="5">
                  <c:v>0.25495771361913094</c:v>
                </c:pt>
                <c:pt idx="6">
                  <c:v>0.16603729739150641</c:v>
                </c:pt>
                <c:pt idx="7">
                  <c:v>0.14593194160729411</c:v>
                </c:pt>
                <c:pt idx="8">
                  <c:v>0.29752173913043478</c:v>
                </c:pt>
                <c:pt idx="9">
                  <c:v>0.10876922561404684</c:v>
                </c:pt>
                <c:pt idx="10">
                  <c:v>0.19885762640152316</c:v>
                </c:pt>
                <c:pt idx="11">
                  <c:v>0.20018150192845799</c:v>
                </c:pt>
                <c:pt idx="12">
                  <c:v>0.18017223272421759</c:v>
                </c:pt>
                <c:pt idx="13">
                  <c:v>0.14008329180607959</c:v>
                </c:pt>
                <c:pt idx="14">
                  <c:v>0.12783527685415008</c:v>
                </c:pt>
                <c:pt idx="15">
                  <c:v>9.0618425423541135E-2</c:v>
                </c:pt>
                <c:pt idx="16">
                  <c:v>8.1223427882479854E-2</c:v>
                </c:pt>
                <c:pt idx="17">
                  <c:v>0.10824578907212865</c:v>
                </c:pt>
                <c:pt idx="18">
                  <c:v>8.1754345086160335E-2</c:v>
                </c:pt>
                <c:pt idx="19">
                  <c:v>7.932560507558549E-2</c:v>
                </c:pt>
                <c:pt idx="20">
                  <c:v>8.1287759211887009E-2</c:v>
                </c:pt>
                <c:pt idx="21">
                  <c:v>5.8465255581003198E-2</c:v>
                </c:pt>
                <c:pt idx="22">
                  <c:v>4.3418299410310064E-2</c:v>
                </c:pt>
                <c:pt idx="23">
                  <c:v>3.8200932804642755E-2</c:v>
                </c:pt>
                <c:pt idx="24">
                  <c:v>3.8536674593012618E-2</c:v>
                </c:pt>
                <c:pt idx="25">
                  <c:v>4.4229333107889138E-2</c:v>
                </c:pt>
                <c:pt idx="26">
                  <c:v>3.3747132640669274E-2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E-4B5B-B4AF-CDA3D653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075328"/>
        <c:axId val="681075656"/>
      </c:lineChart>
      <c:dateAx>
        <c:axId val="681075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656"/>
        <c:crosses val="autoZero"/>
        <c:auto val="1"/>
        <c:lblOffset val="100"/>
        <c:baseTimeUnit val="days"/>
      </c:dateAx>
      <c:valAx>
        <c:axId val="6810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Taux de mortalité M / C-6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Stats'!$E$129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Stats'!$F$129:$AD$129</c:f>
              <c:numCache>
                <c:formatCode>0.0%</c:formatCode>
                <c:ptCount val="25"/>
                <c:pt idx="0">
                  <c:v>8.0817051509769089E-2</c:v>
                </c:pt>
                <c:pt idx="1">
                  <c:v>8.9943342776203972E-2</c:v>
                </c:pt>
                <c:pt idx="2">
                  <c:v>8.2959641255605385E-2</c:v>
                </c:pt>
                <c:pt idx="3">
                  <c:v>7.672073651907059E-2</c:v>
                </c:pt>
                <c:pt idx="4">
                  <c:v>9.1730368311327304E-2</c:v>
                </c:pt>
                <c:pt idx="5">
                  <c:v>0.10161158153509969</c:v>
                </c:pt>
                <c:pt idx="6">
                  <c:v>0.1</c:v>
                </c:pt>
                <c:pt idx="7">
                  <c:v>0.10363267564078923</c:v>
                </c:pt>
                <c:pt idx="8">
                  <c:v>0.10161314638926579</c:v>
                </c:pt>
                <c:pt idx="9">
                  <c:v>0.11125485122897801</c:v>
                </c:pt>
                <c:pt idx="10">
                  <c:v>0.1204291657543245</c:v>
                </c:pt>
                <c:pt idx="11">
                  <c:v>0.12105502501136881</c:v>
                </c:pt>
                <c:pt idx="12">
                  <c:v>0.13447510307643515</c:v>
                </c:pt>
                <c:pt idx="13">
                  <c:v>0.13797634691195795</c:v>
                </c:pt>
                <c:pt idx="14">
                  <c:v>0.13865420336748757</c:v>
                </c:pt>
                <c:pt idx="15">
                  <c:v>0.13124496373892022</c:v>
                </c:pt>
                <c:pt idx="16">
                  <c:v>0.13559322033898305</c:v>
                </c:pt>
                <c:pt idx="17">
                  <c:v>0.13961875321998971</c:v>
                </c:pt>
                <c:pt idx="18">
                  <c:v>0.15102040816326531</c:v>
                </c:pt>
                <c:pt idx="19">
                  <c:v>0.16342070137119283</c:v>
                </c:pt>
                <c:pt idx="20">
                  <c:v>0.17317365269461077</c:v>
                </c:pt>
                <c:pt idx="21">
                  <c:v>0.18818141086274706</c:v>
                </c:pt>
                <c:pt idx="22">
                  <c:v>0.18132435465768798</c:v>
                </c:pt>
                <c:pt idx="23">
                  <c:v>0.17094459791282995</c:v>
                </c:pt>
                <c:pt idx="24">
                  <c:v>0.18122795627226307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7-40E9-906B-5E62D56ADE7C}"/>
            </c:ext>
          </c:extLst>
        </c:ser>
        <c:ser>
          <c:idx val="1"/>
          <c:order val="1"/>
          <c:tx>
            <c:strRef>
              <c:f>'Wikipedia Stats'!$E$130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Stats'!$F$130:$AD$130</c:f>
              <c:numCache>
                <c:formatCode>General</c:formatCode>
                <c:ptCount val="25"/>
                <c:pt idx="4" formatCode="0.0%">
                  <c:v>1.7868538608806637E-2</c:v>
                </c:pt>
                <c:pt idx="5" formatCode="0.0%">
                  <c:v>1.8573237653018153E-2</c:v>
                </c:pt>
                <c:pt idx="6" formatCode="0.0%">
                  <c:v>1.370223978919631E-2</c:v>
                </c:pt>
                <c:pt idx="7" formatCode="0.0%">
                  <c:v>1.4055394791236048E-2</c:v>
                </c:pt>
                <c:pt idx="8" formatCode="0.0%">
                  <c:v>1.2475049900199601E-2</c:v>
                </c:pt>
                <c:pt idx="9" formatCode="0.0%">
                  <c:v>1.2017887087758524E-2</c:v>
                </c:pt>
                <c:pt idx="10" formatCode="0.0%">
                  <c:v>1.0364578598054369E-2</c:v>
                </c:pt>
                <c:pt idx="11" formatCode="0.0%">
                  <c:v>1.067564662893172E-2</c:v>
                </c:pt>
                <c:pt idx="12" formatCode="0.0%">
                  <c:v>1.1883327331652862E-2</c:v>
                </c:pt>
                <c:pt idx="13" formatCode="0.0%">
                  <c:v>1.3594841483073616E-2</c:v>
                </c:pt>
                <c:pt idx="14" formatCode="0.0%">
                  <c:v>1.6250000000000001E-2</c:v>
                </c:pt>
                <c:pt idx="15" formatCode="0.0%">
                  <c:v>1.7157727593507411E-2</c:v>
                </c:pt>
                <c:pt idx="16" formatCode="0.0%">
                  <c:v>1.6584050153083538E-2</c:v>
                </c:pt>
                <c:pt idx="17" formatCode="0.0%">
                  <c:v>1.848212021303576E-2</c:v>
                </c:pt>
                <c:pt idx="18" formatCode="0.0%">
                  <c:v>2.0050399912347978E-2</c:v>
                </c:pt>
                <c:pt idx="19" formatCode="0.0%">
                  <c:v>2.0620506999621643E-2</c:v>
                </c:pt>
                <c:pt idx="20" formatCode="0.0%">
                  <c:v>2.0933679140422379E-2</c:v>
                </c:pt>
                <c:pt idx="21" formatCode="0.0%">
                  <c:v>2.203741412449807E-2</c:v>
                </c:pt>
                <c:pt idx="22" formatCode="0.0%">
                  <c:v>2.3178693564544543E-2</c:v>
                </c:pt>
                <c:pt idx="23" formatCode="0.0%">
                  <c:v>2.3161533119054157E-2</c:v>
                </c:pt>
                <c:pt idx="24" formatCode="0.0%">
                  <c:v>2.3854763530564378E-2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7-40E9-906B-5E62D56ADE7C}"/>
            </c:ext>
          </c:extLst>
        </c:ser>
        <c:ser>
          <c:idx val="2"/>
          <c:order val="2"/>
          <c:tx>
            <c:strRef>
              <c:f>'Wikipedia Stats'!$E$131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Stats'!$F$131:$AD$131</c:f>
              <c:numCache>
                <c:formatCode>0.0%</c:formatCode>
                <c:ptCount val="25"/>
                <c:pt idx="0">
                  <c:v>0.19538983050847458</c:v>
                </c:pt>
                <c:pt idx="1">
                  <c:v>0.1972307021369385</c:v>
                </c:pt>
                <c:pt idx="2">
                  <c:v>0.21263178638289487</c:v>
                </c:pt>
                <c:pt idx="3">
                  <c:v>0.20081835686777921</c:v>
                </c:pt>
                <c:pt idx="4">
                  <c:v>0.19704889829947728</c:v>
                </c:pt>
                <c:pt idx="5">
                  <c:v>0.19280860702151756</c:v>
                </c:pt>
                <c:pt idx="6">
                  <c:v>0.19057522333033983</c:v>
                </c:pt>
                <c:pt idx="7">
                  <c:v>0.19497312805592598</c:v>
                </c:pt>
                <c:pt idx="8">
                  <c:v>0.19571122230164403</c:v>
                </c:pt>
                <c:pt idx="9">
                  <c:v>0.19288389513108614</c:v>
                </c:pt>
                <c:pt idx="10">
                  <c:v>0.19096687480749308</c:v>
                </c:pt>
                <c:pt idx="11">
                  <c:v>0.18284391373217984</c:v>
                </c:pt>
                <c:pt idx="12">
                  <c:v>0.17364581782607771</c:v>
                </c:pt>
                <c:pt idx="13">
                  <c:v>0.17048042106834896</c:v>
                </c:pt>
                <c:pt idx="14">
                  <c:v>0.169484933545267</c:v>
                </c:pt>
                <c:pt idx="15">
                  <c:v>0.16861420057252804</c:v>
                </c:pt>
                <c:pt idx="16">
                  <c:v>0.16755811264022205</c:v>
                </c:pt>
                <c:pt idx="17">
                  <c:v>0.1670744494931842</c:v>
                </c:pt>
                <c:pt idx="18">
                  <c:v>0.16333701684898</c:v>
                </c:pt>
                <c:pt idx="19">
                  <c:v>0.16079455505610188</c:v>
                </c:pt>
                <c:pt idx="20">
                  <c:v>0.15876157107016178</c:v>
                </c:pt>
                <c:pt idx="21">
                  <c:v>0.15725414325051951</c:v>
                </c:pt>
                <c:pt idx="22">
                  <c:v>0.15615447370231672</c:v>
                </c:pt>
                <c:pt idx="23">
                  <c:v>0.15618383242589232</c:v>
                </c:pt>
                <c:pt idx="24">
                  <c:v>0.15489174670356504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7-40E9-906B-5E62D56ADE7C}"/>
            </c:ext>
          </c:extLst>
        </c:ser>
        <c:ser>
          <c:idx val="3"/>
          <c:order val="3"/>
          <c:tx>
            <c:strRef>
              <c:f>'Wikipedia Stats'!$E$132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Stats'!$F$132:$AD$132</c:f>
              <c:numCache>
                <c:formatCode>General</c:formatCode>
                <c:ptCount val="25"/>
                <c:pt idx="3" formatCode="0.0%">
                  <c:v>0.10300429184549356</c:v>
                </c:pt>
                <c:pt idx="4" formatCode="0.0%">
                  <c:v>0.10141313383208644</c:v>
                </c:pt>
                <c:pt idx="5" formatCode="0.0%">
                  <c:v>0.10763454317897372</c:v>
                </c:pt>
                <c:pt idx="6" formatCode="0.0%">
                  <c:v>0.11914672216441206</c:v>
                </c:pt>
                <c:pt idx="7" formatCode="0.0%">
                  <c:v>7.101218865924748E-2</c:v>
                </c:pt>
                <c:pt idx="8" formatCode="0.0%">
                  <c:v>9.4693504117108876E-2</c:v>
                </c:pt>
                <c:pt idx="9" formatCode="0.0%">
                  <c:v>9.1760961810466765E-2</c:v>
                </c:pt>
                <c:pt idx="10" formatCode="0.0%">
                  <c:v>8.4344810502848644E-2</c:v>
                </c:pt>
                <c:pt idx="11" formatCode="0.0%">
                  <c:v>7.5386919620569148E-2</c:v>
                </c:pt>
                <c:pt idx="12" formatCode="0.0%">
                  <c:v>6.6464044041747911E-2</c:v>
                </c:pt>
                <c:pt idx="13" formatCode="0.0%">
                  <c:v>6.736628300609343E-2</c:v>
                </c:pt>
                <c:pt idx="14" formatCode="0.0%">
                  <c:v>6.2020927120087603E-2</c:v>
                </c:pt>
                <c:pt idx="15" formatCode="0.0%">
                  <c:v>5.7355383499801176E-2</c:v>
                </c:pt>
                <c:pt idx="16" formatCode="0.0%">
                  <c:v>5.665211615107231E-2</c:v>
                </c:pt>
                <c:pt idx="17" formatCode="0.0%">
                  <c:v>5.8629613654568979E-2</c:v>
                </c:pt>
                <c:pt idx="18" formatCode="0.0%">
                  <c:v>5.7889856769880191E-2</c:v>
                </c:pt>
                <c:pt idx="19" formatCode="0.0%">
                  <c:v>5.7635375308177472E-2</c:v>
                </c:pt>
                <c:pt idx="20" formatCode="0.0%">
                  <c:v>5.7858882787663594E-2</c:v>
                </c:pt>
                <c:pt idx="21" formatCode="0.0%">
                  <c:v>5.9113300492610835E-2</c:v>
                </c:pt>
                <c:pt idx="22" formatCode="0.0%">
                  <c:v>5.9332001568246737E-2</c:v>
                </c:pt>
                <c:pt idx="23" formatCode="0.0%">
                  <c:v>5.7759482378736259E-2</c:v>
                </c:pt>
                <c:pt idx="24" formatCode="0.0%">
                  <c:v>5.9577808382726902E-2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7-40E9-906B-5E62D56ADE7C}"/>
            </c:ext>
          </c:extLst>
        </c:ser>
        <c:ser>
          <c:idx val="4"/>
          <c:order val="4"/>
          <c:tx>
            <c:strRef>
              <c:f>'Wikipedia Stats'!$E$133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Stats'!$F$133:$AD$133</c:f>
              <c:numCache>
                <c:formatCode>General</c:formatCode>
                <c:ptCount val="25"/>
                <c:pt idx="5" formatCode="0.0%">
                  <c:v>0.2440677966101695</c:v>
                </c:pt>
                <c:pt idx="6" formatCode="0.0%">
                  <c:v>0.22180451127819548</c:v>
                </c:pt>
                <c:pt idx="7" formatCode="0.0%">
                  <c:v>0.16750539180445723</c:v>
                </c:pt>
                <c:pt idx="8" formatCode="0.0%">
                  <c:v>0.18211276733635776</c:v>
                </c:pt>
                <c:pt idx="9" formatCode="0.0%">
                  <c:v>0.1717948717948718</c:v>
                </c:pt>
                <c:pt idx="10" formatCode="0.0%">
                  <c:v>0.16070068545316071</c:v>
                </c:pt>
                <c:pt idx="11" formatCode="0.0%">
                  <c:v>0.14224533496482106</c:v>
                </c:pt>
                <c:pt idx="12" formatCode="0.0%">
                  <c:v>0.14511674617122772</c:v>
                </c:pt>
                <c:pt idx="13" formatCode="0.0%">
                  <c:v>0.15125548027102431</c:v>
                </c:pt>
                <c:pt idx="14" formatCode="0.0%">
                  <c:v>0.17930670420552525</c:v>
                </c:pt>
                <c:pt idx="15" formatCode="0.0%">
                  <c:v>0.18466165413533833</c:v>
                </c:pt>
                <c:pt idx="16" formatCode="0.0%">
                  <c:v>0.17432214931286369</c:v>
                </c:pt>
                <c:pt idx="17" formatCode="0.0%">
                  <c:v>0.1877426802392696</c:v>
                </c:pt>
                <c:pt idx="18" formatCode="0.0%">
                  <c:v>0.2033195020746888</c:v>
                </c:pt>
                <c:pt idx="19" formatCode="0.0%">
                  <c:v>0.20035667741271693</c:v>
                </c:pt>
                <c:pt idx="20" formatCode="0.0%">
                  <c:v>0.21095441512083796</c:v>
                </c:pt>
                <c:pt idx="21" formatCode="0.0%">
                  <c:v>0.22093023255813954</c:v>
                </c:pt>
                <c:pt idx="22" formatCode="0.0%">
                  <c:v>0.22274410622346671</c:v>
                </c:pt>
                <c:pt idx="23" formatCode="0.0%">
                  <c:v>0.21363817097415508</c:v>
                </c:pt>
                <c:pt idx="24" formatCode="0.0%">
                  <c:v>0.20896383253036574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F7-40E9-906B-5E62D56ADE7C}"/>
            </c:ext>
          </c:extLst>
        </c:ser>
        <c:ser>
          <c:idx val="5"/>
          <c:order val="5"/>
          <c:tx>
            <c:strRef>
              <c:f>'Wikipedia Stats'!$E$134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Stats'!$F$134:$AD$134</c:f>
              <c:numCache>
                <c:formatCode>0.0%</c:formatCode>
                <c:ptCount val="25"/>
                <c:pt idx="1">
                  <c:v>0.23395613322502032</c:v>
                </c:pt>
                <c:pt idx="2">
                  <c:v>0.18230088495575222</c:v>
                </c:pt>
                <c:pt idx="3">
                  <c:v>0.21563460693895475</c:v>
                </c:pt>
                <c:pt idx="4">
                  <c:v>0.19008264462809918</c:v>
                </c:pt>
                <c:pt idx="5">
                  <c:v>0.14659785932721711</c:v>
                </c:pt>
                <c:pt idx="6">
                  <c:v>0.15678297606008448</c:v>
                </c:pt>
                <c:pt idx="7">
                  <c:v>0.18244406196213425</c:v>
                </c:pt>
                <c:pt idx="8">
                  <c:v>0.19279730170819279</c:v>
                </c:pt>
                <c:pt idx="9">
                  <c:v>0.19520486670245124</c:v>
                </c:pt>
                <c:pt idx="10">
                  <c:v>0.21828521434820647</c:v>
                </c:pt>
                <c:pt idx="11">
                  <c:v>0.21204903270783709</c:v>
                </c:pt>
                <c:pt idx="12">
                  <c:v>0.21852423895172138</c:v>
                </c:pt>
                <c:pt idx="13">
                  <c:v>0.22339130434782609</c:v>
                </c:pt>
                <c:pt idx="14">
                  <c:v>0.20044901651978689</c:v>
                </c:pt>
                <c:pt idx="15">
                  <c:v>0.20559702620206111</c:v>
                </c:pt>
                <c:pt idx="16">
                  <c:v>0.19450956666414582</c:v>
                </c:pt>
                <c:pt idx="17">
                  <c:v>0.17777777777777778</c:v>
                </c:pt>
                <c:pt idx="18">
                  <c:v>0.16706414180963908</c:v>
                </c:pt>
                <c:pt idx="19">
                  <c:v>0.16153858162006901</c:v>
                </c:pt>
                <c:pt idx="20">
                  <c:v>0.15499390986601705</c:v>
                </c:pt>
                <c:pt idx="21">
                  <c:v>0.15162129576749794</c:v>
                </c:pt>
                <c:pt idx="22">
                  <c:v>0.14837725218616116</c:v>
                </c:pt>
                <c:pt idx="23">
                  <c:v>0.13973119247593124</c:v>
                </c:pt>
                <c:pt idx="24">
                  <c:v>0.13751272812720294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F7-40E9-906B-5E62D56AD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9536"/>
        <c:axId val="374413144"/>
      </c:lineChart>
      <c:dateAx>
        <c:axId val="37440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13144"/>
        <c:crosses val="autoZero"/>
        <c:auto val="1"/>
        <c:lblOffset val="100"/>
        <c:baseTimeUnit val="days"/>
      </c:dateAx>
      <c:valAx>
        <c:axId val="3744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 sz="1600" b="1"/>
              <a:t>6 days death rate (averaged over 5 days)</a:t>
            </a:r>
          </a:p>
        </c:rich>
      </c:tx>
      <c:layout>
        <c:manualLayout>
          <c:xMode val="edge"/>
          <c:yMode val="edge"/>
          <c:x val="0.31272498341459759"/>
          <c:y val="4.080685999245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Stats'!$E$138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Stats'!$F$138:$AP$138</c:f>
              <c:numCache>
                <c:formatCode>0.0%</c:formatCode>
                <c:ptCount val="37"/>
                <c:pt idx="1">
                  <c:v>0.11376751854905194</c:v>
                </c:pt>
                <c:pt idx="2">
                  <c:v>0.11465992647058823</c:v>
                </c:pt>
                <c:pt idx="3">
                  <c:v>0.12283594394064304</c:v>
                </c:pt>
                <c:pt idx="4">
                  <c:v>0.1330166270783848</c:v>
                </c:pt>
                <c:pt idx="5">
                  <c:v>0.13564280215550423</c:v>
                </c:pt>
                <c:pt idx="6">
                  <c:v>0.15774099318403115</c:v>
                </c:pt>
                <c:pt idx="7">
                  <c:v>0.16879631995911065</c:v>
                </c:pt>
                <c:pt idx="8">
                  <c:v>0.16229489898426164</c:v>
                </c:pt>
                <c:pt idx="9">
                  <c:v>0.14045886961387802</c:v>
                </c:pt>
                <c:pt idx="10">
                  <c:v>0.1497302555938799</c:v>
                </c:pt>
                <c:pt idx="11">
                  <c:v>0.14475873544093179</c:v>
                </c:pt>
                <c:pt idx="12">
                  <c:v>0.1638541099618944</c:v>
                </c:pt>
                <c:pt idx="13">
                  <c:v>0.18881720430107526</c:v>
                </c:pt>
                <c:pt idx="14">
                  <c:v>0.22015915119363394</c:v>
                </c:pt>
                <c:pt idx="15">
                  <c:v>0.25380483437779766</c:v>
                </c:pt>
                <c:pt idx="16">
                  <c:v>0.23580266086866492</c:v>
                </c:pt>
                <c:pt idx="17">
                  <c:v>0.19623035737605016</c:v>
                </c:pt>
                <c:pt idx="18">
                  <c:v>0.20566077003121749</c:v>
                </c:pt>
                <c:pt idx="19">
                  <c:v>0.20260102183000464</c:v>
                </c:pt>
                <c:pt idx="20">
                  <c:v>0.19243502731335871</c:v>
                </c:pt>
                <c:pt idx="21">
                  <c:v>0.21280399085429225</c:v>
                </c:pt>
                <c:pt idx="22">
                  <c:v>0.26817438692098094</c:v>
                </c:pt>
                <c:pt idx="23">
                  <c:v>0.23360726395034767</c:v>
                </c:pt>
                <c:pt idx="24">
                  <c:v>0.21498268807050677</c:v>
                </c:pt>
                <c:pt idx="25">
                  <c:v>0.19870129870129871</c:v>
                </c:pt>
                <c:pt idx="26">
                  <c:v>0.22392689943031191</c:v>
                </c:pt>
                <c:pt idx="27">
                  <c:v>0.20239627685909495</c:v>
                </c:pt>
                <c:pt idx="28">
                  <c:v>0.22097938144329896</c:v>
                </c:pt>
                <c:pt idx="29">
                  <c:v>0.25272685077744256</c:v>
                </c:pt>
                <c:pt idx="30">
                  <c:v>0.24887696531070627</c:v>
                </c:pt>
                <c:pt idx="31">
                  <c:v>0.17970879981437438</c:v>
                </c:pt>
                <c:pt idx="32">
                  <c:v>0.18518995492594978</c:v>
                </c:pt>
                <c:pt idx="33">
                  <c:v>0.17666201766620176</c:v>
                </c:pt>
                <c:pt idx="34">
                  <c:v>0.18290129251209475</c:v>
                </c:pt>
                <c:pt idx="35">
                  <c:v>0.18384867224445253</c:v>
                </c:pt>
                <c:pt idx="36">
                  <c:v>0.26004649618067088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C-4723-A410-BE0D7F016812}"/>
            </c:ext>
          </c:extLst>
        </c:ser>
        <c:ser>
          <c:idx val="1"/>
          <c:order val="1"/>
          <c:tx>
            <c:strRef>
              <c:f>'Wikipedia Stats'!$E$139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Stats'!$F$139:$AP$139</c:f>
              <c:numCache>
                <c:formatCode>0.0%</c:formatCode>
                <c:ptCount val="37"/>
                <c:pt idx="3">
                  <c:v>1.0377527285739846E-2</c:v>
                </c:pt>
                <c:pt idx="4">
                  <c:v>8.1112398609501733E-3</c:v>
                </c:pt>
                <c:pt idx="5">
                  <c:v>9.5453650856130688E-3</c:v>
                </c:pt>
                <c:pt idx="6">
                  <c:v>1.0994587280108254E-2</c:v>
                </c:pt>
                <c:pt idx="7">
                  <c:v>1.4129226861406573E-2</c:v>
                </c:pt>
                <c:pt idx="8">
                  <c:v>1.8607910308315167E-2</c:v>
                </c:pt>
                <c:pt idx="9">
                  <c:v>2.3558639595648075E-2</c:v>
                </c:pt>
                <c:pt idx="10">
                  <c:v>2.2701980859114179E-2</c:v>
                </c:pt>
                <c:pt idx="11">
                  <c:v>2.5870178739416744E-2</c:v>
                </c:pt>
                <c:pt idx="12">
                  <c:v>2.6762766789585429E-2</c:v>
                </c:pt>
                <c:pt idx="13">
                  <c:v>2.4542354630294329E-2</c:v>
                </c:pt>
                <c:pt idx="14">
                  <c:v>2.4237746043998455E-2</c:v>
                </c:pt>
                <c:pt idx="15">
                  <c:v>2.7995699096013699E-2</c:v>
                </c:pt>
                <c:pt idx="16">
                  <c:v>2.8800182135539198E-2</c:v>
                </c:pt>
                <c:pt idx="17">
                  <c:v>2.7632355835465458E-2</c:v>
                </c:pt>
                <c:pt idx="18">
                  <c:v>2.9308557301220194E-2</c:v>
                </c:pt>
                <c:pt idx="19">
                  <c:v>3.384121892542101E-2</c:v>
                </c:pt>
                <c:pt idx="20">
                  <c:v>3.4964262029327245E-2</c:v>
                </c:pt>
                <c:pt idx="21">
                  <c:v>3.6979913916786226E-2</c:v>
                </c:pt>
                <c:pt idx="22">
                  <c:v>3.7247072245897787E-2</c:v>
                </c:pt>
                <c:pt idx="23">
                  <c:v>3.8037466547725246E-2</c:v>
                </c:pt>
                <c:pt idx="24">
                  <c:v>3.6493794498696649E-2</c:v>
                </c:pt>
                <c:pt idx="25">
                  <c:v>3.6465163500994123E-2</c:v>
                </c:pt>
                <c:pt idx="26">
                  <c:v>3.9288262575811632E-2</c:v>
                </c:pt>
                <c:pt idx="27">
                  <c:v>4.6994635734262526E-2</c:v>
                </c:pt>
                <c:pt idx="28">
                  <c:v>5.3666861274531817E-2</c:v>
                </c:pt>
                <c:pt idx="29">
                  <c:v>6.1682506822245221E-2</c:v>
                </c:pt>
                <c:pt idx="30">
                  <c:v>6.7299878098334015E-2</c:v>
                </c:pt>
                <c:pt idx="31">
                  <c:v>6.8063446969696975E-2</c:v>
                </c:pt>
                <c:pt idx="32">
                  <c:v>7.3191549896863217E-2</c:v>
                </c:pt>
                <c:pt idx="33">
                  <c:v>7.9033771106941833E-2</c:v>
                </c:pt>
                <c:pt idx="34">
                  <c:v>7.3702344393678371E-2</c:v>
                </c:pt>
                <c:pt idx="35">
                  <c:v>6.4965679816959027E-2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C-4723-A410-BE0D7F016812}"/>
            </c:ext>
          </c:extLst>
        </c:ser>
        <c:ser>
          <c:idx val="2"/>
          <c:order val="2"/>
          <c:tx>
            <c:strRef>
              <c:f>'Wikipedia Stats'!$E$140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Stats'!$F$140:$AP$140</c:f>
              <c:numCache>
                <c:formatCode>0.0%</c:formatCode>
                <c:ptCount val="37"/>
                <c:pt idx="0">
                  <c:v>0.18548185231539424</c:v>
                </c:pt>
                <c:pt idx="1">
                  <c:v>0.18269625976161119</c:v>
                </c:pt>
                <c:pt idx="2">
                  <c:v>0.19160866202629542</c:v>
                </c:pt>
                <c:pt idx="3">
                  <c:v>0.18904410419081316</c:v>
                </c:pt>
                <c:pt idx="4">
                  <c:v>0.18916523569489835</c:v>
                </c:pt>
                <c:pt idx="5">
                  <c:v>0.17461515242982192</c:v>
                </c:pt>
                <c:pt idx="6">
                  <c:v>0.14995061506689414</c:v>
                </c:pt>
                <c:pt idx="7">
                  <c:v>0.14290178920228142</c:v>
                </c:pt>
                <c:pt idx="8">
                  <c:v>0.14280544296467865</c:v>
                </c:pt>
                <c:pt idx="9">
                  <c:v>0.14032040830793224</c:v>
                </c:pt>
                <c:pt idx="10">
                  <c:v>0.1452684694929107</c:v>
                </c:pt>
                <c:pt idx="11">
                  <c:v>0.1557829344052622</c:v>
                </c:pt>
                <c:pt idx="12">
                  <c:v>0.14914135232372686</c:v>
                </c:pt>
                <c:pt idx="13">
                  <c:v>0.14203861172949891</c:v>
                </c:pt>
                <c:pt idx="14">
                  <c:v>0.13669644421089508</c:v>
                </c:pt>
                <c:pt idx="15">
                  <c:v>0.13225546242065023</c:v>
                </c:pt>
                <c:pt idx="16">
                  <c:v>0.12645779256388695</c:v>
                </c:pt>
                <c:pt idx="17">
                  <c:v>0.13337029263849839</c:v>
                </c:pt>
                <c:pt idx="18">
                  <c:v>0.13363844393592678</c:v>
                </c:pt>
                <c:pt idx="19">
                  <c:v>0.13122529644268774</c:v>
                </c:pt>
                <c:pt idx="20">
                  <c:v>0.13176438702683169</c:v>
                </c:pt>
                <c:pt idx="21">
                  <c:v>0.129384528021666</c:v>
                </c:pt>
                <c:pt idx="22">
                  <c:v>0.12718086025220246</c:v>
                </c:pt>
                <c:pt idx="23">
                  <c:v>0.12615482637782732</c:v>
                </c:pt>
                <c:pt idx="24">
                  <c:v>0.13755780773393683</c:v>
                </c:pt>
                <c:pt idx="25">
                  <c:v>0.14228119418218935</c:v>
                </c:pt>
                <c:pt idx="26">
                  <c:v>0.14720438033063071</c:v>
                </c:pt>
                <c:pt idx="27">
                  <c:v>0.14504267539857213</c:v>
                </c:pt>
                <c:pt idx="28">
                  <c:v>0.14429121881971202</c:v>
                </c:pt>
                <c:pt idx="29">
                  <c:v>0.13282038951671074</c:v>
                </c:pt>
                <c:pt idx="30">
                  <c:v>0.12904349557081715</c:v>
                </c:pt>
                <c:pt idx="31">
                  <c:v>0.13089810200402927</c:v>
                </c:pt>
                <c:pt idx="32">
                  <c:v>0.14085789054499942</c:v>
                </c:pt>
                <c:pt idx="33">
                  <c:v>0.14037192561487702</c:v>
                </c:pt>
                <c:pt idx="34">
                  <c:v>0.14630458068174659</c:v>
                </c:pt>
                <c:pt idx="35">
                  <c:v>0.14071546102748492</c:v>
                </c:pt>
                <c:pt idx="36">
                  <c:v>0.13770929386071343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C-4723-A410-BE0D7F016812}"/>
            </c:ext>
          </c:extLst>
        </c:ser>
        <c:ser>
          <c:idx val="3"/>
          <c:order val="3"/>
          <c:tx>
            <c:strRef>
              <c:f>'Wikipedia Stats'!$E$141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Stats'!$F$141:$AP$141</c:f>
              <c:numCache>
                <c:formatCode>0.0%</c:formatCode>
                <c:ptCount val="37"/>
                <c:pt idx="3">
                  <c:v>8.9153379743992817E-2</c:v>
                </c:pt>
                <c:pt idx="4">
                  <c:v>7.8597899938233476E-2</c:v>
                </c:pt>
                <c:pt idx="5">
                  <c:v>6.7056259904912832E-2</c:v>
                </c:pt>
                <c:pt idx="6">
                  <c:v>6.5207845433255265E-2</c:v>
                </c:pt>
                <c:pt idx="7">
                  <c:v>6.1163032191069576E-2</c:v>
                </c:pt>
                <c:pt idx="8">
                  <c:v>5.5841293166789124E-2</c:v>
                </c:pt>
                <c:pt idx="9">
                  <c:v>5.1071315281022003E-2</c:v>
                </c:pt>
                <c:pt idx="10">
                  <c:v>5.111624704956727E-2</c:v>
                </c:pt>
                <c:pt idx="11">
                  <c:v>5.5752137832259151E-2</c:v>
                </c:pt>
                <c:pt idx="12">
                  <c:v>5.4050810847876024E-2</c:v>
                </c:pt>
                <c:pt idx="13">
                  <c:v>5.551885615302183E-2</c:v>
                </c:pt>
                <c:pt idx="14">
                  <c:v>5.8133598795211475E-2</c:v>
                </c:pt>
                <c:pt idx="15">
                  <c:v>6.0576988193864423E-2</c:v>
                </c:pt>
                <c:pt idx="16">
                  <c:v>5.9808087874453131E-2</c:v>
                </c:pt>
                <c:pt idx="17">
                  <c:v>5.7656844289062197E-2</c:v>
                </c:pt>
                <c:pt idx="18">
                  <c:v>6.133333333333333E-2</c:v>
                </c:pt>
                <c:pt idx="19">
                  <c:v>6.3084441715551651E-2</c:v>
                </c:pt>
                <c:pt idx="20">
                  <c:v>6.1228493812254751E-2</c:v>
                </c:pt>
                <c:pt idx="21">
                  <c:v>6.1566004086178738E-2</c:v>
                </c:pt>
                <c:pt idx="22">
                  <c:v>6.5791703669556847E-2</c:v>
                </c:pt>
                <c:pt idx="23">
                  <c:v>6.1654505752023858E-2</c:v>
                </c:pt>
                <c:pt idx="24">
                  <c:v>5.7824919724166972E-2</c:v>
                </c:pt>
                <c:pt idx="25">
                  <c:v>6.0827442772709919E-2</c:v>
                </c:pt>
                <c:pt idx="26">
                  <c:v>6.3594573087723677E-2</c:v>
                </c:pt>
                <c:pt idx="27">
                  <c:v>6.1940149126757743E-2</c:v>
                </c:pt>
                <c:pt idx="28">
                  <c:v>6.4601503018963155E-2</c:v>
                </c:pt>
                <c:pt idx="29">
                  <c:v>6.7420930508909196E-2</c:v>
                </c:pt>
                <c:pt idx="30">
                  <c:v>6.6265613519470981E-2</c:v>
                </c:pt>
                <c:pt idx="31">
                  <c:v>6.3810486663158181E-2</c:v>
                </c:pt>
                <c:pt idx="32">
                  <c:v>6.9093191984190963E-2</c:v>
                </c:pt>
                <c:pt idx="33">
                  <c:v>7.0110145426383275E-2</c:v>
                </c:pt>
                <c:pt idx="34">
                  <c:v>7.000726622324073E-2</c:v>
                </c:pt>
                <c:pt idx="35">
                  <c:v>7.0148653530265753E-2</c:v>
                </c:pt>
                <c:pt idx="36">
                  <c:v>7.1090560749561646E-2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CC-4723-A410-BE0D7F016812}"/>
            </c:ext>
          </c:extLst>
        </c:ser>
        <c:ser>
          <c:idx val="4"/>
          <c:order val="4"/>
          <c:tx>
            <c:strRef>
              <c:f>'Wikipedia Stats'!$E$142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Stats'!$F$142:$AP$142</c:f>
              <c:numCache>
                <c:formatCode>0.0%</c:formatCode>
                <c:ptCount val="37"/>
                <c:pt idx="3">
                  <c:v>0.11897435897435897</c:v>
                </c:pt>
                <c:pt idx="4">
                  <c:v>0.13654223968565815</c:v>
                </c:pt>
                <c:pt idx="5">
                  <c:v>0.11655200323755564</c:v>
                </c:pt>
                <c:pt idx="6">
                  <c:v>0.13310185185185186</c:v>
                </c:pt>
                <c:pt idx="7">
                  <c:v>0.13755395683453236</c:v>
                </c:pt>
                <c:pt idx="8">
                  <c:v>0.18323064559335656</c:v>
                </c:pt>
                <c:pt idx="9">
                  <c:v>0.20029821073558648</c:v>
                </c:pt>
                <c:pt idx="10">
                  <c:v>0.1961314475873544</c:v>
                </c:pt>
                <c:pt idx="11">
                  <c:v>0.21835557158312296</c:v>
                </c:pt>
                <c:pt idx="12">
                  <c:v>0.24320610687022901</c:v>
                </c:pt>
                <c:pt idx="13">
                  <c:v>0.21380395683453238</c:v>
                </c:pt>
                <c:pt idx="14">
                  <c:v>0.2277038030462688</c:v>
                </c:pt>
                <c:pt idx="15">
                  <c:v>0.25382262996941896</c:v>
                </c:pt>
                <c:pt idx="16">
                  <c:v>0.24918734638864665</c:v>
                </c:pt>
                <c:pt idx="17">
                  <c:v>0.22242674127521719</c:v>
                </c:pt>
                <c:pt idx="18">
                  <c:v>0.21738838536421617</c:v>
                </c:pt>
                <c:pt idx="19">
                  <c:v>0.20999458776835647</c:v>
                </c:pt>
                <c:pt idx="20">
                  <c:v>0.19655690228467232</c:v>
                </c:pt>
                <c:pt idx="21">
                  <c:v>0.20373462881433127</c:v>
                </c:pt>
                <c:pt idx="22">
                  <c:v>0.1987111581920904</c:v>
                </c:pt>
                <c:pt idx="23">
                  <c:v>0.20118369928616608</c:v>
                </c:pt>
                <c:pt idx="24">
                  <c:v>0.1966177290466456</c:v>
                </c:pt>
                <c:pt idx="25">
                  <c:v>0.18298249501440284</c:v>
                </c:pt>
                <c:pt idx="26">
                  <c:v>0.16872356951756279</c:v>
                </c:pt>
                <c:pt idx="27">
                  <c:v>0.17154811715481172</c:v>
                </c:pt>
                <c:pt idx="28">
                  <c:v>0.14476134828178067</c:v>
                </c:pt>
                <c:pt idx="29">
                  <c:v>0.14240451837311016</c:v>
                </c:pt>
                <c:pt idx="30">
                  <c:v>0.14174555364314401</c:v>
                </c:pt>
                <c:pt idx="31">
                  <c:v>0.12644117238505348</c:v>
                </c:pt>
                <c:pt idx="32">
                  <c:v>0.12792511700468018</c:v>
                </c:pt>
                <c:pt idx="33">
                  <c:v>0.14621193261969961</c:v>
                </c:pt>
                <c:pt idx="34">
                  <c:v>0.13410887641830171</c:v>
                </c:pt>
                <c:pt idx="35">
                  <c:v>0.13463041100171902</c:v>
                </c:pt>
                <c:pt idx="36">
                  <c:v>0.14545315721157517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CC-4723-A410-BE0D7F016812}"/>
            </c:ext>
          </c:extLst>
        </c:ser>
        <c:ser>
          <c:idx val="5"/>
          <c:order val="5"/>
          <c:tx>
            <c:strRef>
              <c:f>'Wikipedia Stats'!$E$143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Stats'!$F$143:$AP$143</c:f>
              <c:numCache>
                <c:formatCode>0.0%</c:formatCode>
                <c:ptCount val="37"/>
                <c:pt idx="0">
                  <c:v>0.13837209302325582</c:v>
                </c:pt>
                <c:pt idx="1">
                  <c:v>0.18248548992830319</c:v>
                </c:pt>
                <c:pt idx="2">
                  <c:v>0.18527625108475557</c:v>
                </c:pt>
                <c:pt idx="3">
                  <c:v>0.19721115537848605</c:v>
                </c:pt>
                <c:pt idx="4">
                  <c:v>0.26249410655351252</c:v>
                </c:pt>
                <c:pt idx="5">
                  <c:v>0.24468674921456293</c:v>
                </c:pt>
                <c:pt idx="6">
                  <c:v>0.24029397667359004</c:v>
                </c:pt>
                <c:pt idx="7">
                  <c:v>0.2437540734303715</c:v>
                </c:pt>
                <c:pt idx="8">
                  <c:v>0.20358960621484062</c:v>
                </c:pt>
                <c:pt idx="9">
                  <c:v>0.19661384400970422</c:v>
                </c:pt>
                <c:pt idx="10">
                  <c:v>0.18106519415746347</c:v>
                </c:pt>
                <c:pt idx="11">
                  <c:v>0.14808090344602201</c:v>
                </c:pt>
                <c:pt idx="12">
                  <c:v>0.12802820296492709</c:v>
                </c:pt>
                <c:pt idx="13">
                  <c:v>0.12760112228197334</c:v>
                </c:pt>
                <c:pt idx="14">
                  <c:v>0.11223473530989045</c:v>
                </c:pt>
                <c:pt idx="15">
                  <c:v>0.10813781117415529</c:v>
                </c:pt>
                <c:pt idx="16">
                  <c:v>0.1111347612079287</c:v>
                </c:pt>
                <c:pt idx="17">
                  <c:v>9.9557927228020607E-2</c:v>
                </c:pt>
                <c:pt idx="18">
                  <c:v>9.7092733145993648E-2</c:v>
                </c:pt>
                <c:pt idx="19">
                  <c:v>9.4603843116609632E-2</c:v>
                </c:pt>
                <c:pt idx="20">
                  <c:v>8.6625086625086625E-2</c:v>
                </c:pt>
                <c:pt idx="21">
                  <c:v>8.3957728260073708E-2</c:v>
                </c:pt>
                <c:pt idx="22">
                  <c:v>9.1675844100029547E-2</c:v>
                </c:pt>
                <c:pt idx="23">
                  <c:v>8.6395089608847966E-2</c:v>
                </c:pt>
                <c:pt idx="24">
                  <c:v>9.3489780469341408E-2</c:v>
                </c:pt>
                <c:pt idx="25">
                  <c:v>9.6757520416250298E-2</c:v>
                </c:pt>
                <c:pt idx="26">
                  <c:v>0.1009462556368744</c:v>
                </c:pt>
                <c:pt idx="27">
                  <c:v>0.10173883651932249</c:v>
                </c:pt>
                <c:pt idx="28">
                  <c:v>0.11281876138433515</c:v>
                </c:pt>
                <c:pt idx="29">
                  <c:v>0.11583430431114147</c:v>
                </c:pt>
                <c:pt idx="30">
                  <c:v>0.11175099410393528</c:v>
                </c:pt>
                <c:pt idx="31">
                  <c:v>9.7898070832133602E-2</c:v>
                </c:pt>
                <c:pt idx="32">
                  <c:v>8.7867417135709822E-2</c:v>
                </c:pt>
                <c:pt idx="33">
                  <c:v>7.8235481957939876E-2</c:v>
                </c:pt>
                <c:pt idx="34">
                  <c:v>6.3228923692102632E-2</c:v>
                </c:pt>
                <c:pt idx="35">
                  <c:v>7.4221770091556463E-2</c:v>
                </c:pt>
                <c:pt idx="36">
                  <c:v>8.3285934833834396E-2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CC-4723-A410-BE0D7F016812}"/>
            </c:ext>
          </c:extLst>
        </c:ser>
        <c:ser>
          <c:idx val="6"/>
          <c:order val="6"/>
          <c:tx>
            <c:strRef>
              <c:f>'Wikipedia Stats'!$E$144</c:f>
              <c:strCache>
                <c:ptCount val="1"/>
                <c:pt idx="0">
                  <c:v>Pay-Bas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Stats'!$F$144:$AP$144</c:f>
              <c:numCache>
                <c:formatCode>0.0%</c:formatCode>
                <c:ptCount val="37"/>
                <c:pt idx="4">
                  <c:v>9.7513408093612877E-2</c:v>
                </c:pt>
                <c:pt idx="5">
                  <c:v>0.16655562958027981</c:v>
                </c:pt>
                <c:pt idx="6">
                  <c:v>0.16030123722431414</c:v>
                </c:pt>
                <c:pt idx="7">
                  <c:v>0.16546438232642019</c:v>
                </c:pt>
                <c:pt idx="8">
                  <c:v>0.17046818727490998</c:v>
                </c:pt>
                <c:pt idx="9">
                  <c:v>0.18346923647146035</c:v>
                </c:pt>
                <c:pt idx="10">
                  <c:v>0.16387096774193549</c:v>
                </c:pt>
                <c:pt idx="11">
                  <c:v>0.17700409596255121</c:v>
                </c:pt>
                <c:pt idx="12">
                  <c:v>0.16900269541778976</c:v>
                </c:pt>
                <c:pt idx="13">
                  <c:v>0.15912707433507614</c:v>
                </c:pt>
                <c:pt idx="14">
                  <c:v>0.14282864552164373</c:v>
                </c:pt>
                <c:pt idx="15">
                  <c:v>0.14832265359969846</c:v>
                </c:pt>
                <c:pt idx="16">
                  <c:v>0.13619333083551893</c:v>
                </c:pt>
                <c:pt idx="17">
                  <c:v>0.13208983631518842</c:v>
                </c:pt>
                <c:pt idx="18">
                  <c:v>0.15116048403094623</c:v>
                </c:pt>
                <c:pt idx="19">
                  <c:v>0.15432975055769621</c:v>
                </c:pt>
                <c:pt idx="20">
                  <c:v>0.15338686431953882</c:v>
                </c:pt>
                <c:pt idx="21">
                  <c:v>0.15275784293623129</c:v>
                </c:pt>
                <c:pt idx="22">
                  <c:v>0.14764079147640791</c:v>
                </c:pt>
                <c:pt idx="23">
                  <c:v>0.12327970536925761</c:v>
                </c:pt>
                <c:pt idx="24">
                  <c:v>0.11765909555964804</c:v>
                </c:pt>
                <c:pt idx="25">
                  <c:v>0.11375880646498135</c:v>
                </c:pt>
                <c:pt idx="26">
                  <c:v>0.12132424537487829</c:v>
                </c:pt>
                <c:pt idx="27">
                  <c:v>0.1280975981700343</c:v>
                </c:pt>
                <c:pt idx="28">
                  <c:v>0.12869875222816399</c:v>
                </c:pt>
                <c:pt idx="29">
                  <c:v>0.1295155651739637</c:v>
                </c:pt>
                <c:pt idx="30">
                  <c:v>0.12312562479173608</c:v>
                </c:pt>
                <c:pt idx="31">
                  <c:v>0.10906841081845502</c:v>
                </c:pt>
                <c:pt idx="32">
                  <c:v>0.11886867088607594</c:v>
                </c:pt>
                <c:pt idx="33">
                  <c:v>0.12393251405957093</c:v>
                </c:pt>
                <c:pt idx="34">
                  <c:v>0.11846976552858905</c:v>
                </c:pt>
                <c:pt idx="35">
                  <c:v>0.12008733624454149</c:v>
                </c:pt>
                <c:pt idx="36">
                  <c:v>0.12566844919786097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57E-8484-7BF5780A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79336"/>
        <c:axId val="708079664"/>
      </c:lineChart>
      <c:dateAx>
        <c:axId val="708079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664"/>
        <c:crosses val="autoZero"/>
        <c:auto val="1"/>
        <c:lblOffset val="100"/>
        <c:baseTimeUnit val="days"/>
      </c:dateAx>
      <c:valAx>
        <c:axId val="7080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Daily Growth Rate for COVID cases after 100 deaths</a:t>
            </a:r>
          </a:p>
        </c:rich>
      </c:tx>
      <c:layout>
        <c:manualLayout>
          <c:xMode val="edge"/>
          <c:yMode val="edge"/>
          <c:x val="0.23412793990717712"/>
          <c:y val="6.40897215730544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Stats'!$B$242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Stats'!$C$242:$AV$242</c:f>
              <c:numCache>
                <c:formatCode>0.0%</c:formatCode>
                <c:ptCount val="46"/>
                <c:pt idx="0">
                  <c:v>0.20511111111111111</c:v>
                </c:pt>
                <c:pt idx="1">
                  <c:v>0.2231237322515213</c:v>
                </c:pt>
                <c:pt idx="2">
                  <c:v>0.1653851952359415</c:v>
                </c:pt>
                <c:pt idx="3">
                  <c:v>0.1816300129366106</c:v>
                </c:pt>
                <c:pt idx="4">
                  <c:v>0.20374425224436171</c:v>
                </c:pt>
                <c:pt idx="5">
                  <c:v>0.14706684856753069</c:v>
                </c:pt>
                <c:pt idx="6">
                  <c:v>0.14644782746590548</c:v>
                </c:pt>
                <c:pt idx="7">
                  <c:v>0.154229199806349</c:v>
                </c:pt>
                <c:pt idx="8">
                  <c:v>0.18976571394331596</c:v>
                </c:pt>
                <c:pt idx="9">
                  <c:v>0.12318694601128123</c:v>
                </c:pt>
                <c:pt idx="10">
                  <c:v>0.13142319074522466</c:v>
                </c:pt>
                <c:pt idx="11">
                  <c:v>0.1554313795426624</c:v>
                </c:pt>
                <c:pt idx="12">
                  <c:v>0.13064654433201853</c:v>
                </c:pt>
                <c:pt idx="13">
                  <c:v>0.13987986894794321</c:v>
                </c:pt>
                <c:pt idx="14">
                  <c:v>6.9168330006653359E-2</c:v>
                </c:pt>
                <c:pt idx="15">
                  <c:v>0.10892617115547369</c:v>
                </c:pt>
                <c:pt idx="16">
                  <c:v>0.17010101010101011</c:v>
                </c:pt>
                <c:pt idx="17">
                  <c:v>9.3251227747084095E-2</c:v>
                </c:pt>
                <c:pt idx="18">
                  <c:v>3.7129972450823841E-2</c:v>
                </c:pt>
                <c:pt idx="19">
                  <c:v>8.8537348786058706E-2</c:v>
                </c:pt>
                <c:pt idx="20">
                  <c:v>6.6321613976188257E-2</c:v>
                </c:pt>
                <c:pt idx="21">
                  <c:v>2.730121711245536E-2</c:v>
                </c:pt>
                <c:pt idx="22">
                  <c:v>5.5506682936519197E-2</c:v>
                </c:pt>
                <c:pt idx="23">
                  <c:v>5.0772953353945424E-2</c:v>
                </c:pt>
                <c:pt idx="24">
                  <c:v>4.965010810188443E-2</c:v>
                </c:pt>
                <c:pt idx="25">
                  <c:v>5.2237714508580342E-2</c:v>
                </c:pt>
                <c:pt idx="26">
                  <c:v>5.0293047930131812E-2</c:v>
                </c:pt>
                <c:pt idx="27">
                  <c:v>3.434205302395342E-2</c:v>
                </c:pt>
                <c:pt idx="28">
                  <c:v>1.7197995521910651E-2</c:v>
                </c:pt>
                <c:pt idx="29">
                  <c:v>2.8017986855759253E-2</c:v>
                </c:pt>
                <c:pt idx="30">
                  <c:v>5.6048370651331621E-2</c:v>
                </c:pt>
                <c:pt idx="31">
                  <c:v>2.5421683257219545E-2</c:v>
                </c:pt>
                <c:pt idx="32">
                  <c:v>2.4866768355836771E-2</c:v>
                </c:pt>
                <c:pt idx="33">
                  <c:v>3.720819131441381E-3</c:v>
                </c:pt>
                <c:pt idx="34">
                  <c:v>2.3514443671511735E-2</c:v>
                </c:pt>
                <c:pt idx="35">
                  <c:v>7.0201482726858101E-3</c:v>
                </c:pt>
                <c:pt idx="36">
                  <c:v>1.8213949523115999E-2</c:v>
                </c:pt>
                <c:pt idx="37">
                  <c:v>2.2475731965776184E-2</c:v>
                </c:pt>
                <c:pt idx="38">
                  <c:v>1.6351911561492401E-2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F56-8A9E-7C72DD61CFAD}"/>
            </c:ext>
          </c:extLst>
        </c:ser>
        <c:ser>
          <c:idx val="1"/>
          <c:order val="1"/>
          <c:tx>
            <c:strRef>
              <c:f>'Wikipedia Stats'!$B$243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Stats'!$C$243:$AV$243</c:f>
              <c:numCache>
                <c:formatCode>0.0%</c:formatCode>
                <c:ptCount val="46"/>
                <c:pt idx="0">
                  <c:v>0.21012702893436838</c:v>
                </c:pt>
                <c:pt idx="1">
                  <c:v>0.14973028138212569</c:v>
                </c:pt>
                <c:pt idx="2">
                  <c:v>0.15736748668526504</c:v>
                </c:pt>
                <c:pt idx="3">
                  <c:v>0.15832146378875864</c:v>
                </c:pt>
                <c:pt idx="4">
                  <c:v>0.14883654937570942</c:v>
                </c:pt>
                <c:pt idx="5">
                  <c:v>8.1614589765756862E-2</c:v>
                </c:pt>
                <c:pt idx="6">
                  <c:v>0.1018326450606124</c:v>
                </c:pt>
                <c:pt idx="7">
                  <c:v>6.9346091402120974E-2</c:v>
                </c:pt>
                <c:pt idx="8">
                  <c:v>8.8075202300001612E-2</c:v>
                </c:pt>
                <c:pt idx="9">
                  <c:v>9.1381409019386628E-2</c:v>
                </c:pt>
                <c:pt idx="10">
                  <c:v>8.3879655069230979E-2</c:v>
                </c:pt>
                <c:pt idx="11">
                  <c:v>7.6409542094893895E-2</c:v>
                </c:pt>
                <c:pt idx="12">
                  <c:v>6.9201893259343894E-2</c:v>
                </c:pt>
                <c:pt idx="13">
                  <c:v>4.0092025208801271E-2</c:v>
                </c:pt>
                <c:pt idx="14">
                  <c:v>4.0192470987829042E-2</c:v>
                </c:pt>
                <c:pt idx="15">
                  <c:v>4.1350466112370872E-2</c:v>
                </c:pt>
                <c:pt idx="16">
                  <c:v>4.7170176525240012E-2</c:v>
                </c:pt>
                <c:pt idx="17">
                  <c:v>4.9195024121550433E-2</c:v>
                </c:pt>
                <c:pt idx="18">
                  <c:v>3.6406077956397269E-2</c:v>
                </c:pt>
                <c:pt idx="19">
                  <c:v>2.3976270206870761E-2</c:v>
                </c:pt>
                <c:pt idx="20">
                  <c:v>2.1057611699964309E-2</c:v>
                </c:pt>
                <c:pt idx="21">
                  <c:v>1.6924627690706899E-2</c:v>
                </c:pt>
                <c:pt idx="22">
                  <c:v>1.9872420022702203E-2</c:v>
                </c:pt>
                <c:pt idx="23">
                  <c:v>2.2463631803360924E-2</c:v>
                </c:pt>
                <c:pt idx="24">
                  <c:v>2.5910310463779226E-2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F56-8A9E-7C72DD61CFAD}"/>
            </c:ext>
          </c:extLst>
        </c:ser>
        <c:ser>
          <c:idx val="2"/>
          <c:order val="2"/>
          <c:tx>
            <c:strRef>
              <c:f>'Wikipedia Stats'!$B$244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Stats'!$C$244:$AV$244</c:f>
              <c:numCache>
                <c:formatCode>0.0%</c:formatCode>
                <c:ptCount val="46"/>
                <c:pt idx="0">
                  <c:v>0.2346123101518785</c:v>
                </c:pt>
                <c:pt idx="1">
                  <c:v>0.24894787957267725</c:v>
                </c:pt>
                <c:pt idx="2">
                  <c:v>0.20165889061689996</c:v>
                </c:pt>
                <c:pt idx="3">
                  <c:v>0.26898188093183778</c:v>
                </c:pt>
                <c:pt idx="4">
                  <c:v>0.25361210266870643</c:v>
                </c:pt>
                <c:pt idx="5">
                  <c:v>0.24366101694915254</c:v>
                </c:pt>
                <c:pt idx="6">
                  <c:v>0.10651984300043611</c:v>
                </c:pt>
                <c:pt idx="7">
                  <c:v>0.2281012907675633</c:v>
                </c:pt>
                <c:pt idx="8">
                  <c:v>0.21253209242618742</c:v>
                </c:pt>
                <c:pt idx="9">
                  <c:v>0.16853040428769933</c:v>
                </c:pt>
                <c:pt idx="10">
                  <c:v>0.19801812004530012</c:v>
                </c:pt>
                <c:pt idx="11">
                  <c:v>0.16968379259819444</c:v>
                </c:pt>
                <c:pt idx="12">
                  <c:v>0.13064209803208471</c:v>
                </c:pt>
                <c:pt idx="13">
                  <c:v>0.12601858470335955</c:v>
                </c:pt>
                <c:pt idx="14">
                  <c:v>0.13353012124674665</c:v>
                </c:pt>
                <c:pt idx="15">
                  <c:v>0.14902136476913169</c:v>
                </c:pt>
                <c:pt idx="16">
                  <c:v>0.14587547215791397</c:v>
                </c:pt>
                <c:pt idx="17">
                  <c:v>0.1394483315965207</c:v>
                </c:pt>
                <c:pt idx="18">
                  <c:v>0.10377393706372018</c:v>
                </c:pt>
                <c:pt idx="19">
                  <c:v>8.0980080489702053E-2</c:v>
                </c:pt>
                <c:pt idx="20">
                  <c:v>8.2109280898524886E-2</c:v>
                </c:pt>
                <c:pt idx="21">
                  <c:v>7.5315138198219042E-2</c:v>
                </c:pt>
                <c:pt idx="22">
                  <c:v>8.2717177963595304E-2</c:v>
                </c:pt>
                <c:pt idx="23">
                  <c:v>7.4498069258371727E-2</c:v>
                </c:pt>
                <c:pt idx="24">
                  <c:v>6.855868452374074E-2</c:v>
                </c:pt>
                <c:pt idx="25">
                  <c:v>5.6417077601868676E-2</c:v>
                </c:pt>
                <c:pt idx="26">
                  <c:v>4.1458096612719958E-2</c:v>
                </c:pt>
                <c:pt idx="27">
                  <c:v>3.9837230560552002E-2</c:v>
                </c:pt>
                <c:pt idx="28">
                  <c:v>4.5201905626134305E-2</c:v>
                </c:pt>
                <c:pt idx="29">
                  <c:v>4.2216072494438116E-2</c:v>
                </c:pt>
                <c:pt idx="30">
                  <c:v>3.9785841967338295E-2</c:v>
                </c:pt>
                <c:pt idx="31">
                  <c:v>4.0099476745641634E-2</c:v>
                </c:pt>
                <c:pt idx="32">
                  <c:v>3.4629950574491301E-2</c:v>
                </c:pt>
                <c:pt idx="33">
                  <c:v>2.7910475540527963E-2</c:v>
                </c:pt>
                <c:pt idx="34">
                  <c:v>2.2791915320603259E-2</c:v>
                </c:pt>
                <c:pt idx="35">
                  <c:v>2.842853770801369E-2</c:v>
                </c:pt>
                <c:pt idx="36">
                  <c:v>3.0153060492605185E-2</c:v>
                </c:pt>
                <c:pt idx="37">
                  <c:v>2.7508946848063719E-2</c:v>
                </c:pt>
                <c:pt idx="38">
                  <c:v>3.1807124416406353E-2</c:v>
                </c:pt>
                <c:pt idx="39">
                  <c:v>2.6873140650550662E-2</c:v>
                </c:pt>
                <c:pt idx="40">
                  <c:v>2.0164616949022468E-2</c:v>
                </c:pt>
                <c:pt idx="41">
                  <c:v>1.8631359863587351E-2</c:v>
                </c:pt>
                <c:pt idx="42">
                  <c:v>1.641351976761361E-2</c:v>
                </c:pt>
                <c:pt idx="43">
                  <c:v>2.2923919953982623E-2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B-4F56-8A9E-7C72DD61CFAD}"/>
            </c:ext>
          </c:extLst>
        </c:ser>
        <c:ser>
          <c:idx val="3"/>
          <c:order val="3"/>
          <c:tx>
            <c:strRef>
              <c:f>'Wikipedia Stats'!$B$245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Stats'!$C$245:$AV$245</c:f>
              <c:numCache>
                <c:formatCode>0.0%</c:formatCode>
                <c:ptCount val="46"/>
                <c:pt idx="0">
                  <c:v>0.42751060820367753</c:v>
                </c:pt>
                <c:pt idx="1">
                  <c:v>0.48848154570225416</c:v>
                </c:pt>
                <c:pt idx="2">
                  <c:v>0.45099018139457481</c:v>
                </c:pt>
                <c:pt idx="3">
                  <c:v>0.3552012845509806</c:v>
                </c:pt>
                <c:pt idx="4">
                  <c:v>0.39116452268111035</c:v>
                </c:pt>
                <c:pt idx="5">
                  <c:v>0.30037109137364643</c:v>
                </c:pt>
                <c:pt idx="6">
                  <c:v>0.23248578980608642</c:v>
                </c:pt>
                <c:pt idx="7">
                  <c:v>0.23203643955209718</c:v>
                </c:pt>
                <c:pt idx="8">
                  <c:v>0.26264711319243328</c:v>
                </c:pt>
                <c:pt idx="9">
                  <c:v>0.23218163628821706</c:v>
                </c:pt>
                <c:pt idx="10">
                  <c:v>0.19909502262443438</c:v>
                </c:pt>
                <c:pt idx="11">
                  <c:v>0.166657033153049</c:v>
                </c:pt>
                <c:pt idx="12">
                  <c:v>0.1373152709359606</c:v>
                </c:pt>
                <c:pt idx="13">
                  <c:v>0.15802575160714175</c:v>
                </c:pt>
                <c:pt idx="14">
                  <c:v>0.14329704108941219</c:v>
                </c:pt>
                <c:pt idx="15">
                  <c:v>0.13574339473647101</c:v>
                </c:pt>
                <c:pt idx="16">
                  <c:v>0.13318930909753091</c:v>
                </c:pt>
                <c:pt idx="17">
                  <c:v>0.12135511015017823</c:v>
                </c:pt>
                <c:pt idx="18">
                  <c:v>8.6494743287432091E-2</c:v>
                </c:pt>
                <c:pt idx="19">
                  <c:v>8.801743441858792E-2</c:v>
                </c:pt>
                <c:pt idx="20">
                  <c:v>8.4437464699480658E-2</c:v>
                </c:pt>
                <c:pt idx="21">
                  <c:v>8.1666251695875533E-2</c:v>
                </c:pt>
                <c:pt idx="22">
                  <c:v>7.832604416717949E-2</c:v>
                </c:pt>
                <c:pt idx="23">
                  <c:v>7.48519363179138E-2</c:v>
                </c:pt>
                <c:pt idx="24">
                  <c:v>6.4789839844201211E-2</c:v>
                </c:pt>
                <c:pt idx="25">
                  <c:v>5.3413598057202888E-2</c:v>
                </c:pt>
                <c:pt idx="26">
                  <c:v>4.4598576675766451E-2</c:v>
                </c:pt>
                <c:pt idx="27">
                  <c:v>4.3804849025732562E-2</c:v>
                </c:pt>
                <c:pt idx="28">
                  <c:v>4.9916736398207137E-2</c:v>
                </c:pt>
                <c:pt idx="29">
                  <c:v>4.9319003203762452E-2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B-4F56-8A9E-7C72DD61CFAD}"/>
            </c:ext>
          </c:extLst>
        </c:ser>
        <c:ser>
          <c:idx val="4"/>
          <c:order val="4"/>
          <c:tx>
            <c:strRef>
              <c:f>'Wikipedia Stats'!$B$246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Stats'!$C$246:$AV$246</c:f>
              <c:numCache>
                <c:formatCode>0.0%</c:formatCode>
                <c:ptCount val="46"/>
                <c:pt idx="0">
                  <c:v>0.34666666666666668</c:v>
                </c:pt>
                <c:pt idx="1">
                  <c:v>0.24485910129474486</c:v>
                </c:pt>
                <c:pt idx="2">
                  <c:v>0.21841541755888652</c:v>
                </c:pt>
                <c:pt idx="3">
                  <c:v>0.25985438111975895</c:v>
                </c:pt>
                <c:pt idx="4">
                  <c:v>0.13252291749701076</c:v>
                </c:pt>
                <c:pt idx="5">
                  <c:v>0.17015660742565547</c:v>
                </c:pt>
                <c:pt idx="6">
                  <c:v>0.21458646616541355</c:v>
                </c:pt>
                <c:pt idx="7">
                  <c:v>0.17976971647889067</c:v>
                </c:pt>
                <c:pt idx="8">
                  <c:v>0.21397838178192885</c:v>
                </c:pt>
                <c:pt idx="9">
                  <c:v>0.26028699861687415</c:v>
                </c:pt>
                <c:pt idx="10">
                  <c:v>0.17216544344605253</c:v>
                </c:pt>
                <c:pt idx="11">
                  <c:v>0.14237228626601908</c:v>
                </c:pt>
                <c:pt idx="12">
                  <c:v>0.13420756070074788</c:v>
                </c:pt>
                <c:pt idx="13">
                  <c:v>0.13585042001625869</c:v>
                </c:pt>
                <c:pt idx="14">
                  <c:v>0.17192842942345923</c:v>
                </c:pt>
                <c:pt idx="15">
                  <c:v>0.14399131437877452</c:v>
                </c:pt>
                <c:pt idx="16">
                  <c:v>0.13197698558633372</c:v>
                </c:pt>
                <c:pt idx="17">
                  <c:v>9.7856843429050516E-2</c:v>
                </c:pt>
                <c:pt idx="18">
                  <c:v>0.14087296852254017</c:v>
                </c:pt>
                <c:pt idx="19">
                  <c:v>7.9529766138141653E-2</c:v>
                </c:pt>
                <c:pt idx="20">
                  <c:v>7.0415439466749344E-2</c:v>
                </c:pt>
                <c:pt idx="21">
                  <c:v>9.9399008001158543E-2</c:v>
                </c:pt>
                <c:pt idx="22">
                  <c:v>7.1526188398399554E-2</c:v>
                </c:pt>
                <c:pt idx="23">
                  <c:v>7.982851084100373E-2</c:v>
                </c:pt>
                <c:pt idx="24">
                  <c:v>0.12407502276867031</c:v>
                </c:pt>
                <c:pt idx="25">
                  <c:v>6.6944335430618673E-2</c:v>
                </c:pt>
                <c:pt idx="26">
                  <c:v>5.1519358321764616E-2</c:v>
                </c:pt>
                <c:pt idx="27">
                  <c:v>5.9263605691653218E-2</c:v>
                </c:pt>
                <c:pt idx="28">
                  <c:v>4.9034333620955974E-2</c:v>
                </c:pt>
                <c:pt idx="29">
                  <c:v>4.6884520086112352E-2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B-4F56-8A9E-7C72DD61CFAD}"/>
            </c:ext>
          </c:extLst>
        </c:ser>
        <c:ser>
          <c:idx val="5"/>
          <c:order val="5"/>
          <c:tx>
            <c:strRef>
              <c:f>'Wikipedia Stats'!$B$247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Stats'!$C$247:$AV$247</c:f>
              <c:numCache>
                <c:formatCode>0.0%</c:formatCode>
                <c:ptCount val="46"/>
                <c:pt idx="0">
                  <c:v>0.66306420851875403</c:v>
                </c:pt>
                <c:pt idx="1">
                  <c:v>0.22152140672782875</c:v>
                </c:pt>
                <c:pt idx="2">
                  <c:v>0.18181818181818182</c:v>
                </c:pt>
                <c:pt idx="3">
                  <c:v>0.21686746987951808</c:v>
                </c:pt>
                <c:pt idx="4">
                  <c:v>0.21618975084321618</c:v>
                </c:pt>
                <c:pt idx="5">
                  <c:v>0.22705314009661837</c:v>
                </c:pt>
                <c:pt idx="6">
                  <c:v>0.25495771361913094</c:v>
                </c:pt>
                <c:pt idx="7">
                  <c:v>0.16603729739150641</c:v>
                </c:pt>
                <c:pt idx="8">
                  <c:v>0.14593194160729411</c:v>
                </c:pt>
                <c:pt idx="9">
                  <c:v>0.29752173913043478</c:v>
                </c:pt>
                <c:pt idx="10">
                  <c:v>0.10876922561404684</c:v>
                </c:pt>
                <c:pt idx="11">
                  <c:v>0.19885762640152316</c:v>
                </c:pt>
                <c:pt idx="12">
                  <c:v>0.20018150192845799</c:v>
                </c:pt>
                <c:pt idx="13">
                  <c:v>0.18017223272421759</c:v>
                </c:pt>
                <c:pt idx="14">
                  <c:v>0.14008329180607959</c:v>
                </c:pt>
                <c:pt idx="15">
                  <c:v>0.12783527685415008</c:v>
                </c:pt>
                <c:pt idx="16">
                  <c:v>9.0618425423541135E-2</c:v>
                </c:pt>
                <c:pt idx="17">
                  <c:v>8.1223427882479854E-2</c:v>
                </c:pt>
                <c:pt idx="18">
                  <c:v>0.10824578907212865</c:v>
                </c:pt>
                <c:pt idx="19">
                  <c:v>8.1754345086160335E-2</c:v>
                </c:pt>
                <c:pt idx="20">
                  <c:v>7.932560507558549E-2</c:v>
                </c:pt>
                <c:pt idx="21">
                  <c:v>8.1287759211887009E-2</c:v>
                </c:pt>
                <c:pt idx="22">
                  <c:v>5.8465255581003198E-2</c:v>
                </c:pt>
                <c:pt idx="23">
                  <c:v>4.3418299410310064E-2</c:v>
                </c:pt>
                <c:pt idx="24">
                  <c:v>3.8200932804642755E-2</c:v>
                </c:pt>
                <c:pt idx="25">
                  <c:v>3.8536674593012618E-2</c:v>
                </c:pt>
                <c:pt idx="26">
                  <c:v>4.4229333107889138E-2</c:v>
                </c:pt>
                <c:pt idx="27">
                  <c:v>3.3747132640669274E-2</c:v>
                </c:pt>
                <c:pt idx="28">
                  <c:v>3.2965239978593151E-2</c:v>
                </c:pt>
                <c:pt idx="29">
                  <c:v>3.0036708724798293E-2</c:v>
                </c:pt>
                <c:pt idx="30">
                  <c:v>2.3333558244953291E-2</c:v>
                </c:pt>
                <c:pt idx="31">
                  <c:v>1.9588685556041742E-2</c:v>
                </c:pt>
                <c:pt idx="32">
                  <c:v>2.3286439073715894E-2</c:v>
                </c:pt>
                <c:pt idx="33">
                  <c:v>3.791221417901873E-2</c:v>
                </c:pt>
                <c:pt idx="34">
                  <c:v>2.3740859851986339E-2</c:v>
                </c:pt>
                <c:pt idx="35">
                  <c:v>3.1852196293012093E-2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B-4F56-8A9E-7C72DD61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739184"/>
        <c:axId val="475585520"/>
      </c:lineChart>
      <c:catAx>
        <c:axId val="3747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585520"/>
        <c:crosses val="autoZero"/>
        <c:auto val="1"/>
        <c:lblAlgn val="ctr"/>
        <c:lblOffset val="100"/>
        <c:noMultiLvlLbl val="0"/>
      </c:catAx>
      <c:valAx>
        <c:axId val="475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cases for 1M</a:t>
            </a:r>
            <a:r>
              <a:rPr lang="fr-FR" baseline="0"/>
              <a:t> inhabitants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933300601099818E-2"/>
          <c:y val="0.25255499950055532"/>
          <c:w val="0.93484890549414523"/>
          <c:h val="0.5571923287658278"/>
        </c:manualLayout>
      </c:layout>
      <c:lineChart>
        <c:grouping val="standard"/>
        <c:varyColors val="0"/>
        <c:ser>
          <c:idx val="0"/>
          <c:order val="0"/>
          <c:tx>
            <c:strRef>
              <c:f>'Wikipedia Stats'!$E$119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Stats'!$F$119:$AP$119</c:f>
              <c:numCache>
                <c:formatCode>0</c:formatCode>
                <c:ptCount val="37"/>
                <c:pt idx="0">
                  <c:v>24.5</c:v>
                </c:pt>
                <c:pt idx="1">
                  <c:v>27.984848484848484</c:v>
                </c:pt>
                <c:pt idx="2">
                  <c:v>33.787878787878789</c:v>
                </c:pt>
                <c:pt idx="3">
                  <c:v>47.984848484848484</c:v>
                </c:pt>
                <c:pt idx="4">
                  <c:v>37.060606060606062</c:v>
                </c:pt>
                <c:pt idx="5">
                  <c:v>44.409090909090907</c:v>
                </c:pt>
                <c:pt idx="6">
                  <c:v>59.424242424242422</c:v>
                </c:pt>
                <c:pt idx="7">
                  <c:v>57.712121212121211</c:v>
                </c:pt>
                <c:pt idx="8">
                  <c:v>69.86363636363636</c:v>
                </c:pt>
                <c:pt idx="9">
                  <c:v>39.378787878787875</c:v>
                </c:pt>
                <c:pt idx="10">
                  <c:v>66.303030303030297</c:v>
                </c:pt>
                <c:pt idx="11">
                  <c:v>114.81818181818181</c:v>
                </c:pt>
                <c:pt idx="12">
                  <c:v>73.651515151515156</c:v>
                </c:pt>
                <c:pt idx="13">
                  <c:v>32.060606060606062</c:v>
                </c:pt>
                <c:pt idx="14">
                  <c:v>79.287878787878782</c:v>
                </c:pt>
                <c:pt idx="15">
                  <c:v>64.651515151515156</c:v>
                </c:pt>
                <c:pt idx="16">
                  <c:v>28.378787878787879</c:v>
                </c:pt>
                <c:pt idx="17">
                  <c:v>59.272727272727273</c:v>
                </c:pt>
                <c:pt idx="18">
                  <c:v>57.227272727272727</c:v>
                </c:pt>
                <c:pt idx="19">
                  <c:v>58.803030303030305</c:v>
                </c:pt>
                <c:pt idx="20">
                  <c:v>64.939393939393938</c:v>
                </c:pt>
                <c:pt idx="21">
                  <c:v>65.787878787878782</c:v>
                </c:pt>
                <c:pt idx="22">
                  <c:v>47.18181818181818</c:v>
                </c:pt>
                <c:pt idx="23">
                  <c:v>24.439393939393938</c:v>
                </c:pt>
                <c:pt idx="24">
                  <c:v>40.5</c:v>
                </c:pt>
                <c:pt idx="25">
                  <c:v>83.287878787878782</c:v>
                </c:pt>
                <c:pt idx="26">
                  <c:v>39.893939393939391</c:v>
                </c:pt>
                <c:pt idx="27">
                  <c:v>40.015151515151516</c:v>
                </c:pt>
                <c:pt idx="28">
                  <c:v>6.1363636363636367</c:v>
                </c:pt>
                <c:pt idx="29">
                  <c:v>38.924242424242422</c:v>
                </c:pt>
                <c:pt idx="30">
                  <c:v>11.893939393939394</c:v>
                </c:pt>
                <c:pt idx="31">
                  <c:v>31.075757575757574</c:v>
                </c:pt>
                <c:pt idx="32">
                  <c:v>39.045454545454547</c:v>
                </c:pt>
                <c:pt idx="33">
                  <c:v>29.045454545454547</c:v>
                </c:pt>
                <c:pt idx="34">
                  <c:v>25.045454545454547</c:v>
                </c:pt>
                <c:pt idx="35">
                  <c:v>26.863636363636363</c:v>
                </c:pt>
                <c:pt idx="36">
                  <c:v>23.287878787878789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B-4540-85DC-F69CCE97686B}"/>
            </c:ext>
          </c:extLst>
        </c:ser>
        <c:ser>
          <c:idx val="1"/>
          <c:order val="1"/>
          <c:tx>
            <c:strRef>
              <c:f>'Wikipedia Stats'!$E$120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Stats'!$F$120:$AP$120</c:f>
              <c:numCache>
                <c:formatCode>0</c:formatCode>
                <c:ptCount val="37"/>
                <c:pt idx="0">
                  <c:v>32.987804878048777</c:v>
                </c:pt>
                <c:pt idx="1">
                  <c:v>23.756097560975611</c:v>
                </c:pt>
                <c:pt idx="2">
                  <c:v>16.951219512195124</c:v>
                </c:pt>
                <c:pt idx="3">
                  <c:v>32.585365853658537</c:v>
                </c:pt>
                <c:pt idx="4">
                  <c:v>58.097560975609753</c:v>
                </c:pt>
                <c:pt idx="5">
                  <c:v>50.097560975609753</c:v>
                </c:pt>
                <c:pt idx="6">
                  <c:v>60.536585365853661</c:v>
                </c:pt>
                <c:pt idx="7">
                  <c:v>70.487804878048777</c:v>
                </c:pt>
                <c:pt idx="8">
                  <c:v>76.756097560975604</c:v>
                </c:pt>
                <c:pt idx="9">
                  <c:v>48.353658536585364</c:v>
                </c:pt>
                <c:pt idx="10">
                  <c:v>65.256097560975604</c:v>
                </c:pt>
                <c:pt idx="11">
                  <c:v>48.963414634146339</c:v>
                </c:pt>
                <c:pt idx="12">
                  <c:v>66.5</c:v>
                </c:pt>
                <c:pt idx="13">
                  <c:v>75.073170731707322</c:v>
                </c:pt>
                <c:pt idx="14">
                  <c:v>75.207317073170728</c:v>
                </c:pt>
                <c:pt idx="15">
                  <c:v>74.256097560975604</c:v>
                </c:pt>
                <c:pt idx="16">
                  <c:v>72.390243902439025</c:v>
                </c:pt>
                <c:pt idx="17">
                  <c:v>44.841463414634148</c:v>
                </c:pt>
                <c:pt idx="18">
                  <c:v>46.756097560975611</c:v>
                </c:pt>
                <c:pt idx="19">
                  <c:v>50.036585365853661</c:v>
                </c:pt>
                <c:pt idx="20">
                  <c:v>59.439024390243901</c:v>
                </c:pt>
                <c:pt idx="21">
                  <c:v>64.91463414634147</c:v>
                </c:pt>
                <c:pt idx="22">
                  <c:v>50.402439024390247</c:v>
                </c:pt>
                <c:pt idx="23">
                  <c:v>34.402439024390247</c:v>
                </c:pt>
                <c:pt idx="24">
                  <c:v>30.939024390243901</c:v>
                </c:pt>
                <c:pt idx="25">
                  <c:v>25.390243902439025</c:v>
                </c:pt>
                <c:pt idx="26">
                  <c:v>30.317073170731707</c:v>
                </c:pt>
                <c:pt idx="27">
                  <c:v>34.951219512195124</c:v>
                </c:pt>
                <c:pt idx="28">
                  <c:v>41.219512195121951</c:v>
                </c:pt>
                <c:pt idx="29">
                  <c:v>44.012195121951223</c:v>
                </c:pt>
                <c:pt idx="30">
                  <c:v>29.975609756097562</c:v>
                </c:pt>
                <c:pt idx="31">
                  <c:v>21.646341463414632</c:v>
                </c:pt>
                <c:pt idx="32">
                  <c:v>21.76829268292683</c:v>
                </c:pt>
                <c:pt idx="33">
                  <c:v>27.280487804878049</c:v>
                </c:pt>
                <c:pt idx="34">
                  <c:v>28.682926829268293</c:v>
                </c:pt>
                <c:pt idx="35">
                  <c:v>28.5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B-4540-85DC-F69CCE97686B}"/>
            </c:ext>
          </c:extLst>
        </c:ser>
        <c:ser>
          <c:idx val="2"/>
          <c:order val="2"/>
          <c:tx>
            <c:strRef>
              <c:f>'Wikipedia Stats'!$E$121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Stats'!$F$121:$AP$121</c:f>
              <c:numCache>
                <c:formatCode>0</c:formatCode>
                <c:ptCount val="37"/>
                <c:pt idx="0">
                  <c:v>99.766666666666666</c:v>
                </c:pt>
                <c:pt idx="1">
                  <c:v>109.28333333333333</c:v>
                </c:pt>
                <c:pt idx="2">
                  <c:v>92.666666666666671</c:v>
                </c:pt>
                <c:pt idx="3">
                  <c:v>79.816666666666663</c:v>
                </c:pt>
                <c:pt idx="4">
                  <c:v>87.483333333333334</c:v>
                </c:pt>
                <c:pt idx="5">
                  <c:v>86.833333333333329</c:v>
                </c:pt>
                <c:pt idx="6">
                  <c:v>102.55</c:v>
                </c:pt>
                <c:pt idx="7">
                  <c:v>100</c:v>
                </c:pt>
                <c:pt idx="8">
                  <c:v>98.88333333333334</c:v>
                </c:pt>
                <c:pt idx="9">
                  <c:v>86.95</c:v>
                </c:pt>
                <c:pt idx="10">
                  <c:v>67.5</c:v>
                </c:pt>
                <c:pt idx="11">
                  <c:v>67.55</c:v>
                </c:pt>
                <c:pt idx="12">
                  <c:v>79.7</c:v>
                </c:pt>
                <c:pt idx="13">
                  <c:v>77.8</c:v>
                </c:pt>
                <c:pt idx="14">
                  <c:v>76.416666666666671</c:v>
                </c:pt>
                <c:pt idx="15">
                  <c:v>80.083333333333329</c:v>
                </c:pt>
                <c:pt idx="16">
                  <c:v>71.933333333333337</c:v>
                </c:pt>
                <c:pt idx="17">
                  <c:v>59.983333333333334</c:v>
                </c:pt>
                <c:pt idx="18">
                  <c:v>50.35</c:v>
                </c:pt>
                <c:pt idx="19">
                  <c:v>64.233333333333334</c:v>
                </c:pt>
                <c:pt idx="20">
                  <c:v>70.066666666666663</c:v>
                </c:pt>
                <c:pt idx="21">
                  <c:v>65.849999999999994</c:v>
                </c:pt>
                <c:pt idx="22">
                  <c:v>78.233333333333334</c:v>
                </c:pt>
                <c:pt idx="23">
                  <c:v>68.2</c:v>
                </c:pt>
                <c:pt idx="24">
                  <c:v>52.55</c:v>
                </c:pt>
                <c:pt idx="25">
                  <c:v>49.533333333333331</c:v>
                </c:pt>
                <c:pt idx="26">
                  <c:v>44.45</c:v>
                </c:pt>
                <c:pt idx="27">
                  <c:v>63.1</c:v>
                </c:pt>
                <c:pt idx="28">
                  <c:v>54.883333333333333</c:v>
                </c:pt>
                <c:pt idx="29">
                  <c:v>61.516666666666666</c:v>
                </c:pt>
                <c:pt idx="30">
                  <c:v>50.783333333333331</c:v>
                </c:pt>
                <c:pt idx="31">
                  <c:v>37.6</c:v>
                </c:pt>
                <c:pt idx="32">
                  <c:v>45.483333333333334</c:v>
                </c:pt>
                <c:pt idx="33">
                  <c:v>56.166666666666664</c:v>
                </c:pt>
                <c:pt idx="34">
                  <c:v>44.1</c:v>
                </c:pt>
                <c:pt idx="35">
                  <c:v>50.35</c:v>
                </c:pt>
                <c:pt idx="36">
                  <c:v>39.283333333333331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B-4540-85DC-F69CCE97686B}"/>
            </c:ext>
          </c:extLst>
        </c:ser>
        <c:ser>
          <c:idx val="3"/>
          <c:order val="3"/>
          <c:tx>
            <c:strRef>
              <c:f>'Wikipedia Stats'!$E$122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Stats'!$F$122:$AP$122</c:f>
              <c:numCache>
                <c:formatCode>0</c:formatCode>
                <c:ptCount val="37"/>
                <c:pt idx="0">
                  <c:v>16.574923547400612</c:v>
                </c:pt>
                <c:pt idx="1">
                  <c:v>18.941896024464832</c:v>
                </c:pt>
                <c:pt idx="2">
                  <c:v>28.269113149847094</c:v>
                </c:pt>
                <c:pt idx="3">
                  <c:v>30.198776758409785</c:v>
                </c:pt>
                <c:pt idx="4">
                  <c:v>30.394495412844037</c:v>
                </c:pt>
                <c:pt idx="5">
                  <c:v>37.388379204892964</c:v>
                </c:pt>
                <c:pt idx="6">
                  <c:v>52.140672782874617</c:v>
                </c:pt>
                <c:pt idx="7">
                  <c:v>58.198776758409785</c:v>
                </c:pt>
                <c:pt idx="8">
                  <c:v>61.49235474006116</c:v>
                </c:pt>
                <c:pt idx="9">
                  <c:v>61.721712538226299</c:v>
                </c:pt>
                <c:pt idx="10">
                  <c:v>59.330275229357795</c:v>
                </c:pt>
                <c:pt idx="11">
                  <c:v>77.654434250764524</c:v>
                </c:pt>
                <c:pt idx="12">
                  <c:v>81.544342507645254</c:v>
                </c:pt>
                <c:pt idx="13">
                  <c:v>88.314984709480129</c:v>
                </c:pt>
                <c:pt idx="14">
                  <c:v>98.415902140672785</c:v>
                </c:pt>
                <c:pt idx="15">
                  <c:v>101.61467889908256</c:v>
                </c:pt>
                <c:pt idx="16">
                  <c:v>81.214067278287459</c:v>
                </c:pt>
                <c:pt idx="17">
                  <c:v>89.792048929663608</c:v>
                </c:pt>
                <c:pt idx="18">
                  <c:v>93.721712538226299</c:v>
                </c:pt>
                <c:pt idx="19">
                  <c:v>98.299694189602448</c:v>
                </c:pt>
                <c:pt idx="20">
                  <c:v>101.97859327217125</c:v>
                </c:pt>
                <c:pt idx="21">
                  <c:v>105.08868501529052</c:v>
                </c:pt>
                <c:pt idx="22">
                  <c:v>97.77064220183486</c:v>
                </c:pt>
                <c:pt idx="23">
                  <c:v>85.825688073394502</c:v>
                </c:pt>
                <c:pt idx="24">
                  <c:v>75.489296636085626</c:v>
                </c:pt>
                <c:pt idx="25">
                  <c:v>77.452599388379198</c:v>
                </c:pt>
                <c:pt idx="26">
                  <c:v>92.125382262996936</c:v>
                </c:pt>
                <c:pt idx="27">
                  <c:v>95.565749235474001</c:v>
                </c:pt>
                <c:pt idx="28">
                  <c:v>97.067278287461775</c:v>
                </c:pt>
                <c:pt idx="29">
                  <c:v>86.464831804281346</c:v>
                </c:pt>
                <c:pt idx="30">
                  <c:v>80.498470948012226</c:v>
                </c:pt>
                <c:pt idx="31">
                  <c:v>74.75535168195718</c:v>
                </c:pt>
                <c:pt idx="32">
                  <c:v>77.834862385321102</c:v>
                </c:pt>
                <c:pt idx="33">
                  <c:v>92.792048929663608</c:v>
                </c:pt>
                <c:pt idx="34">
                  <c:v>94.972477064220186</c:v>
                </c:pt>
                <c:pt idx="35">
                  <c:v>110.79204892966361</c:v>
                </c:pt>
                <c:pt idx="36">
                  <c:v>108.48929663608563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B-4540-85DC-F69CCE97686B}"/>
            </c:ext>
          </c:extLst>
        </c:ser>
        <c:ser>
          <c:idx val="4"/>
          <c:order val="4"/>
          <c:tx>
            <c:strRef>
              <c:f>'Wikipedia Stats'!$E$123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Stats'!$F$123:$AP$123</c:f>
              <c:numCache>
                <c:formatCode>0</c:formatCode>
                <c:ptCount val="37"/>
                <c:pt idx="0">
                  <c:v>10.818181818181818</c:v>
                </c:pt>
                <c:pt idx="1">
                  <c:v>15.681818181818182</c:v>
                </c:pt>
                <c:pt idx="2">
                  <c:v>10.075757575757576</c:v>
                </c:pt>
                <c:pt idx="3">
                  <c:v>14.651515151515152</c:v>
                </c:pt>
                <c:pt idx="4">
                  <c:v>21.621212121212121</c:v>
                </c:pt>
                <c:pt idx="5">
                  <c:v>22</c:v>
                </c:pt>
                <c:pt idx="6">
                  <c:v>30.893939393939394</c:v>
                </c:pt>
                <c:pt idx="7">
                  <c:v>45.621212121212125</c:v>
                </c:pt>
                <c:pt idx="8">
                  <c:v>38.030303030303031</c:v>
                </c:pt>
                <c:pt idx="9">
                  <c:v>36.863636363636367</c:v>
                </c:pt>
                <c:pt idx="10">
                  <c:v>39.696969696969695</c:v>
                </c:pt>
                <c:pt idx="11">
                  <c:v>45.575757575757578</c:v>
                </c:pt>
                <c:pt idx="12">
                  <c:v>65.515151515151516</c:v>
                </c:pt>
                <c:pt idx="13">
                  <c:v>64.303030303030297</c:v>
                </c:pt>
                <c:pt idx="14">
                  <c:v>67.424242424242422</c:v>
                </c:pt>
                <c:pt idx="15">
                  <c:v>56.590909090909093</c:v>
                </c:pt>
                <c:pt idx="16">
                  <c:v>89.439393939393938</c:v>
                </c:pt>
                <c:pt idx="17">
                  <c:v>57.606060606060609</c:v>
                </c:pt>
                <c:pt idx="18">
                  <c:v>55.060606060606062</c:v>
                </c:pt>
                <c:pt idx="19">
                  <c:v>83.196969696969703</c:v>
                </c:pt>
                <c:pt idx="20">
                  <c:v>65.818181818181813</c:v>
                </c:pt>
                <c:pt idx="21">
                  <c:v>78.712121212121218</c:v>
                </c:pt>
                <c:pt idx="22">
                  <c:v>132.10606060606059</c:v>
                </c:pt>
                <c:pt idx="23">
                  <c:v>80.121212121212125</c:v>
                </c:pt>
                <c:pt idx="24">
                  <c:v>65.787878787878782</c:v>
                </c:pt>
                <c:pt idx="25">
                  <c:v>79.575757575757578</c:v>
                </c:pt>
                <c:pt idx="26">
                  <c:v>69.742424242424249</c:v>
                </c:pt>
                <c:pt idx="27">
                  <c:v>69.954545454545453</c:v>
                </c:pt>
                <c:pt idx="28">
                  <c:v>84.833333333333329</c:v>
                </c:pt>
                <c:pt idx="29">
                  <c:v>83.712121212121218</c:v>
                </c:pt>
                <c:pt idx="30">
                  <c:v>88.63636363636364</c:v>
                </c:pt>
                <c:pt idx="31">
                  <c:v>70.848484848484844</c:v>
                </c:pt>
                <c:pt idx="32">
                  <c:v>65.166666666666671</c:v>
                </c:pt>
                <c:pt idx="33">
                  <c:v>67.439393939393938</c:v>
                </c:pt>
                <c:pt idx="34">
                  <c:v>69.439393939393938</c:v>
                </c:pt>
                <c:pt idx="35">
                  <c:v>81.606060606060609</c:v>
                </c:pt>
                <c:pt idx="36">
                  <c:v>74.439393939393938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B-4540-85DC-F69CCE97686B}"/>
            </c:ext>
          </c:extLst>
        </c:ser>
        <c:ser>
          <c:idx val="5"/>
          <c:order val="5"/>
          <c:tx>
            <c:strRef>
              <c:f>'Wikipedia Stats'!$E$124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Stats'!$F$124:$AP$124</c:f>
              <c:numCache>
                <c:formatCode>0</c:formatCode>
                <c:ptCount val="37"/>
                <c:pt idx="0">
                  <c:v>62.130434782608695</c:v>
                </c:pt>
                <c:pt idx="1">
                  <c:v>63.673913043478258</c:v>
                </c:pt>
                <c:pt idx="2">
                  <c:v>148.7608695652174</c:v>
                </c:pt>
                <c:pt idx="3">
                  <c:v>70.565217391304344</c:v>
                </c:pt>
                <c:pt idx="4">
                  <c:v>143.04347826086956</c:v>
                </c:pt>
                <c:pt idx="5">
                  <c:v>172.63043478260869</c:v>
                </c:pt>
                <c:pt idx="6">
                  <c:v>186.47826086956522</c:v>
                </c:pt>
                <c:pt idx="7">
                  <c:v>171.10869565217391</c:v>
                </c:pt>
                <c:pt idx="8">
                  <c:v>178.02173913043478</c:v>
                </c:pt>
                <c:pt idx="9">
                  <c:v>142.32608695652175</c:v>
                </c:pt>
                <c:pt idx="10">
                  <c:v>139.13043478260869</c:v>
                </c:pt>
                <c:pt idx="11">
                  <c:v>200.47826086956522</c:v>
                </c:pt>
                <c:pt idx="12">
                  <c:v>167.80434782608697</c:v>
                </c:pt>
                <c:pt idx="13">
                  <c:v>176.13043478260869</c:v>
                </c:pt>
                <c:pt idx="14">
                  <c:v>194.80434782608697</c:v>
                </c:pt>
                <c:pt idx="15">
                  <c:v>151.5</c:v>
                </c:pt>
                <c:pt idx="16">
                  <c:v>119.08695652173913</c:v>
                </c:pt>
                <c:pt idx="17">
                  <c:v>109.32608695652173</c:v>
                </c:pt>
                <c:pt idx="18">
                  <c:v>114.5</c:v>
                </c:pt>
                <c:pt idx="19">
                  <c:v>136.47826086956522</c:v>
                </c:pt>
                <c:pt idx="20">
                  <c:v>108.73913043478261</c:v>
                </c:pt>
                <c:pt idx="21">
                  <c:v>109.80434782608695</c:v>
                </c:pt>
                <c:pt idx="22">
                  <c:v>103.34782608695652</c:v>
                </c:pt>
                <c:pt idx="23">
                  <c:v>82.695652173913047</c:v>
                </c:pt>
                <c:pt idx="24">
                  <c:v>71.043478260869563</c:v>
                </c:pt>
                <c:pt idx="25">
                  <c:v>86.108695652173907</c:v>
                </c:pt>
                <c:pt idx="26">
                  <c:v>143.45652173913044</c:v>
                </c:pt>
                <c:pt idx="27">
                  <c:v>93.239130434782609</c:v>
                </c:pt>
                <c:pt idx="28">
                  <c:v>128.06521739130434</c:v>
                </c:pt>
                <c:pt idx="29">
                  <c:v>83.369565217391298</c:v>
                </c:pt>
                <c:pt idx="30">
                  <c:v>86.956521739130437</c:v>
                </c:pt>
                <c:pt idx="31">
                  <c:v>33.391304347826086</c:v>
                </c:pt>
                <c:pt idx="32">
                  <c:v>86.260869565217391</c:v>
                </c:pt>
                <c:pt idx="33">
                  <c:v>91.739130434782609</c:v>
                </c:pt>
                <c:pt idx="34">
                  <c:v>100.56521739130434</c:v>
                </c:pt>
                <c:pt idx="35">
                  <c:v>146.52173913043478</c:v>
                </c:pt>
                <c:pt idx="36">
                  <c:v>86.847826086956516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B-4540-85DC-F69CCE97686B}"/>
            </c:ext>
          </c:extLst>
        </c:ser>
        <c:ser>
          <c:idx val="6"/>
          <c:order val="6"/>
          <c:tx>
            <c:strRef>
              <c:f>'Wikipedia Stats'!$E$125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Stats'!$F$125:$AP$125</c:f>
              <c:numCache>
                <c:formatCode>0</c:formatCode>
                <c:ptCount val="37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9-4559-8580-ABFED41D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28280"/>
        <c:axId val="778027952"/>
      </c:lineChart>
      <c:dateAx>
        <c:axId val="778028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7952"/>
        <c:crosses val="autoZero"/>
        <c:auto val="1"/>
        <c:lblOffset val="100"/>
        <c:baseTimeUnit val="days"/>
      </c:dateAx>
      <c:valAx>
        <c:axId val="7780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COVID cases for 1M inhabitants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Stats'!$B$277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Stats'!$C$277:$BF$277</c:f>
              <c:numCache>
                <c:formatCode>0</c:formatCode>
                <c:ptCount val="56"/>
                <c:pt idx="0">
                  <c:v>13.984848484848484</c:v>
                </c:pt>
                <c:pt idx="1">
                  <c:v>18.333333333333332</c:v>
                </c:pt>
                <c:pt idx="2">
                  <c:v>16.621212121212121</c:v>
                </c:pt>
                <c:pt idx="3">
                  <c:v>21.272727272727273</c:v>
                </c:pt>
                <c:pt idx="4">
                  <c:v>28.196969696969695</c:v>
                </c:pt>
                <c:pt idx="5">
                  <c:v>24.5</c:v>
                </c:pt>
                <c:pt idx="6">
                  <c:v>27.984848484848484</c:v>
                </c:pt>
                <c:pt idx="7">
                  <c:v>33.787878787878789</c:v>
                </c:pt>
                <c:pt idx="8">
                  <c:v>47.984848484848484</c:v>
                </c:pt>
                <c:pt idx="9">
                  <c:v>37.060606060606062</c:v>
                </c:pt>
                <c:pt idx="10">
                  <c:v>44.409090909090907</c:v>
                </c:pt>
                <c:pt idx="11">
                  <c:v>59.424242424242422</c:v>
                </c:pt>
                <c:pt idx="12">
                  <c:v>57.712121212121211</c:v>
                </c:pt>
                <c:pt idx="13">
                  <c:v>69.86363636363636</c:v>
                </c:pt>
                <c:pt idx="14">
                  <c:v>39.378787878787875</c:v>
                </c:pt>
                <c:pt idx="15">
                  <c:v>66.303030303030297</c:v>
                </c:pt>
                <c:pt idx="16">
                  <c:v>114.81818181818181</c:v>
                </c:pt>
                <c:pt idx="17">
                  <c:v>73.651515151515156</c:v>
                </c:pt>
                <c:pt idx="18">
                  <c:v>32.060606060606062</c:v>
                </c:pt>
                <c:pt idx="19">
                  <c:v>79.287878787878782</c:v>
                </c:pt>
                <c:pt idx="20">
                  <c:v>64.651515151515156</c:v>
                </c:pt>
                <c:pt idx="21">
                  <c:v>28.378787878787879</c:v>
                </c:pt>
                <c:pt idx="22">
                  <c:v>59.272727272727273</c:v>
                </c:pt>
                <c:pt idx="23">
                  <c:v>57.227272727272727</c:v>
                </c:pt>
                <c:pt idx="24">
                  <c:v>58.803030303030305</c:v>
                </c:pt>
                <c:pt idx="25">
                  <c:v>64.939393939393938</c:v>
                </c:pt>
                <c:pt idx="26">
                  <c:v>65.787878787878782</c:v>
                </c:pt>
                <c:pt idx="27">
                  <c:v>47.18181818181818</c:v>
                </c:pt>
                <c:pt idx="28">
                  <c:v>24.439393939393938</c:v>
                </c:pt>
                <c:pt idx="29">
                  <c:v>40.5</c:v>
                </c:pt>
                <c:pt idx="30">
                  <c:v>83.287878787878782</c:v>
                </c:pt>
                <c:pt idx="31">
                  <c:v>39.893939393939391</c:v>
                </c:pt>
                <c:pt idx="32">
                  <c:v>40.015151515151516</c:v>
                </c:pt>
                <c:pt idx="33">
                  <c:v>6.1363636363636367</c:v>
                </c:pt>
                <c:pt idx="34">
                  <c:v>38.924242424242422</c:v>
                </c:pt>
                <c:pt idx="35">
                  <c:v>11.893939393939394</c:v>
                </c:pt>
                <c:pt idx="36">
                  <c:v>31.075757575757574</c:v>
                </c:pt>
                <c:pt idx="37">
                  <c:v>39.045454545454547</c:v>
                </c:pt>
                <c:pt idx="38">
                  <c:v>29.045454545454547</c:v>
                </c:pt>
                <c:pt idx="39">
                  <c:v>25.045454545454547</c:v>
                </c:pt>
                <c:pt idx="40">
                  <c:v>26.863636363636363</c:v>
                </c:pt>
                <c:pt idx="41">
                  <c:v>23.287878787878789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4-4724-BDFE-7F1177F678E0}"/>
            </c:ext>
          </c:extLst>
        </c:ser>
        <c:ser>
          <c:idx val="1"/>
          <c:order val="1"/>
          <c:tx>
            <c:strRef>
              <c:f>'Wikipedia Stats'!$B$278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Stats'!$C$278:$BF$278</c:f>
              <c:numCache>
                <c:formatCode>0</c:formatCode>
                <c:ptCount val="56"/>
                <c:pt idx="0">
                  <c:v>58.097560975609753</c:v>
                </c:pt>
                <c:pt idx="1">
                  <c:v>50.097560975609753</c:v>
                </c:pt>
                <c:pt idx="2">
                  <c:v>60.536585365853661</c:v>
                </c:pt>
                <c:pt idx="3">
                  <c:v>70.487804878048777</c:v>
                </c:pt>
                <c:pt idx="4">
                  <c:v>76.756097560975604</c:v>
                </c:pt>
                <c:pt idx="5">
                  <c:v>48.353658536585364</c:v>
                </c:pt>
                <c:pt idx="6">
                  <c:v>65.256097560975604</c:v>
                </c:pt>
                <c:pt idx="7">
                  <c:v>48.963414634146339</c:v>
                </c:pt>
                <c:pt idx="8">
                  <c:v>66.5</c:v>
                </c:pt>
                <c:pt idx="9">
                  <c:v>75.073170731707322</c:v>
                </c:pt>
                <c:pt idx="10">
                  <c:v>75.207317073170728</c:v>
                </c:pt>
                <c:pt idx="11">
                  <c:v>74.256097560975604</c:v>
                </c:pt>
                <c:pt idx="12">
                  <c:v>72.390243902439025</c:v>
                </c:pt>
                <c:pt idx="13">
                  <c:v>44.841463414634148</c:v>
                </c:pt>
                <c:pt idx="14">
                  <c:v>46.756097560975611</c:v>
                </c:pt>
                <c:pt idx="15">
                  <c:v>50.036585365853661</c:v>
                </c:pt>
                <c:pt idx="16">
                  <c:v>59.439024390243901</c:v>
                </c:pt>
                <c:pt idx="17">
                  <c:v>64.91463414634147</c:v>
                </c:pt>
                <c:pt idx="18">
                  <c:v>50.402439024390247</c:v>
                </c:pt>
                <c:pt idx="19">
                  <c:v>34.402439024390247</c:v>
                </c:pt>
                <c:pt idx="20">
                  <c:v>30.939024390243901</c:v>
                </c:pt>
                <c:pt idx="21">
                  <c:v>25.390243902439025</c:v>
                </c:pt>
                <c:pt idx="22">
                  <c:v>30.317073170731707</c:v>
                </c:pt>
                <c:pt idx="23">
                  <c:v>34.951219512195124</c:v>
                </c:pt>
                <c:pt idx="24">
                  <c:v>41.219512195121951</c:v>
                </c:pt>
                <c:pt idx="25">
                  <c:v>44.012195121951223</c:v>
                </c:pt>
                <c:pt idx="26">
                  <c:v>29.975609756097562</c:v>
                </c:pt>
                <c:pt idx="27">
                  <c:v>21.646341463414632</c:v>
                </c:pt>
                <c:pt idx="28">
                  <c:v>21.76829268292683</c:v>
                </c:pt>
                <c:pt idx="29">
                  <c:v>27.280487804878049</c:v>
                </c:pt>
                <c:pt idx="30">
                  <c:v>28.682926829268293</c:v>
                </c:pt>
                <c:pt idx="31">
                  <c:v>28.5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4-4724-BDFE-7F1177F678E0}"/>
            </c:ext>
          </c:extLst>
        </c:ser>
        <c:ser>
          <c:idx val="2"/>
          <c:order val="2"/>
          <c:tx>
            <c:strRef>
              <c:f>'Wikipedia Stats'!$B$279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Stats'!$C$279:$BF$279</c:f>
              <c:numCache>
                <c:formatCode>0</c:formatCode>
                <c:ptCount val="56"/>
                <c:pt idx="0">
                  <c:v>9.7833333333333332</c:v>
                </c:pt>
                <c:pt idx="1">
                  <c:v>12.816666666666666</c:v>
                </c:pt>
                <c:pt idx="2">
                  <c:v>12.966666666666667</c:v>
                </c:pt>
                <c:pt idx="3">
                  <c:v>20.783333333333335</c:v>
                </c:pt>
                <c:pt idx="4">
                  <c:v>24.866666666666667</c:v>
                </c:pt>
                <c:pt idx="5">
                  <c:v>29.95</c:v>
                </c:pt>
                <c:pt idx="6">
                  <c:v>16.283333333333335</c:v>
                </c:pt>
                <c:pt idx="7">
                  <c:v>38.583333333333336</c:v>
                </c:pt>
                <c:pt idx="8">
                  <c:v>44.15</c:v>
                </c:pt>
                <c:pt idx="9">
                  <c:v>42.45</c:v>
                </c:pt>
                <c:pt idx="10">
                  <c:v>58.283333333333331</c:v>
                </c:pt>
                <c:pt idx="11">
                  <c:v>59.833333333333336</c:v>
                </c:pt>
                <c:pt idx="12">
                  <c:v>53.883333333333333</c:v>
                </c:pt>
                <c:pt idx="13">
                  <c:v>58.766666666666666</c:v>
                </c:pt>
                <c:pt idx="14">
                  <c:v>70.11666666666666</c:v>
                </c:pt>
                <c:pt idx="15">
                  <c:v>88.7</c:v>
                </c:pt>
                <c:pt idx="16">
                  <c:v>99.766666666666666</c:v>
                </c:pt>
                <c:pt idx="17">
                  <c:v>109.28333333333333</c:v>
                </c:pt>
                <c:pt idx="18">
                  <c:v>92.666666666666671</c:v>
                </c:pt>
                <c:pt idx="19">
                  <c:v>79.816666666666663</c:v>
                </c:pt>
                <c:pt idx="20">
                  <c:v>87.483333333333334</c:v>
                </c:pt>
                <c:pt idx="21">
                  <c:v>86.833333333333329</c:v>
                </c:pt>
                <c:pt idx="22">
                  <c:v>102.55</c:v>
                </c:pt>
                <c:pt idx="23">
                  <c:v>100</c:v>
                </c:pt>
                <c:pt idx="24">
                  <c:v>98.88333333333334</c:v>
                </c:pt>
                <c:pt idx="25">
                  <c:v>86.95</c:v>
                </c:pt>
                <c:pt idx="26">
                  <c:v>67.5</c:v>
                </c:pt>
                <c:pt idx="27">
                  <c:v>67.55</c:v>
                </c:pt>
                <c:pt idx="28">
                  <c:v>79.7</c:v>
                </c:pt>
                <c:pt idx="29">
                  <c:v>77.8</c:v>
                </c:pt>
                <c:pt idx="30">
                  <c:v>76.416666666666671</c:v>
                </c:pt>
                <c:pt idx="31">
                  <c:v>80.083333333333329</c:v>
                </c:pt>
                <c:pt idx="32">
                  <c:v>71.933333333333337</c:v>
                </c:pt>
                <c:pt idx="33">
                  <c:v>59.983333333333334</c:v>
                </c:pt>
                <c:pt idx="34">
                  <c:v>50.35</c:v>
                </c:pt>
                <c:pt idx="35">
                  <c:v>64.233333333333334</c:v>
                </c:pt>
                <c:pt idx="36">
                  <c:v>70.066666666666663</c:v>
                </c:pt>
                <c:pt idx="37">
                  <c:v>65.849999999999994</c:v>
                </c:pt>
                <c:pt idx="38">
                  <c:v>78.233333333333334</c:v>
                </c:pt>
                <c:pt idx="39">
                  <c:v>68.2</c:v>
                </c:pt>
                <c:pt idx="40">
                  <c:v>52.55</c:v>
                </c:pt>
                <c:pt idx="41">
                  <c:v>49.533333333333331</c:v>
                </c:pt>
                <c:pt idx="42">
                  <c:v>44.45</c:v>
                </c:pt>
                <c:pt idx="43">
                  <c:v>63.1</c:v>
                </c:pt>
                <c:pt idx="44">
                  <c:v>54.883333333333333</c:v>
                </c:pt>
                <c:pt idx="45">
                  <c:v>61.516666666666666</c:v>
                </c:pt>
                <c:pt idx="46">
                  <c:v>50.783333333333331</c:v>
                </c:pt>
                <c:pt idx="47">
                  <c:v>37.6</c:v>
                </c:pt>
                <c:pt idx="48">
                  <c:v>45.483333333333334</c:v>
                </c:pt>
                <c:pt idx="49">
                  <c:v>56.166666666666664</c:v>
                </c:pt>
                <c:pt idx="50">
                  <c:v>44.1</c:v>
                </c:pt>
                <c:pt idx="51">
                  <c:v>50.35</c:v>
                </c:pt>
                <c:pt idx="52">
                  <c:v>39.283333333333331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4-4724-BDFE-7F1177F678E0}"/>
            </c:ext>
          </c:extLst>
        </c:ser>
        <c:ser>
          <c:idx val="3"/>
          <c:order val="3"/>
          <c:tx>
            <c:strRef>
              <c:f>'Wikipedia Stats'!$B$280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Stats'!$C$280:$BF$280</c:f>
              <c:numCache>
                <c:formatCode>0</c:formatCode>
                <c:ptCount val="56"/>
                <c:pt idx="0">
                  <c:v>30.198776758409785</c:v>
                </c:pt>
                <c:pt idx="1">
                  <c:v>30.394495412844037</c:v>
                </c:pt>
                <c:pt idx="2">
                  <c:v>37.388379204892964</c:v>
                </c:pt>
                <c:pt idx="3">
                  <c:v>52.140672782874617</c:v>
                </c:pt>
                <c:pt idx="4">
                  <c:v>58.198776758409785</c:v>
                </c:pt>
                <c:pt idx="5">
                  <c:v>61.49235474006116</c:v>
                </c:pt>
                <c:pt idx="6">
                  <c:v>61.721712538226299</c:v>
                </c:pt>
                <c:pt idx="7">
                  <c:v>59.330275229357795</c:v>
                </c:pt>
                <c:pt idx="8">
                  <c:v>77.654434250764524</c:v>
                </c:pt>
                <c:pt idx="9">
                  <c:v>81.544342507645254</c:v>
                </c:pt>
                <c:pt idx="10">
                  <c:v>88.314984709480129</c:v>
                </c:pt>
                <c:pt idx="11">
                  <c:v>98.415902140672785</c:v>
                </c:pt>
                <c:pt idx="12">
                  <c:v>101.61467889908256</c:v>
                </c:pt>
                <c:pt idx="13">
                  <c:v>81.214067278287459</c:v>
                </c:pt>
                <c:pt idx="14">
                  <c:v>89.792048929663608</c:v>
                </c:pt>
                <c:pt idx="15">
                  <c:v>93.721712538226299</c:v>
                </c:pt>
                <c:pt idx="16">
                  <c:v>98.299694189602448</c:v>
                </c:pt>
                <c:pt idx="17">
                  <c:v>101.97859327217125</c:v>
                </c:pt>
                <c:pt idx="18">
                  <c:v>105.08868501529052</c:v>
                </c:pt>
                <c:pt idx="19">
                  <c:v>97.77064220183486</c:v>
                </c:pt>
                <c:pt idx="20">
                  <c:v>85.825688073394502</c:v>
                </c:pt>
                <c:pt idx="21">
                  <c:v>75.489296636085626</c:v>
                </c:pt>
                <c:pt idx="22">
                  <c:v>77.452599388379198</c:v>
                </c:pt>
                <c:pt idx="23">
                  <c:v>92.125382262996936</c:v>
                </c:pt>
                <c:pt idx="24">
                  <c:v>95.565749235474001</c:v>
                </c:pt>
                <c:pt idx="25">
                  <c:v>97.067278287461775</c:v>
                </c:pt>
                <c:pt idx="26">
                  <c:v>86.464831804281346</c:v>
                </c:pt>
                <c:pt idx="27">
                  <c:v>80.498470948012226</c:v>
                </c:pt>
                <c:pt idx="28">
                  <c:v>74.75535168195718</c:v>
                </c:pt>
                <c:pt idx="29">
                  <c:v>77.834862385321102</c:v>
                </c:pt>
                <c:pt idx="30">
                  <c:v>92.792048929663608</c:v>
                </c:pt>
                <c:pt idx="31">
                  <c:v>94.972477064220186</c:v>
                </c:pt>
                <c:pt idx="32">
                  <c:v>110.79204892966361</c:v>
                </c:pt>
                <c:pt idx="33">
                  <c:v>108.48929663608563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4-4724-BDFE-7F1177F678E0}"/>
            </c:ext>
          </c:extLst>
        </c:ser>
        <c:ser>
          <c:idx val="4"/>
          <c:order val="4"/>
          <c:tx>
            <c:strRef>
              <c:f>'Wikipedia Stats'!$B$281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Stats'!$C$281:$BF$281</c:f>
              <c:numCache>
                <c:formatCode>0</c:formatCode>
                <c:ptCount val="56"/>
                <c:pt idx="0">
                  <c:v>10.242424242424242</c:v>
                </c:pt>
                <c:pt idx="1">
                  <c:v>9.7424242424242422</c:v>
                </c:pt>
                <c:pt idx="2">
                  <c:v>10.818181818181818</c:v>
                </c:pt>
                <c:pt idx="3">
                  <c:v>15.681818181818182</c:v>
                </c:pt>
                <c:pt idx="4">
                  <c:v>10.075757575757576</c:v>
                </c:pt>
                <c:pt idx="5">
                  <c:v>14.651515151515152</c:v>
                </c:pt>
                <c:pt idx="6">
                  <c:v>21.621212121212121</c:v>
                </c:pt>
                <c:pt idx="7">
                  <c:v>22</c:v>
                </c:pt>
                <c:pt idx="8">
                  <c:v>30.893939393939394</c:v>
                </c:pt>
                <c:pt idx="9">
                  <c:v>45.621212121212125</c:v>
                </c:pt>
                <c:pt idx="10">
                  <c:v>38.030303030303031</c:v>
                </c:pt>
                <c:pt idx="11">
                  <c:v>36.863636363636367</c:v>
                </c:pt>
                <c:pt idx="12">
                  <c:v>39.696969696969695</c:v>
                </c:pt>
                <c:pt idx="13">
                  <c:v>45.575757575757578</c:v>
                </c:pt>
                <c:pt idx="14">
                  <c:v>65.515151515151516</c:v>
                </c:pt>
                <c:pt idx="15">
                  <c:v>64.303030303030297</c:v>
                </c:pt>
                <c:pt idx="16">
                  <c:v>67.424242424242422</c:v>
                </c:pt>
                <c:pt idx="17">
                  <c:v>56.590909090909093</c:v>
                </c:pt>
                <c:pt idx="18">
                  <c:v>89.439393939393938</c:v>
                </c:pt>
                <c:pt idx="19">
                  <c:v>57.606060606060609</c:v>
                </c:pt>
                <c:pt idx="20">
                  <c:v>55.060606060606062</c:v>
                </c:pt>
                <c:pt idx="21">
                  <c:v>83.196969696969703</c:v>
                </c:pt>
                <c:pt idx="22">
                  <c:v>65.818181818181813</c:v>
                </c:pt>
                <c:pt idx="23">
                  <c:v>78.712121212121218</c:v>
                </c:pt>
                <c:pt idx="24">
                  <c:v>132.10606060606059</c:v>
                </c:pt>
                <c:pt idx="25">
                  <c:v>80.121212121212125</c:v>
                </c:pt>
                <c:pt idx="26">
                  <c:v>65.787878787878782</c:v>
                </c:pt>
                <c:pt idx="27">
                  <c:v>79.575757575757578</c:v>
                </c:pt>
                <c:pt idx="28">
                  <c:v>69.742424242424249</c:v>
                </c:pt>
                <c:pt idx="29">
                  <c:v>69.954545454545453</c:v>
                </c:pt>
                <c:pt idx="30">
                  <c:v>84.833333333333329</c:v>
                </c:pt>
                <c:pt idx="31">
                  <c:v>83.712121212121218</c:v>
                </c:pt>
                <c:pt idx="32">
                  <c:v>88.63636363636364</c:v>
                </c:pt>
                <c:pt idx="33">
                  <c:v>70.848484848484844</c:v>
                </c:pt>
                <c:pt idx="34">
                  <c:v>65.166666666666671</c:v>
                </c:pt>
                <c:pt idx="35">
                  <c:v>67.439393939393938</c:v>
                </c:pt>
                <c:pt idx="36">
                  <c:v>69.439393939393938</c:v>
                </c:pt>
                <c:pt idx="37">
                  <c:v>81.606060606060609</c:v>
                </c:pt>
                <c:pt idx="38">
                  <c:v>74.439393939393938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4-4724-BDFE-7F1177F678E0}"/>
            </c:ext>
          </c:extLst>
        </c:ser>
        <c:ser>
          <c:idx val="5"/>
          <c:order val="5"/>
          <c:tx>
            <c:strRef>
              <c:f>'Wikipedia Stats'!$B$282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Stats'!$C$282:$BF$282</c:f>
              <c:numCache>
                <c:formatCode>0</c:formatCode>
                <c:ptCount val="56"/>
                <c:pt idx="0">
                  <c:v>45.347826086956523</c:v>
                </c:pt>
                <c:pt idx="1">
                  <c:v>25.195652173913043</c:v>
                </c:pt>
                <c:pt idx="2">
                  <c:v>25.260869565217391</c:v>
                </c:pt>
                <c:pt idx="3">
                  <c:v>35.608695652173914</c:v>
                </c:pt>
                <c:pt idx="4">
                  <c:v>43.195652173913047</c:v>
                </c:pt>
                <c:pt idx="5">
                  <c:v>55.173913043478258</c:v>
                </c:pt>
                <c:pt idx="6">
                  <c:v>76.021739130434781</c:v>
                </c:pt>
                <c:pt idx="7">
                  <c:v>62.130434782608695</c:v>
                </c:pt>
                <c:pt idx="8">
                  <c:v>63.673913043478258</c:v>
                </c:pt>
                <c:pt idx="9">
                  <c:v>148.7608695652174</c:v>
                </c:pt>
                <c:pt idx="10">
                  <c:v>70.565217391304344</c:v>
                </c:pt>
                <c:pt idx="11">
                  <c:v>143.04347826086956</c:v>
                </c:pt>
                <c:pt idx="12">
                  <c:v>172.63043478260869</c:v>
                </c:pt>
                <c:pt idx="13">
                  <c:v>186.47826086956522</c:v>
                </c:pt>
                <c:pt idx="14">
                  <c:v>171.10869565217391</c:v>
                </c:pt>
                <c:pt idx="15">
                  <c:v>178.02173913043478</c:v>
                </c:pt>
                <c:pt idx="16">
                  <c:v>142.32608695652175</c:v>
                </c:pt>
                <c:pt idx="17">
                  <c:v>139.13043478260869</c:v>
                </c:pt>
                <c:pt idx="18">
                  <c:v>200.47826086956522</c:v>
                </c:pt>
                <c:pt idx="19">
                  <c:v>167.80434782608697</c:v>
                </c:pt>
                <c:pt idx="20">
                  <c:v>176.13043478260869</c:v>
                </c:pt>
                <c:pt idx="21">
                  <c:v>194.80434782608697</c:v>
                </c:pt>
                <c:pt idx="22">
                  <c:v>151.5</c:v>
                </c:pt>
                <c:pt idx="23">
                  <c:v>119.08695652173913</c:v>
                </c:pt>
                <c:pt idx="24">
                  <c:v>109.32608695652173</c:v>
                </c:pt>
                <c:pt idx="25">
                  <c:v>114.5</c:v>
                </c:pt>
                <c:pt idx="26">
                  <c:v>136.47826086956522</c:v>
                </c:pt>
                <c:pt idx="27">
                  <c:v>108.73913043478261</c:v>
                </c:pt>
                <c:pt idx="28">
                  <c:v>109.80434782608695</c:v>
                </c:pt>
                <c:pt idx="29">
                  <c:v>103.34782608695652</c:v>
                </c:pt>
                <c:pt idx="30">
                  <c:v>82.695652173913047</c:v>
                </c:pt>
                <c:pt idx="31">
                  <c:v>71.043478260869563</c:v>
                </c:pt>
                <c:pt idx="32">
                  <c:v>86.108695652173907</c:v>
                </c:pt>
                <c:pt idx="33">
                  <c:v>143.45652173913044</c:v>
                </c:pt>
                <c:pt idx="34">
                  <c:v>93.239130434782609</c:v>
                </c:pt>
                <c:pt idx="35">
                  <c:v>128.06521739130434</c:v>
                </c:pt>
                <c:pt idx="36">
                  <c:v>83.369565217391298</c:v>
                </c:pt>
                <c:pt idx="37">
                  <c:v>86.956521739130437</c:v>
                </c:pt>
                <c:pt idx="38">
                  <c:v>33.391304347826086</c:v>
                </c:pt>
                <c:pt idx="39">
                  <c:v>86.260869565217391</c:v>
                </c:pt>
                <c:pt idx="40">
                  <c:v>91.739130434782609</c:v>
                </c:pt>
                <c:pt idx="41">
                  <c:v>100.56521739130434</c:v>
                </c:pt>
                <c:pt idx="42">
                  <c:v>146.52173913043478</c:v>
                </c:pt>
                <c:pt idx="43">
                  <c:v>86.847826086956516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4-4724-BDFE-7F1177F678E0}"/>
            </c:ext>
          </c:extLst>
        </c:ser>
        <c:ser>
          <c:idx val="6"/>
          <c:order val="6"/>
          <c:tx>
            <c:strRef>
              <c:f>'Wikipedia Stats'!$B$283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Stats'!$C$283:$BF$283</c:f>
              <c:numCache>
                <c:formatCode>0</c:formatCode>
                <c:ptCount val="56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7-4952-9836-8E0A7594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27520"/>
        <c:axId val="706629160"/>
      </c:lineChart>
      <c:catAx>
        <c:axId val="7066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9160"/>
        <c:crosses val="autoZero"/>
        <c:auto val="1"/>
        <c:lblAlgn val="ctr"/>
        <c:lblOffset val="100"/>
        <c:noMultiLvlLbl val="0"/>
      </c:catAx>
      <c:valAx>
        <c:axId val="7066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/>
              <a:t>COVID Daily deaths / 1M inhabitants, after 100/500 deaths are registered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Stats'!$B$309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Stats'!$C$309:$AZ$309</c:f>
              <c:numCache>
                <c:formatCode>0.0</c:formatCode>
                <c:ptCount val="50"/>
                <c:pt idx="0">
                  <c:v>0.54545454545454541</c:v>
                </c:pt>
                <c:pt idx="1">
                  <c:v>0.31818181818181818</c:v>
                </c:pt>
                <c:pt idx="2">
                  <c:v>0.40909090909090912</c:v>
                </c:pt>
                <c:pt idx="3">
                  <c:v>1.3484848484848484</c:v>
                </c:pt>
                <c:pt idx="4">
                  <c:v>1.6363636363636365</c:v>
                </c:pt>
                <c:pt idx="5">
                  <c:v>1.1818181818181819</c:v>
                </c:pt>
                <c:pt idx="6">
                  <c:v>1.696969696969697</c:v>
                </c:pt>
                <c:pt idx="7">
                  <c:v>1.696969696969697</c:v>
                </c:pt>
                <c:pt idx="8">
                  <c:v>2.8181818181818183</c:v>
                </c:pt>
                <c:pt idx="9">
                  <c:v>3.6363636363636362</c:v>
                </c:pt>
                <c:pt idx="10">
                  <c:v>3.5</c:v>
                </c:pt>
                <c:pt idx="11">
                  <c:v>5.5303030303030303</c:v>
                </c:pt>
                <c:pt idx="12">
                  <c:v>4.5303030303030303</c:v>
                </c:pt>
                <c:pt idx="13">
                  <c:v>4.833333333333333</c:v>
                </c:pt>
                <c:pt idx="14">
                  <c:v>4.4242424242424239</c:v>
                </c:pt>
                <c:pt idx="15">
                  <c:v>6.333333333333333</c:v>
                </c:pt>
                <c:pt idx="16">
                  <c:v>7.5606060606060606</c:v>
                </c:pt>
                <c:pt idx="17">
                  <c:v>13.333333333333334</c:v>
                </c:pt>
                <c:pt idx="18">
                  <c:v>14.909090909090908</c:v>
                </c:pt>
                <c:pt idx="19">
                  <c:v>16.969696969696969</c:v>
                </c:pt>
                <c:pt idx="20">
                  <c:v>15.954545454545455</c:v>
                </c:pt>
                <c:pt idx="21">
                  <c:v>7.8484848484848486</c:v>
                </c:pt>
                <c:pt idx="22">
                  <c:v>12.621212121212121</c:v>
                </c:pt>
                <c:pt idx="23">
                  <c:v>21.469696969696969</c:v>
                </c:pt>
                <c:pt idx="24">
                  <c:v>8.1969696969696972</c:v>
                </c:pt>
                <c:pt idx="25">
                  <c:v>20.318181818181817</c:v>
                </c:pt>
                <c:pt idx="26">
                  <c:v>14.954545454545455</c:v>
                </c:pt>
                <c:pt idx="27">
                  <c:v>9.6212121212121211</c:v>
                </c:pt>
                <c:pt idx="28">
                  <c:v>8.5</c:v>
                </c:pt>
                <c:pt idx="29">
                  <c:v>8.6969696969696972</c:v>
                </c:pt>
                <c:pt idx="30">
                  <c:v>11.545454545454545</c:v>
                </c:pt>
                <c:pt idx="31">
                  <c:v>21.787878787878789</c:v>
                </c:pt>
                <c:pt idx="32">
                  <c:v>11.409090909090908</c:v>
                </c:pt>
                <c:pt idx="33">
                  <c:v>11.515151515151516</c:v>
                </c:pt>
                <c:pt idx="34">
                  <c:v>9.7424242424242422</c:v>
                </c:pt>
                <c:pt idx="35">
                  <c:v>5.9848484848484844</c:v>
                </c:pt>
                <c:pt idx="36">
                  <c:v>8.2878787878787872</c:v>
                </c:pt>
                <c:pt idx="37">
                  <c:v>8.045454545454545</c:v>
                </c:pt>
                <c:pt idx="38">
                  <c:v>8.2424242424242422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4-4533-8EFA-E27A600045F3}"/>
            </c:ext>
          </c:extLst>
        </c:ser>
        <c:ser>
          <c:idx val="1"/>
          <c:order val="1"/>
          <c:tx>
            <c:strRef>
              <c:f>'Wikipedia Stats'!$B$310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Stats'!$C$310:$AZ$310</c:f>
              <c:numCache>
                <c:formatCode>0.0</c:formatCode>
                <c:ptCount val="50"/>
                <c:pt idx="0">
                  <c:v>0.34146341463414637</c:v>
                </c:pt>
                <c:pt idx="1">
                  <c:v>0.42682926829268292</c:v>
                </c:pt>
                <c:pt idx="2">
                  <c:v>0.59756097560975607</c:v>
                </c:pt>
                <c:pt idx="3">
                  <c:v>0.67073170731707321</c:v>
                </c:pt>
                <c:pt idx="4">
                  <c:v>0.87804878048780488</c:v>
                </c:pt>
                <c:pt idx="5">
                  <c:v>0.78048780487804881</c:v>
                </c:pt>
                <c:pt idx="6">
                  <c:v>0.80487804878048785</c:v>
                </c:pt>
                <c:pt idx="7">
                  <c:v>1.5609756097560976</c:v>
                </c:pt>
                <c:pt idx="8">
                  <c:v>1.8170731707317074</c:v>
                </c:pt>
                <c:pt idx="9">
                  <c:v>1.7073170731707317</c:v>
                </c:pt>
                <c:pt idx="10">
                  <c:v>1.7682926829268293</c:v>
                </c:pt>
                <c:pt idx="11">
                  <c:v>1.7195121951219512</c:v>
                </c:pt>
                <c:pt idx="12">
                  <c:v>2.2439024390243905</c:v>
                </c:pt>
                <c:pt idx="13">
                  <c:v>1.1219512195121952</c:v>
                </c:pt>
                <c:pt idx="14">
                  <c:v>2.1097560975609757</c:v>
                </c:pt>
                <c:pt idx="15">
                  <c:v>3.0975609756097562</c:v>
                </c:pt>
                <c:pt idx="16">
                  <c:v>3</c:v>
                </c:pt>
                <c:pt idx="17">
                  <c:v>3.2439024390243905</c:v>
                </c:pt>
                <c:pt idx="18">
                  <c:v>2.0853658536585367</c:v>
                </c:pt>
                <c:pt idx="19">
                  <c:v>1.5731707317073171</c:v>
                </c:pt>
                <c:pt idx="20">
                  <c:v>1.5365853658536586</c:v>
                </c:pt>
                <c:pt idx="21">
                  <c:v>2.0731707317073171</c:v>
                </c:pt>
                <c:pt idx="22">
                  <c:v>3.475609756097561</c:v>
                </c:pt>
                <c:pt idx="23">
                  <c:v>3.8414634146341462</c:v>
                </c:pt>
                <c:pt idx="24">
                  <c:v>3.6463414634146343</c:v>
                </c:pt>
                <c:pt idx="25">
                  <c:v>2.9512195121951219</c:v>
                </c:pt>
                <c:pt idx="26">
                  <c:v>2.2439024390243905</c:v>
                </c:pt>
                <c:pt idx="27">
                  <c:v>1.3414634146341464</c:v>
                </c:pt>
                <c:pt idx="28">
                  <c:v>2.3658536585365852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4-4533-8EFA-E27A600045F3}"/>
            </c:ext>
          </c:extLst>
        </c:ser>
        <c:ser>
          <c:idx val="2"/>
          <c:order val="2"/>
          <c:tx>
            <c:strRef>
              <c:f>'Wikipedia Stats'!$B$311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Stats'!$C$311:$AZ$311</c:f>
              <c:numCache>
                <c:formatCode>0.0</c:formatCode>
                <c:ptCount val="50"/>
                <c:pt idx="0">
                  <c:v>0.46666666666666667</c:v>
                </c:pt>
                <c:pt idx="1">
                  <c:v>0.68333333333333335</c:v>
                </c:pt>
                <c:pt idx="2">
                  <c:v>0.81666666666666665</c:v>
                </c:pt>
                <c:pt idx="3">
                  <c:v>0.6</c:v>
                </c:pt>
                <c:pt idx="4">
                  <c:v>2.2166666666666668</c:v>
                </c:pt>
                <c:pt idx="5">
                  <c:v>1.6166666666666667</c:v>
                </c:pt>
                <c:pt idx="6">
                  <c:v>2.8</c:v>
                </c:pt>
                <c:pt idx="7">
                  <c:v>3.2666666666666666</c:v>
                </c:pt>
                <c:pt idx="8">
                  <c:v>3.15</c:v>
                </c:pt>
                <c:pt idx="9">
                  <c:v>3.5</c:v>
                </c:pt>
                <c:pt idx="10">
                  <c:v>3.5833333333333335</c:v>
                </c:pt>
                <c:pt idx="11">
                  <c:v>6.1333333333333337</c:v>
                </c:pt>
                <c:pt idx="12">
                  <c:v>5.8166666666666664</c:v>
                </c:pt>
                <c:pt idx="13">
                  <c:v>5.75</c:v>
                </c:pt>
                <c:pt idx="14">
                  <c:v>7.916666666666667</c:v>
                </c:pt>
                <c:pt idx="15">
                  <c:v>7.1166666666666663</c:v>
                </c:pt>
                <c:pt idx="16">
                  <c:v>10.45</c:v>
                </c:pt>
                <c:pt idx="17">
                  <c:v>13.216666666666667</c:v>
                </c:pt>
                <c:pt idx="18">
                  <c:v>10.85</c:v>
                </c:pt>
                <c:pt idx="19">
                  <c:v>10.016666666666667</c:v>
                </c:pt>
                <c:pt idx="20">
                  <c:v>12.383333333333333</c:v>
                </c:pt>
                <c:pt idx="21">
                  <c:v>11.383333333333333</c:v>
                </c:pt>
                <c:pt idx="22">
                  <c:v>11.033333333333333</c:v>
                </c:pt>
                <c:pt idx="23">
                  <c:v>16.149999999999999</c:v>
                </c:pt>
                <c:pt idx="24">
                  <c:v>14.816666666666666</c:v>
                </c:pt>
                <c:pt idx="25">
                  <c:v>12.6</c:v>
                </c:pt>
                <c:pt idx="26">
                  <c:v>13.533333333333333</c:v>
                </c:pt>
                <c:pt idx="27">
                  <c:v>13.95</c:v>
                </c:pt>
                <c:pt idx="28">
                  <c:v>12.116666666666667</c:v>
                </c:pt>
                <c:pt idx="29">
                  <c:v>12.666666666666666</c:v>
                </c:pt>
                <c:pt idx="30">
                  <c:v>12.766666666666667</c:v>
                </c:pt>
                <c:pt idx="31">
                  <c:v>11.35</c:v>
                </c:pt>
                <c:pt idx="32">
                  <c:v>8.75</c:v>
                </c:pt>
                <c:pt idx="33">
                  <c:v>10.6</c:v>
                </c:pt>
                <c:pt idx="34">
                  <c:v>10.066666666666666</c:v>
                </c:pt>
                <c:pt idx="35">
                  <c:v>9.0333333333333332</c:v>
                </c:pt>
                <c:pt idx="36">
                  <c:v>10.166666666666666</c:v>
                </c:pt>
                <c:pt idx="37">
                  <c:v>9.5</c:v>
                </c:pt>
                <c:pt idx="38">
                  <c:v>10.316666666666666</c:v>
                </c:pt>
                <c:pt idx="39">
                  <c:v>7.1833333333333336</c:v>
                </c:pt>
                <c:pt idx="40">
                  <c:v>9.4333333333333336</c:v>
                </c:pt>
                <c:pt idx="41">
                  <c:v>10.033333333333333</c:v>
                </c:pt>
                <c:pt idx="42">
                  <c:v>9.6333333333333329</c:v>
                </c:pt>
                <c:pt idx="43">
                  <c:v>8.75</c:v>
                </c:pt>
                <c:pt idx="44">
                  <c:v>9.5833333333333339</c:v>
                </c:pt>
                <c:pt idx="45">
                  <c:v>8.0333333333333332</c:v>
                </c:pt>
                <c:pt idx="46">
                  <c:v>7.2166666666666668</c:v>
                </c:pt>
                <c:pt idx="47">
                  <c:v>7.5666666666666664</c:v>
                </c:pt>
                <c:pt idx="48">
                  <c:v>8.8666666666666671</c:v>
                </c:pt>
                <c:pt idx="49">
                  <c:v>7.3166666666666664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4-4533-8EFA-E27A600045F3}"/>
            </c:ext>
          </c:extLst>
        </c:ser>
        <c:ser>
          <c:idx val="3"/>
          <c:order val="3"/>
          <c:tx>
            <c:strRef>
              <c:f>'Wikipedia Stats'!$B$312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Stats'!$C$312:$AZ$312</c:f>
              <c:numCache>
                <c:formatCode>0.0</c:formatCode>
                <c:ptCount val="50"/>
                <c:pt idx="0">
                  <c:v>0.32110091743119268</c:v>
                </c:pt>
                <c:pt idx="1">
                  <c:v>0.49541284403669728</c:v>
                </c:pt>
                <c:pt idx="2">
                  <c:v>0.68807339449541283</c:v>
                </c:pt>
                <c:pt idx="3">
                  <c:v>0.7737003058103975</c:v>
                </c:pt>
                <c:pt idx="4">
                  <c:v>1.3241590214067278</c:v>
                </c:pt>
                <c:pt idx="5">
                  <c:v>1.3669724770642202</c:v>
                </c:pt>
                <c:pt idx="6">
                  <c:v>1.2629969418960245</c:v>
                </c:pt>
                <c:pt idx="7">
                  <c:v>1.6299694189602447</c:v>
                </c:pt>
                <c:pt idx="8">
                  <c:v>2.5107033639143732</c:v>
                </c:pt>
                <c:pt idx="9">
                  <c:v>2.8715596330275228</c:v>
                </c:pt>
                <c:pt idx="10">
                  <c:v>3.2905198776758411</c:v>
                </c:pt>
                <c:pt idx="11">
                  <c:v>3.6269113149847096</c:v>
                </c:pt>
                <c:pt idx="12">
                  <c:v>4.1131498470948014</c:v>
                </c:pt>
                <c:pt idx="13">
                  <c:v>3.6146788990825689</c:v>
                </c:pt>
                <c:pt idx="14">
                  <c:v>3.712538226299694</c:v>
                </c:pt>
                <c:pt idx="15">
                  <c:v>5.8929663608562688</c:v>
                </c:pt>
                <c:pt idx="16">
                  <c:v>5.9174311926605503</c:v>
                </c:pt>
                <c:pt idx="17">
                  <c:v>5.6758409785932722</c:v>
                </c:pt>
                <c:pt idx="18">
                  <c:v>6.3547400611620795</c:v>
                </c:pt>
                <c:pt idx="19">
                  <c:v>5.8379204892966357</c:v>
                </c:pt>
                <c:pt idx="20">
                  <c:v>4.5351681957186543</c:v>
                </c:pt>
                <c:pt idx="21">
                  <c:v>4.4709480122324159</c:v>
                </c:pt>
                <c:pt idx="22">
                  <c:v>7.0642201834862384</c:v>
                </c:pt>
                <c:pt idx="23">
                  <c:v>7.6636085626911319</c:v>
                </c:pt>
                <c:pt idx="24">
                  <c:v>6.5474006116207955</c:v>
                </c:pt>
                <c:pt idx="25">
                  <c:v>6.3516819571865444</c:v>
                </c:pt>
                <c:pt idx="26">
                  <c:v>5.3394495412844041</c:v>
                </c:pt>
                <c:pt idx="27">
                  <c:v>4.9877675840978597</c:v>
                </c:pt>
                <c:pt idx="28">
                  <c:v>4.9541284403669721</c:v>
                </c:pt>
                <c:pt idx="29">
                  <c:v>7.9847094801223237</c:v>
                </c:pt>
                <c:pt idx="30">
                  <c:v>6.6330275229357802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4-4533-8EFA-E27A600045F3}"/>
            </c:ext>
          </c:extLst>
        </c:ser>
        <c:ser>
          <c:idx val="4"/>
          <c:order val="4"/>
          <c:tx>
            <c:strRef>
              <c:f>'Wikipedia Stats'!$B$313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Stats'!$C$313:$AZ$313</c:f>
              <c:numCache>
                <c:formatCode>0.0</c:formatCode>
                <c:ptCount val="50"/>
                <c:pt idx="0">
                  <c:v>0.65151515151515149</c:v>
                </c:pt>
                <c:pt idx="1">
                  <c:v>0.62121212121212122</c:v>
                </c:pt>
                <c:pt idx="2">
                  <c:v>0.5</c:v>
                </c:pt>
                <c:pt idx="3">
                  <c:v>0.84848484848484851</c:v>
                </c:pt>
                <c:pt idx="4">
                  <c:v>0.72727272727272729</c:v>
                </c:pt>
                <c:pt idx="5">
                  <c:v>0.81818181818181823</c:v>
                </c:pt>
                <c:pt idx="6">
                  <c:v>1.3181818181818181</c:v>
                </c:pt>
                <c:pt idx="7">
                  <c:v>0.65151515151515149</c:v>
                </c:pt>
                <c:pt idx="8">
                  <c:v>1.7121212121212122</c:v>
                </c:pt>
                <c:pt idx="9">
                  <c:v>2.7424242424242422</c:v>
                </c:pt>
                <c:pt idx="10">
                  <c:v>3.9393939393939394</c:v>
                </c:pt>
                <c:pt idx="11">
                  <c:v>3.1666666666666665</c:v>
                </c:pt>
                <c:pt idx="12">
                  <c:v>2.7272727272727271</c:v>
                </c:pt>
                <c:pt idx="13">
                  <c:v>5.7727272727272725</c:v>
                </c:pt>
                <c:pt idx="14">
                  <c:v>8.5303030303030312</c:v>
                </c:pt>
                <c:pt idx="15">
                  <c:v>8.6212121212121211</c:v>
                </c:pt>
                <c:pt idx="16">
                  <c:v>10.363636363636363</c:v>
                </c:pt>
                <c:pt idx="17">
                  <c:v>10.727272727272727</c:v>
                </c:pt>
                <c:pt idx="18">
                  <c:v>9.3787878787878789</c:v>
                </c:pt>
                <c:pt idx="19">
                  <c:v>6.6818181818181817</c:v>
                </c:pt>
                <c:pt idx="20">
                  <c:v>11.909090909090908</c:v>
                </c:pt>
                <c:pt idx="21">
                  <c:v>14.212121212121213</c:v>
                </c:pt>
                <c:pt idx="22">
                  <c:v>13.348484848484848</c:v>
                </c:pt>
                <c:pt idx="23">
                  <c:v>14.848484848484848</c:v>
                </c:pt>
                <c:pt idx="24">
                  <c:v>13.893939393939394</c:v>
                </c:pt>
                <c:pt idx="25">
                  <c:v>11.166666666666666</c:v>
                </c:pt>
                <c:pt idx="26">
                  <c:v>10.863636363636363</c:v>
                </c:pt>
                <c:pt idx="27">
                  <c:v>11.787878787878787</c:v>
                </c:pt>
                <c:pt idx="28">
                  <c:v>11.530303030303031</c:v>
                </c:pt>
                <c:pt idx="29">
                  <c:v>13.045454545454545</c:v>
                </c:pt>
                <c:pt idx="30">
                  <c:v>12.833333333333334</c:v>
                </c:pt>
                <c:pt idx="31">
                  <c:v>13.454545454545455</c:v>
                </c:pt>
                <c:pt idx="32">
                  <c:v>9.0303030303030312</c:v>
                </c:pt>
                <c:pt idx="33">
                  <c:v>6.8030303030303028</c:v>
                </c:pt>
                <c:pt idx="34">
                  <c:v>12.545454545454545</c:v>
                </c:pt>
                <c:pt idx="35">
                  <c:v>11.560606060606061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4-4533-8EFA-E27A600045F3}"/>
            </c:ext>
          </c:extLst>
        </c:ser>
        <c:ser>
          <c:idx val="5"/>
          <c:order val="5"/>
          <c:tx>
            <c:strRef>
              <c:f>'Wikipedia Stats'!$B$314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Stats'!$C$314:$AZ$314</c:f>
              <c:numCache>
                <c:formatCode>0.0</c:formatCode>
                <c:ptCount val="50"/>
                <c:pt idx="0">
                  <c:v>0</c:v>
                </c:pt>
                <c:pt idx="1">
                  <c:v>1.3695652173913044</c:v>
                </c:pt>
                <c:pt idx="2">
                  <c:v>2</c:v>
                </c:pt>
                <c:pt idx="3">
                  <c:v>0.45652173913043476</c:v>
                </c:pt>
                <c:pt idx="4">
                  <c:v>3.9565217391304346</c:v>
                </c:pt>
                <c:pt idx="5">
                  <c:v>2.3260869565217392</c:v>
                </c:pt>
                <c:pt idx="6">
                  <c:v>3.6739130434782608</c:v>
                </c:pt>
                <c:pt idx="7">
                  <c:v>5.1086956521739131</c:v>
                </c:pt>
                <c:pt idx="8">
                  <c:v>8.1739130434782616</c:v>
                </c:pt>
                <c:pt idx="9">
                  <c:v>8.5652173913043477</c:v>
                </c:pt>
                <c:pt idx="10">
                  <c:v>8.9130434782608692</c:v>
                </c:pt>
                <c:pt idx="11">
                  <c:v>17.652173913043477</c:v>
                </c:pt>
                <c:pt idx="12">
                  <c:v>14.260869565217391</c:v>
                </c:pt>
                <c:pt idx="13">
                  <c:v>16</c:v>
                </c:pt>
                <c:pt idx="14">
                  <c:v>16.347826086956523</c:v>
                </c:pt>
                <c:pt idx="15">
                  <c:v>18.347826086956523</c:v>
                </c:pt>
                <c:pt idx="16">
                  <c:v>17.847826086956523</c:v>
                </c:pt>
                <c:pt idx="17">
                  <c:v>19.847826086956523</c:v>
                </c:pt>
                <c:pt idx="18">
                  <c:v>16.260869565217391</c:v>
                </c:pt>
                <c:pt idx="19">
                  <c:v>20.065217391304348</c:v>
                </c:pt>
                <c:pt idx="20">
                  <c:v>20.891304347826086</c:v>
                </c:pt>
                <c:pt idx="21">
                  <c:v>18.478260869565219</c:v>
                </c:pt>
                <c:pt idx="22">
                  <c:v>16.282608695652176</c:v>
                </c:pt>
                <c:pt idx="23">
                  <c:v>15.086956521739131</c:v>
                </c:pt>
                <c:pt idx="24">
                  <c:v>12</c:v>
                </c:pt>
                <c:pt idx="25">
                  <c:v>18.521739130434781</c:v>
                </c:pt>
                <c:pt idx="26">
                  <c:v>16.239130434782609</c:v>
                </c:pt>
                <c:pt idx="27">
                  <c:v>14.239130434782609</c:v>
                </c:pt>
                <c:pt idx="28">
                  <c:v>13.782608695652174</c:v>
                </c:pt>
                <c:pt idx="29">
                  <c:v>11.413043478260869</c:v>
                </c:pt>
                <c:pt idx="30">
                  <c:v>9.195652173913043</c:v>
                </c:pt>
                <c:pt idx="31">
                  <c:v>15.804347826086957</c:v>
                </c:pt>
                <c:pt idx="32">
                  <c:v>10.847826086956522</c:v>
                </c:pt>
                <c:pt idx="33">
                  <c:v>12.108695652173912</c:v>
                </c:pt>
                <c:pt idx="34">
                  <c:v>10.934782608695652</c:v>
                </c:pt>
                <c:pt idx="35">
                  <c:v>14.934782608695652</c:v>
                </c:pt>
                <c:pt idx="36">
                  <c:v>13.847826086956522</c:v>
                </c:pt>
                <c:pt idx="37">
                  <c:v>1.326086956521739</c:v>
                </c:pt>
                <c:pt idx="38">
                  <c:v>3.3043478260869565</c:v>
                </c:pt>
                <c:pt idx="39">
                  <c:v>9.3478260869565215</c:v>
                </c:pt>
                <c:pt idx="40">
                  <c:v>9.4565217391304355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4-4533-8EFA-E27A6000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71800"/>
        <c:axId val="701072128"/>
      </c:lineChart>
      <c:catAx>
        <c:axId val="70107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2128"/>
        <c:crosses val="autoZero"/>
        <c:auto val="1"/>
        <c:lblAlgn val="ctr"/>
        <c:lblOffset val="100"/>
        <c:noMultiLvlLbl val="0"/>
      </c:catAx>
      <c:valAx>
        <c:axId val="7010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COVID deaths per 1M inhabitants (day 0</a:t>
            </a:r>
            <a:r>
              <a:rPr lang="en-US" sz="1800" b="1" baseline="0"/>
              <a:t> = 100deaths)</a:t>
            </a:r>
            <a:endParaRPr lang="en-US" sz="1800" b="1"/>
          </a:p>
        </c:rich>
      </c:tx>
      <c:layout>
        <c:manualLayout>
          <c:xMode val="edge"/>
          <c:yMode val="edge"/>
          <c:x val="0.17899595916422997"/>
          <c:y val="2.103878591295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Stats'!$B$351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Stats'!$C$351:$BC$351</c:f>
              <c:numCache>
                <c:formatCode>0.0</c:formatCode>
                <c:ptCount val="53"/>
                <c:pt idx="0">
                  <c:v>1.9242424242424243</c:v>
                </c:pt>
                <c:pt idx="1">
                  <c:v>2.2424242424242422</c:v>
                </c:pt>
                <c:pt idx="2">
                  <c:v>2.6515151515151514</c:v>
                </c:pt>
                <c:pt idx="3">
                  <c:v>4</c:v>
                </c:pt>
                <c:pt idx="4">
                  <c:v>5.6363636363636367</c:v>
                </c:pt>
                <c:pt idx="5">
                  <c:v>6.8181818181818183</c:v>
                </c:pt>
                <c:pt idx="6">
                  <c:v>8.5151515151515156</c:v>
                </c:pt>
                <c:pt idx="7">
                  <c:v>10.212121212121213</c:v>
                </c:pt>
                <c:pt idx="8">
                  <c:v>13.030303030303031</c:v>
                </c:pt>
                <c:pt idx="9">
                  <c:v>16.666666666666668</c:v>
                </c:pt>
                <c:pt idx="10">
                  <c:v>20.166666666666668</c:v>
                </c:pt>
                <c:pt idx="11">
                  <c:v>25.696969696969695</c:v>
                </c:pt>
                <c:pt idx="12">
                  <c:v>30.227272727272727</c:v>
                </c:pt>
                <c:pt idx="13">
                  <c:v>35.060606060606062</c:v>
                </c:pt>
                <c:pt idx="14">
                  <c:v>39.484848484848484</c:v>
                </c:pt>
                <c:pt idx="15">
                  <c:v>45.81818181818182</c:v>
                </c:pt>
                <c:pt idx="16">
                  <c:v>53.378787878787875</c:v>
                </c:pt>
                <c:pt idx="17">
                  <c:v>66.712121212121218</c:v>
                </c:pt>
                <c:pt idx="18">
                  <c:v>81.621212121212125</c:v>
                </c:pt>
                <c:pt idx="19">
                  <c:v>98.590909090909093</c:v>
                </c:pt>
                <c:pt idx="20">
                  <c:v>114.54545454545455</c:v>
                </c:pt>
                <c:pt idx="21">
                  <c:v>122.39393939393939</c:v>
                </c:pt>
                <c:pt idx="22">
                  <c:v>135.0151515151515</c:v>
                </c:pt>
                <c:pt idx="23">
                  <c:v>156.4848484848485</c:v>
                </c:pt>
                <c:pt idx="24">
                  <c:v>164.68181818181819</c:v>
                </c:pt>
                <c:pt idx="25">
                  <c:v>185</c:v>
                </c:pt>
                <c:pt idx="26">
                  <c:v>199.95454545454547</c:v>
                </c:pt>
                <c:pt idx="27">
                  <c:v>209.57575757575756</c:v>
                </c:pt>
                <c:pt idx="28">
                  <c:v>218.07575757575756</c:v>
                </c:pt>
                <c:pt idx="29">
                  <c:v>226.77272727272728</c:v>
                </c:pt>
                <c:pt idx="30">
                  <c:v>238.31818181818181</c:v>
                </c:pt>
                <c:pt idx="31">
                  <c:v>260.10606060606062</c:v>
                </c:pt>
                <c:pt idx="32">
                  <c:v>271.5151515151515</c:v>
                </c:pt>
                <c:pt idx="33">
                  <c:v>283.030303030303</c:v>
                </c:pt>
                <c:pt idx="34">
                  <c:v>292.77272727272725</c:v>
                </c:pt>
                <c:pt idx="35">
                  <c:v>298.75757575757575</c:v>
                </c:pt>
                <c:pt idx="36">
                  <c:v>307.04545454545456</c:v>
                </c:pt>
                <c:pt idx="37">
                  <c:v>315.09090909090907</c:v>
                </c:pt>
                <c:pt idx="38">
                  <c:v>323.33333333333331</c:v>
                </c:pt>
                <c:pt idx="39">
                  <c:v>331.15151515151513</c:v>
                </c:pt>
                <c:pt idx="40">
                  <c:v>337.04545454545456</c:v>
                </c:pt>
                <c:pt idx="41">
                  <c:v>342.63636363636363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3-4EC8-A0A8-A3511EEF37BE}"/>
            </c:ext>
          </c:extLst>
        </c:ser>
        <c:ser>
          <c:idx val="1"/>
          <c:order val="1"/>
          <c:tx>
            <c:strRef>
              <c:f>'Wikipedia Stats'!$B$352</c:f>
              <c:strCache>
                <c:ptCount val="1"/>
                <c:pt idx="0">
                  <c:v>Germany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Stats'!$C$352:$BC$352</c:f>
              <c:numCache>
                <c:formatCode>0.0</c:formatCode>
                <c:ptCount val="53"/>
                <c:pt idx="0">
                  <c:v>1.3902439024390243</c:v>
                </c:pt>
                <c:pt idx="1">
                  <c:v>1.8170731707317074</c:v>
                </c:pt>
                <c:pt idx="2">
                  <c:v>2.4146341463414633</c:v>
                </c:pt>
                <c:pt idx="3">
                  <c:v>3.0853658536585367</c:v>
                </c:pt>
                <c:pt idx="4">
                  <c:v>3.9634146341463414</c:v>
                </c:pt>
                <c:pt idx="5">
                  <c:v>4.7439024390243905</c:v>
                </c:pt>
                <c:pt idx="6">
                  <c:v>5.5487804878048781</c:v>
                </c:pt>
                <c:pt idx="7">
                  <c:v>7.1097560975609753</c:v>
                </c:pt>
                <c:pt idx="8">
                  <c:v>8.9268292682926838</c:v>
                </c:pt>
                <c:pt idx="9">
                  <c:v>10.634146341463415</c:v>
                </c:pt>
                <c:pt idx="10">
                  <c:v>12.402439024390244</c:v>
                </c:pt>
                <c:pt idx="11">
                  <c:v>14.121951219512194</c:v>
                </c:pt>
                <c:pt idx="12">
                  <c:v>16.365853658536587</c:v>
                </c:pt>
                <c:pt idx="13">
                  <c:v>17.487804878048781</c:v>
                </c:pt>
                <c:pt idx="14">
                  <c:v>19.597560975609756</c:v>
                </c:pt>
                <c:pt idx="15">
                  <c:v>22.695121951219512</c:v>
                </c:pt>
                <c:pt idx="16">
                  <c:v>25.695121951219512</c:v>
                </c:pt>
                <c:pt idx="17">
                  <c:v>28.939024390243901</c:v>
                </c:pt>
                <c:pt idx="18">
                  <c:v>31.024390243902438</c:v>
                </c:pt>
                <c:pt idx="19">
                  <c:v>32.597560975609753</c:v>
                </c:pt>
                <c:pt idx="20">
                  <c:v>34.134146341463413</c:v>
                </c:pt>
                <c:pt idx="21">
                  <c:v>36.207317073170735</c:v>
                </c:pt>
                <c:pt idx="22">
                  <c:v>39.68292682926829</c:v>
                </c:pt>
                <c:pt idx="23">
                  <c:v>43.524390243902438</c:v>
                </c:pt>
                <c:pt idx="24">
                  <c:v>47.170731707317074</c:v>
                </c:pt>
                <c:pt idx="25">
                  <c:v>50.121951219512198</c:v>
                </c:pt>
                <c:pt idx="26">
                  <c:v>52.365853658536587</c:v>
                </c:pt>
                <c:pt idx="27">
                  <c:v>53.707317073170735</c:v>
                </c:pt>
                <c:pt idx="28">
                  <c:v>56.073170731707314</c:v>
                </c:pt>
                <c:pt idx="29">
                  <c:v>59.5</c:v>
                </c:pt>
                <c:pt idx="30">
                  <c:v>62.121951219512198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3-4EC8-A0A8-A3511EEF37BE}"/>
            </c:ext>
          </c:extLst>
        </c:ser>
        <c:ser>
          <c:idx val="2"/>
          <c:order val="2"/>
          <c:tx>
            <c:strRef>
              <c:f>'Wikipedia Stats'!$B$353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Stats'!$C$353:$BC$353</c:f>
              <c:numCache>
                <c:formatCode>0.0</c:formatCode>
                <c:ptCount val="53"/>
                <c:pt idx="0">
                  <c:v>1.7833333333333334</c:v>
                </c:pt>
                <c:pt idx="1">
                  <c:v>2.4666666666666668</c:v>
                </c:pt>
                <c:pt idx="2">
                  <c:v>3.2833333333333332</c:v>
                </c:pt>
                <c:pt idx="3">
                  <c:v>3.8833333333333333</c:v>
                </c:pt>
                <c:pt idx="4">
                  <c:v>6.1</c:v>
                </c:pt>
                <c:pt idx="5">
                  <c:v>7.7166666666666668</c:v>
                </c:pt>
                <c:pt idx="6">
                  <c:v>10.516666666666667</c:v>
                </c:pt>
                <c:pt idx="7">
                  <c:v>13.783333333333333</c:v>
                </c:pt>
                <c:pt idx="8">
                  <c:v>16.933333333333334</c:v>
                </c:pt>
                <c:pt idx="9">
                  <c:v>20.433333333333334</c:v>
                </c:pt>
                <c:pt idx="10">
                  <c:v>24.016666666666666</c:v>
                </c:pt>
                <c:pt idx="11">
                  <c:v>30.15</c:v>
                </c:pt>
                <c:pt idx="12">
                  <c:v>35.966666666666669</c:v>
                </c:pt>
                <c:pt idx="13">
                  <c:v>41.716666666666669</c:v>
                </c:pt>
                <c:pt idx="14">
                  <c:v>49.633333333333333</c:v>
                </c:pt>
                <c:pt idx="15">
                  <c:v>56.75</c:v>
                </c:pt>
                <c:pt idx="16">
                  <c:v>67.2</c:v>
                </c:pt>
                <c:pt idx="17">
                  <c:v>80.416666666666671</c:v>
                </c:pt>
                <c:pt idx="18">
                  <c:v>91.266666666666666</c:v>
                </c:pt>
                <c:pt idx="19">
                  <c:v>101.28333333333333</c:v>
                </c:pt>
                <c:pt idx="20">
                  <c:v>113.66666666666667</c:v>
                </c:pt>
                <c:pt idx="21">
                  <c:v>125.05</c:v>
                </c:pt>
                <c:pt idx="22">
                  <c:v>136.08333333333334</c:v>
                </c:pt>
                <c:pt idx="23">
                  <c:v>152.23333333333332</c:v>
                </c:pt>
                <c:pt idx="24">
                  <c:v>167.05</c:v>
                </c:pt>
                <c:pt idx="25">
                  <c:v>179.65</c:v>
                </c:pt>
                <c:pt idx="26">
                  <c:v>193.18333333333334</c:v>
                </c:pt>
                <c:pt idx="27">
                  <c:v>207.13333333333333</c:v>
                </c:pt>
                <c:pt idx="28">
                  <c:v>219.25</c:v>
                </c:pt>
                <c:pt idx="29">
                  <c:v>231.91666666666666</c:v>
                </c:pt>
                <c:pt idx="30">
                  <c:v>244.68333333333334</c:v>
                </c:pt>
                <c:pt idx="31">
                  <c:v>256.03333333333336</c:v>
                </c:pt>
                <c:pt idx="32">
                  <c:v>264.78333333333336</c:v>
                </c:pt>
                <c:pt idx="33">
                  <c:v>275.38333333333333</c:v>
                </c:pt>
                <c:pt idx="34">
                  <c:v>285.45</c:v>
                </c:pt>
                <c:pt idx="35">
                  <c:v>294.48333333333335</c:v>
                </c:pt>
                <c:pt idx="36">
                  <c:v>304.64999999999998</c:v>
                </c:pt>
                <c:pt idx="37">
                  <c:v>314.14999999999998</c:v>
                </c:pt>
                <c:pt idx="38">
                  <c:v>324.46666666666664</c:v>
                </c:pt>
                <c:pt idx="39">
                  <c:v>331.65</c:v>
                </c:pt>
                <c:pt idx="40">
                  <c:v>341.08333333333331</c:v>
                </c:pt>
                <c:pt idx="41">
                  <c:v>351.11666666666667</c:v>
                </c:pt>
                <c:pt idx="42">
                  <c:v>360.75</c:v>
                </c:pt>
                <c:pt idx="43">
                  <c:v>369.5</c:v>
                </c:pt>
                <c:pt idx="44">
                  <c:v>379.08333333333331</c:v>
                </c:pt>
                <c:pt idx="45">
                  <c:v>387.11666666666667</c:v>
                </c:pt>
                <c:pt idx="46">
                  <c:v>394.33333333333331</c:v>
                </c:pt>
                <c:pt idx="47">
                  <c:v>401.9</c:v>
                </c:pt>
                <c:pt idx="48">
                  <c:v>410.76666666666665</c:v>
                </c:pt>
                <c:pt idx="49">
                  <c:v>418.08333333333331</c:v>
                </c:pt>
                <c:pt idx="50">
                  <c:v>425.81666666666666</c:v>
                </c:pt>
                <c:pt idx="51">
                  <c:v>432.81666666666666</c:v>
                </c:pt>
                <c:pt idx="52">
                  <c:v>439.73333333333335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3-4EC8-A0A8-A3511EEF37BE}"/>
            </c:ext>
          </c:extLst>
        </c:ser>
        <c:ser>
          <c:idx val="3"/>
          <c:order val="3"/>
          <c:tx>
            <c:strRef>
              <c:f>'Wikipedia Stats'!$B$354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Stats'!$C$354:$BC$354</c:f>
              <c:numCache>
                <c:formatCode>0.0</c:formatCode>
                <c:ptCount val="53"/>
                <c:pt idx="0">
                  <c:v>1.5871559633027523</c:v>
                </c:pt>
                <c:pt idx="1">
                  <c:v>2.0825688073394497</c:v>
                </c:pt>
                <c:pt idx="2">
                  <c:v>2.7706422018348622</c:v>
                </c:pt>
                <c:pt idx="3">
                  <c:v>3.5443425076452599</c:v>
                </c:pt>
                <c:pt idx="4">
                  <c:v>4.8685015290519882</c:v>
                </c:pt>
                <c:pt idx="5">
                  <c:v>6.2354740061162079</c:v>
                </c:pt>
                <c:pt idx="6">
                  <c:v>7.4984709480122325</c:v>
                </c:pt>
                <c:pt idx="7">
                  <c:v>9.1284403669724767</c:v>
                </c:pt>
                <c:pt idx="8">
                  <c:v>11.63914373088685</c:v>
                </c:pt>
                <c:pt idx="9">
                  <c:v>14.510703363914374</c:v>
                </c:pt>
                <c:pt idx="10">
                  <c:v>17.801223241590215</c:v>
                </c:pt>
                <c:pt idx="11">
                  <c:v>21.428134556574925</c:v>
                </c:pt>
                <c:pt idx="12">
                  <c:v>25.541284403669724</c:v>
                </c:pt>
                <c:pt idx="13">
                  <c:v>29.155963302752294</c:v>
                </c:pt>
                <c:pt idx="14">
                  <c:v>32.86850152905199</c:v>
                </c:pt>
                <c:pt idx="15">
                  <c:v>38.761467889908253</c:v>
                </c:pt>
                <c:pt idx="16">
                  <c:v>44.678899082568805</c:v>
                </c:pt>
                <c:pt idx="17">
                  <c:v>50.354740061162083</c:v>
                </c:pt>
                <c:pt idx="18">
                  <c:v>56.709480122324159</c:v>
                </c:pt>
                <c:pt idx="19">
                  <c:v>62.547400611620795</c:v>
                </c:pt>
                <c:pt idx="20">
                  <c:v>67.082568807339456</c:v>
                </c:pt>
                <c:pt idx="21">
                  <c:v>71.553516819571868</c:v>
                </c:pt>
                <c:pt idx="22">
                  <c:v>78.61773700305811</c:v>
                </c:pt>
                <c:pt idx="23">
                  <c:v>86.281345565749234</c:v>
                </c:pt>
                <c:pt idx="24">
                  <c:v>92.828746177370036</c:v>
                </c:pt>
                <c:pt idx="25">
                  <c:v>99.180428134556578</c:v>
                </c:pt>
                <c:pt idx="26">
                  <c:v>104.51987767584097</c:v>
                </c:pt>
                <c:pt idx="27">
                  <c:v>109.50764525993884</c:v>
                </c:pt>
                <c:pt idx="28">
                  <c:v>114.46177370030581</c:v>
                </c:pt>
                <c:pt idx="29">
                  <c:v>122.44648318042813</c:v>
                </c:pt>
                <c:pt idx="30">
                  <c:v>129.07951070336392</c:v>
                </c:pt>
                <c:pt idx="31">
                  <c:v>135.16207951070336</c:v>
                </c:pt>
                <c:pt idx="32">
                  <c:v>140.9816513761468</c:v>
                </c:pt>
                <c:pt idx="33">
                  <c:v>146.5749235474006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3-4EC8-A0A8-A3511EEF37BE}"/>
            </c:ext>
          </c:extLst>
        </c:ser>
        <c:ser>
          <c:idx val="4"/>
          <c:order val="4"/>
          <c:tx>
            <c:strRef>
              <c:f>'Wikipedia Stats'!$B$355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Stats'!$C$355:$BC$355</c:f>
              <c:numCache>
                <c:formatCode>0.0</c:formatCode>
                <c:ptCount val="53"/>
                <c:pt idx="0">
                  <c:v>1.5606060606060606</c:v>
                </c:pt>
                <c:pt idx="1">
                  <c:v>2.1818181818181817</c:v>
                </c:pt>
                <c:pt idx="2">
                  <c:v>2.6818181818181817</c:v>
                </c:pt>
                <c:pt idx="3">
                  <c:v>3.5303030303030303</c:v>
                </c:pt>
                <c:pt idx="4">
                  <c:v>4.2575757575757578</c:v>
                </c:pt>
                <c:pt idx="5">
                  <c:v>5.0757575757575761</c:v>
                </c:pt>
                <c:pt idx="6">
                  <c:v>6.3939393939393936</c:v>
                </c:pt>
                <c:pt idx="7">
                  <c:v>7.0454545454545459</c:v>
                </c:pt>
                <c:pt idx="8">
                  <c:v>8.7575757575757578</c:v>
                </c:pt>
                <c:pt idx="9">
                  <c:v>11.5</c:v>
                </c:pt>
                <c:pt idx="10">
                  <c:v>15.439393939393939</c:v>
                </c:pt>
                <c:pt idx="11">
                  <c:v>18.606060606060606</c:v>
                </c:pt>
                <c:pt idx="12">
                  <c:v>21.333333333333332</c:v>
                </c:pt>
                <c:pt idx="13">
                  <c:v>27.106060606060606</c:v>
                </c:pt>
                <c:pt idx="14">
                  <c:v>35.636363636363633</c:v>
                </c:pt>
                <c:pt idx="15">
                  <c:v>44.257575757575758</c:v>
                </c:pt>
                <c:pt idx="16">
                  <c:v>54.621212121212125</c:v>
                </c:pt>
                <c:pt idx="17">
                  <c:v>65.348484848484844</c:v>
                </c:pt>
                <c:pt idx="18">
                  <c:v>74.727272727272734</c:v>
                </c:pt>
                <c:pt idx="19">
                  <c:v>81.409090909090907</c:v>
                </c:pt>
                <c:pt idx="20">
                  <c:v>93.318181818181813</c:v>
                </c:pt>
                <c:pt idx="21">
                  <c:v>107.53030303030303</c:v>
                </c:pt>
                <c:pt idx="22">
                  <c:v>120.87878787878788</c:v>
                </c:pt>
                <c:pt idx="23">
                  <c:v>135.72727272727272</c:v>
                </c:pt>
                <c:pt idx="24">
                  <c:v>149.62121212121212</c:v>
                </c:pt>
                <c:pt idx="25">
                  <c:v>160.78787878787878</c:v>
                </c:pt>
                <c:pt idx="26">
                  <c:v>171.65151515151516</c:v>
                </c:pt>
                <c:pt idx="27">
                  <c:v>183.43939393939394</c:v>
                </c:pt>
                <c:pt idx="28">
                  <c:v>194.96969696969697</c:v>
                </c:pt>
                <c:pt idx="29">
                  <c:v>208.0151515151515</c:v>
                </c:pt>
                <c:pt idx="30">
                  <c:v>220.84848484848484</c:v>
                </c:pt>
                <c:pt idx="31">
                  <c:v>234.30303030303031</c:v>
                </c:pt>
                <c:pt idx="32">
                  <c:v>243.33333333333334</c:v>
                </c:pt>
                <c:pt idx="33">
                  <c:v>250.13636363636363</c:v>
                </c:pt>
                <c:pt idx="34">
                  <c:v>262.68181818181819</c:v>
                </c:pt>
                <c:pt idx="35">
                  <c:v>274.24242424242425</c:v>
                </c:pt>
                <c:pt idx="36">
                  <c:v>283.90909090909093</c:v>
                </c:pt>
                <c:pt idx="37">
                  <c:v>295.54545454545456</c:v>
                </c:pt>
                <c:pt idx="38">
                  <c:v>307.86363636363637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3-4EC8-A0A8-A3511EEF37BE}"/>
            </c:ext>
          </c:extLst>
        </c:ser>
        <c:ser>
          <c:idx val="5"/>
          <c:order val="5"/>
          <c:tx>
            <c:strRef>
              <c:f>'Wikipedia Stats'!$B$356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Stats'!$C$356:$BC$356</c:f>
              <c:numCache>
                <c:formatCode>0.0</c:formatCode>
                <c:ptCount val="53"/>
                <c:pt idx="0">
                  <c:v>2.8913043478260869</c:v>
                </c:pt>
                <c:pt idx="1">
                  <c:v>4.2608695652173916</c:v>
                </c:pt>
                <c:pt idx="2">
                  <c:v>6.2608695652173916</c:v>
                </c:pt>
                <c:pt idx="3">
                  <c:v>6.7173913043478262</c:v>
                </c:pt>
                <c:pt idx="4">
                  <c:v>10.673913043478262</c:v>
                </c:pt>
                <c:pt idx="5">
                  <c:v>13</c:v>
                </c:pt>
                <c:pt idx="6">
                  <c:v>16.673913043478262</c:v>
                </c:pt>
                <c:pt idx="7">
                  <c:v>21.782608695652176</c:v>
                </c:pt>
                <c:pt idx="8">
                  <c:v>29.956521739130434</c:v>
                </c:pt>
                <c:pt idx="9">
                  <c:v>38.521739130434781</c:v>
                </c:pt>
                <c:pt idx="10">
                  <c:v>47.434782608695649</c:v>
                </c:pt>
                <c:pt idx="11">
                  <c:v>65.086956521739125</c:v>
                </c:pt>
                <c:pt idx="12">
                  <c:v>79.347826086956516</c:v>
                </c:pt>
                <c:pt idx="13">
                  <c:v>95.347826086956516</c:v>
                </c:pt>
                <c:pt idx="14">
                  <c:v>111.69565217391305</c:v>
                </c:pt>
                <c:pt idx="15">
                  <c:v>130.04347826086956</c:v>
                </c:pt>
                <c:pt idx="16">
                  <c:v>147.89130434782609</c:v>
                </c:pt>
                <c:pt idx="17">
                  <c:v>167.7391304347826</c:v>
                </c:pt>
                <c:pt idx="18">
                  <c:v>184</c:v>
                </c:pt>
                <c:pt idx="19">
                  <c:v>204.06521739130434</c:v>
                </c:pt>
                <c:pt idx="20">
                  <c:v>224.95652173913044</c:v>
                </c:pt>
                <c:pt idx="21">
                  <c:v>243.43478260869566</c:v>
                </c:pt>
                <c:pt idx="22">
                  <c:v>259.71739130434781</c:v>
                </c:pt>
                <c:pt idx="23">
                  <c:v>274.80434782608694</c:v>
                </c:pt>
                <c:pt idx="24">
                  <c:v>286.80434782608694</c:v>
                </c:pt>
                <c:pt idx="25">
                  <c:v>305.32608695652175</c:v>
                </c:pt>
                <c:pt idx="26">
                  <c:v>321.56521739130437</c:v>
                </c:pt>
                <c:pt idx="27">
                  <c:v>335.80434782608694</c:v>
                </c:pt>
                <c:pt idx="28">
                  <c:v>349.58695652173913</c:v>
                </c:pt>
                <c:pt idx="29">
                  <c:v>361</c:v>
                </c:pt>
                <c:pt idx="30">
                  <c:v>370.19565217391306</c:v>
                </c:pt>
                <c:pt idx="31">
                  <c:v>386</c:v>
                </c:pt>
                <c:pt idx="32">
                  <c:v>396.8478260869565</c:v>
                </c:pt>
                <c:pt idx="33">
                  <c:v>408.95652173913044</c:v>
                </c:pt>
                <c:pt idx="34">
                  <c:v>419.89130434782606</c:v>
                </c:pt>
                <c:pt idx="35">
                  <c:v>434.82608695652175</c:v>
                </c:pt>
                <c:pt idx="36">
                  <c:v>448.67391304347825</c:v>
                </c:pt>
                <c:pt idx="37">
                  <c:v>450</c:v>
                </c:pt>
                <c:pt idx="38">
                  <c:v>453.30434782608694</c:v>
                </c:pt>
                <c:pt idx="39">
                  <c:v>462.6521739130435</c:v>
                </c:pt>
                <c:pt idx="40">
                  <c:v>472.10869565217394</c:v>
                </c:pt>
                <c:pt idx="41">
                  <c:v>481.67391304347825</c:v>
                </c:pt>
                <c:pt idx="42">
                  <c:v>489.6521739130435</c:v>
                </c:pt>
                <c:pt idx="43">
                  <c:v>497.86956521739131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93-4EC8-A0A8-A3511EEF37BE}"/>
            </c:ext>
          </c:extLst>
        </c:ser>
        <c:ser>
          <c:idx val="6"/>
          <c:order val="6"/>
          <c:tx>
            <c:strRef>
              <c:f>'Wikipedia Stats'!$B$357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Stats'!$C$357:$BC$357</c:f>
              <c:numCache>
                <c:formatCode>0.0</c:formatCode>
                <c:ptCount val="53"/>
                <c:pt idx="0">
                  <c:v>2.3043478260869565</c:v>
                </c:pt>
                <c:pt idx="1">
                  <c:v>2.9565217391304346</c:v>
                </c:pt>
                <c:pt idx="2">
                  <c:v>3.8913043478260869</c:v>
                </c:pt>
                <c:pt idx="3">
                  <c:v>4.6304347826086953</c:v>
                </c:pt>
                <c:pt idx="4">
                  <c:v>6</c:v>
                </c:pt>
                <c:pt idx="5">
                  <c:v>7.7391304347826084</c:v>
                </c:pt>
                <c:pt idx="6">
                  <c:v>9.4347826086956523</c:v>
                </c:pt>
                <c:pt idx="7">
                  <c:v>11.869565217391305</c:v>
                </c:pt>
                <c:pt idx="8">
                  <c:v>13.891304347826088</c:v>
                </c:pt>
                <c:pt idx="9">
                  <c:v>16.760869565217391</c:v>
                </c:pt>
                <c:pt idx="10">
                  <c:v>18.782608695652176</c:v>
                </c:pt>
                <c:pt idx="11">
                  <c:v>22.586956521739129</c:v>
                </c:pt>
                <c:pt idx="12">
                  <c:v>25.5</c:v>
                </c:pt>
                <c:pt idx="13">
                  <c:v>29.108695652173914</c:v>
                </c:pt>
                <c:pt idx="14">
                  <c:v>32.326086956521742</c:v>
                </c:pt>
                <c:pt idx="15">
                  <c:v>35.891304347826086</c:v>
                </c:pt>
                <c:pt idx="16">
                  <c:v>38.391304347826086</c:v>
                </c:pt>
                <c:pt idx="17">
                  <c:v>40.586956521739133</c:v>
                </c:pt>
                <c:pt idx="18">
                  <c:v>45.673913043478258</c:v>
                </c:pt>
                <c:pt idx="19">
                  <c:v>48.869565217391305</c:v>
                </c:pt>
                <c:pt idx="20">
                  <c:v>52.086956521739133</c:v>
                </c:pt>
                <c:pt idx="21">
                  <c:v>54.586956521739133</c:v>
                </c:pt>
                <c:pt idx="22">
                  <c:v>57.456521739130437</c:v>
                </c:pt>
                <c:pt idx="23">
                  <c:v>59.5</c:v>
                </c:pt>
                <c:pt idx="24">
                  <c:v>61.369565217391305</c:v>
                </c:pt>
                <c:pt idx="25">
                  <c:v>64.021739130434781</c:v>
                </c:pt>
                <c:pt idx="26">
                  <c:v>68.130434782608702</c:v>
                </c:pt>
                <c:pt idx="27">
                  <c:v>72.065217391304344</c:v>
                </c:pt>
                <c:pt idx="28">
                  <c:v>75.195652173913047</c:v>
                </c:pt>
                <c:pt idx="29">
                  <c:v>78.282608695652172</c:v>
                </c:pt>
                <c:pt idx="30">
                  <c:v>80.086956521739125</c:v>
                </c:pt>
                <c:pt idx="31">
                  <c:v>81.543478260869563</c:v>
                </c:pt>
                <c:pt idx="32">
                  <c:v>85.130434782608702</c:v>
                </c:pt>
                <c:pt idx="33">
                  <c:v>88.130434782608702</c:v>
                </c:pt>
                <c:pt idx="34">
                  <c:v>90.804347826086953</c:v>
                </c:pt>
                <c:pt idx="35">
                  <c:v>93.239130434782609</c:v>
                </c:pt>
                <c:pt idx="36">
                  <c:v>95.847826086956516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D63-99AF-909F6E8F3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708632"/>
        <c:axId val="769706008"/>
      </c:lineChart>
      <c:catAx>
        <c:axId val="7697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6008"/>
        <c:crosses val="autoZero"/>
        <c:auto val="1"/>
        <c:lblAlgn val="ctr"/>
        <c:lblOffset val="100"/>
        <c:noMultiLvlLbl val="0"/>
      </c:catAx>
      <c:valAx>
        <c:axId val="7697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France!$A$137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France!$B$137:$I$137</c:f>
              <c:numCache>
                <c:formatCode>0.0</c:formatCode>
                <c:ptCount val="8"/>
                <c:pt idx="0">
                  <c:v>135</c:v>
                </c:pt>
                <c:pt idx="1">
                  <c:v>247.92907000320164</c:v>
                </c:pt>
                <c:pt idx="2">
                  <c:v>292.90571269168902</c:v>
                </c:pt>
                <c:pt idx="3">
                  <c:v>257.34227721742343</c:v>
                </c:pt>
                <c:pt idx="4">
                  <c:v>125.14425904737527</c:v>
                </c:pt>
                <c:pt idx="5">
                  <c:v>98.023311353953204</c:v>
                </c:pt>
                <c:pt idx="6">
                  <c:v>73.937741636245974</c:v>
                </c:pt>
                <c:pt idx="7">
                  <c:v>59.198178542806737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7-4890-ABC4-6C0E6ABF7B65}"/>
            </c:ext>
          </c:extLst>
        </c:ser>
        <c:ser>
          <c:idx val="1"/>
          <c:order val="1"/>
          <c:tx>
            <c:strRef>
              <c:f>France!$A$138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France!$B$138:$I$138</c:f>
              <c:numCache>
                <c:formatCode>0.0</c:formatCode>
                <c:ptCount val="8"/>
                <c:pt idx="0">
                  <c:v>1.1772466582108931</c:v>
                </c:pt>
                <c:pt idx="1">
                  <c:v>3.6945311761310862</c:v>
                </c:pt>
                <c:pt idx="2">
                  <c:v>16.386765733412922</c:v>
                </c:pt>
                <c:pt idx="3">
                  <c:v>40.805565422863666</c:v>
                </c:pt>
                <c:pt idx="4">
                  <c:v>70.278188002666937</c:v>
                </c:pt>
                <c:pt idx="5">
                  <c:v>95.596922435778581</c:v>
                </c:pt>
                <c:pt idx="6">
                  <c:v>112.61353298520423</c:v>
                </c:pt>
                <c:pt idx="7">
                  <c:v>123.42652530943595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7-4890-ABC4-6C0E6ABF7B65}"/>
            </c:ext>
          </c:extLst>
        </c:ser>
        <c:ser>
          <c:idx val="2"/>
          <c:order val="2"/>
          <c:tx>
            <c:strRef>
              <c:f>France!$A$139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France!$B$139:$I$139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9.9580483290958597</c:v>
                </c:pt>
                <c:pt idx="2">
                  <c:v>24.464139289105674</c:v>
                </c:pt>
                <c:pt idx="3">
                  <c:v>41.789716894969843</c:v>
                </c:pt>
                <c:pt idx="4">
                  <c:v>56.586148583475207</c:v>
                </c:pt>
                <c:pt idx="5">
                  <c:v>66.266077497424504</c:v>
                </c:pt>
                <c:pt idx="6">
                  <c:v>72.312711591959683</c:v>
                </c:pt>
                <c:pt idx="7">
                  <c:v>76.61810361116099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7-4890-ABC4-6C0E6ABF7B65}"/>
            </c:ext>
          </c:extLst>
        </c:ser>
        <c:ser>
          <c:idx val="3"/>
          <c:order val="3"/>
          <c:tx>
            <c:strRef>
              <c:f>France!$A$140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France!$B$140:$I$140</c:f>
              <c:numCache>
                <c:formatCode>0.000</c:formatCode>
                <c:ptCount val="8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7-4890-ABC4-6C0E6ABF7B65}"/>
            </c:ext>
          </c:extLst>
        </c:ser>
        <c:ser>
          <c:idx val="4"/>
          <c:order val="4"/>
          <c:tx>
            <c:strRef>
              <c:f>France!$A$141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France!$B$141:$I$141</c:f>
              <c:numCache>
                <c:formatCode>0</c:formatCode>
                <c:ptCount val="8"/>
                <c:pt idx="0" formatCode="0.00%">
                  <c:v>0</c:v>
                </c:pt>
                <c:pt idx="1">
                  <c:v>64.525548759080124</c:v>
                </c:pt>
                <c:pt idx="2">
                  <c:v>227.60538942422809</c:v>
                </c:pt>
                <c:pt idx="3">
                  <c:v>467.29903361449317</c:v>
                </c:pt>
                <c:pt idx="4">
                  <c:v>710.99698771579142</c:v>
                </c:pt>
                <c:pt idx="5">
                  <c:v>904.29329415508028</c:v>
                </c:pt>
                <c:pt idx="6" formatCode="0.00">
                  <c:v>1029.8217463005062</c:v>
                </c:pt>
                <c:pt idx="7">
                  <c:v>1113.2263764787074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97-4890-ABC4-6C0E6ABF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'France Pasteur'!$A$141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Pasteur'!$B$141:$I$141</c:f>
              <c:numCache>
                <c:formatCode>0.0</c:formatCode>
                <c:ptCount val="8"/>
                <c:pt idx="0">
                  <c:v>330</c:v>
                </c:pt>
                <c:pt idx="1">
                  <c:v>705.83555767722544</c:v>
                </c:pt>
                <c:pt idx="2">
                  <c:v>887.05855528839743</c:v>
                </c:pt>
                <c:pt idx="3">
                  <c:v>768.9720999584224</c:v>
                </c:pt>
                <c:pt idx="4">
                  <c:v>391.66585456958285</c:v>
                </c:pt>
                <c:pt idx="5">
                  <c:v>296.46044157144422</c:v>
                </c:pt>
                <c:pt idx="6">
                  <c:v>226.0365489881012</c:v>
                </c:pt>
                <c:pt idx="7">
                  <c:v>180.48232734210984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C57-8CA8-C74EABA92CF5}"/>
            </c:ext>
          </c:extLst>
        </c:ser>
        <c:ser>
          <c:idx val="1"/>
          <c:order val="1"/>
          <c:tx>
            <c:strRef>
              <c:f>'France Pasteur'!$A$142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Pasteur'!$B$142:$I$142</c:f>
              <c:numCache>
                <c:formatCode>0.0</c:formatCode>
                <c:ptCount val="8"/>
                <c:pt idx="0">
                  <c:v>1.2374182440841595</c:v>
                </c:pt>
                <c:pt idx="1">
                  <c:v>5.4092684071052819</c:v>
                </c:pt>
                <c:pt idx="2">
                  <c:v>16.385902273468155</c:v>
                </c:pt>
                <c:pt idx="3">
                  <c:v>40.360673037909123</c:v>
                </c:pt>
                <c:pt idx="4">
                  <c:v>70.109784791391519</c:v>
                </c:pt>
                <c:pt idx="5">
                  <c:v>95.617345590112393</c:v>
                </c:pt>
                <c:pt idx="6">
                  <c:v>112.24810660435276</c:v>
                </c:pt>
                <c:pt idx="7">
                  <c:v>124.1282905074962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C57-8CA8-C74EABA92CF5}"/>
            </c:ext>
          </c:extLst>
        </c:ser>
        <c:ser>
          <c:idx val="2"/>
          <c:order val="2"/>
          <c:tx>
            <c:strRef>
              <c:f>'France Pasteur'!$A$143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Pasteur'!$B$143:$I$143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6.7859217371961984</c:v>
                </c:pt>
                <c:pt idx="2">
                  <c:v>15.633138498774237</c:v>
                </c:pt>
                <c:pt idx="3">
                  <c:v>25.798105357989197</c:v>
                </c:pt>
                <c:pt idx="4">
                  <c:v>34.505716058897875</c:v>
                </c:pt>
                <c:pt idx="5">
                  <c:v>39.949219412968404</c:v>
                </c:pt>
                <c:pt idx="6">
                  <c:v>43.732669335260816</c:v>
                </c:pt>
                <c:pt idx="7">
                  <c:v>46.359516809359576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C57-8CA8-C74EABA92CF5}"/>
            </c:ext>
          </c:extLst>
        </c:ser>
        <c:ser>
          <c:idx val="3"/>
          <c:order val="3"/>
          <c:tx>
            <c:strRef>
              <c:f>'France Pasteur'!$A$144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Pasteur'!$B$144:$I$144</c:f>
              <c:numCache>
                <c:formatCode>0.000</c:formatCode>
                <c:ptCount val="8"/>
                <c:pt idx="0">
                  <c:v>5.3069577410033195E-2</c:v>
                </c:pt>
                <c:pt idx="1">
                  <c:v>0.64760958448131856</c:v>
                </c:pt>
                <c:pt idx="2">
                  <c:v>3.7681908724023958</c:v>
                </c:pt>
                <c:pt idx="3">
                  <c:v>9.4577568706205319</c:v>
                </c:pt>
                <c:pt idx="4">
                  <c:v>14.542464577532478</c:v>
                </c:pt>
                <c:pt idx="5">
                  <c:v>18.960671743092387</c:v>
                </c:pt>
                <c:pt idx="6">
                  <c:v>21.589583883477058</c:v>
                </c:pt>
                <c:pt idx="7">
                  <c:v>23.172178185876444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5-4C57-8CA8-C74EABA92CF5}"/>
            </c:ext>
          </c:extLst>
        </c:ser>
        <c:ser>
          <c:idx val="4"/>
          <c:order val="4"/>
          <c:tx>
            <c:strRef>
              <c:f>'France Pasteur'!$A$145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Pasteur'!$B$145:$I$145</c:f>
              <c:numCache>
                <c:formatCode>0</c:formatCode>
                <c:ptCount val="8"/>
                <c:pt idx="0" formatCode="0.00%">
                  <c:v>0</c:v>
                </c:pt>
                <c:pt idx="1">
                  <c:v>217.20369819353101</c:v>
                </c:pt>
                <c:pt idx="2">
                  <c:v>738.89242936787582</c:v>
                </c:pt>
                <c:pt idx="3">
                  <c:v>1498.6734447479853</c:v>
                </c:pt>
                <c:pt idx="4">
                  <c:v>2230.8082848017661</c:v>
                </c:pt>
                <c:pt idx="5">
                  <c:v>2758.155780435196</c:v>
                </c:pt>
                <c:pt idx="6" formatCode="0.00">
                  <c:v>3119.4720026671798</c:v>
                </c:pt>
                <c:pt idx="7">
                  <c:v>3374.2117664195953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5-4C57-8CA8-C74EABA9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Italy!$A$114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Italy!$B$114:$I$114</c:f>
              <c:numCache>
                <c:formatCode>0.0</c:formatCode>
                <c:ptCount val="8"/>
                <c:pt idx="0">
                  <c:v>439.99999999999994</c:v>
                </c:pt>
                <c:pt idx="1">
                  <c:v>449.67116480938336</c:v>
                </c:pt>
                <c:pt idx="2">
                  <c:v>392.30320165483528</c:v>
                </c:pt>
                <c:pt idx="3">
                  <c:v>367.94435367798604</c:v>
                </c:pt>
                <c:pt idx="4">
                  <c:v>300.83673210388258</c:v>
                </c:pt>
                <c:pt idx="5">
                  <c:v>280.12766811649919</c:v>
                </c:pt>
                <c:pt idx="6">
                  <c:v>261.40401660050452</c:v>
                </c:pt>
                <c:pt idx="7">
                  <c:v>261.40401660050452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5-46A9-B76D-F75351A75818}"/>
            </c:ext>
          </c:extLst>
        </c:ser>
        <c:ser>
          <c:idx val="1"/>
          <c:order val="1"/>
          <c:tx>
            <c:strRef>
              <c:f>Italy!$A$115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Italy!$B$115:$I$115</c:f>
              <c:numCache>
                <c:formatCode>0.0</c:formatCode>
                <c:ptCount val="8"/>
                <c:pt idx="0">
                  <c:v>7.1808890865695494</c:v>
                </c:pt>
                <c:pt idx="1">
                  <c:v>18.705574227919023</c:v>
                </c:pt>
                <c:pt idx="2">
                  <c:v>59.949803387515963</c:v>
                </c:pt>
                <c:pt idx="3">
                  <c:v>97.156718075548312</c:v>
                </c:pt>
                <c:pt idx="4">
                  <c:v>127.9526899177053</c:v>
                </c:pt>
                <c:pt idx="5">
                  <c:v>155.13353880371213</c:v>
                </c:pt>
                <c:pt idx="6">
                  <c:v>177.47289590176831</c:v>
                </c:pt>
                <c:pt idx="7">
                  <c:v>197.47401985380645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5-46A9-B76D-F75351A75818}"/>
            </c:ext>
          </c:extLst>
        </c:ser>
        <c:ser>
          <c:idx val="2"/>
          <c:order val="2"/>
          <c:tx>
            <c:strRef>
              <c:f>Italy!$A$116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Italy!$B$116:$I$116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35.246786692325742</c:v>
                </c:pt>
                <c:pt idx="2">
                  <c:v>56.976655551940297</c:v>
                </c:pt>
                <c:pt idx="3">
                  <c:v>75.086762675196155</c:v>
                </c:pt>
                <c:pt idx="4">
                  <c:v>90.841219241914018</c:v>
                </c:pt>
                <c:pt idx="5">
                  <c:v>103.63871484942007</c:v>
                </c:pt>
                <c:pt idx="6">
                  <c:v>115.14797337702842</c:v>
                </c:pt>
                <c:pt idx="7">
                  <c:v>125.26200013738256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5-46A9-B76D-F75351A75818}"/>
            </c:ext>
          </c:extLst>
        </c:ser>
        <c:ser>
          <c:idx val="3"/>
          <c:order val="3"/>
          <c:tx>
            <c:strRef>
              <c:f>Italy!$A$117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Italy!$B$117:$I$117</c:f>
              <c:numCache>
                <c:formatCode>0.000</c:formatCode>
                <c:ptCount val="8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85-46A9-B76D-F75351A75818}"/>
            </c:ext>
          </c:extLst>
        </c:ser>
        <c:ser>
          <c:idx val="4"/>
          <c:order val="4"/>
          <c:tx>
            <c:strRef>
              <c:f>Italy!$A$118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Italy!$B$118:$I$118</c:f>
              <c:numCache>
                <c:formatCode>0</c:formatCode>
                <c:ptCount val="8"/>
                <c:pt idx="0" formatCode="0.00%">
                  <c:v>0</c:v>
                </c:pt>
                <c:pt idx="1">
                  <c:v>200.75034502372506</c:v>
                </c:pt>
                <c:pt idx="2">
                  <c:v>515.21297091940028</c:v>
                </c:pt>
                <c:pt idx="3">
                  <c:v>806.82511576329989</c:v>
                </c:pt>
                <c:pt idx="4">
                  <c:v>1060.299304592502</c:v>
                </c:pt>
                <c:pt idx="5">
                  <c:v>1280.6354065669943</c:v>
                </c:pt>
                <c:pt idx="6" formatCode="0.00">
                  <c:v>1468.0675784821149</c:v>
                </c:pt>
                <c:pt idx="7">
                  <c:v>1633.4301695801021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5-46A9-B76D-F75351A7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USA!$A$135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USA!$B$135:$M$135</c:f>
              <c:numCache>
                <c:formatCode>0.0</c:formatCode>
                <c:ptCount val="12"/>
                <c:pt idx="0">
                  <c:v>600</c:v>
                </c:pt>
                <c:pt idx="1">
                  <c:v>834.36713254782535</c:v>
                </c:pt>
                <c:pt idx="2">
                  <c:v>1018.7110580288587</c:v>
                </c:pt>
                <c:pt idx="3">
                  <c:v>887.29182220644134</c:v>
                </c:pt>
                <c:pt idx="4">
                  <c:v>944.96487517309163</c:v>
                </c:pt>
                <c:pt idx="5">
                  <c:v>834.5215430054941</c:v>
                </c:pt>
                <c:pt idx="6">
                  <c:v>798.05523126542994</c:v>
                </c:pt>
                <c:pt idx="7">
                  <c:v>744.03220537800769</c:v>
                </c:pt>
                <c:pt idx="8">
                  <c:v>700.97365341134332</c:v>
                </c:pt>
                <c:pt idx="9">
                  <c:v>649.30970293885684</c:v>
                </c:pt>
                <c:pt idx="10">
                  <c:v>607.02541101334862</c:v>
                </c:pt>
                <c:pt idx="11">
                  <c:v>567.74771144093665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9-41ED-97E6-D741D99A7EBC}"/>
            </c:ext>
          </c:extLst>
        </c:ser>
        <c:ser>
          <c:idx val="1"/>
          <c:order val="1"/>
          <c:tx>
            <c:strRef>
              <c:f>USA!$A$136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USA!$B$136:$M$136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9-41ED-97E6-D741D99A7EBC}"/>
            </c:ext>
          </c:extLst>
        </c:ser>
        <c:ser>
          <c:idx val="2"/>
          <c:order val="2"/>
          <c:tx>
            <c:strRef>
              <c:f>USA!$A$137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USA!$B$137:$M$137</c:f>
              <c:numCache>
                <c:formatCode>0.0</c:formatCode>
                <c:ptCount val="12"/>
                <c:pt idx="0" formatCode="0.000">
                  <c:v>0.4</c:v>
                </c:pt>
                <c:pt idx="1">
                  <c:v>39.409249322769917</c:v>
                </c:pt>
                <c:pt idx="2">
                  <c:v>83.634114210300822</c:v>
                </c:pt>
                <c:pt idx="3">
                  <c:v>138.38195107989642</c:v>
                </c:pt>
                <c:pt idx="4">
                  <c:v>184.7827607863066</c:v>
                </c:pt>
                <c:pt idx="5">
                  <c:v>233.60956291125999</c:v>
                </c:pt>
                <c:pt idx="6">
                  <c:v>276.1128511401331</c:v>
                </c:pt>
                <c:pt idx="7">
                  <c:v>316.58224257504196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9-41ED-97E6-D741D99A7EBC}"/>
            </c:ext>
          </c:extLst>
        </c:ser>
        <c:ser>
          <c:idx val="3"/>
          <c:order val="3"/>
          <c:tx>
            <c:strRef>
              <c:f>USA!$A$138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USA!$B$138:$M$138</c:f>
              <c:numCache>
                <c:formatCode>0.000</c:formatCode>
                <c:ptCount val="12"/>
                <c:pt idx="0">
                  <c:v>1.2106915770289803</c:v>
                </c:pt>
                <c:pt idx="1">
                  <c:v>2.1217013272324996</c:v>
                </c:pt>
                <c:pt idx="2">
                  <c:v>8.6127524640201347</c:v>
                </c:pt>
                <c:pt idx="3">
                  <c:v>22.989428138654326</c:v>
                </c:pt>
                <c:pt idx="4">
                  <c:v>36.355998062699648</c:v>
                </c:pt>
                <c:pt idx="5">
                  <c:v>47.927056498691343</c:v>
                </c:pt>
                <c:pt idx="6">
                  <c:v>59.499612904900623</c:v>
                </c:pt>
                <c:pt idx="7">
                  <c:v>68.088704374585234</c:v>
                </c:pt>
                <c:pt idx="8">
                  <c:v>79.164638975237736</c:v>
                </c:pt>
                <c:pt idx="9">
                  <c:v>87.976815642293133</c:v>
                </c:pt>
                <c:pt idx="10">
                  <c:v>96.161941943017638</c:v>
                </c:pt>
                <c:pt idx="11">
                  <c:v>103.74465075579818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9-41ED-97E6-D741D99A7EBC}"/>
            </c:ext>
          </c:extLst>
        </c:ser>
        <c:ser>
          <c:idx val="4"/>
          <c:order val="4"/>
          <c:tx>
            <c:strRef>
              <c:f>USA!$A$139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USA!$B$139:$M$139</c:f>
              <c:numCache>
                <c:formatCode>0</c:formatCode>
                <c:ptCount val="12"/>
                <c:pt idx="0" formatCode="0.00%">
                  <c:v>0</c:v>
                </c:pt>
                <c:pt idx="1">
                  <c:v>0</c:v>
                </c:pt>
                <c:pt idx="2">
                  <c:v>293.15178472528862</c:v>
                </c:pt>
                <c:pt idx="3">
                  <c:v>919.42323086249371</c:v>
                </c:pt>
                <c:pt idx="4">
                  <c:v>1748.189428275602</c:v>
                </c:pt>
                <c:pt idx="5">
                  <c:v>2605.0112006582149</c:v>
                </c:pt>
                <c:pt idx="6" formatCode="0.00">
                  <c:v>3426.232853522456</c:v>
                </c:pt>
                <c:pt idx="7">
                  <c:v>4221.0519323018416</c:v>
                </c:pt>
                <c:pt idx="8">
                  <c:v>4842.3401167533757</c:v>
                </c:pt>
                <c:pt idx="9">
                  <c:v>5621.2475061678051</c:v>
                </c:pt>
                <c:pt idx="10">
                  <c:v>6247.6320938774188</c:v>
                </c:pt>
                <c:pt idx="11">
                  <c:v>6827.1439810227948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9-41ED-97E6-D741D99A7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Germany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Germany!$A$115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Germany!$B$115:$I$115</c:f>
              <c:numCache>
                <c:formatCode>0.0</c:formatCode>
                <c:ptCount val="8"/>
                <c:pt idx="0">
                  <c:v>103</c:v>
                </c:pt>
                <c:pt idx="1">
                  <c:v>92.515508591407396</c:v>
                </c:pt>
                <c:pt idx="2">
                  <c:v>93.879659639105995</c:v>
                </c:pt>
                <c:pt idx="3">
                  <c:v>63.910092273187438</c:v>
                </c:pt>
                <c:pt idx="4">
                  <c:v>50.765003401565892</c:v>
                </c:pt>
                <c:pt idx="5">
                  <c:v>46.062382609038792</c:v>
                </c:pt>
                <c:pt idx="6">
                  <c:v>43.104401572501509</c:v>
                </c:pt>
                <c:pt idx="7">
                  <c:v>43.104401572501509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0-4B28-88DF-616776C11F5A}"/>
            </c:ext>
          </c:extLst>
        </c:ser>
        <c:ser>
          <c:idx val="1"/>
          <c:order val="1"/>
          <c:tx>
            <c:strRef>
              <c:f>Germany!$A$116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Germany!$B$116:$I$116</c:f>
              <c:numCache>
                <c:formatCode>0.0</c:formatCode>
                <c:ptCount val="8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0-4B28-88DF-616776C11F5A}"/>
            </c:ext>
          </c:extLst>
        </c:ser>
        <c:ser>
          <c:idx val="2"/>
          <c:order val="2"/>
          <c:tx>
            <c:strRef>
              <c:f>Germany!$A$117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Germany!$B$117:$I$117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6.5147510534952771</c:v>
                </c:pt>
                <c:pt idx="2">
                  <c:v>10.403833557392781</c:v>
                </c:pt>
                <c:pt idx="3">
                  <c:v>14.49687668609408</c:v>
                </c:pt>
                <c:pt idx="4">
                  <c:v>16.684656597793605</c:v>
                </c:pt>
                <c:pt idx="5">
                  <c:v>18.536533140213542</c:v>
                </c:pt>
                <c:pt idx="6">
                  <c:v>19.902508851384841</c:v>
                </c:pt>
                <c:pt idx="7">
                  <c:v>20.979779580838212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0-4B28-88DF-616776C11F5A}"/>
            </c:ext>
          </c:extLst>
        </c:ser>
        <c:ser>
          <c:idx val="3"/>
          <c:order val="3"/>
          <c:tx>
            <c:strRef>
              <c:f>Germany!$A$118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Germany!$B$118:$I$118</c:f>
              <c:numCache>
                <c:formatCode>0.000</c:formatCode>
                <c:ptCount val="8"/>
                <c:pt idx="0">
                  <c:v>7.5151425268766255E-3</c:v>
                </c:pt>
                <c:pt idx="1">
                  <c:v>0.27241594082191922</c:v>
                </c:pt>
                <c:pt idx="2">
                  <c:v>1.2216033951773886</c:v>
                </c:pt>
                <c:pt idx="3">
                  <c:v>2.5116490695544931</c:v>
                </c:pt>
                <c:pt idx="4">
                  <c:v>4.4474225026161358</c:v>
                </c:pt>
                <c:pt idx="5">
                  <c:v>5.3758528823456295</c:v>
                </c:pt>
                <c:pt idx="6">
                  <c:v>6.1575654481387136</c:v>
                </c:pt>
                <c:pt idx="7">
                  <c:v>6.6568795421694142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0-4B28-88DF-616776C11F5A}"/>
            </c:ext>
          </c:extLst>
        </c:ser>
        <c:ser>
          <c:idx val="4"/>
          <c:order val="4"/>
          <c:tx>
            <c:strRef>
              <c:f>Germany!$A$119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Germany!$B$119:$I$119</c:f>
              <c:numCache>
                <c:formatCode>0</c:formatCode>
                <c:ptCount val="8"/>
                <c:pt idx="0" formatCode="0.00%">
                  <c:v>0</c:v>
                </c:pt>
                <c:pt idx="1">
                  <c:v>47.260034601265573</c:v>
                </c:pt>
                <c:pt idx="2">
                  <c:v>115.45252145502657</c:v>
                </c:pt>
                <c:pt idx="3">
                  <c:v>178.81628435883005</c:v>
                </c:pt>
                <c:pt idx="4">
                  <c:v>227.28139062872677</c:v>
                </c:pt>
                <c:pt idx="5">
                  <c:v>258.98682180734357</c:v>
                </c:pt>
                <c:pt idx="6" formatCode="0.00">
                  <c:v>284.24543275143429</c:v>
                </c:pt>
                <c:pt idx="7">
                  <c:v>303.41989669251552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E0-4B28-88DF-616776C1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b="1"/>
              <a:t>SIMPLISTIC COVID CASES PROJECTION</a:t>
            </a:r>
          </a:p>
        </c:rich>
      </c:tx>
      <c:layout>
        <c:manualLayout>
          <c:xMode val="edge"/>
          <c:yMode val="edge"/>
          <c:x val="0.22833357726195005"/>
          <c:y val="3.0595813204508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COVID'!$B$54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COVID'!$C$54:$N$54</c:f>
              <c:numCache>
                <c:formatCode>0.0</c:formatCode>
                <c:ptCount val="12"/>
                <c:pt idx="0">
                  <c:v>3.6945311761310862</c:v>
                </c:pt>
                <c:pt idx="1">
                  <c:v>16.386765733412922</c:v>
                </c:pt>
                <c:pt idx="2">
                  <c:v>40.805565422863666</c:v>
                </c:pt>
                <c:pt idx="3">
                  <c:v>70.278188002666937</c:v>
                </c:pt>
                <c:pt idx="4">
                  <c:v>95.596922435778581</c:v>
                </c:pt>
                <c:pt idx="5">
                  <c:v>112.61353298520423</c:v>
                </c:pt>
                <c:pt idx="6">
                  <c:v>123.42652530943595</c:v>
                </c:pt>
                <c:pt idx="7">
                  <c:v>131.32518518573389</c:v>
                </c:pt>
                <c:pt idx="8">
                  <c:v>136.71479444064428</c:v>
                </c:pt>
                <c:pt idx="9">
                  <c:v>140.58071555274779</c:v>
                </c:pt>
                <c:pt idx="10">
                  <c:v>143.4312807884917</c:v>
                </c:pt>
                <c:pt idx="11">
                  <c:v>146.14289433729604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0-46A4-AFEB-7AF7C6512DC5}"/>
            </c:ext>
          </c:extLst>
        </c:ser>
        <c:ser>
          <c:idx val="1"/>
          <c:order val="1"/>
          <c:tx>
            <c:strRef>
              <c:f>'Simplistic COVID'!$B$55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COVID'!$C$55:$N$55</c:f>
              <c:numCache>
                <c:formatCode>0.0</c:formatCode>
                <c:ptCount val="12"/>
                <c:pt idx="0">
                  <c:v>18.705574227919023</c:v>
                </c:pt>
                <c:pt idx="1">
                  <c:v>59.949803387515963</c:v>
                </c:pt>
                <c:pt idx="2">
                  <c:v>97.156718075548312</c:v>
                </c:pt>
                <c:pt idx="3">
                  <c:v>127.9526899177053</c:v>
                </c:pt>
                <c:pt idx="4">
                  <c:v>155.13353880371213</c:v>
                </c:pt>
                <c:pt idx="5">
                  <c:v>177.47289590176831</c:v>
                </c:pt>
                <c:pt idx="6">
                  <c:v>197.47401985380645</c:v>
                </c:pt>
                <c:pt idx="7">
                  <c:v>215.19236836313172</c:v>
                </c:pt>
                <c:pt idx="8">
                  <c:v>230.92798332360337</c:v>
                </c:pt>
                <c:pt idx="9">
                  <c:v>245.09675892221972</c:v>
                </c:pt>
                <c:pt idx="10">
                  <c:v>257.96214299551866</c:v>
                </c:pt>
                <c:pt idx="11">
                  <c:v>269.74936086673205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0-46A4-AFEB-7AF7C6512DC5}"/>
            </c:ext>
          </c:extLst>
        </c:ser>
        <c:ser>
          <c:idx val="2"/>
          <c:order val="2"/>
          <c:tx>
            <c:strRef>
              <c:f>'Simplistic COVID'!$B$56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COVID'!$C$56:$N$56</c:f>
              <c:numCache>
                <c:formatCode>0.0</c:formatCode>
                <c:ptCount val="12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  <c:pt idx="8">
                  <c:v>177.92811614641249</c:v>
                </c:pt>
                <c:pt idx="9">
                  <c:v>185.25499959529591</c:v>
                </c:pt>
                <c:pt idx="10">
                  <c:v>193.7646202335612</c:v>
                </c:pt>
                <c:pt idx="11">
                  <c:v>200.4613081166568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0-46A4-AFEB-7AF7C6512DC5}"/>
            </c:ext>
          </c:extLst>
        </c:ser>
        <c:ser>
          <c:idx val="3"/>
          <c:order val="3"/>
          <c:tx>
            <c:strRef>
              <c:f>'Simplistic COVID'!$B$57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COVID'!$C$57:$N$57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0-46A4-AFEB-7AF7C6512D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2766224"/>
        <c:axId val="662766552"/>
      </c:lineChart>
      <c:dateAx>
        <c:axId val="66276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2766552"/>
        <c:crosses val="autoZero"/>
        <c:auto val="1"/>
        <c:lblOffset val="100"/>
        <c:baseTimeUnit val="days"/>
      </c:dateAx>
      <c:valAx>
        <c:axId val="6627665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627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fr-FR" b="1"/>
              <a:t>SIMPLISTIC COVID DEATHS PROJECTION</a:t>
            </a:r>
          </a:p>
        </c:rich>
      </c:tx>
      <c:layout>
        <c:manualLayout>
          <c:xMode val="edge"/>
          <c:yMode val="edge"/>
          <c:x val="0.19439276485788115"/>
          <c:y val="3.3980582524271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COVID'!$B$63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COVID'!$C$63:$N$63</c:f>
              <c:numCache>
                <c:formatCode>0.0</c:formatCode>
                <c:ptCount val="12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  <c:pt idx="8">
                  <c:v>26.157226349183247</c:v>
                </c:pt>
                <c:pt idx="9">
                  <c:v>27.120226819550403</c:v>
                </c:pt>
                <c:pt idx="10">
                  <c:v>27.8004964572036</c:v>
                </c:pt>
                <c:pt idx="11">
                  <c:v>28.275930939551536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4-4B60-B8F7-2C6E6BD84FFA}"/>
            </c:ext>
          </c:extLst>
        </c:ser>
        <c:ser>
          <c:idx val="1"/>
          <c:order val="1"/>
          <c:tx>
            <c:strRef>
              <c:f>'Simplistic COVID'!$B$64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COVID'!$C$64:$N$64</c:f>
              <c:numCache>
                <c:formatCode>0.0</c:formatCode>
                <c:ptCount val="12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  <c:pt idx="8">
                  <c:v>32.060754884529267</c:v>
                </c:pt>
                <c:pt idx="9">
                  <c:v>33.988683787607343</c:v>
                </c:pt>
                <c:pt idx="10">
                  <c:v>35.722267389802255</c:v>
                </c:pt>
                <c:pt idx="11">
                  <c:v>37.292274585632825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4-4B60-B8F7-2C6E6BD84FFA}"/>
            </c:ext>
          </c:extLst>
        </c:ser>
        <c:ser>
          <c:idx val="2"/>
          <c:order val="2"/>
          <c:tx>
            <c:strRef>
              <c:f>'Simplistic COVID'!$B$65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COVID'!$C$65:$N$65</c:f>
              <c:numCache>
                <c:formatCode>0.0</c:formatCode>
                <c:ptCount val="12"/>
                <c:pt idx="0" formatCode="General">
                  <c:v>0</c:v>
                </c:pt>
                <c:pt idx="1">
                  <c:v>7.5151425268766255E-3</c:v>
                </c:pt>
                <c:pt idx="2">
                  <c:v>0.27241594082191922</c:v>
                </c:pt>
                <c:pt idx="3">
                  <c:v>1.2216033951773886</c:v>
                </c:pt>
                <c:pt idx="4">
                  <c:v>2.5116490695544931</c:v>
                </c:pt>
                <c:pt idx="5">
                  <c:v>4.4474225026161358</c:v>
                </c:pt>
                <c:pt idx="6">
                  <c:v>5.3758528823456295</c:v>
                </c:pt>
                <c:pt idx="7">
                  <c:v>6.1575654481387136</c:v>
                </c:pt>
                <c:pt idx="8">
                  <c:v>6.6568795421694142</c:v>
                </c:pt>
                <c:pt idx="9">
                  <c:v>7.1904213815264235</c:v>
                </c:pt>
                <c:pt idx="10">
                  <c:v>7.5708640647214676</c:v>
                </c:pt>
                <c:pt idx="11">
                  <c:v>7.8945330266023817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4-4B60-B8F7-2C6E6BD84FFA}"/>
            </c:ext>
          </c:extLst>
        </c:ser>
        <c:ser>
          <c:idx val="3"/>
          <c:order val="3"/>
          <c:tx>
            <c:strRef>
              <c:f>'Simplistic COVID'!$B$66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COVID'!$C$66:$N$66</c:f>
              <c:numCache>
                <c:formatCode>0.0</c:formatCode>
                <c:ptCount val="12"/>
                <c:pt idx="0">
                  <c:v>6.2E-2</c:v>
                </c:pt>
                <c:pt idx="1">
                  <c:v>1.2106915770289803</c:v>
                </c:pt>
                <c:pt idx="2">
                  <c:v>2.1217013272324996</c:v>
                </c:pt>
                <c:pt idx="3">
                  <c:v>8.6127524640201347</c:v>
                </c:pt>
                <c:pt idx="4">
                  <c:v>22.989428138654326</c:v>
                </c:pt>
                <c:pt idx="5">
                  <c:v>36.355998062699648</c:v>
                </c:pt>
                <c:pt idx="6">
                  <c:v>47.927056498691343</c:v>
                </c:pt>
                <c:pt idx="7">
                  <c:v>59.499612904900623</c:v>
                </c:pt>
                <c:pt idx="8">
                  <c:v>68.088704374585234</c:v>
                </c:pt>
                <c:pt idx="9">
                  <c:v>79.164638975237736</c:v>
                </c:pt>
                <c:pt idx="10">
                  <c:v>87.976815642293133</c:v>
                </c:pt>
                <c:pt idx="11">
                  <c:v>96.161941943017638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4-4B60-B8F7-2C6E6BD84F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8839816"/>
        <c:axId val="698840472"/>
      </c:lineChart>
      <c:dateAx>
        <c:axId val="698839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8840472"/>
        <c:crosses val="autoZero"/>
        <c:auto val="1"/>
        <c:lblOffset val="100"/>
        <c:baseTimeUnit val="days"/>
      </c:dateAx>
      <c:valAx>
        <c:axId val="6988404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9883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644524</xdr:colOff>
      <xdr:row>147</xdr:row>
      <xdr:rowOff>183621</xdr:rowOff>
    </xdr:from>
    <xdr:to>
      <xdr:col>20</xdr:col>
      <xdr:colOff>508000</xdr:colOff>
      <xdr:row>165</xdr:row>
      <xdr:rowOff>55563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4E5EC75-760A-4899-BC7A-44C222A31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647699</xdr:colOff>
      <xdr:row>218</xdr:row>
      <xdr:rowOff>79375</xdr:rowOff>
    </xdr:from>
    <xdr:to>
      <xdr:col>20</xdr:col>
      <xdr:colOff>114300</xdr:colOff>
      <xdr:row>235</xdr:row>
      <xdr:rowOff>28575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281B7BF-B9A8-4E87-A5BF-2E63B63C8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646905</xdr:colOff>
      <xdr:row>194</xdr:row>
      <xdr:rowOff>5556</xdr:rowOff>
    </xdr:from>
    <xdr:to>
      <xdr:col>20</xdr:col>
      <xdr:colOff>412750</xdr:colOff>
      <xdr:row>216</xdr:row>
      <xdr:rowOff>15875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E778550-DA4E-41EF-BB46-7E414BBE5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19841</xdr:colOff>
      <xdr:row>249</xdr:row>
      <xdr:rowOff>148431</xdr:rowOff>
    </xdr:from>
    <xdr:to>
      <xdr:col>17</xdr:col>
      <xdr:colOff>627062</xdr:colOff>
      <xdr:row>270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8B9E95C-5E01-42E8-91A4-9EB662D0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19842</xdr:colOff>
      <xdr:row>167</xdr:row>
      <xdr:rowOff>103188</xdr:rowOff>
    </xdr:from>
    <xdr:to>
      <xdr:col>20</xdr:col>
      <xdr:colOff>436562</xdr:colOff>
      <xdr:row>192</xdr:row>
      <xdr:rowOff>71437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94DE4BD-0AEB-49C2-935C-60A521DB0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11905</xdr:colOff>
      <xdr:row>284</xdr:row>
      <xdr:rowOff>5555</xdr:rowOff>
    </xdr:from>
    <xdr:to>
      <xdr:col>18</xdr:col>
      <xdr:colOff>563562</xdr:colOff>
      <xdr:row>304</xdr:row>
      <xdr:rowOff>7937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E580F61-3D29-4AF6-96DD-A75616DA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261938</xdr:colOff>
      <xdr:row>317</xdr:row>
      <xdr:rowOff>61117</xdr:rowOff>
    </xdr:from>
    <xdr:to>
      <xdr:col>14</xdr:col>
      <xdr:colOff>365126</xdr:colOff>
      <xdr:row>341</xdr:row>
      <xdr:rowOff>23812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0D86C46-4292-404A-A95B-12C28F9D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662780</xdr:colOff>
      <xdr:row>359</xdr:row>
      <xdr:rowOff>84930</xdr:rowOff>
    </xdr:from>
    <xdr:to>
      <xdr:col>15</xdr:col>
      <xdr:colOff>174625</xdr:colOff>
      <xdr:row>384</xdr:row>
      <xdr:rowOff>55561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F4E89F9-B1D8-4A9A-B984-B1BABCBF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143</xdr:row>
      <xdr:rowOff>138112</xdr:rowOff>
    </xdr:from>
    <xdr:to>
      <xdr:col>9</xdr:col>
      <xdr:colOff>95250</xdr:colOff>
      <xdr:row>167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B43B45-CA4A-46D4-AD83-16AB4DDF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147</xdr:row>
      <xdr:rowOff>138112</xdr:rowOff>
    </xdr:from>
    <xdr:to>
      <xdr:col>9</xdr:col>
      <xdr:colOff>95250</xdr:colOff>
      <xdr:row>171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7E6EE50-329C-4CAF-9222-1E3C2D32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119</xdr:row>
      <xdr:rowOff>147637</xdr:rowOff>
    </xdr:from>
    <xdr:to>
      <xdr:col>9</xdr:col>
      <xdr:colOff>457200</xdr:colOff>
      <xdr:row>156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62030D-B573-4B26-8EDE-A40C55109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141</xdr:row>
      <xdr:rowOff>138112</xdr:rowOff>
    </xdr:from>
    <xdr:to>
      <xdr:col>9</xdr:col>
      <xdr:colOff>95250</xdr:colOff>
      <xdr:row>165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4B40E88-CDBD-477F-981D-56E58DA5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120</xdr:row>
      <xdr:rowOff>147637</xdr:rowOff>
    </xdr:from>
    <xdr:to>
      <xdr:col>9</xdr:col>
      <xdr:colOff>457200</xdr:colOff>
      <xdr:row>157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B89A1C-7F88-434B-AF46-84B00F5CF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24</xdr:row>
      <xdr:rowOff>95250</xdr:rowOff>
    </xdr:from>
    <xdr:to>
      <xdr:col>8</xdr:col>
      <xdr:colOff>88899</xdr:colOff>
      <xdr:row>46</xdr:row>
      <xdr:rowOff>114300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47D56F9-4627-4E30-8877-C673CDFB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4667250"/>
          <a:ext cx="5613400" cy="421005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68</xdr:row>
      <xdr:rowOff>57150</xdr:rowOff>
    </xdr:from>
    <xdr:to>
      <xdr:col>8</xdr:col>
      <xdr:colOff>200025</xdr:colOff>
      <xdr:row>109</xdr:row>
      <xdr:rowOff>133350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3A2BB3B-602A-40A6-9C5E-8D07BA0A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571500</xdr:colOff>
      <xdr:row>68</xdr:row>
      <xdr:rowOff>76200</xdr:rowOff>
    </xdr:from>
    <xdr:to>
      <xdr:col>15</xdr:col>
      <xdr:colOff>152400</xdr:colOff>
      <xdr:row>109</xdr:row>
      <xdr:rowOff>114300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341CD81-D2DD-4A1C-B551-F70C70589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581024</xdr:colOff>
      <xdr:row>2</xdr:row>
      <xdr:rowOff>38100</xdr:rowOff>
    </xdr:from>
    <xdr:to>
      <xdr:col>15</xdr:col>
      <xdr:colOff>723899</xdr:colOff>
      <xdr:row>23</xdr:row>
      <xdr:rowOff>145256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B0C6A0A-F615-4190-88A2-5E0037A4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7024" y="419100"/>
          <a:ext cx="5476875" cy="410765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24</xdr:row>
      <xdr:rowOff>133350</xdr:rowOff>
    </xdr:from>
    <xdr:to>
      <xdr:col>16</xdr:col>
      <xdr:colOff>76200</xdr:colOff>
      <xdr:row>46</xdr:row>
      <xdr:rowOff>142875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5DC416D-3CDE-4247-9D31-14F178A9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4705350"/>
          <a:ext cx="5600700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</xdr:row>
      <xdr:rowOff>0</xdr:rowOff>
    </xdr:from>
    <xdr:to>
      <xdr:col>7</xdr:col>
      <xdr:colOff>742950</xdr:colOff>
      <xdr:row>23</xdr:row>
      <xdr:rowOff>142875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D0774C5-F556-44FF-932D-49139E05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" y="381000"/>
          <a:ext cx="55245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2020_coronavirus_pandemic_in_South_Korea" TargetMode="External"/><Relationship Id="rId13" Type="http://schemas.openxmlformats.org/officeDocument/2006/relationships/hyperlink" Target="https://en.wikipedia.org/wiki/2020_coronavirus_pandemic_in_the_United_Kingdom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fr.wikipedia.org/wiki/Pand%C3%A9mie_de_maladie_%C3%A0_coronavirus_de_2020_en_Italie" TargetMode="External"/><Relationship Id="rId7" Type="http://schemas.openxmlformats.org/officeDocument/2006/relationships/hyperlink" Target="https://coronavirus.jhu.edu/map.html" TargetMode="External"/><Relationship Id="rId12" Type="http://schemas.openxmlformats.org/officeDocument/2006/relationships/hyperlink" Target="https://fr.wikipedia.org/wiki/Pand%C3%A9mie_de_maladie_%C3%A0_coronavirus_de_2020_en_Italie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fr.wikipedia.org/w/index.php?title=Pand%C3%A9mie_de_maladie_%C3%A0_coronavirus_(COVID-19)_de_2020_en_France" TargetMode="External"/><Relationship Id="rId16" Type="http://schemas.openxmlformats.org/officeDocument/2006/relationships/hyperlink" Target="https://en.wikipedia.org/wiki/2020_coronavirus_pandemic_in_the_Netherlands" TargetMode="External"/><Relationship Id="rId1" Type="http://schemas.openxmlformats.org/officeDocument/2006/relationships/hyperlink" Target="https://fr.wikipedia.org/wiki/Pand%C3%A9mie_de_maladie_%C3%A0_coronavirus_de_2020_en_Allemagne" TargetMode="External"/><Relationship Id="rId6" Type="http://schemas.openxmlformats.org/officeDocument/2006/relationships/hyperlink" Target="https://en.wikipedia.org/wiki/2020_coronavirus_pandemic_in_Spain" TargetMode="External"/><Relationship Id="rId11" Type="http://schemas.openxmlformats.org/officeDocument/2006/relationships/hyperlink" Target="https://fr.wikipedia.org/w/index.php?title=Pand%C3%A9mie_de_maladie_%C3%A0_coronavirus_(COVID-19)_de_2020_en_France" TargetMode="External"/><Relationship Id="rId5" Type="http://schemas.openxmlformats.org/officeDocument/2006/relationships/hyperlink" Target="https://en.wikipedia.org/wiki/2020_coronavirus_pandemic_in_the_United_Kingdom" TargetMode="External"/><Relationship Id="rId15" Type="http://schemas.openxmlformats.org/officeDocument/2006/relationships/hyperlink" Target="https://en.wikipedia.org/wiki/2020_coronavirus_pandemic_in_Spain" TargetMode="External"/><Relationship Id="rId10" Type="http://schemas.openxmlformats.org/officeDocument/2006/relationships/hyperlink" Target="https://en.wikipedia.org/wiki/2020_coronavirus_pandemic_in_the_United_States" TargetMode="External"/><Relationship Id="rId4" Type="http://schemas.openxmlformats.org/officeDocument/2006/relationships/hyperlink" Target="https://en.wikipedia.org/wiki/2020_coronavirus_pandemic_in_the_United_States" TargetMode="External"/><Relationship Id="rId9" Type="http://schemas.openxmlformats.org/officeDocument/2006/relationships/hyperlink" Target="https://fr.wikipedia.org/wiki/Pand%C3%A9mie_de_maladie_%C3%A0_coronavirus_de_2020_en_Allemagne" TargetMode="External"/><Relationship Id="rId14" Type="http://schemas.openxmlformats.org/officeDocument/2006/relationships/hyperlink" Target="https://en.wikipedia.org/wiki/2020_coronavirus_pandemic_in_the_Netherlan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71D1-6F1A-4D90-921A-4B3C10CE4324}">
  <dimension ref="A1:CH357"/>
  <sheetViews>
    <sheetView topLeftCell="A275" zoomScale="120" zoomScaleNormal="120" workbookViewId="0">
      <selection activeCell="AJ289" sqref="AJ289"/>
    </sheetView>
  </sheetViews>
  <sheetFormatPr baseColWidth="10" defaultColWidth="10.7109375" defaultRowHeight="15" x14ac:dyDescent="0.25"/>
  <cols>
    <col min="3" max="3" width="8.85546875" customWidth="1"/>
    <col min="4" max="4" width="9.5703125" customWidth="1"/>
    <col min="5" max="5" width="9.140625" customWidth="1"/>
    <col min="6" max="6" width="9.42578125" customWidth="1"/>
    <col min="7" max="8" width="9.7109375" customWidth="1"/>
    <col min="9" max="9" width="9.42578125" customWidth="1"/>
    <col min="10" max="11" width="9.140625" customWidth="1"/>
    <col min="12" max="13" width="9.42578125" customWidth="1"/>
    <col min="14" max="14" width="9.140625" customWidth="1"/>
    <col min="15" max="15" width="9.85546875" customWidth="1"/>
    <col min="16" max="16" width="9.28515625" customWidth="1"/>
    <col min="17" max="17" width="9.42578125" customWidth="1"/>
    <col min="18" max="18" width="9.85546875" customWidth="1"/>
    <col min="19" max="20" width="10" customWidth="1"/>
    <col min="21" max="21" width="9.85546875" customWidth="1"/>
    <col min="22" max="22" width="10" customWidth="1"/>
    <col min="23" max="23" width="9.5703125" customWidth="1"/>
    <col min="24" max="24" width="9.28515625" customWidth="1"/>
    <col min="25" max="25" width="9.42578125" customWidth="1"/>
    <col min="26" max="26" width="8.85546875" customWidth="1"/>
    <col min="27" max="29" width="8.7109375" customWidth="1"/>
    <col min="30" max="30" width="9.140625" customWidth="1"/>
    <col min="31" max="31" width="8.7109375" customWidth="1"/>
    <col min="32" max="32" width="8.85546875" customWidth="1"/>
    <col min="33" max="33" width="8.7109375" customWidth="1"/>
    <col min="34" max="34" width="9.28515625" customWidth="1"/>
    <col min="35" max="36" width="8.7109375" customWidth="1"/>
    <col min="37" max="37" width="8.85546875" customWidth="1"/>
    <col min="38" max="38" width="9.140625" customWidth="1"/>
  </cols>
  <sheetData>
    <row r="1" spans="1:86" ht="15.75" thickBot="1" x14ac:dyDescent="0.3">
      <c r="G1" s="304" t="s">
        <v>35</v>
      </c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6"/>
    </row>
    <row r="3" spans="1:86" x14ac:dyDescent="0.25">
      <c r="A3" s="307" t="s">
        <v>0</v>
      </c>
      <c r="B3" s="307"/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307"/>
      <c r="AJ3" s="307"/>
      <c r="AK3" s="307"/>
      <c r="AL3" s="307"/>
      <c r="AM3" s="318" t="s">
        <v>0</v>
      </c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</row>
    <row r="4" spans="1:86" x14ac:dyDescent="0.25">
      <c r="A4" s="4" t="s">
        <v>0</v>
      </c>
      <c r="B4" s="4" t="s">
        <v>2</v>
      </c>
      <c r="C4" s="5"/>
      <c r="D4" s="6">
        <f t="shared" ref="D4:K4" si="0">E4-1</f>
        <v>43898</v>
      </c>
      <c r="E4" s="6">
        <f t="shared" si="0"/>
        <v>43899</v>
      </c>
      <c r="F4" s="6">
        <f t="shared" si="0"/>
        <v>43900</v>
      </c>
      <c r="G4" s="6">
        <f t="shared" si="0"/>
        <v>43901</v>
      </c>
      <c r="H4" s="6">
        <f t="shared" si="0"/>
        <v>43902</v>
      </c>
      <c r="I4" s="6">
        <f t="shared" si="0"/>
        <v>43903</v>
      </c>
      <c r="J4" s="6">
        <f t="shared" si="0"/>
        <v>43904</v>
      </c>
      <c r="K4" s="6">
        <f t="shared" si="0"/>
        <v>43905</v>
      </c>
      <c r="L4" s="6">
        <v>43906</v>
      </c>
      <c r="M4" s="22">
        <f t="shared" ref="M4:AG4" si="1">L4+1</f>
        <v>43907</v>
      </c>
      <c r="N4" s="6">
        <f t="shared" si="1"/>
        <v>43908</v>
      </c>
      <c r="O4" s="6">
        <f t="shared" si="1"/>
        <v>43909</v>
      </c>
      <c r="P4" s="6">
        <f t="shared" si="1"/>
        <v>43910</v>
      </c>
      <c r="Q4" s="6">
        <f t="shared" si="1"/>
        <v>43911</v>
      </c>
      <c r="R4" s="6">
        <f t="shared" si="1"/>
        <v>43912</v>
      </c>
      <c r="S4" s="6">
        <f t="shared" si="1"/>
        <v>43913</v>
      </c>
      <c r="T4" s="6">
        <f t="shared" si="1"/>
        <v>43914</v>
      </c>
      <c r="U4" s="6">
        <f t="shared" si="1"/>
        <v>43915</v>
      </c>
      <c r="V4" s="6">
        <f t="shared" si="1"/>
        <v>43916</v>
      </c>
      <c r="W4" s="6">
        <f t="shared" si="1"/>
        <v>43917</v>
      </c>
      <c r="X4" s="6">
        <f t="shared" si="1"/>
        <v>43918</v>
      </c>
      <c r="Y4" s="6">
        <f t="shared" si="1"/>
        <v>43919</v>
      </c>
      <c r="Z4" s="11">
        <f t="shared" si="1"/>
        <v>43920</v>
      </c>
      <c r="AA4" s="11">
        <f t="shared" si="1"/>
        <v>43921</v>
      </c>
      <c r="AB4" s="11">
        <f t="shared" si="1"/>
        <v>43922</v>
      </c>
      <c r="AC4" s="11">
        <f t="shared" si="1"/>
        <v>43923</v>
      </c>
      <c r="AD4" s="11">
        <f t="shared" si="1"/>
        <v>43924</v>
      </c>
      <c r="AE4" s="11">
        <f t="shared" si="1"/>
        <v>43925</v>
      </c>
      <c r="AF4" s="11">
        <f t="shared" si="1"/>
        <v>43926</v>
      </c>
      <c r="AG4" s="11">
        <f t="shared" si="1"/>
        <v>43927</v>
      </c>
      <c r="AH4" s="11">
        <f t="shared" ref="AH4" si="2">AG4+1</f>
        <v>43928</v>
      </c>
      <c r="AI4" s="11">
        <f t="shared" ref="AI4" si="3">AH4+1</f>
        <v>43929</v>
      </c>
      <c r="AJ4" s="11">
        <f t="shared" ref="AJ4" si="4">AI4+1</f>
        <v>43930</v>
      </c>
      <c r="AK4" s="11">
        <f t="shared" ref="AK4" si="5">AJ4+1</f>
        <v>43931</v>
      </c>
      <c r="AL4" s="11">
        <f t="shared" ref="AL4:AZ4" si="6">AK4+1</f>
        <v>43932</v>
      </c>
      <c r="AM4" s="11">
        <f t="shared" si="6"/>
        <v>43933</v>
      </c>
      <c r="AN4" s="11">
        <f t="shared" si="6"/>
        <v>43934</v>
      </c>
      <c r="AO4" s="11">
        <f t="shared" si="6"/>
        <v>43935</v>
      </c>
      <c r="AP4" s="11">
        <f t="shared" si="6"/>
        <v>43936</v>
      </c>
      <c r="AQ4" s="11">
        <f t="shared" si="6"/>
        <v>43937</v>
      </c>
      <c r="AR4" s="11">
        <f t="shared" si="6"/>
        <v>43938</v>
      </c>
      <c r="AS4" s="11">
        <f t="shared" si="6"/>
        <v>43939</v>
      </c>
      <c r="AT4" s="11">
        <f t="shared" si="6"/>
        <v>43940</v>
      </c>
      <c r="AU4" s="11">
        <f t="shared" si="6"/>
        <v>43941</v>
      </c>
      <c r="AV4" s="11">
        <f t="shared" si="6"/>
        <v>43942</v>
      </c>
      <c r="AW4" s="11">
        <f t="shared" si="6"/>
        <v>43943</v>
      </c>
      <c r="AX4" s="11">
        <f t="shared" si="6"/>
        <v>43944</v>
      </c>
      <c r="AY4" s="11">
        <f t="shared" si="6"/>
        <v>43945</v>
      </c>
      <c r="AZ4" s="11">
        <f t="shared" si="6"/>
        <v>43946</v>
      </c>
    </row>
    <row r="5" spans="1:86" x14ac:dyDescent="0.25">
      <c r="A5" s="4"/>
      <c r="B5" s="4" t="s">
        <v>1</v>
      </c>
      <c r="C5" s="7">
        <v>0.08</v>
      </c>
      <c r="D5" s="4">
        <v>1126</v>
      </c>
      <c r="E5" s="4">
        <v>1412</v>
      </c>
      <c r="F5" s="4">
        <v>1784</v>
      </c>
      <c r="G5" s="4">
        <v>2281</v>
      </c>
      <c r="H5" s="4">
        <v>2878</v>
      </c>
      <c r="I5" s="4">
        <v>3661</v>
      </c>
      <c r="J5" s="4">
        <v>4500</v>
      </c>
      <c r="K5" s="4">
        <v>5423</v>
      </c>
      <c r="L5" s="4">
        <v>6633</v>
      </c>
      <c r="M5" s="4">
        <v>7730</v>
      </c>
      <c r="N5" s="4">
        <v>9134</v>
      </c>
      <c r="O5" s="4">
        <v>10995</v>
      </c>
      <c r="P5" s="4">
        <v>12612</v>
      </c>
      <c r="Q5" s="4">
        <v>14459</v>
      </c>
      <c r="R5" s="4">
        <v>16689</v>
      </c>
      <c r="S5" s="4">
        <v>19856</v>
      </c>
      <c r="T5" s="4">
        <v>22302</v>
      </c>
      <c r="U5" s="4">
        <v>25233</v>
      </c>
      <c r="V5" s="4">
        <v>29155</v>
      </c>
      <c r="W5" s="4">
        <v>32964</v>
      </c>
      <c r="X5" s="4">
        <v>37575</v>
      </c>
      <c r="Y5" s="4">
        <v>40174</v>
      </c>
      <c r="Z5" s="4">
        <v>44550</v>
      </c>
      <c r="AA5" s="4">
        <v>52128</v>
      </c>
      <c r="AB5" s="4">
        <v>56989</v>
      </c>
      <c r="AC5" s="4">
        <v>59105</v>
      </c>
      <c r="AD5" s="4">
        <v>64338</v>
      </c>
      <c r="AE5" s="4">
        <v>68605</v>
      </c>
      <c r="AF5" s="4">
        <v>70478</v>
      </c>
      <c r="AG5" s="4">
        <v>74390</v>
      </c>
      <c r="AH5" s="4">
        <v>78167</v>
      </c>
      <c r="AI5" s="17">
        <v>82048</v>
      </c>
      <c r="AJ5" s="17">
        <v>86334</v>
      </c>
      <c r="AK5" s="17">
        <v>90676</v>
      </c>
      <c r="AL5" s="17">
        <v>93790</v>
      </c>
      <c r="AM5" s="17">
        <v>95403</v>
      </c>
      <c r="AN5" s="17">
        <v>98076</v>
      </c>
      <c r="AO5" s="17">
        <v>103573</v>
      </c>
      <c r="AP5" s="17">
        <v>106206</v>
      </c>
      <c r="AQ5" s="17">
        <v>108847</v>
      </c>
      <c r="AR5" s="17">
        <v>109252</v>
      </c>
      <c r="AS5" s="17">
        <v>111821</v>
      </c>
      <c r="AT5" s="17">
        <v>112606</v>
      </c>
      <c r="AU5" s="17">
        <v>114657</v>
      </c>
      <c r="AV5" s="17">
        <v>117234</v>
      </c>
      <c r="AW5" s="17">
        <v>119151</v>
      </c>
      <c r="AX5" s="17">
        <v>120804</v>
      </c>
      <c r="AY5" s="17">
        <v>122577</v>
      </c>
      <c r="AZ5" s="17">
        <v>124114</v>
      </c>
    </row>
    <row r="6" spans="1:86" s="25" customFormat="1" x14ac:dyDescent="0.25">
      <c r="A6" s="23"/>
      <c r="B6" s="23" t="s">
        <v>17</v>
      </c>
      <c r="C6" s="23"/>
      <c r="D6" s="23"/>
      <c r="E6" s="24">
        <f t="shared" ref="E6:AZ6" si="7">(E5-D5)/D5</f>
        <v>0.25399644760213141</v>
      </c>
      <c r="F6" s="24">
        <f t="shared" si="7"/>
        <v>0.26345609065155806</v>
      </c>
      <c r="G6" s="24">
        <f t="shared" si="7"/>
        <v>0.27858744394618834</v>
      </c>
      <c r="H6" s="24">
        <f t="shared" si="7"/>
        <v>0.26172731258220078</v>
      </c>
      <c r="I6" s="24">
        <f t="shared" si="7"/>
        <v>0.27206393328700484</v>
      </c>
      <c r="J6" s="24">
        <f t="shared" si="7"/>
        <v>0.22917235727943186</v>
      </c>
      <c r="K6" s="24">
        <f t="shared" si="7"/>
        <v>0.20511111111111111</v>
      </c>
      <c r="L6" s="24">
        <f t="shared" si="7"/>
        <v>0.2231237322515213</v>
      </c>
      <c r="M6" s="24">
        <f t="shared" si="7"/>
        <v>0.1653851952359415</v>
      </c>
      <c r="N6" s="24">
        <f t="shared" si="7"/>
        <v>0.1816300129366106</v>
      </c>
      <c r="O6" s="24">
        <f t="shared" si="7"/>
        <v>0.20374425224436171</v>
      </c>
      <c r="P6" s="24">
        <f t="shared" si="7"/>
        <v>0.14706684856753069</v>
      </c>
      <c r="Q6" s="24">
        <f t="shared" si="7"/>
        <v>0.14644782746590548</v>
      </c>
      <c r="R6" s="24">
        <f t="shared" si="7"/>
        <v>0.154229199806349</v>
      </c>
      <c r="S6" s="24">
        <f t="shared" si="7"/>
        <v>0.18976571394331596</v>
      </c>
      <c r="T6" s="24">
        <f t="shared" si="7"/>
        <v>0.12318694601128123</v>
      </c>
      <c r="U6" s="24">
        <f t="shared" si="7"/>
        <v>0.13142319074522466</v>
      </c>
      <c r="V6" s="24">
        <f t="shared" si="7"/>
        <v>0.1554313795426624</v>
      </c>
      <c r="W6" s="24">
        <f t="shared" si="7"/>
        <v>0.13064654433201853</v>
      </c>
      <c r="X6" s="24">
        <f t="shared" si="7"/>
        <v>0.13987986894794321</v>
      </c>
      <c r="Y6" s="24">
        <f t="shared" si="7"/>
        <v>6.9168330006653359E-2</v>
      </c>
      <c r="Z6" s="24">
        <f t="shared" si="7"/>
        <v>0.10892617115547369</v>
      </c>
      <c r="AA6" s="24">
        <f t="shared" si="7"/>
        <v>0.17010101010101011</v>
      </c>
      <c r="AB6" s="24">
        <f t="shared" si="7"/>
        <v>9.3251227747084095E-2</v>
      </c>
      <c r="AC6" s="24">
        <f t="shared" si="7"/>
        <v>3.7129972450823841E-2</v>
      </c>
      <c r="AD6" s="24">
        <f t="shared" si="7"/>
        <v>8.8537348786058706E-2</v>
      </c>
      <c r="AE6" s="24">
        <f t="shared" si="7"/>
        <v>6.6321613976188257E-2</v>
      </c>
      <c r="AF6" s="24">
        <f t="shared" si="7"/>
        <v>2.730121711245536E-2</v>
      </c>
      <c r="AG6" s="24">
        <f t="shared" si="7"/>
        <v>5.5506682936519197E-2</v>
      </c>
      <c r="AH6" s="24">
        <f t="shared" si="7"/>
        <v>5.0772953353945424E-2</v>
      </c>
      <c r="AI6" s="24">
        <f t="shared" si="7"/>
        <v>4.965010810188443E-2</v>
      </c>
      <c r="AJ6" s="24">
        <f t="shared" si="7"/>
        <v>5.2237714508580342E-2</v>
      </c>
      <c r="AK6" s="24">
        <f t="shared" si="7"/>
        <v>5.0293047930131812E-2</v>
      </c>
      <c r="AL6" s="24">
        <f t="shared" si="7"/>
        <v>3.434205302395342E-2</v>
      </c>
      <c r="AM6" s="24">
        <f t="shared" si="7"/>
        <v>1.7197995521910651E-2</v>
      </c>
      <c r="AN6" s="24">
        <f t="shared" si="7"/>
        <v>2.8017986855759253E-2</v>
      </c>
      <c r="AO6" s="24">
        <f t="shared" si="7"/>
        <v>5.6048370651331621E-2</v>
      </c>
      <c r="AP6" s="24">
        <f t="shared" si="7"/>
        <v>2.5421683257219545E-2</v>
      </c>
      <c r="AQ6" s="24">
        <f t="shared" si="7"/>
        <v>2.4866768355836771E-2</v>
      </c>
      <c r="AR6" s="24">
        <f t="shared" si="7"/>
        <v>3.720819131441381E-3</v>
      </c>
      <c r="AS6" s="24">
        <f t="shared" si="7"/>
        <v>2.3514443671511735E-2</v>
      </c>
      <c r="AT6" s="24">
        <f t="shared" si="7"/>
        <v>7.0201482726858101E-3</v>
      </c>
      <c r="AU6" s="24">
        <f t="shared" si="7"/>
        <v>1.8213949523115999E-2</v>
      </c>
      <c r="AV6" s="24">
        <f t="shared" si="7"/>
        <v>2.2475731965776184E-2</v>
      </c>
      <c r="AW6" s="24">
        <f t="shared" si="7"/>
        <v>1.6351911561492401E-2</v>
      </c>
      <c r="AX6" s="24">
        <f t="shared" si="7"/>
        <v>1.3873152554321828E-2</v>
      </c>
      <c r="AY6" s="24">
        <f t="shared" si="7"/>
        <v>1.4676666335551803E-2</v>
      </c>
      <c r="AZ6" s="24">
        <f t="shared" si="7"/>
        <v>1.2539057082486926E-2</v>
      </c>
    </row>
    <row r="7" spans="1:86" s="25" customFormat="1" x14ac:dyDescent="0.25">
      <c r="A7" s="23"/>
      <c r="B7" s="43" t="s">
        <v>49</v>
      </c>
      <c r="C7" s="23">
        <v>66</v>
      </c>
      <c r="D7" s="23"/>
      <c r="E7" s="44">
        <f>(E5-D5)/$C7</f>
        <v>4.333333333333333</v>
      </c>
      <c r="F7" s="44">
        <f t="shared" ref="F7:AC7" si="8">(F5-E5)/$C7</f>
        <v>5.6363636363636367</v>
      </c>
      <c r="G7" s="44">
        <f t="shared" si="8"/>
        <v>7.5303030303030303</v>
      </c>
      <c r="H7" s="44">
        <f t="shared" si="8"/>
        <v>9.045454545454545</v>
      </c>
      <c r="I7" s="44">
        <f t="shared" si="8"/>
        <v>11.863636363636363</v>
      </c>
      <c r="J7" s="44">
        <f t="shared" si="8"/>
        <v>12.712121212121213</v>
      </c>
      <c r="K7" s="44">
        <f t="shared" si="8"/>
        <v>13.984848484848484</v>
      </c>
      <c r="L7" s="44">
        <f t="shared" si="8"/>
        <v>18.333333333333332</v>
      </c>
      <c r="M7" s="44">
        <f t="shared" si="8"/>
        <v>16.621212121212121</v>
      </c>
      <c r="N7" s="44">
        <f t="shared" si="8"/>
        <v>21.272727272727273</v>
      </c>
      <c r="O7" s="44">
        <f t="shared" si="8"/>
        <v>28.196969696969695</v>
      </c>
      <c r="P7" s="44">
        <f t="shared" si="8"/>
        <v>24.5</v>
      </c>
      <c r="Q7" s="44">
        <f t="shared" si="8"/>
        <v>27.984848484848484</v>
      </c>
      <c r="R7" s="44">
        <f t="shared" si="8"/>
        <v>33.787878787878789</v>
      </c>
      <c r="S7" s="44">
        <f t="shared" si="8"/>
        <v>47.984848484848484</v>
      </c>
      <c r="T7" s="44">
        <f t="shared" si="8"/>
        <v>37.060606060606062</v>
      </c>
      <c r="U7" s="44">
        <f t="shared" si="8"/>
        <v>44.409090909090907</v>
      </c>
      <c r="V7" s="44">
        <f t="shared" si="8"/>
        <v>59.424242424242422</v>
      </c>
      <c r="W7" s="44">
        <f t="shared" si="8"/>
        <v>57.712121212121211</v>
      </c>
      <c r="X7" s="44">
        <f t="shared" si="8"/>
        <v>69.86363636363636</v>
      </c>
      <c r="Y7" s="44">
        <f t="shared" si="8"/>
        <v>39.378787878787875</v>
      </c>
      <c r="Z7" s="44">
        <f t="shared" si="8"/>
        <v>66.303030303030297</v>
      </c>
      <c r="AA7" s="44">
        <f t="shared" si="8"/>
        <v>114.81818181818181</v>
      </c>
      <c r="AB7" s="44">
        <f t="shared" si="8"/>
        <v>73.651515151515156</v>
      </c>
      <c r="AC7" s="44">
        <f t="shared" si="8"/>
        <v>32.060606060606062</v>
      </c>
      <c r="AD7" s="44">
        <f t="shared" ref="AD7:AE7" si="9">(AD5-AC5)/$C7</f>
        <v>79.287878787878782</v>
      </c>
      <c r="AE7" s="44">
        <f t="shared" si="9"/>
        <v>64.651515151515156</v>
      </c>
      <c r="AF7" s="44">
        <f t="shared" ref="AF7:AG7" si="10">(AF5-AE5)/$C7</f>
        <v>28.378787878787879</v>
      </c>
      <c r="AG7" s="44">
        <f t="shared" si="10"/>
        <v>59.272727272727273</v>
      </c>
      <c r="AH7" s="44">
        <f t="shared" ref="AH7:AZ7" si="11">(AH5-AG5)/$C7</f>
        <v>57.227272727272727</v>
      </c>
      <c r="AI7" s="44">
        <f t="shared" si="11"/>
        <v>58.803030303030305</v>
      </c>
      <c r="AJ7" s="44">
        <f t="shared" si="11"/>
        <v>64.939393939393938</v>
      </c>
      <c r="AK7" s="44">
        <f t="shared" si="11"/>
        <v>65.787878787878782</v>
      </c>
      <c r="AL7" s="44">
        <f t="shared" si="11"/>
        <v>47.18181818181818</v>
      </c>
      <c r="AM7" s="44">
        <f t="shared" si="11"/>
        <v>24.439393939393938</v>
      </c>
      <c r="AN7" s="44">
        <f t="shared" si="11"/>
        <v>40.5</v>
      </c>
      <c r="AO7" s="44">
        <f t="shared" si="11"/>
        <v>83.287878787878782</v>
      </c>
      <c r="AP7" s="44">
        <f t="shared" si="11"/>
        <v>39.893939393939391</v>
      </c>
      <c r="AQ7" s="44">
        <f t="shared" si="11"/>
        <v>40.015151515151516</v>
      </c>
      <c r="AR7" s="44">
        <f t="shared" si="11"/>
        <v>6.1363636363636367</v>
      </c>
      <c r="AS7" s="44">
        <f t="shared" si="11"/>
        <v>38.924242424242422</v>
      </c>
      <c r="AT7" s="44">
        <f t="shared" si="11"/>
        <v>11.893939393939394</v>
      </c>
      <c r="AU7" s="44">
        <f t="shared" si="11"/>
        <v>31.075757575757574</v>
      </c>
      <c r="AV7" s="44">
        <f t="shared" si="11"/>
        <v>39.045454545454547</v>
      </c>
      <c r="AW7" s="44">
        <f t="shared" si="11"/>
        <v>29.045454545454547</v>
      </c>
      <c r="AX7" s="44">
        <f t="shared" si="11"/>
        <v>25.045454545454547</v>
      </c>
      <c r="AY7" s="44">
        <f t="shared" si="11"/>
        <v>26.863636363636363</v>
      </c>
      <c r="AZ7" s="44">
        <f t="shared" si="11"/>
        <v>23.287878787878789</v>
      </c>
    </row>
    <row r="8" spans="1:86" x14ac:dyDescent="0.25">
      <c r="A8" s="4"/>
      <c r="B8" s="4" t="s">
        <v>3</v>
      </c>
      <c r="C8" s="4"/>
      <c r="D8" s="4">
        <v>19</v>
      </c>
      <c r="E8" s="4">
        <v>25</v>
      </c>
      <c r="F8" s="4">
        <v>33</v>
      </c>
      <c r="G8" s="4">
        <v>48</v>
      </c>
      <c r="H8" s="4">
        <v>61</v>
      </c>
      <c r="I8" s="4">
        <v>79</v>
      </c>
      <c r="J8" s="4">
        <v>91</v>
      </c>
      <c r="K8" s="4">
        <v>127</v>
      </c>
      <c r="L8" s="4">
        <v>148</v>
      </c>
      <c r="M8" s="4">
        <v>175</v>
      </c>
      <c r="N8" s="4">
        <v>264</v>
      </c>
      <c r="O8" s="4">
        <v>372</v>
      </c>
      <c r="P8" s="4">
        <v>450</v>
      </c>
      <c r="Q8" s="4">
        <v>562</v>
      </c>
      <c r="R8" s="4">
        <v>674</v>
      </c>
      <c r="S8" s="4">
        <v>860</v>
      </c>
      <c r="T8" s="4">
        <v>1100</v>
      </c>
      <c r="U8" s="4">
        <v>1331</v>
      </c>
      <c r="V8" s="4">
        <v>1696</v>
      </c>
      <c r="W8" s="4">
        <v>1995</v>
      </c>
      <c r="X8" s="4">
        <v>2314</v>
      </c>
      <c r="Y8" s="4">
        <v>2606</v>
      </c>
      <c r="Z8" s="4">
        <v>3024</v>
      </c>
      <c r="AA8" s="4">
        <v>3523</v>
      </c>
      <c r="AB8" s="4">
        <v>4403</v>
      </c>
      <c r="AC8" s="4">
        <v>5387</v>
      </c>
      <c r="AD8" s="4">
        <v>6507</v>
      </c>
      <c r="AE8" s="4">
        <v>7560</v>
      </c>
      <c r="AF8" s="4">
        <v>8078</v>
      </c>
      <c r="AG8" s="17">
        <v>8911</v>
      </c>
      <c r="AH8" s="4">
        <v>10328</v>
      </c>
      <c r="AI8" s="4">
        <v>10869</v>
      </c>
      <c r="AJ8" s="17">
        <v>12210</v>
      </c>
      <c r="AK8" s="17">
        <v>13197</v>
      </c>
      <c r="AL8" s="17">
        <v>13832</v>
      </c>
      <c r="AM8" s="17">
        <v>14393</v>
      </c>
      <c r="AN8" s="17">
        <v>14967</v>
      </c>
      <c r="AO8" s="17">
        <v>15729</v>
      </c>
      <c r="AP8" s="17">
        <v>17167</v>
      </c>
      <c r="AQ8" s="17">
        <v>17920</v>
      </c>
      <c r="AR8" s="17">
        <v>18680</v>
      </c>
      <c r="AS8" s="17">
        <v>19323</v>
      </c>
      <c r="AT8" s="17">
        <v>19718</v>
      </c>
      <c r="AU8" s="17">
        <v>20265</v>
      </c>
      <c r="AV8" s="17">
        <v>20796</v>
      </c>
      <c r="AW8" s="17">
        <v>21340</v>
      </c>
      <c r="AX8" s="17">
        <v>21856</v>
      </c>
      <c r="AY8" s="17">
        <v>22245</v>
      </c>
      <c r="AZ8" s="17">
        <v>22614</v>
      </c>
    </row>
    <row r="9" spans="1:86" x14ac:dyDescent="0.25">
      <c r="A9" s="4"/>
      <c r="B9" s="4" t="s">
        <v>17</v>
      </c>
      <c r="C9" s="4"/>
      <c r="D9" s="4"/>
      <c r="E9" s="8">
        <f t="shared" ref="E9:AD9" si="12">(E8-D8)/D8</f>
        <v>0.31578947368421051</v>
      </c>
      <c r="F9" s="8">
        <f t="shared" si="12"/>
        <v>0.32</v>
      </c>
      <c r="G9" s="8">
        <f t="shared" si="12"/>
        <v>0.45454545454545453</v>
      </c>
      <c r="H9" s="8">
        <f t="shared" si="12"/>
        <v>0.27083333333333331</v>
      </c>
      <c r="I9" s="8">
        <f t="shared" si="12"/>
        <v>0.29508196721311475</v>
      </c>
      <c r="J9" s="8">
        <f t="shared" si="12"/>
        <v>0.15189873417721519</v>
      </c>
      <c r="K9" s="8">
        <f t="shared" si="12"/>
        <v>0.39560439560439559</v>
      </c>
      <c r="L9" s="8">
        <f t="shared" si="12"/>
        <v>0.16535433070866143</v>
      </c>
      <c r="M9" s="8">
        <f t="shared" si="12"/>
        <v>0.18243243243243243</v>
      </c>
      <c r="N9" s="8">
        <f t="shared" si="12"/>
        <v>0.50857142857142856</v>
      </c>
      <c r="O9" s="8">
        <f t="shared" si="12"/>
        <v>0.40909090909090912</v>
      </c>
      <c r="P9" s="8">
        <f t="shared" si="12"/>
        <v>0.20967741935483872</v>
      </c>
      <c r="Q9" s="8">
        <f t="shared" si="12"/>
        <v>0.24888888888888888</v>
      </c>
      <c r="R9" s="8">
        <f t="shared" si="12"/>
        <v>0.199288256227758</v>
      </c>
      <c r="S9" s="8">
        <f t="shared" si="12"/>
        <v>0.27596439169139464</v>
      </c>
      <c r="T9" s="8">
        <f t="shared" si="12"/>
        <v>0.27906976744186046</v>
      </c>
      <c r="U9" s="8">
        <f t="shared" si="12"/>
        <v>0.21</v>
      </c>
      <c r="V9" s="8">
        <f t="shared" si="12"/>
        <v>0.2742299023290759</v>
      </c>
      <c r="W9" s="8">
        <f t="shared" si="12"/>
        <v>0.17629716981132076</v>
      </c>
      <c r="X9" s="8">
        <f t="shared" si="12"/>
        <v>0.1598997493734336</v>
      </c>
      <c r="Y9" s="8">
        <f t="shared" si="12"/>
        <v>0.12618841832324978</v>
      </c>
      <c r="Z9" s="8">
        <f t="shared" si="12"/>
        <v>0.16039907904834996</v>
      </c>
      <c r="AA9" s="8">
        <f t="shared" si="12"/>
        <v>0.1650132275132275</v>
      </c>
      <c r="AB9" s="8">
        <f t="shared" si="12"/>
        <v>0.24978711325574796</v>
      </c>
      <c r="AC9" s="8">
        <f t="shared" si="12"/>
        <v>0.22348398818987053</v>
      </c>
      <c r="AD9" s="8">
        <f t="shared" si="12"/>
        <v>0.20790792648969741</v>
      </c>
      <c r="AE9" s="8">
        <f t="shared" ref="AE9" si="13">(AE8-AD8)/AD8</f>
        <v>0.16182572614107885</v>
      </c>
      <c r="AF9" s="8">
        <f t="shared" ref="AF9" si="14">(AF8-AE8)/AE8</f>
        <v>6.851851851851852E-2</v>
      </c>
      <c r="AG9" s="8">
        <f t="shared" ref="AG9" si="15">(AG8-AF8)/AF8</f>
        <v>0.10311958405545928</v>
      </c>
      <c r="AH9" s="8">
        <f t="shared" ref="AH9" si="16">(AH8-AG8)/AG8</f>
        <v>0.15901694534844574</v>
      </c>
      <c r="AI9" s="8">
        <f t="shared" ref="AI9:AZ9" si="17">(AI8-AH8)/AH8</f>
        <v>5.2381874515879161E-2</v>
      </c>
      <c r="AJ9" s="8">
        <f t="shared" si="17"/>
        <v>0.12337841567761523</v>
      </c>
      <c r="AK9" s="8">
        <f t="shared" si="17"/>
        <v>8.0835380835380832E-2</v>
      </c>
      <c r="AL9" s="8">
        <f t="shared" si="17"/>
        <v>4.8116996287034933E-2</v>
      </c>
      <c r="AM9" s="8">
        <f t="shared" si="17"/>
        <v>4.0558126084441877E-2</v>
      </c>
      <c r="AN9" s="8">
        <f t="shared" si="17"/>
        <v>3.9880497464045019E-2</v>
      </c>
      <c r="AO9" s="8">
        <f t="shared" si="17"/>
        <v>5.0912006414111047E-2</v>
      </c>
      <c r="AP9" s="8">
        <f t="shared" si="17"/>
        <v>9.1423485281963257E-2</v>
      </c>
      <c r="AQ9" s="8">
        <f t="shared" si="17"/>
        <v>4.3863225956777538E-2</v>
      </c>
      <c r="AR9" s="8">
        <f t="shared" si="17"/>
        <v>4.2410714285714288E-2</v>
      </c>
      <c r="AS9" s="8">
        <f t="shared" si="17"/>
        <v>3.4421841541755892E-2</v>
      </c>
      <c r="AT9" s="8">
        <f t="shared" si="17"/>
        <v>2.0441960358122443E-2</v>
      </c>
      <c r="AU9" s="8">
        <f t="shared" si="17"/>
        <v>2.7741150218074856E-2</v>
      </c>
      <c r="AV9" s="8">
        <f t="shared" si="17"/>
        <v>2.620281273131014E-2</v>
      </c>
      <c r="AW9" s="8">
        <f t="shared" si="17"/>
        <v>2.6158876707059051E-2</v>
      </c>
      <c r="AX9" s="8">
        <f t="shared" si="17"/>
        <v>2.4179943767572633E-2</v>
      </c>
      <c r="AY9" s="8">
        <f t="shared" si="17"/>
        <v>1.7798316251830162E-2</v>
      </c>
      <c r="AZ9" s="8">
        <f t="shared" si="17"/>
        <v>1.6587997302764668E-2</v>
      </c>
    </row>
    <row r="10" spans="1:86" x14ac:dyDescent="0.25">
      <c r="A10" s="4"/>
      <c r="B10" s="4" t="s">
        <v>8</v>
      </c>
      <c r="C10" s="7">
        <v>0.13</v>
      </c>
      <c r="D10" s="4"/>
      <c r="E10" s="8"/>
      <c r="F10" s="8"/>
      <c r="G10" s="8"/>
      <c r="H10" s="8"/>
      <c r="I10" s="8" t="s">
        <v>9</v>
      </c>
      <c r="J10" s="9">
        <f t="shared" ref="J10:AD10" si="18">J8/D5</f>
        <v>8.0817051509769089E-2</v>
      </c>
      <c r="K10" s="9">
        <f t="shared" si="18"/>
        <v>8.9943342776203972E-2</v>
      </c>
      <c r="L10" s="9">
        <f t="shared" si="18"/>
        <v>8.2959641255605385E-2</v>
      </c>
      <c r="M10" s="9">
        <f t="shared" si="18"/>
        <v>7.672073651907059E-2</v>
      </c>
      <c r="N10" s="9">
        <f t="shared" si="18"/>
        <v>9.1730368311327304E-2</v>
      </c>
      <c r="O10" s="9">
        <f t="shared" si="18"/>
        <v>0.10161158153509969</v>
      </c>
      <c r="P10" s="9">
        <f t="shared" si="18"/>
        <v>0.1</v>
      </c>
      <c r="Q10" s="9">
        <f t="shared" si="18"/>
        <v>0.10363267564078923</v>
      </c>
      <c r="R10" s="9">
        <f t="shared" si="18"/>
        <v>0.10161314638926579</v>
      </c>
      <c r="S10" s="9">
        <f t="shared" si="18"/>
        <v>0.11125485122897801</v>
      </c>
      <c r="T10" s="9">
        <f t="shared" si="18"/>
        <v>0.1204291657543245</v>
      </c>
      <c r="U10" s="9">
        <f t="shared" si="18"/>
        <v>0.12105502501136881</v>
      </c>
      <c r="V10" s="9">
        <f t="shared" si="18"/>
        <v>0.13447510307643515</v>
      </c>
      <c r="W10" s="9">
        <f t="shared" si="18"/>
        <v>0.13797634691195795</v>
      </c>
      <c r="X10" s="9">
        <f t="shared" si="18"/>
        <v>0.13865420336748757</v>
      </c>
      <c r="Y10" s="9">
        <f t="shared" si="18"/>
        <v>0.13124496373892022</v>
      </c>
      <c r="Z10" s="9">
        <f t="shared" si="18"/>
        <v>0.13559322033898305</v>
      </c>
      <c r="AA10" s="9">
        <f t="shared" si="18"/>
        <v>0.13961875321998971</v>
      </c>
      <c r="AB10" s="9">
        <f t="shared" si="18"/>
        <v>0.15102040816326531</v>
      </c>
      <c r="AC10" s="9">
        <f t="shared" si="18"/>
        <v>0.16342070137119283</v>
      </c>
      <c r="AD10" s="9">
        <f t="shared" si="18"/>
        <v>0.17317365269461077</v>
      </c>
      <c r="AE10" s="9">
        <f t="shared" ref="AE10" si="19">AE8/Y5</f>
        <v>0.18818141086274706</v>
      </c>
      <c r="AF10" s="9">
        <f t="shared" ref="AF10" si="20">AF8/Z5</f>
        <v>0.18132435465768798</v>
      </c>
      <c r="AG10" s="9">
        <f t="shared" ref="AG10" si="21">AG8/AA5</f>
        <v>0.17094459791282995</v>
      </c>
      <c r="AH10" s="9">
        <f t="shared" ref="AH10" si="22">AH8/AB5</f>
        <v>0.18122795627226307</v>
      </c>
      <c r="AI10" s="9">
        <f t="shared" ref="AI10:AZ10" si="23">AI8/AC5</f>
        <v>0.1838930716521445</v>
      </c>
      <c r="AJ10" s="9">
        <f t="shared" si="23"/>
        <v>0.18977897976312599</v>
      </c>
      <c r="AK10" s="9">
        <f t="shared" si="23"/>
        <v>0.19236207273522338</v>
      </c>
      <c r="AL10" s="9">
        <f t="shared" si="23"/>
        <v>0.19625982576123047</v>
      </c>
      <c r="AM10" s="9">
        <f t="shared" si="23"/>
        <v>0.19348030649280817</v>
      </c>
      <c r="AN10" s="9">
        <f t="shared" si="23"/>
        <v>0.19147466322105236</v>
      </c>
      <c r="AO10" s="9">
        <f t="shared" si="23"/>
        <v>0.19170485569422777</v>
      </c>
      <c r="AP10" s="9">
        <f t="shared" si="23"/>
        <v>0.19884402437046819</v>
      </c>
      <c r="AQ10" s="9">
        <f t="shared" si="23"/>
        <v>0.1976267148969959</v>
      </c>
      <c r="AR10" s="9">
        <f t="shared" si="23"/>
        <v>0.19916835483527029</v>
      </c>
      <c r="AS10" s="9">
        <f t="shared" si="23"/>
        <v>0.20254080060375459</v>
      </c>
      <c r="AT10" s="9">
        <f t="shared" si="23"/>
        <v>0.2010481667278437</v>
      </c>
      <c r="AU10" s="9">
        <f t="shared" si="23"/>
        <v>0.19565910034468442</v>
      </c>
      <c r="AV10" s="9">
        <f t="shared" si="23"/>
        <v>0.19580814643240496</v>
      </c>
      <c r="AW10" s="9">
        <f t="shared" si="23"/>
        <v>0.19605501299989894</v>
      </c>
      <c r="AX10" s="9">
        <f t="shared" si="23"/>
        <v>0.20005125764288068</v>
      </c>
      <c r="AY10" s="9">
        <f t="shared" si="23"/>
        <v>0.19893401060623675</v>
      </c>
      <c r="AZ10" s="9">
        <f t="shared" si="23"/>
        <v>0.20082411239187964</v>
      </c>
    </row>
    <row r="11" spans="1:86" x14ac:dyDescent="0.25">
      <c r="A11" s="18"/>
      <c r="B11" s="32" t="s">
        <v>33</v>
      </c>
      <c r="C11" s="28"/>
      <c r="D11" s="18"/>
      <c r="E11" s="19"/>
      <c r="F11" s="19"/>
      <c r="G11" s="19"/>
      <c r="H11" s="19"/>
      <c r="I11" s="19"/>
      <c r="J11" s="29"/>
      <c r="K11" s="33"/>
      <c r="L11" s="33"/>
      <c r="M11" s="33"/>
      <c r="N11" s="33"/>
      <c r="O11" s="33"/>
      <c r="P11" s="33"/>
      <c r="Q11" s="33">
        <f t="shared" ref="Q11:AX11" si="24">(Q8-L8)/(K5-F5)</f>
        <v>0.11376751854905194</v>
      </c>
      <c r="R11" s="33">
        <f t="shared" si="24"/>
        <v>0.11465992647058823</v>
      </c>
      <c r="S11" s="33">
        <f t="shared" si="24"/>
        <v>0.12283594394064304</v>
      </c>
      <c r="T11" s="33">
        <f t="shared" si="24"/>
        <v>0.1330166270783848</v>
      </c>
      <c r="U11" s="33">
        <f t="shared" si="24"/>
        <v>0.13564280215550423</v>
      </c>
      <c r="V11" s="33">
        <f t="shared" si="24"/>
        <v>0.15774099318403115</v>
      </c>
      <c r="W11" s="33">
        <f t="shared" si="24"/>
        <v>0.16879631995911065</v>
      </c>
      <c r="X11" s="33">
        <f t="shared" si="24"/>
        <v>0.16229489898426164</v>
      </c>
      <c r="Y11" s="33">
        <f t="shared" si="24"/>
        <v>0.14045886961387802</v>
      </c>
      <c r="Z11" s="33">
        <f t="shared" si="24"/>
        <v>0.1497302555938799</v>
      </c>
      <c r="AA11" s="33">
        <f t="shared" si="24"/>
        <v>0.14475873544093179</v>
      </c>
      <c r="AB11" s="33">
        <f t="shared" si="24"/>
        <v>0.1638541099618944</v>
      </c>
      <c r="AC11" s="33">
        <f t="shared" si="24"/>
        <v>0.18881720430107526</v>
      </c>
      <c r="AD11" s="33">
        <f t="shared" si="24"/>
        <v>0.22015915119363394</v>
      </c>
      <c r="AE11" s="33">
        <f t="shared" si="24"/>
        <v>0.25380483437779766</v>
      </c>
      <c r="AF11" s="33">
        <f t="shared" si="24"/>
        <v>0.23580266086866492</v>
      </c>
      <c r="AG11" s="33">
        <f t="shared" si="24"/>
        <v>0.19623035737605016</v>
      </c>
      <c r="AH11" s="33">
        <f t="shared" si="24"/>
        <v>0.20566077003121749</v>
      </c>
      <c r="AI11" s="33">
        <f t="shared" si="24"/>
        <v>0.20260102183000464</v>
      </c>
      <c r="AJ11" s="33">
        <f t="shared" si="24"/>
        <v>0.19243502731335871</v>
      </c>
      <c r="AK11" s="33">
        <f t="shared" si="24"/>
        <v>0.21280399085429225</v>
      </c>
      <c r="AL11" s="33">
        <f t="shared" si="24"/>
        <v>0.26817438692098094</v>
      </c>
      <c r="AM11" s="33">
        <f t="shared" si="24"/>
        <v>0.23360726395034767</v>
      </c>
      <c r="AN11" s="33">
        <f t="shared" si="24"/>
        <v>0.21498268807050677</v>
      </c>
      <c r="AO11" s="33">
        <f t="shared" si="24"/>
        <v>0.19870129870129871</v>
      </c>
      <c r="AP11" s="33">
        <f t="shared" si="24"/>
        <v>0.22392689943031191</v>
      </c>
      <c r="AQ11" s="33">
        <f t="shared" si="24"/>
        <v>0.20239627685909495</v>
      </c>
      <c r="AR11" s="33">
        <f t="shared" si="24"/>
        <v>0.22097938144329896</v>
      </c>
      <c r="AS11" s="33">
        <f t="shared" si="24"/>
        <v>0.25272685077744256</v>
      </c>
      <c r="AT11" s="33">
        <f t="shared" si="24"/>
        <v>0.24887696531070627</v>
      </c>
      <c r="AU11" s="33">
        <f t="shared" si="24"/>
        <v>0.17970879981437438</v>
      </c>
      <c r="AV11" s="33">
        <f t="shared" si="24"/>
        <v>0.18518995492594978</v>
      </c>
      <c r="AW11" s="33">
        <f t="shared" si="24"/>
        <v>0.17666201766620176</v>
      </c>
      <c r="AX11" s="33">
        <f t="shared" si="24"/>
        <v>0.18290129251209475</v>
      </c>
      <c r="AY11" s="33">
        <f>(AY8-AT8)/(AS5-AN5)</f>
        <v>0.18384867224445253</v>
      </c>
      <c r="AZ11" s="33">
        <f>(AZ8-AU8)/(AT5-AO5)</f>
        <v>0.26004649618067088</v>
      </c>
    </row>
    <row r="12" spans="1:86" x14ac:dyDescent="0.25">
      <c r="A12" s="18"/>
      <c r="B12" s="128" t="s">
        <v>32</v>
      </c>
      <c r="C12" s="28"/>
      <c r="D12" s="18"/>
      <c r="E12" s="19"/>
      <c r="F12" s="19"/>
      <c r="G12" s="19"/>
      <c r="H12" s="19"/>
      <c r="I12" s="19"/>
      <c r="J12" s="30">
        <f t="shared" ref="J12:AA12" si="25">J8-I8</f>
        <v>12</v>
      </c>
      <c r="K12" s="30">
        <f t="shared" si="25"/>
        <v>36</v>
      </c>
      <c r="L12" s="30">
        <f t="shared" si="25"/>
        <v>21</v>
      </c>
      <c r="M12" s="30">
        <f t="shared" si="25"/>
        <v>27</v>
      </c>
      <c r="N12" s="30">
        <f t="shared" si="25"/>
        <v>89</v>
      </c>
      <c r="O12" s="30">
        <f t="shared" si="25"/>
        <v>108</v>
      </c>
      <c r="P12" s="30">
        <f t="shared" si="25"/>
        <v>78</v>
      </c>
      <c r="Q12" s="30">
        <f t="shared" si="25"/>
        <v>112</v>
      </c>
      <c r="R12" s="30">
        <f t="shared" si="25"/>
        <v>112</v>
      </c>
      <c r="S12" s="30">
        <f t="shared" si="25"/>
        <v>186</v>
      </c>
      <c r="T12" s="30">
        <f t="shared" si="25"/>
        <v>240</v>
      </c>
      <c r="U12" s="30">
        <f t="shared" si="25"/>
        <v>231</v>
      </c>
      <c r="V12" s="30">
        <f t="shared" si="25"/>
        <v>365</v>
      </c>
      <c r="W12" s="30">
        <f t="shared" si="25"/>
        <v>299</v>
      </c>
      <c r="X12" s="30">
        <f t="shared" si="25"/>
        <v>319</v>
      </c>
      <c r="Y12" s="30">
        <f t="shared" si="25"/>
        <v>292</v>
      </c>
      <c r="Z12" s="30">
        <f t="shared" si="25"/>
        <v>418</v>
      </c>
      <c r="AA12" s="30">
        <f t="shared" si="25"/>
        <v>499</v>
      </c>
      <c r="AB12" s="30">
        <f t="shared" ref="AB12:AZ12" si="26">AB8-AA8</f>
        <v>880</v>
      </c>
      <c r="AC12" s="30">
        <f t="shared" si="26"/>
        <v>984</v>
      </c>
      <c r="AD12" s="30">
        <f t="shared" si="26"/>
        <v>1120</v>
      </c>
      <c r="AE12" s="30">
        <f t="shared" si="26"/>
        <v>1053</v>
      </c>
      <c r="AF12" s="30">
        <f t="shared" si="26"/>
        <v>518</v>
      </c>
      <c r="AG12" s="30">
        <f t="shared" si="26"/>
        <v>833</v>
      </c>
      <c r="AH12" s="30">
        <f t="shared" si="26"/>
        <v>1417</v>
      </c>
      <c r="AI12" s="30">
        <f t="shared" si="26"/>
        <v>541</v>
      </c>
      <c r="AJ12" s="30">
        <f t="shared" si="26"/>
        <v>1341</v>
      </c>
      <c r="AK12" s="30">
        <f t="shared" si="26"/>
        <v>987</v>
      </c>
      <c r="AL12" s="30">
        <f t="shared" si="26"/>
        <v>635</v>
      </c>
      <c r="AM12" s="30">
        <f t="shared" si="26"/>
        <v>561</v>
      </c>
      <c r="AN12" s="30">
        <f t="shared" si="26"/>
        <v>574</v>
      </c>
      <c r="AO12" s="30">
        <f t="shared" si="26"/>
        <v>762</v>
      </c>
      <c r="AP12" s="30">
        <f t="shared" si="26"/>
        <v>1438</v>
      </c>
      <c r="AQ12" s="30">
        <f t="shared" si="26"/>
        <v>753</v>
      </c>
      <c r="AR12" s="30">
        <f t="shared" si="26"/>
        <v>760</v>
      </c>
      <c r="AS12" s="30">
        <f t="shared" si="26"/>
        <v>643</v>
      </c>
      <c r="AT12" s="30">
        <f t="shared" si="26"/>
        <v>395</v>
      </c>
      <c r="AU12" s="30">
        <f t="shared" si="26"/>
        <v>547</v>
      </c>
      <c r="AV12" s="30">
        <f t="shared" si="26"/>
        <v>531</v>
      </c>
      <c r="AW12" s="30">
        <f t="shared" si="26"/>
        <v>544</v>
      </c>
      <c r="AX12" s="30">
        <f t="shared" si="26"/>
        <v>516</v>
      </c>
      <c r="AY12" s="30">
        <f t="shared" si="26"/>
        <v>389</v>
      </c>
      <c r="AZ12" s="30">
        <f t="shared" si="26"/>
        <v>369</v>
      </c>
    </row>
    <row r="14" spans="1:86" x14ac:dyDescent="0.25">
      <c r="A14" s="308" t="s">
        <v>4</v>
      </c>
      <c r="B14" s="308"/>
      <c r="C14" s="308"/>
      <c r="D14" s="308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  <c r="Y14" s="308"/>
      <c r="Z14" s="308"/>
      <c r="AA14" s="308"/>
      <c r="AB14" s="308"/>
      <c r="AC14" s="308"/>
      <c r="AD14" s="308"/>
      <c r="AE14" s="308"/>
      <c r="AF14" s="308"/>
      <c r="AG14" s="308"/>
      <c r="AH14" s="308"/>
      <c r="AI14" s="308"/>
      <c r="AJ14" s="308"/>
      <c r="AK14" s="308"/>
      <c r="AL14" s="308"/>
      <c r="AM14" s="317" t="s">
        <v>4</v>
      </c>
      <c r="AN14" s="317"/>
      <c r="AO14" s="317"/>
      <c r="AP14" s="317"/>
      <c r="AQ14" s="317"/>
      <c r="AR14" s="317"/>
      <c r="AS14" s="317"/>
      <c r="AT14" s="317"/>
      <c r="AU14" s="317"/>
      <c r="AV14" s="317"/>
      <c r="AW14" s="317"/>
      <c r="AX14" s="317"/>
      <c r="AY14" s="317"/>
      <c r="AZ14" s="317"/>
      <c r="BA14" s="317"/>
      <c r="BB14" s="317"/>
      <c r="BC14" s="317"/>
      <c r="BD14" s="317"/>
      <c r="BE14" s="317"/>
      <c r="BF14" s="317"/>
      <c r="BG14" s="315" t="s">
        <v>4</v>
      </c>
      <c r="BH14" s="315"/>
      <c r="BI14" s="315"/>
      <c r="BJ14" s="315"/>
      <c r="BK14" s="315"/>
      <c r="BL14" s="315"/>
      <c r="BM14" s="315"/>
      <c r="BN14" s="315"/>
      <c r="BO14" s="315"/>
      <c r="BP14" s="315"/>
      <c r="BQ14" s="315"/>
      <c r="BR14" s="315"/>
      <c r="BS14" s="315"/>
      <c r="BT14" s="315"/>
      <c r="BU14" s="315"/>
      <c r="BV14" s="315"/>
      <c r="BW14" s="315"/>
      <c r="BX14" s="315"/>
      <c r="BY14" s="315"/>
      <c r="BZ14" s="315"/>
      <c r="CA14" s="315"/>
      <c r="CB14" s="315"/>
      <c r="CC14" s="315"/>
      <c r="CD14" s="315"/>
      <c r="CE14" s="315"/>
      <c r="CF14" s="315"/>
      <c r="CG14" s="315"/>
      <c r="CH14" s="315"/>
    </row>
    <row r="15" spans="1:86" x14ac:dyDescent="0.25">
      <c r="A15" s="4" t="s">
        <v>4</v>
      </c>
      <c r="B15" s="4" t="s">
        <v>2</v>
      </c>
      <c r="C15" s="4"/>
      <c r="D15" s="10"/>
      <c r="E15" s="10"/>
      <c r="F15" s="6">
        <f t="shared" ref="F15:K15" si="27">G15-1</f>
        <v>43889</v>
      </c>
      <c r="G15" s="6">
        <f t="shared" si="27"/>
        <v>43890</v>
      </c>
      <c r="H15" s="6">
        <f t="shared" si="27"/>
        <v>43891</v>
      </c>
      <c r="I15" s="6">
        <f t="shared" si="27"/>
        <v>43892</v>
      </c>
      <c r="J15" s="6">
        <f t="shared" si="27"/>
        <v>43893</v>
      </c>
      <c r="K15" s="6">
        <f t="shared" si="27"/>
        <v>43894</v>
      </c>
      <c r="L15" s="11">
        <v>43895</v>
      </c>
      <c r="M15" s="11">
        <f t="shared" ref="M15:BH15" si="28">L15+1</f>
        <v>43896</v>
      </c>
      <c r="N15" s="11">
        <f t="shared" si="28"/>
        <v>43897</v>
      </c>
      <c r="O15" s="11">
        <f t="shared" si="28"/>
        <v>43898</v>
      </c>
      <c r="P15" s="11">
        <f t="shared" si="28"/>
        <v>43899</v>
      </c>
      <c r="Q15" s="21">
        <f t="shared" si="28"/>
        <v>43900</v>
      </c>
      <c r="R15" s="11">
        <f t="shared" si="28"/>
        <v>43901</v>
      </c>
      <c r="S15" s="11">
        <f t="shared" si="28"/>
        <v>43902</v>
      </c>
      <c r="T15" s="11">
        <f t="shared" si="28"/>
        <v>43903</v>
      </c>
      <c r="U15" s="11">
        <f t="shared" si="28"/>
        <v>43904</v>
      </c>
      <c r="V15" s="11">
        <f t="shared" si="28"/>
        <v>43905</v>
      </c>
      <c r="W15" s="11">
        <f t="shared" si="28"/>
        <v>43906</v>
      </c>
      <c r="X15" s="11">
        <f t="shared" si="28"/>
        <v>43907</v>
      </c>
      <c r="Y15" s="11">
        <f t="shared" si="28"/>
        <v>43908</v>
      </c>
      <c r="Z15" s="11">
        <f t="shared" si="28"/>
        <v>43909</v>
      </c>
      <c r="AA15" s="11">
        <f t="shared" si="28"/>
        <v>43910</v>
      </c>
      <c r="AB15" s="11">
        <f t="shared" si="28"/>
        <v>43911</v>
      </c>
      <c r="AC15" s="11">
        <f t="shared" si="28"/>
        <v>43912</v>
      </c>
      <c r="AD15" s="11">
        <f t="shared" si="28"/>
        <v>43913</v>
      </c>
      <c r="AE15" s="11">
        <f t="shared" si="28"/>
        <v>43914</v>
      </c>
      <c r="AF15" s="11">
        <f t="shared" si="28"/>
        <v>43915</v>
      </c>
      <c r="AG15" s="11">
        <f t="shared" si="28"/>
        <v>43916</v>
      </c>
      <c r="AH15" s="11">
        <f t="shared" si="28"/>
        <v>43917</v>
      </c>
      <c r="AI15" s="11">
        <f t="shared" si="28"/>
        <v>43918</v>
      </c>
      <c r="AJ15" s="11">
        <f t="shared" si="28"/>
        <v>43919</v>
      </c>
      <c r="AK15" s="11">
        <f t="shared" si="28"/>
        <v>43920</v>
      </c>
      <c r="AL15" s="11">
        <f t="shared" si="28"/>
        <v>43921</v>
      </c>
      <c r="AM15" s="11">
        <f t="shared" si="28"/>
        <v>43922</v>
      </c>
      <c r="AN15" s="11">
        <f t="shared" si="28"/>
        <v>43923</v>
      </c>
      <c r="AO15" s="11">
        <f t="shared" si="28"/>
        <v>43924</v>
      </c>
      <c r="AP15" s="11">
        <f t="shared" si="28"/>
        <v>43925</v>
      </c>
      <c r="AQ15" s="11">
        <f t="shared" si="28"/>
        <v>43926</v>
      </c>
      <c r="AR15" s="11">
        <f t="shared" si="28"/>
        <v>43927</v>
      </c>
      <c r="AS15" s="11">
        <f t="shared" si="28"/>
        <v>43928</v>
      </c>
      <c r="AT15" s="11">
        <f t="shared" si="28"/>
        <v>43929</v>
      </c>
      <c r="AU15" s="11">
        <f t="shared" si="28"/>
        <v>43930</v>
      </c>
      <c r="AV15" s="11">
        <f t="shared" si="28"/>
        <v>43931</v>
      </c>
      <c r="AW15" s="11">
        <f t="shared" si="28"/>
        <v>43932</v>
      </c>
      <c r="AX15" s="11">
        <f t="shared" si="28"/>
        <v>43933</v>
      </c>
      <c r="AY15" s="11">
        <f t="shared" si="28"/>
        <v>43934</v>
      </c>
      <c r="AZ15" s="11">
        <f t="shared" si="28"/>
        <v>43935</v>
      </c>
      <c r="BA15" s="11">
        <f t="shared" si="28"/>
        <v>43936</v>
      </c>
      <c r="BB15" s="11">
        <f t="shared" si="28"/>
        <v>43937</v>
      </c>
      <c r="BC15" s="11">
        <f t="shared" si="28"/>
        <v>43938</v>
      </c>
      <c r="BD15" s="11">
        <f t="shared" si="28"/>
        <v>43939</v>
      </c>
      <c r="BE15" s="11">
        <f t="shared" si="28"/>
        <v>43940</v>
      </c>
      <c r="BF15" s="11">
        <f t="shared" si="28"/>
        <v>43941</v>
      </c>
      <c r="BG15" s="11">
        <f t="shared" si="28"/>
        <v>43942</v>
      </c>
      <c r="BH15" s="11">
        <f t="shared" si="28"/>
        <v>43943</v>
      </c>
      <c r="BI15" s="11">
        <f t="shared" ref="BI15" si="29">BH15+1</f>
        <v>43944</v>
      </c>
      <c r="BJ15" s="11">
        <f t="shared" ref="BJ15" si="30">BI15+1</f>
        <v>43945</v>
      </c>
      <c r="BK15" s="11">
        <f t="shared" ref="BK15" si="31">BJ15+1</f>
        <v>43946</v>
      </c>
      <c r="BL15" s="11">
        <f t="shared" ref="BL15" si="32">BK15+1</f>
        <v>43947</v>
      </c>
      <c r="BM15" s="11">
        <f t="shared" ref="BM15" si="33">BL15+1</f>
        <v>43948</v>
      </c>
      <c r="BN15" s="11">
        <f t="shared" ref="BN15" si="34">BM15+1</f>
        <v>43949</v>
      </c>
      <c r="BO15" s="11">
        <f t="shared" ref="BO15" si="35">BN15+1</f>
        <v>43950</v>
      </c>
    </row>
    <row r="16" spans="1:86" x14ac:dyDescent="0.25">
      <c r="A16" s="4"/>
      <c r="B16" s="4" t="s">
        <v>1</v>
      </c>
      <c r="C16" s="7">
        <v>0.04</v>
      </c>
      <c r="D16" s="4"/>
      <c r="E16" s="4"/>
      <c r="F16" s="12"/>
      <c r="G16" s="12">
        <v>1228</v>
      </c>
      <c r="H16" s="12">
        <v>1694</v>
      </c>
      <c r="I16" s="12">
        <v>2036</v>
      </c>
      <c r="J16" s="12">
        <v>2502</v>
      </c>
      <c r="K16" s="12">
        <v>3089</v>
      </c>
      <c r="L16" s="12">
        <v>3858</v>
      </c>
      <c r="M16" s="12">
        <v>4636</v>
      </c>
      <c r="N16" s="12">
        <v>5883</v>
      </c>
      <c r="O16" s="12">
        <v>7375</v>
      </c>
      <c r="P16" s="12">
        <v>9172</v>
      </c>
      <c r="Q16" s="12">
        <v>10149</v>
      </c>
      <c r="R16" s="12">
        <v>12464</v>
      </c>
      <c r="S16" s="12">
        <v>15113</v>
      </c>
      <c r="T16" s="12">
        <v>17660</v>
      </c>
      <c r="U16" s="12">
        <v>21157</v>
      </c>
      <c r="V16" s="12">
        <v>24747</v>
      </c>
      <c r="W16" s="12">
        <v>27980</v>
      </c>
      <c r="X16" s="12">
        <v>31506</v>
      </c>
      <c r="Y16" s="12">
        <v>35713</v>
      </c>
      <c r="Z16" s="12">
        <v>41035</v>
      </c>
      <c r="AA16" s="16">
        <v>47021</v>
      </c>
      <c r="AB16" s="16">
        <v>53578</v>
      </c>
      <c r="AC16" s="16">
        <v>59138</v>
      </c>
      <c r="AD16" s="16">
        <v>63927</v>
      </c>
      <c r="AE16" s="16">
        <v>69176</v>
      </c>
      <c r="AF16" s="16">
        <v>74386</v>
      </c>
      <c r="AG16" s="16">
        <v>80539</v>
      </c>
      <c r="AH16" s="16">
        <v>86539</v>
      </c>
      <c r="AI16" s="16">
        <v>92472</v>
      </c>
      <c r="AJ16" s="16">
        <v>97689</v>
      </c>
      <c r="AK16" s="16">
        <v>101739</v>
      </c>
      <c r="AL16" s="16">
        <v>105792</v>
      </c>
      <c r="AM16" s="16">
        <v>110574</v>
      </c>
      <c r="AN16" s="16">
        <v>115242</v>
      </c>
      <c r="AO16" s="16">
        <v>119827</v>
      </c>
      <c r="AP16" s="16">
        <v>124632</v>
      </c>
      <c r="AQ16" s="16">
        <v>128948</v>
      </c>
      <c r="AR16" s="16">
        <v>132547</v>
      </c>
      <c r="AS16" s="16">
        <v>135568</v>
      </c>
      <c r="AT16" s="16">
        <v>139422</v>
      </c>
      <c r="AU16" s="16">
        <v>143626</v>
      </c>
      <c r="AV16" s="16">
        <v>147577</v>
      </c>
      <c r="AW16" s="16">
        <v>152271</v>
      </c>
      <c r="AX16" s="16">
        <v>156363</v>
      </c>
      <c r="AY16" s="16">
        <v>159516</v>
      </c>
      <c r="AZ16" s="16">
        <v>162488</v>
      </c>
      <c r="BA16" s="16">
        <v>165155</v>
      </c>
      <c r="BB16" s="16">
        <v>168941</v>
      </c>
      <c r="BC16" s="16">
        <v>172234</v>
      </c>
      <c r="BD16" s="16">
        <v>175925</v>
      </c>
      <c r="BE16" s="16">
        <v>178972</v>
      </c>
      <c r="BF16" s="16">
        <v>181228</v>
      </c>
      <c r="BG16" s="16">
        <v>183957</v>
      </c>
      <c r="BH16" s="274">
        <v>187327</v>
      </c>
      <c r="BI16" s="274">
        <v>189973</v>
      </c>
      <c r="BJ16" s="274">
        <v>192994</v>
      </c>
      <c r="BK16" s="274">
        <v>195351</v>
      </c>
    </row>
    <row r="17" spans="1:63" s="25" customFormat="1" x14ac:dyDescent="0.25">
      <c r="A17" s="23"/>
      <c r="B17" s="23" t="s">
        <v>17</v>
      </c>
      <c r="C17" s="23"/>
      <c r="D17" s="23"/>
      <c r="E17" s="23"/>
      <c r="F17" s="23"/>
      <c r="G17" s="23"/>
      <c r="H17" s="24">
        <f t="shared" ref="H17:V17" si="36">(H16-G16)/G16</f>
        <v>0.37947882736156352</v>
      </c>
      <c r="I17" s="24">
        <f t="shared" si="36"/>
        <v>0.20188902007083825</v>
      </c>
      <c r="J17" s="24">
        <f t="shared" si="36"/>
        <v>0.22888015717092339</v>
      </c>
      <c r="K17" s="24">
        <f t="shared" si="36"/>
        <v>0.2346123101518785</v>
      </c>
      <c r="L17" s="24">
        <f t="shared" si="36"/>
        <v>0.24894787957267725</v>
      </c>
      <c r="M17" s="24">
        <f t="shared" si="36"/>
        <v>0.20165889061689996</v>
      </c>
      <c r="N17" s="24">
        <f t="shared" si="36"/>
        <v>0.26898188093183778</v>
      </c>
      <c r="O17" s="24">
        <f t="shared" si="36"/>
        <v>0.25361210266870643</v>
      </c>
      <c r="P17" s="24">
        <f t="shared" si="36"/>
        <v>0.24366101694915254</v>
      </c>
      <c r="Q17" s="24">
        <f t="shared" si="36"/>
        <v>0.10651984300043611</v>
      </c>
      <c r="R17" s="24">
        <f t="shared" si="36"/>
        <v>0.2281012907675633</v>
      </c>
      <c r="S17" s="24">
        <f t="shared" si="36"/>
        <v>0.21253209242618742</v>
      </c>
      <c r="T17" s="24">
        <f t="shared" si="36"/>
        <v>0.16853040428769933</v>
      </c>
      <c r="U17" s="24">
        <f t="shared" si="36"/>
        <v>0.19801812004530012</v>
      </c>
      <c r="V17" s="24">
        <f t="shared" si="36"/>
        <v>0.16968379259819444</v>
      </c>
      <c r="W17" s="24">
        <f t="shared" ref="W17:BF17" si="37">(W16-V16)/V16</f>
        <v>0.13064209803208471</v>
      </c>
      <c r="X17" s="24">
        <f t="shared" si="37"/>
        <v>0.12601858470335955</v>
      </c>
      <c r="Y17" s="24">
        <f t="shared" si="37"/>
        <v>0.13353012124674665</v>
      </c>
      <c r="Z17" s="24">
        <f t="shared" si="37"/>
        <v>0.14902136476913169</v>
      </c>
      <c r="AA17" s="24">
        <f t="shared" si="37"/>
        <v>0.14587547215791397</v>
      </c>
      <c r="AB17" s="24">
        <f t="shared" si="37"/>
        <v>0.1394483315965207</v>
      </c>
      <c r="AC17" s="24">
        <f t="shared" si="37"/>
        <v>0.10377393706372018</v>
      </c>
      <c r="AD17" s="24">
        <f t="shared" si="37"/>
        <v>8.0980080489702053E-2</v>
      </c>
      <c r="AE17" s="24">
        <f t="shared" si="37"/>
        <v>8.2109280898524886E-2</v>
      </c>
      <c r="AF17" s="24">
        <f t="shared" si="37"/>
        <v>7.5315138198219042E-2</v>
      </c>
      <c r="AG17" s="24">
        <f t="shared" si="37"/>
        <v>8.2717177963595304E-2</v>
      </c>
      <c r="AH17" s="24">
        <f t="shared" si="37"/>
        <v>7.4498069258371727E-2</v>
      </c>
      <c r="AI17" s="24">
        <f t="shared" si="37"/>
        <v>6.855868452374074E-2</v>
      </c>
      <c r="AJ17" s="24">
        <f t="shared" si="37"/>
        <v>5.6417077601868676E-2</v>
      </c>
      <c r="AK17" s="24">
        <f t="shared" si="37"/>
        <v>4.1458096612719958E-2</v>
      </c>
      <c r="AL17" s="24">
        <f t="shared" si="37"/>
        <v>3.9837230560552002E-2</v>
      </c>
      <c r="AM17" s="24">
        <f t="shared" si="37"/>
        <v>4.5201905626134305E-2</v>
      </c>
      <c r="AN17" s="24">
        <f t="shared" si="37"/>
        <v>4.2216072494438116E-2</v>
      </c>
      <c r="AO17" s="24">
        <f t="shared" si="37"/>
        <v>3.9785841967338295E-2</v>
      </c>
      <c r="AP17" s="24">
        <f t="shared" si="37"/>
        <v>4.0099476745641634E-2</v>
      </c>
      <c r="AQ17" s="24">
        <f t="shared" si="37"/>
        <v>3.4629950574491301E-2</v>
      </c>
      <c r="AR17" s="24">
        <f t="shared" si="37"/>
        <v>2.7910475540527963E-2</v>
      </c>
      <c r="AS17" s="24">
        <f t="shared" si="37"/>
        <v>2.2791915320603259E-2</v>
      </c>
      <c r="AT17" s="24">
        <f t="shared" si="37"/>
        <v>2.842853770801369E-2</v>
      </c>
      <c r="AU17" s="24">
        <f t="shared" si="37"/>
        <v>3.0153060492605185E-2</v>
      </c>
      <c r="AV17" s="24">
        <f t="shared" si="37"/>
        <v>2.7508946848063719E-2</v>
      </c>
      <c r="AW17" s="24">
        <f t="shared" si="37"/>
        <v>3.1807124416406353E-2</v>
      </c>
      <c r="AX17" s="24">
        <f t="shared" si="37"/>
        <v>2.6873140650550662E-2</v>
      </c>
      <c r="AY17" s="24">
        <f t="shared" si="37"/>
        <v>2.0164616949022468E-2</v>
      </c>
      <c r="AZ17" s="24">
        <f t="shared" si="37"/>
        <v>1.8631359863587351E-2</v>
      </c>
      <c r="BA17" s="24">
        <f t="shared" si="37"/>
        <v>1.641351976761361E-2</v>
      </c>
      <c r="BB17" s="24">
        <f t="shared" si="37"/>
        <v>2.2923919953982623E-2</v>
      </c>
      <c r="BC17" s="24">
        <f t="shared" si="37"/>
        <v>1.9492012004190814E-2</v>
      </c>
      <c r="BD17" s="24">
        <f t="shared" si="37"/>
        <v>2.1430147357664572E-2</v>
      </c>
      <c r="BE17" s="24">
        <f t="shared" si="37"/>
        <v>1.731988063095069E-2</v>
      </c>
      <c r="BF17" s="24">
        <f t="shared" si="37"/>
        <v>1.2605323737791387E-2</v>
      </c>
      <c r="BG17" s="24">
        <f t="shared" ref="BG17" si="38">(BG16-BF16)/BF16</f>
        <v>1.5058379499856535E-2</v>
      </c>
      <c r="BH17" s="24">
        <f t="shared" ref="BH17:BK17" si="39">(BH16-BG16)/BG16</f>
        <v>1.8319498578472142E-2</v>
      </c>
      <c r="BI17" s="24">
        <f t="shared" si="39"/>
        <v>1.4125032696834947E-2</v>
      </c>
      <c r="BJ17" s="24">
        <f t="shared" si="39"/>
        <v>1.5902259794812947E-2</v>
      </c>
      <c r="BK17" s="24">
        <f t="shared" si="39"/>
        <v>1.2212814906162887E-2</v>
      </c>
    </row>
    <row r="18" spans="1:63" s="25" customFormat="1" x14ac:dyDescent="0.25">
      <c r="A18" s="23"/>
      <c r="B18" s="43" t="s">
        <v>49</v>
      </c>
      <c r="C18" s="23">
        <v>60</v>
      </c>
      <c r="D18" s="23"/>
      <c r="E18" s="23"/>
      <c r="F18" s="23"/>
      <c r="G18" s="23"/>
      <c r="H18" s="24"/>
      <c r="I18" s="44">
        <f t="shared" ref="I18:AN18" si="40">(I16-H16)/$C18</f>
        <v>5.7</v>
      </c>
      <c r="J18" s="44">
        <f t="shared" si="40"/>
        <v>7.7666666666666666</v>
      </c>
      <c r="K18" s="44">
        <f t="shared" si="40"/>
        <v>9.7833333333333332</v>
      </c>
      <c r="L18" s="44">
        <f t="shared" si="40"/>
        <v>12.816666666666666</v>
      </c>
      <c r="M18" s="44">
        <f t="shared" si="40"/>
        <v>12.966666666666667</v>
      </c>
      <c r="N18" s="44">
        <f t="shared" si="40"/>
        <v>20.783333333333335</v>
      </c>
      <c r="O18" s="44">
        <f t="shared" si="40"/>
        <v>24.866666666666667</v>
      </c>
      <c r="P18" s="44">
        <f t="shared" si="40"/>
        <v>29.95</v>
      </c>
      <c r="Q18" s="44">
        <f t="shared" si="40"/>
        <v>16.283333333333335</v>
      </c>
      <c r="R18" s="44">
        <f t="shared" si="40"/>
        <v>38.583333333333336</v>
      </c>
      <c r="S18" s="44">
        <f t="shared" si="40"/>
        <v>44.15</v>
      </c>
      <c r="T18" s="44">
        <f t="shared" si="40"/>
        <v>42.45</v>
      </c>
      <c r="U18" s="44">
        <f t="shared" si="40"/>
        <v>58.283333333333331</v>
      </c>
      <c r="V18" s="44">
        <f t="shared" si="40"/>
        <v>59.833333333333336</v>
      </c>
      <c r="W18" s="44">
        <f t="shared" si="40"/>
        <v>53.883333333333333</v>
      </c>
      <c r="X18" s="44">
        <f t="shared" si="40"/>
        <v>58.766666666666666</v>
      </c>
      <c r="Y18" s="44">
        <f t="shared" si="40"/>
        <v>70.11666666666666</v>
      </c>
      <c r="Z18" s="44">
        <f t="shared" si="40"/>
        <v>88.7</v>
      </c>
      <c r="AA18" s="44">
        <f t="shared" si="40"/>
        <v>99.766666666666666</v>
      </c>
      <c r="AB18" s="44">
        <f t="shared" si="40"/>
        <v>109.28333333333333</v>
      </c>
      <c r="AC18" s="44">
        <f t="shared" si="40"/>
        <v>92.666666666666671</v>
      </c>
      <c r="AD18" s="44">
        <f t="shared" si="40"/>
        <v>79.816666666666663</v>
      </c>
      <c r="AE18" s="44">
        <f t="shared" si="40"/>
        <v>87.483333333333334</v>
      </c>
      <c r="AF18" s="44">
        <f t="shared" si="40"/>
        <v>86.833333333333329</v>
      </c>
      <c r="AG18" s="44">
        <f t="shared" si="40"/>
        <v>102.55</v>
      </c>
      <c r="AH18" s="44">
        <f t="shared" si="40"/>
        <v>100</v>
      </c>
      <c r="AI18" s="44">
        <f t="shared" si="40"/>
        <v>98.88333333333334</v>
      </c>
      <c r="AJ18" s="44">
        <f t="shared" si="40"/>
        <v>86.95</v>
      </c>
      <c r="AK18" s="44">
        <f t="shared" si="40"/>
        <v>67.5</v>
      </c>
      <c r="AL18" s="44">
        <f t="shared" si="40"/>
        <v>67.55</v>
      </c>
      <c r="AM18" s="44">
        <f t="shared" si="40"/>
        <v>79.7</v>
      </c>
      <c r="AN18" s="44">
        <f t="shared" si="40"/>
        <v>77.8</v>
      </c>
      <c r="AO18" s="44">
        <f t="shared" ref="AO18:AP18" si="41">(AO16-AN16)/$C18</f>
        <v>76.416666666666671</v>
      </c>
      <c r="AP18" s="44">
        <f t="shared" si="41"/>
        <v>80.083333333333329</v>
      </c>
      <c r="AQ18" s="44">
        <f t="shared" ref="AQ18:AR18" si="42">(AQ16-AP16)/$C18</f>
        <v>71.933333333333337</v>
      </c>
      <c r="AR18" s="44">
        <f t="shared" si="42"/>
        <v>59.983333333333334</v>
      </c>
      <c r="AS18" s="44">
        <f t="shared" ref="AS18:BF18" si="43">(AS16-AR16)/$C18</f>
        <v>50.35</v>
      </c>
      <c r="AT18" s="44">
        <f t="shared" si="43"/>
        <v>64.233333333333334</v>
      </c>
      <c r="AU18" s="44">
        <f t="shared" si="43"/>
        <v>70.066666666666663</v>
      </c>
      <c r="AV18" s="44">
        <f t="shared" si="43"/>
        <v>65.849999999999994</v>
      </c>
      <c r="AW18" s="44">
        <f t="shared" si="43"/>
        <v>78.233333333333334</v>
      </c>
      <c r="AX18" s="44">
        <f t="shared" si="43"/>
        <v>68.2</v>
      </c>
      <c r="AY18" s="44">
        <f t="shared" si="43"/>
        <v>52.55</v>
      </c>
      <c r="AZ18" s="44">
        <f t="shared" si="43"/>
        <v>49.533333333333331</v>
      </c>
      <c r="BA18" s="44">
        <f t="shared" si="43"/>
        <v>44.45</v>
      </c>
      <c r="BB18" s="44">
        <f t="shared" si="43"/>
        <v>63.1</v>
      </c>
      <c r="BC18" s="44">
        <f t="shared" si="43"/>
        <v>54.883333333333333</v>
      </c>
      <c r="BD18" s="44">
        <f t="shared" si="43"/>
        <v>61.516666666666666</v>
      </c>
      <c r="BE18" s="44">
        <f t="shared" si="43"/>
        <v>50.783333333333331</v>
      </c>
      <c r="BF18" s="44">
        <f t="shared" si="43"/>
        <v>37.6</v>
      </c>
      <c r="BG18" s="44">
        <f t="shared" ref="BG18" si="44">(BG16-BF16)/$C18</f>
        <v>45.483333333333334</v>
      </c>
      <c r="BH18" s="44">
        <f t="shared" ref="BH18:BK18" si="45">(BH16-BG16)/$C18</f>
        <v>56.166666666666664</v>
      </c>
      <c r="BI18" s="44">
        <f t="shared" si="45"/>
        <v>44.1</v>
      </c>
      <c r="BJ18" s="44">
        <f t="shared" si="45"/>
        <v>50.35</v>
      </c>
      <c r="BK18" s="44">
        <f t="shared" si="45"/>
        <v>39.283333333333331</v>
      </c>
    </row>
    <row r="19" spans="1:63" x14ac:dyDescent="0.25">
      <c r="A19" s="4"/>
      <c r="B19" s="4" t="s">
        <v>3</v>
      </c>
      <c r="C19" s="4"/>
      <c r="D19" s="4"/>
      <c r="E19" s="4"/>
      <c r="F19" s="4"/>
      <c r="G19" s="4">
        <v>21</v>
      </c>
      <c r="H19" s="4">
        <v>29</v>
      </c>
      <c r="I19" s="4">
        <v>41</v>
      </c>
      <c r="J19" s="4">
        <v>79</v>
      </c>
      <c r="K19" s="4">
        <v>107</v>
      </c>
      <c r="L19" s="4">
        <v>148</v>
      </c>
      <c r="M19" s="4">
        <v>197</v>
      </c>
      <c r="N19" s="4">
        <v>233</v>
      </c>
      <c r="O19" s="4">
        <v>366</v>
      </c>
      <c r="P19" s="4">
        <v>463</v>
      </c>
      <c r="Q19" s="4">
        <v>631</v>
      </c>
      <c r="R19" s="4">
        <v>827</v>
      </c>
      <c r="S19" s="4">
        <v>1016</v>
      </c>
      <c r="T19" s="4">
        <v>1226</v>
      </c>
      <c r="U19" s="4">
        <v>1441</v>
      </c>
      <c r="V19" s="4">
        <v>1809</v>
      </c>
      <c r="W19" s="4">
        <v>2158</v>
      </c>
      <c r="X19" s="4">
        <v>2503</v>
      </c>
      <c r="Y19" s="4">
        <v>2978</v>
      </c>
      <c r="Z19" s="4">
        <v>3405</v>
      </c>
      <c r="AA19" s="17">
        <v>4032</v>
      </c>
      <c r="AB19" s="17">
        <v>4825</v>
      </c>
      <c r="AC19" s="17">
        <v>5476</v>
      </c>
      <c r="AD19" s="17">
        <v>6077</v>
      </c>
      <c r="AE19" s="17">
        <v>6820</v>
      </c>
      <c r="AF19" s="17">
        <v>7503</v>
      </c>
      <c r="AG19" s="17">
        <v>8165</v>
      </c>
      <c r="AH19" s="17">
        <v>9134</v>
      </c>
      <c r="AI19" s="17">
        <v>10023</v>
      </c>
      <c r="AJ19" s="17">
        <v>10779</v>
      </c>
      <c r="AK19" s="17">
        <v>11591</v>
      </c>
      <c r="AL19" s="17">
        <v>12428</v>
      </c>
      <c r="AM19" s="17">
        <v>13155</v>
      </c>
      <c r="AN19" s="17">
        <v>13915</v>
      </c>
      <c r="AO19" s="17">
        <v>14681</v>
      </c>
      <c r="AP19" s="17">
        <v>15362</v>
      </c>
      <c r="AQ19" s="17">
        <v>15887</v>
      </c>
      <c r="AR19" s="17">
        <v>16523</v>
      </c>
      <c r="AS19" s="17">
        <v>17127</v>
      </c>
      <c r="AT19" s="17">
        <v>17669</v>
      </c>
      <c r="AU19" s="17">
        <v>18279</v>
      </c>
      <c r="AV19" s="17">
        <v>18849</v>
      </c>
      <c r="AW19" s="17">
        <v>19468</v>
      </c>
      <c r="AX19" s="17">
        <v>19899</v>
      </c>
      <c r="AY19" s="17">
        <v>20465</v>
      </c>
      <c r="AZ19" s="17">
        <v>21067</v>
      </c>
      <c r="BA19" s="17">
        <v>21645</v>
      </c>
      <c r="BB19" s="17">
        <v>22170</v>
      </c>
      <c r="BC19" s="17">
        <v>22745</v>
      </c>
      <c r="BD19" s="17">
        <v>23227</v>
      </c>
      <c r="BE19" s="17">
        <v>23660</v>
      </c>
      <c r="BF19" s="17">
        <v>24114</v>
      </c>
      <c r="BG19" s="17">
        <v>24646</v>
      </c>
      <c r="BH19">
        <v>25085</v>
      </c>
      <c r="BI19">
        <v>25549</v>
      </c>
      <c r="BJ19">
        <v>25969</v>
      </c>
      <c r="BK19">
        <v>26384</v>
      </c>
    </row>
    <row r="20" spans="1:63" x14ac:dyDescent="0.25">
      <c r="A20" s="4"/>
      <c r="B20" s="4" t="s">
        <v>17</v>
      </c>
      <c r="C20" s="4"/>
      <c r="D20" s="4"/>
      <c r="E20" s="4"/>
      <c r="F20" s="4"/>
      <c r="G20" s="4"/>
      <c r="H20" s="8">
        <f t="shared" ref="H20:BF20" si="46">(H19-G19)/G19</f>
        <v>0.38095238095238093</v>
      </c>
      <c r="I20" s="8">
        <f t="shared" si="46"/>
        <v>0.41379310344827586</v>
      </c>
      <c r="J20" s="8">
        <f t="shared" si="46"/>
        <v>0.92682926829268297</v>
      </c>
      <c r="K20" s="8">
        <f t="shared" si="46"/>
        <v>0.35443037974683544</v>
      </c>
      <c r="L20" s="8">
        <f t="shared" si="46"/>
        <v>0.38317757009345793</v>
      </c>
      <c r="M20" s="8">
        <f t="shared" si="46"/>
        <v>0.33108108108108109</v>
      </c>
      <c r="N20" s="8">
        <f t="shared" si="46"/>
        <v>0.18274111675126903</v>
      </c>
      <c r="O20" s="8">
        <f t="shared" si="46"/>
        <v>0.57081545064377681</v>
      </c>
      <c r="P20" s="8">
        <f t="shared" si="46"/>
        <v>0.2650273224043716</v>
      </c>
      <c r="Q20" s="8">
        <f t="shared" si="46"/>
        <v>0.36285097192224625</v>
      </c>
      <c r="R20" s="8">
        <f t="shared" si="46"/>
        <v>0.31061806656101426</v>
      </c>
      <c r="S20" s="8">
        <f t="shared" si="46"/>
        <v>0.22853688029020555</v>
      </c>
      <c r="T20" s="8">
        <f t="shared" si="46"/>
        <v>0.20669291338582677</v>
      </c>
      <c r="U20" s="8">
        <f t="shared" si="46"/>
        <v>0.17536704730831973</v>
      </c>
      <c r="V20" s="8">
        <f t="shared" si="46"/>
        <v>0.25537820957668284</v>
      </c>
      <c r="W20" s="8">
        <f t="shared" si="46"/>
        <v>0.19292426755113323</v>
      </c>
      <c r="X20" s="8">
        <f t="shared" si="46"/>
        <v>0.15987025023169602</v>
      </c>
      <c r="Y20" s="8">
        <f t="shared" si="46"/>
        <v>0.18977227327207352</v>
      </c>
      <c r="Z20" s="8">
        <f t="shared" si="46"/>
        <v>0.14338482202820685</v>
      </c>
      <c r="AA20" s="8">
        <f t="shared" si="46"/>
        <v>0.1841409691629956</v>
      </c>
      <c r="AB20" s="8">
        <f t="shared" si="46"/>
        <v>0.1966765873015873</v>
      </c>
      <c r="AC20" s="8">
        <f t="shared" si="46"/>
        <v>0.13492227979274612</v>
      </c>
      <c r="AD20" s="8">
        <f t="shared" si="46"/>
        <v>0.10975164353542732</v>
      </c>
      <c r="AE20" s="8">
        <f t="shared" si="46"/>
        <v>0.12226427513575777</v>
      </c>
      <c r="AF20" s="8">
        <f t="shared" si="46"/>
        <v>0.1001466275659824</v>
      </c>
      <c r="AG20" s="8">
        <f t="shared" si="46"/>
        <v>8.8231374117019853E-2</v>
      </c>
      <c r="AH20" s="8">
        <f t="shared" si="46"/>
        <v>0.11867728107777098</v>
      </c>
      <c r="AI20" s="8">
        <f t="shared" si="46"/>
        <v>9.7328662141449529E-2</v>
      </c>
      <c r="AJ20" s="8">
        <f t="shared" si="46"/>
        <v>7.5426519006285539E-2</v>
      </c>
      <c r="AK20" s="8">
        <f t="shared" si="46"/>
        <v>7.5331663419612213E-2</v>
      </c>
      <c r="AL20" s="8">
        <f t="shared" si="46"/>
        <v>7.2211198343542407E-2</v>
      </c>
      <c r="AM20" s="8">
        <f t="shared" si="46"/>
        <v>5.8496942388155775E-2</v>
      </c>
      <c r="AN20" s="8">
        <f t="shared" si="46"/>
        <v>5.7772709996199163E-2</v>
      </c>
      <c r="AO20" s="8">
        <f t="shared" si="46"/>
        <v>5.5048508803449518E-2</v>
      </c>
      <c r="AP20" s="8">
        <f t="shared" si="46"/>
        <v>4.6386485934200666E-2</v>
      </c>
      <c r="AQ20" s="8">
        <f t="shared" si="46"/>
        <v>3.4175237599270929E-2</v>
      </c>
      <c r="AR20" s="8">
        <f t="shared" si="46"/>
        <v>4.0032731163844655E-2</v>
      </c>
      <c r="AS20" s="8">
        <f t="shared" si="46"/>
        <v>3.6555105005144348E-2</v>
      </c>
      <c r="AT20" s="8">
        <f t="shared" si="46"/>
        <v>3.1645939160390026E-2</v>
      </c>
      <c r="AU20" s="8">
        <f t="shared" si="46"/>
        <v>3.4523742147263566E-2</v>
      </c>
      <c r="AV20" s="8">
        <f t="shared" si="46"/>
        <v>3.1183325127195141E-2</v>
      </c>
      <c r="AW20" s="8">
        <f t="shared" si="46"/>
        <v>3.2839938458273647E-2</v>
      </c>
      <c r="AX20" s="8">
        <f t="shared" si="46"/>
        <v>2.213889459626053E-2</v>
      </c>
      <c r="AY20" s="8">
        <f t="shared" si="46"/>
        <v>2.844364038393889E-2</v>
      </c>
      <c r="AZ20" s="8">
        <f t="shared" si="46"/>
        <v>2.941607622770584E-2</v>
      </c>
      <c r="BA20" s="8">
        <f t="shared" si="46"/>
        <v>2.7436274742488252E-2</v>
      </c>
      <c r="BB20" s="8">
        <f t="shared" si="46"/>
        <v>2.4255024255024255E-2</v>
      </c>
      <c r="BC20" s="8">
        <f t="shared" si="46"/>
        <v>2.5935949481281011E-2</v>
      </c>
      <c r="BD20" s="8">
        <f t="shared" si="46"/>
        <v>2.1191470652890745E-2</v>
      </c>
      <c r="BE20" s="8">
        <f t="shared" si="46"/>
        <v>1.8642097558875446E-2</v>
      </c>
      <c r="BF20" s="8">
        <f t="shared" si="46"/>
        <v>1.918850380388842E-2</v>
      </c>
      <c r="BG20" s="8">
        <f t="shared" ref="BG20" si="47">(BG19-BF19)/BF19</f>
        <v>2.2061872771004395E-2</v>
      </c>
      <c r="BH20" s="8">
        <f t="shared" ref="BH20:BK20" si="48">(BH19-BG19)/BG19</f>
        <v>1.7812221050068976E-2</v>
      </c>
      <c r="BI20" s="8">
        <f t="shared" si="48"/>
        <v>1.8497109826589597E-2</v>
      </c>
      <c r="BJ20" s="8">
        <f t="shared" si="48"/>
        <v>1.6438999569454774E-2</v>
      </c>
      <c r="BK20" s="8">
        <f t="shared" si="48"/>
        <v>1.5980592244599329E-2</v>
      </c>
    </row>
    <row r="21" spans="1:63" x14ac:dyDescent="0.25">
      <c r="A21" s="4"/>
      <c r="B21" s="4" t="s">
        <v>8</v>
      </c>
      <c r="C21" s="7">
        <v>0.16</v>
      </c>
      <c r="D21" s="4"/>
      <c r="E21" s="4"/>
      <c r="F21" s="4"/>
      <c r="G21" s="4"/>
      <c r="H21" s="4"/>
      <c r="I21" s="4"/>
      <c r="J21" s="4"/>
      <c r="K21" s="4"/>
      <c r="L21" s="4"/>
      <c r="M21" s="13">
        <f t="shared" ref="M21:BF21" si="49">M19/G16</f>
        <v>0.16042345276872963</v>
      </c>
      <c r="N21" s="13">
        <f t="shared" si="49"/>
        <v>0.13754427390791027</v>
      </c>
      <c r="O21" s="13">
        <f t="shared" si="49"/>
        <v>0.17976424361493124</v>
      </c>
      <c r="P21" s="13">
        <f t="shared" si="49"/>
        <v>0.18505195843325339</v>
      </c>
      <c r="Q21" s="13">
        <f t="shared" si="49"/>
        <v>0.20427322758174166</v>
      </c>
      <c r="R21" s="13">
        <f t="shared" si="49"/>
        <v>0.21435977190254019</v>
      </c>
      <c r="S21" s="13">
        <f t="shared" si="49"/>
        <v>0.2191544434857636</v>
      </c>
      <c r="T21" s="13">
        <f t="shared" si="49"/>
        <v>0.20839707632160462</v>
      </c>
      <c r="U21" s="13">
        <f t="shared" si="49"/>
        <v>0.19538983050847458</v>
      </c>
      <c r="V21" s="13">
        <f t="shared" si="49"/>
        <v>0.1972307021369385</v>
      </c>
      <c r="W21" s="13">
        <f t="shared" si="49"/>
        <v>0.21263178638289487</v>
      </c>
      <c r="X21" s="13">
        <f t="shared" si="49"/>
        <v>0.20081835686777921</v>
      </c>
      <c r="Y21" s="13">
        <f t="shared" si="49"/>
        <v>0.19704889829947728</v>
      </c>
      <c r="Z21" s="13">
        <f t="shared" si="49"/>
        <v>0.19280860702151756</v>
      </c>
      <c r="AA21" s="13">
        <f t="shared" si="49"/>
        <v>0.19057522333033983</v>
      </c>
      <c r="AB21" s="13">
        <f t="shared" si="49"/>
        <v>0.19497312805592598</v>
      </c>
      <c r="AC21" s="13">
        <f t="shared" si="49"/>
        <v>0.19571122230164403</v>
      </c>
      <c r="AD21" s="13">
        <f t="shared" si="49"/>
        <v>0.19288389513108614</v>
      </c>
      <c r="AE21" s="13">
        <f t="shared" si="49"/>
        <v>0.19096687480749308</v>
      </c>
      <c r="AF21" s="13">
        <f t="shared" si="49"/>
        <v>0.18284391373217984</v>
      </c>
      <c r="AG21" s="13">
        <f t="shared" si="49"/>
        <v>0.17364581782607771</v>
      </c>
      <c r="AH21" s="13">
        <f t="shared" si="49"/>
        <v>0.17048042106834896</v>
      </c>
      <c r="AI21" s="13">
        <f t="shared" si="49"/>
        <v>0.169484933545267</v>
      </c>
      <c r="AJ21" s="13">
        <f t="shared" si="49"/>
        <v>0.16861420057252804</v>
      </c>
      <c r="AK21" s="13">
        <f t="shared" si="49"/>
        <v>0.16755811264022205</v>
      </c>
      <c r="AL21" s="13">
        <f t="shared" si="49"/>
        <v>0.1670744494931842</v>
      </c>
      <c r="AM21" s="13">
        <f t="shared" si="49"/>
        <v>0.16333701684898</v>
      </c>
      <c r="AN21" s="13">
        <f t="shared" si="49"/>
        <v>0.16079455505610188</v>
      </c>
      <c r="AO21" s="13">
        <f t="shared" si="49"/>
        <v>0.15876157107016178</v>
      </c>
      <c r="AP21" s="13">
        <f t="shared" si="49"/>
        <v>0.15725414325051951</v>
      </c>
      <c r="AQ21" s="13">
        <f t="shared" si="49"/>
        <v>0.15615447370231672</v>
      </c>
      <c r="AR21" s="13">
        <f t="shared" si="49"/>
        <v>0.15618383242589232</v>
      </c>
      <c r="AS21" s="13">
        <f t="shared" si="49"/>
        <v>0.15489174670356504</v>
      </c>
      <c r="AT21" s="13">
        <f t="shared" si="49"/>
        <v>0.15332083788896408</v>
      </c>
      <c r="AU21" s="13">
        <f t="shared" si="49"/>
        <v>0.15254491892478322</v>
      </c>
      <c r="AV21" s="13">
        <f t="shared" si="49"/>
        <v>0.15123724244174852</v>
      </c>
      <c r="AW21" s="13">
        <f t="shared" si="49"/>
        <v>0.1509755870583491</v>
      </c>
      <c r="AX21" s="13">
        <f t="shared" si="49"/>
        <v>0.15012787916738968</v>
      </c>
      <c r="AY21" s="13">
        <f t="shared" si="49"/>
        <v>0.15095745308627403</v>
      </c>
      <c r="AZ21" s="13">
        <f t="shared" si="49"/>
        <v>0.15110240851515544</v>
      </c>
      <c r="BA21" s="13">
        <f t="shared" si="49"/>
        <v>0.15070391154804841</v>
      </c>
      <c r="BB21" s="13">
        <f t="shared" si="49"/>
        <v>0.15022666133611606</v>
      </c>
      <c r="BC21" s="13">
        <f t="shared" si="49"/>
        <v>0.14937184362091271</v>
      </c>
      <c r="BD21" s="13">
        <f t="shared" si="49"/>
        <v>0.14854537198697901</v>
      </c>
      <c r="BE21" s="13">
        <f t="shared" si="49"/>
        <v>0.14832367912936634</v>
      </c>
      <c r="BF21" s="13">
        <f t="shared" si="49"/>
        <v>0.14840480527792821</v>
      </c>
      <c r="BG21" s="13">
        <f t="shared" ref="BG21" si="50">BG19/BA16</f>
        <v>0.14922951167085466</v>
      </c>
      <c r="BH21" s="13">
        <f t="shared" ref="BH21:BK21" si="51">BH19/BB16</f>
        <v>0.1484837901989452</v>
      </c>
      <c r="BI21" s="13">
        <f t="shared" si="51"/>
        <v>0.14833888779218971</v>
      </c>
      <c r="BJ21" s="13">
        <f t="shared" si="51"/>
        <v>0.14761404007389511</v>
      </c>
      <c r="BK21" s="13">
        <f t="shared" si="51"/>
        <v>0.14741970811076593</v>
      </c>
    </row>
    <row r="22" spans="1:63" x14ac:dyDescent="0.25">
      <c r="A22" s="18"/>
      <c r="B22" s="32" t="s">
        <v>33</v>
      </c>
      <c r="C22" s="28"/>
      <c r="D22" s="18"/>
      <c r="E22" s="18"/>
      <c r="F22" s="18"/>
      <c r="G22" s="18"/>
      <c r="H22" s="18"/>
      <c r="I22" s="18"/>
      <c r="J22" s="18"/>
      <c r="K22" s="18"/>
      <c r="L22" s="18"/>
      <c r="M22" s="34"/>
      <c r="N22" s="34"/>
      <c r="O22" s="34"/>
      <c r="P22" s="34"/>
      <c r="Q22" s="33"/>
      <c r="R22" s="33"/>
      <c r="S22" s="33"/>
      <c r="T22" s="33"/>
      <c r="U22" s="33">
        <f t="shared" ref="U22:BK22" si="52">(U19-P19)/(O16-J16)</f>
        <v>0.20069772214241741</v>
      </c>
      <c r="V22" s="33">
        <f t="shared" si="52"/>
        <v>0.19365444681900379</v>
      </c>
      <c r="W22" s="33">
        <f t="shared" si="52"/>
        <v>0.21157208710856779</v>
      </c>
      <c r="X22" s="33">
        <f t="shared" si="52"/>
        <v>0.1899591211037302</v>
      </c>
      <c r="Y22" s="33">
        <f t="shared" si="52"/>
        <v>0.18981581798483207</v>
      </c>
      <c r="Z22" s="33">
        <f t="shared" si="52"/>
        <v>0.19095770539620807</v>
      </c>
      <c r="AA22" s="33">
        <f t="shared" si="52"/>
        <v>0.18548185231539424</v>
      </c>
      <c r="AB22" s="33">
        <f t="shared" si="52"/>
        <v>0.18269625976161119</v>
      </c>
      <c r="AC22" s="33">
        <f t="shared" si="52"/>
        <v>0.19160866202629542</v>
      </c>
      <c r="AD22" s="33">
        <f t="shared" si="52"/>
        <v>0.18904410419081316</v>
      </c>
      <c r="AE22" s="33">
        <f t="shared" si="52"/>
        <v>0.18916523569489835</v>
      </c>
      <c r="AF22" s="33">
        <f t="shared" si="52"/>
        <v>0.17461515242982192</v>
      </c>
      <c r="AG22" s="33">
        <f t="shared" si="52"/>
        <v>0.14995061506689414</v>
      </c>
      <c r="AH22" s="33">
        <f t="shared" si="52"/>
        <v>0.14290178920228142</v>
      </c>
      <c r="AI22" s="33">
        <f t="shared" si="52"/>
        <v>0.14280544296467865</v>
      </c>
      <c r="AJ22" s="33">
        <f t="shared" si="52"/>
        <v>0.14032040830793224</v>
      </c>
      <c r="AK22" s="33">
        <f t="shared" si="52"/>
        <v>0.1452684694929107</v>
      </c>
      <c r="AL22" s="33">
        <f t="shared" si="52"/>
        <v>0.1557829344052622</v>
      </c>
      <c r="AM22" s="33">
        <f t="shared" si="52"/>
        <v>0.14914135232372686</v>
      </c>
      <c r="AN22" s="33">
        <f t="shared" si="52"/>
        <v>0.14203861172949891</v>
      </c>
      <c r="AO22" s="33">
        <f t="shared" si="52"/>
        <v>0.13669644421089508</v>
      </c>
      <c r="AP22" s="33">
        <f t="shared" si="52"/>
        <v>0.13225546242065023</v>
      </c>
      <c r="AQ22" s="33">
        <f t="shared" si="52"/>
        <v>0.12645779256388695</v>
      </c>
      <c r="AR22" s="33">
        <f t="shared" si="52"/>
        <v>0.13337029263849839</v>
      </c>
      <c r="AS22" s="33">
        <f t="shared" si="52"/>
        <v>0.13363844393592678</v>
      </c>
      <c r="AT22" s="33">
        <f t="shared" si="52"/>
        <v>0.13122529644268774</v>
      </c>
      <c r="AU22" s="33">
        <f t="shared" si="52"/>
        <v>0.13176438702683169</v>
      </c>
      <c r="AV22" s="33">
        <f t="shared" si="52"/>
        <v>0.129384528021666</v>
      </c>
      <c r="AW22" s="33">
        <f t="shared" si="52"/>
        <v>0.12718086025220246</v>
      </c>
      <c r="AX22" s="33">
        <f t="shared" si="52"/>
        <v>0.12615482637782732</v>
      </c>
      <c r="AY22" s="33">
        <f t="shared" si="52"/>
        <v>0.13755780773393683</v>
      </c>
      <c r="AZ22" s="33">
        <f t="shared" si="52"/>
        <v>0.14228119418218935</v>
      </c>
      <c r="BA22" s="33">
        <f t="shared" si="52"/>
        <v>0.14720438033063071</v>
      </c>
      <c r="BB22" s="33">
        <f t="shared" si="52"/>
        <v>0.14504267539857213</v>
      </c>
      <c r="BC22" s="33">
        <f t="shared" si="52"/>
        <v>0.14429121881971202</v>
      </c>
      <c r="BD22" s="33">
        <f t="shared" si="52"/>
        <v>0.13282038951671074</v>
      </c>
      <c r="BE22" s="33">
        <f t="shared" si="52"/>
        <v>0.12904349557081715</v>
      </c>
      <c r="BF22" s="33">
        <f t="shared" si="52"/>
        <v>0.13089810200402927</v>
      </c>
      <c r="BG22" s="33">
        <f t="shared" si="52"/>
        <v>0.14085789054499942</v>
      </c>
      <c r="BH22" s="33">
        <f t="shared" si="52"/>
        <v>0.14037192561487702</v>
      </c>
      <c r="BI22" s="33">
        <f t="shared" si="52"/>
        <v>0.14630458068174659</v>
      </c>
      <c r="BJ22" s="33">
        <f t="shared" si="52"/>
        <v>0.14071546102748492</v>
      </c>
      <c r="BK22" s="33">
        <f t="shared" si="52"/>
        <v>0.13770929386071343</v>
      </c>
    </row>
    <row r="23" spans="1:63" x14ac:dyDescent="0.25">
      <c r="A23" s="18"/>
      <c r="B23" s="128" t="s">
        <v>32</v>
      </c>
      <c r="C23" s="28"/>
      <c r="D23" s="18"/>
      <c r="E23" s="18"/>
      <c r="F23" s="18"/>
      <c r="G23" s="18"/>
      <c r="H23" s="18"/>
      <c r="I23" s="18"/>
      <c r="J23" s="30">
        <f t="shared" ref="J23" si="53">J19-I19</f>
        <v>38</v>
      </c>
      <c r="K23" s="30">
        <f t="shared" ref="K23" si="54">K19-J19</f>
        <v>28</v>
      </c>
      <c r="L23" s="30">
        <f t="shared" ref="L23" si="55">L19-K19</f>
        <v>41</v>
      </c>
      <c r="M23" s="30">
        <f t="shared" ref="M23" si="56">M19-L19</f>
        <v>49</v>
      </c>
      <c r="N23" s="30">
        <f t="shared" ref="N23" si="57">N19-M19</f>
        <v>36</v>
      </c>
      <c r="O23" s="30">
        <f t="shared" ref="O23" si="58">O19-N19</f>
        <v>133</v>
      </c>
      <c r="P23" s="30">
        <f t="shared" ref="P23" si="59">P19-O19</f>
        <v>97</v>
      </c>
      <c r="Q23" s="30">
        <f t="shared" ref="Q23" si="60">Q19-P19</f>
        <v>168</v>
      </c>
      <c r="R23" s="30">
        <f t="shared" ref="R23" si="61">R19-Q19</f>
        <v>196</v>
      </c>
      <c r="S23" s="30">
        <f t="shared" ref="S23" si="62">S19-R19</f>
        <v>189</v>
      </c>
      <c r="T23" s="30">
        <f t="shared" ref="T23" si="63">T19-S19</f>
        <v>210</v>
      </c>
      <c r="U23" s="30">
        <f t="shared" ref="U23" si="64">U19-T19</f>
        <v>215</v>
      </c>
      <c r="V23" s="30">
        <f t="shared" ref="V23" si="65">V19-U19</f>
        <v>368</v>
      </c>
      <c r="W23" s="30">
        <f t="shared" ref="W23" si="66">W19-V19</f>
        <v>349</v>
      </c>
      <c r="X23" s="30">
        <f t="shared" ref="X23" si="67">X19-W19</f>
        <v>345</v>
      </c>
      <c r="Y23" s="30">
        <f t="shared" ref="Y23" si="68">Y19-X19</f>
        <v>475</v>
      </c>
      <c r="Z23" s="30">
        <f t="shared" ref="Z23" si="69">Z19-Y19</f>
        <v>427</v>
      </c>
      <c r="AA23" s="30">
        <f t="shared" ref="AA23" si="70">AA19-Z19</f>
        <v>627</v>
      </c>
      <c r="AB23" s="30">
        <f t="shared" ref="AB23" si="71">AB19-AA19</f>
        <v>793</v>
      </c>
      <c r="AC23" s="30">
        <f t="shared" ref="AC23" si="72">AC19-AB19</f>
        <v>651</v>
      </c>
      <c r="AD23" s="30">
        <f t="shared" ref="AD23" si="73">AD19-AC19</f>
        <v>601</v>
      </c>
      <c r="AE23" s="30">
        <f t="shared" ref="AE23" si="74">AE19-AD19</f>
        <v>743</v>
      </c>
      <c r="AF23" s="30">
        <f t="shared" ref="AF23" si="75">AF19-AE19</f>
        <v>683</v>
      </c>
      <c r="AG23" s="30">
        <f t="shared" ref="AG23" si="76">AG19-AF19</f>
        <v>662</v>
      </c>
      <c r="AH23" s="30">
        <f t="shared" ref="AH23" si="77">AH19-AG19</f>
        <v>969</v>
      </c>
      <c r="AI23" s="30">
        <f t="shared" ref="AI23" si="78">AI19-AH19</f>
        <v>889</v>
      </c>
      <c r="AJ23" s="30">
        <f t="shared" ref="AJ23" si="79">AJ19-AI19</f>
        <v>756</v>
      </c>
      <c r="AK23" s="30">
        <f t="shared" ref="AK23" si="80">AK19-AJ19</f>
        <v>812</v>
      </c>
      <c r="AL23" s="30">
        <f t="shared" ref="AL23" si="81">AL19-AK19</f>
        <v>837</v>
      </c>
      <c r="AM23" s="30">
        <f t="shared" ref="AM23" si="82">AM19-AL19</f>
        <v>727</v>
      </c>
      <c r="AN23" s="30">
        <f t="shared" ref="AN23" si="83">AN19-AM19</f>
        <v>760</v>
      </c>
      <c r="AO23" s="30">
        <f t="shared" ref="AO23" si="84">AO19-AN19</f>
        <v>766</v>
      </c>
      <c r="AP23" s="30">
        <f t="shared" ref="AP23" si="85">AP19-AO19</f>
        <v>681</v>
      </c>
      <c r="AQ23" s="30">
        <f t="shared" ref="AQ23:BF23" si="86">AQ19-AP19</f>
        <v>525</v>
      </c>
      <c r="AR23" s="30">
        <f t="shared" si="86"/>
        <v>636</v>
      </c>
      <c r="AS23" s="30">
        <f t="shared" si="86"/>
        <v>604</v>
      </c>
      <c r="AT23" s="30">
        <f t="shared" si="86"/>
        <v>542</v>
      </c>
      <c r="AU23" s="30">
        <f t="shared" si="86"/>
        <v>610</v>
      </c>
      <c r="AV23" s="30">
        <f t="shared" si="86"/>
        <v>570</v>
      </c>
      <c r="AW23" s="30">
        <f t="shared" si="86"/>
        <v>619</v>
      </c>
      <c r="AX23" s="30">
        <f t="shared" si="86"/>
        <v>431</v>
      </c>
      <c r="AY23" s="30">
        <f t="shared" si="86"/>
        <v>566</v>
      </c>
      <c r="AZ23" s="30">
        <f t="shared" si="86"/>
        <v>602</v>
      </c>
      <c r="BA23" s="30">
        <f t="shared" si="86"/>
        <v>578</v>
      </c>
      <c r="BB23" s="30">
        <f t="shared" si="86"/>
        <v>525</v>
      </c>
      <c r="BC23" s="30">
        <f t="shared" si="86"/>
        <v>575</v>
      </c>
      <c r="BD23" s="30">
        <f t="shared" si="86"/>
        <v>482</v>
      </c>
      <c r="BE23" s="30">
        <f t="shared" si="86"/>
        <v>433</v>
      </c>
      <c r="BF23" s="30">
        <f t="shared" si="86"/>
        <v>454</v>
      </c>
      <c r="BG23" s="30">
        <f t="shared" ref="BG23" si="87">BG19-BF19</f>
        <v>532</v>
      </c>
      <c r="BH23" s="30">
        <f t="shared" ref="BH23:BK23" si="88">BH19-BG19</f>
        <v>439</v>
      </c>
      <c r="BI23" s="30">
        <f t="shared" si="88"/>
        <v>464</v>
      </c>
      <c r="BJ23" s="30">
        <f t="shared" si="88"/>
        <v>420</v>
      </c>
      <c r="BK23" s="30">
        <f t="shared" si="88"/>
        <v>415</v>
      </c>
    </row>
    <row r="24" spans="1:63" x14ac:dyDescent="0.25">
      <c r="P24" s="3"/>
      <c r="Q24" s="3"/>
      <c r="R24" s="3"/>
      <c r="S24" s="3"/>
      <c r="T24" s="3"/>
      <c r="U24" s="3"/>
      <c r="V24" s="3"/>
      <c r="W24" s="3"/>
    </row>
    <row r="25" spans="1:63" x14ac:dyDescent="0.25">
      <c r="A25" s="4" t="s">
        <v>5</v>
      </c>
      <c r="B25" s="4" t="s">
        <v>2</v>
      </c>
      <c r="C25" s="4"/>
      <c r="D25" s="11">
        <v>43856</v>
      </c>
      <c r="E25" s="11">
        <f>D25+4</f>
        <v>43860</v>
      </c>
      <c r="F25" s="11">
        <v>43863</v>
      </c>
      <c r="G25" s="11">
        <v>43866</v>
      </c>
      <c r="H25" s="11">
        <v>43869</v>
      </c>
      <c r="I25" s="11">
        <v>43872</v>
      </c>
      <c r="J25" s="11">
        <v>43875</v>
      </c>
      <c r="K25" s="11">
        <v>43878</v>
      </c>
      <c r="L25" s="11">
        <f>K25+3</f>
        <v>43881</v>
      </c>
      <c r="M25" s="11">
        <v>43885</v>
      </c>
      <c r="N25" s="11">
        <v>43897</v>
      </c>
      <c r="O25" s="2"/>
      <c r="P25" s="2"/>
      <c r="Q25" s="2"/>
      <c r="R25" s="2"/>
      <c r="S25" s="2"/>
      <c r="T25" s="2"/>
      <c r="U25" s="2"/>
      <c r="V25" s="2"/>
      <c r="W25" s="2"/>
    </row>
    <row r="26" spans="1:63" x14ac:dyDescent="0.25">
      <c r="A26" s="4"/>
      <c r="B26" s="4" t="s">
        <v>1</v>
      </c>
      <c r="C26" s="4"/>
      <c r="D26" s="4">
        <v>2000</v>
      </c>
      <c r="E26" s="4">
        <v>7711</v>
      </c>
      <c r="F26" s="4">
        <v>14380</v>
      </c>
      <c r="G26" s="4">
        <v>24324</v>
      </c>
      <c r="H26" s="4">
        <v>34546</v>
      </c>
      <c r="I26" s="4">
        <v>42638</v>
      </c>
      <c r="J26" s="4">
        <v>62000</v>
      </c>
      <c r="K26" s="4">
        <v>70548</v>
      </c>
      <c r="L26" s="4">
        <v>74576</v>
      </c>
      <c r="M26" s="4">
        <v>77262</v>
      </c>
      <c r="N26" s="4">
        <v>80651</v>
      </c>
    </row>
    <row r="27" spans="1:63" x14ac:dyDescent="0.25">
      <c r="A27" s="4"/>
      <c r="B27" s="4" t="s">
        <v>18</v>
      </c>
      <c r="C27" s="4"/>
      <c r="D27" s="4"/>
      <c r="E27" s="15">
        <f t="shared" ref="E27:M27" si="89">(E26-D26)/(D26*(E25-D25))</f>
        <v>0.71387500000000004</v>
      </c>
      <c r="F27" s="15">
        <f t="shared" si="89"/>
        <v>0.28828945662041239</v>
      </c>
      <c r="G27" s="15">
        <f t="shared" si="89"/>
        <v>0.23050533147890589</v>
      </c>
      <c r="H27" s="15">
        <f t="shared" si="89"/>
        <v>0.14008112700761935</v>
      </c>
      <c r="I27" s="15">
        <f t="shared" si="89"/>
        <v>7.8079468920666167E-2</v>
      </c>
      <c r="J27" s="15">
        <f t="shared" si="89"/>
        <v>0.1513673249214316</v>
      </c>
      <c r="K27" s="15">
        <f t="shared" si="89"/>
        <v>4.5956989247311827E-2</v>
      </c>
      <c r="L27" s="15">
        <f t="shared" si="89"/>
        <v>1.903195932792803E-2</v>
      </c>
      <c r="M27" s="15">
        <f t="shared" si="89"/>
        <v>9.0042372881355935E-3</v>
      </c>
      <c r="N27" s="4"/>
    </row>
    <row r="28" spans="1:63" x14ac:dyDescent="0.25">
      <c r="A28" s="4"/>
      <c r="B28" s="4" t="s">
        <v>3</v>
      </c>
      <c r="C28" s="4"/>
      <c r="D28" s="4">
        <v>56</v>
      </c>
      <c r="E28" s="4">
        <v>170</v>
      </c>
      <c r="F28" s="4">
        <v>304</v>
      </c>
      <c r="G28" s="4">
        <v>490</v>
      </c>
      <c r="H28" s="4">
        <v>722</v>
      </c>
      <c r="I28" s="4">
        <v>1016</v>
      </c>
      <c r="J28" s="4">
        <v>1400</v>
      </c>
      <c r="K28" s="4">
        <v>1770</v>
      </c>
      <c r="L28" s="4">
        <v>2118</v>
      </c>
      <c r="M28" s="4">
        <v>2595</v>
      </c>
      <c r="N28" s="4"/>
    </row>
    <row r="29" spans="1:63" x14ac:dyDescent="0.25">
      <c r="A29" s="4"/>
      <c r="B29" s="4" t="s">
        <v>18</v>
      </c>
      <c r="C29" s="4"/>
      <c r="D29" s="4"/>
      <c r="E29" s="15">
        <f t="shared" ref="E29:M29" si="90">(E28-D28)/(D28*(E25-D25))</f>
        <v>0.5089285714285714</v>
      </c>
      <c r="F29" s="15">
        <f t="shared" si="90"/>
        <v>0.2627450980392157</v>
      </c>
      <c r="G29" s="15">
        <f t="shared" si="90"/>
        <v>0.20394736842105263</v>
      </c>
      <c r="H29" s="15">
        <f t="shared" si="90"/>
        <v>0.15782312925170067</v>
      </c>
      <c r="I29" s="15">
        <f t="shared" si="90"/>
        <v>0.13573407202216067</v>
      </c>
      <c r="J29" s="15">
        <f t="shared" si="90"/>
        <v>0.12598425196850394</v>
      </c>
      <c r="K29" s="15">
        <f t="shared" si="90"/>
        <v>8.8095238095238101E-2</v>
      </c>
      <c r="L29" s="15">
        <f t="shared" si="90"/>
        <v>6.5536723163841806E-2</v>
      </c>
      <c r="M29" s="15">
        <f t="shared" si="90"/>
        <v>5.6303116147308784E-2</v>
      </c>
      <c r="N29" s="4"/>
    </row>
    <row r="31" spans="1:63" x14ac:dyDescent="0.25">
      <c r="A31" s="299" t="s">
        <v>6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299"/>
      <c r="AL31" s="299"/>
      <c r="AM31" s="319" t="s">
        <v>6</v>
      </c>
      <c r="AN31" s="319"/>
      <c r="AO31" s="319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319"/>
      <c r="BC31" s="319"/>
      <c r="BD31" s="319"/>
      <c r="BE31" s="319"/>
      <c r="BF31" s="319"/>
    </row>
    <row r="32" spans="1:63" x14ac:dyDescent="0.25">
      <c r="A32" s="4" t="s">
        <v>6</v>
      </c>
      <c r="B32" s="10" t="s">
        <v>7</v>
      </c>
      <c r="C32" s="10"/>
      <c r="D32" s="6">
        <f>E32-1</f>
        <v>43901</v>
      </c>
      <c r="E32" s="6">
        <f>F32-1</f>
        <v>43902</v>
      </c>
      <c r="F32" s="6">
        <f>G32-1</f>
        <v>43903</v>
      </c>
      <c r="G32" s="6">
        <f>H32-1</f>
        <v>43904</v>
      </c>
      <c r="H32" s="6">
        <f>I32-1</f>
        <v>43905</v>
      </c>
      <c r="I32" s="11">
        <v>43906</v>
      </c>
      <c r="J32" s="11">
        <f t="shared" ref="J32:X32" si="91">I32+1</f>
        <v>43907</v>
      </c>
      <c r="K32" s="11">
        <f t="shared" si="91"/>
        <v>43908</v>
      </c>
      <c r="L32" s="11">
        <f t="shared" si="91"/>
        <v>43909</v>
      </c>
      <c r="M32" s="21">
        <f t="shared" si="91"/>
        <v>43910</v>
      </c>
      <c r="N32" s="11">
        <f t="shared" si="91"/>
        <v>43911</v>
      </c>
      <c r="O32" s="11">
        <f t="shared" si="91"/>
        <v>43912</v>
      </c>
      <c r="P32" s="11">
        <f t="shared" si="91"/>
        <v>43913</v>
      </c>
      <c r="Q32" s="11">
        <f t="shared" si="91"/>
        <v>43914</v>
      </c>
      <c r="R32" s="11">
        <f t="shared" si="91"/>
        <v>43915</v>
      </c>
      <c r="S32" s="11">
        <f t="shared" si="91"/>
        <v>43916</v>
      </c>
      <c r="T32" s="11">
        <f t="shared" si="91"/>
        <v>43917</v>
      </c>
      <c r="U32" s="11">
        <f t="shared" si="91"/>
        <v>43918</v>
      </c>
      <c r="V32" s="11">
        <f t="shared" si="91"/>
        <v>43919</v>
      </c>
      <c r="W32" s="11">
        <f t="shared" si="91"/>
        <v>43920</v>
      </c>
      <c r="X32" s="11">
        <f t="shared" si="91"/>
        <v>43921</v>
      </c>
      <c r="Y32" s="11">
        <f t="shared" ref="Y32" si="92">X32+1</f>
        <v>43922</v>
      </c>
      <c r="Z32" s="11">
        <f t="shared" ref="Z32" si="93">Y32+1</f>
        <v>43923</v>
      </c>
      <c r="AA32" s="11">
        <f t="shared" ref="AA32" si="94">Z32+1</f>
        <v>43924</v>
      </c>
      <c r="AB32" s="11">
        <f t="shared" ref="AB32" si="95">AA32+1</f>
        <v>43925</v>
      </c>
      <c r="AC32" s="11">
        <f t="shared" ref="AC32" si="96">AB32+1</f>
        <v>43926</v>
      </c>
      <c r="AD32" s="130">
        <f t="shared" ref="AD32" si="97">AC32+1</f>
        <v>43927</v>
      </c>
      <c r="AE32" s="11">
        <f t="shared" ref="AE32" si="98">AD32+1</f>
        <v>43928</v>
      </c>
      <c r="AF32" s="11">
        <f t="shared" ref="AF32" si="99">AE32+1</f>
        <v>43929</v>
      </c>
      <c r="AG32" s="11">
        <f t="shared" ref="AG32" si="100">AF32+1</f>
        <v>43930</v>
      </c>
      <c r="AH32" s="11">
        <f t="shared" ref="AH32" si="101">AG32+1</f>
        <v>43931</v>
      </c>
      <c r="AI32" s="11">
        <f t="shared" ref="AI32" si="102">AH32+1</f>
        <v>43932</v>
      </c>
      <c r="AJ32" s="11">
        <f t="shared" ref="AJ32" si="103">AI32+1</f>
        <v>43933</v>
      </c>
      <c r="AK32" s="11">
        <f t="shared" ref="AK32:AV32" si="104">AJ32+1</f>
        <v>43934</v>
      </c>
      <c r="AL32" s="11">
        <f t="shared" si="104"/>
        <v>43935</v>
      </c>
      <c r="AM32" s="11">
        <f t="shared" si="104"/>
        <v>43936</v>
      </c>
      <c r="AN32" s="11">
        <f t="shared" si="104"/>
        <v>43937</v>
      </c>
      <c r="AO32" s="11">
        <f t="shared" si="104"/>
        <v>43938</v>
      </c>
      <c r="AP32" s="11">
        <f t="shared" si="104"/>
        <v>43939</v>
      </c>
      <c r="AQ32" s="11">
        <f t="shared" si="104"/>
        <v>43940</v>
      </c>
      <c r="AR32" s="11">
        <f t="shared" si="104"/>
        <v>43941</v>
      </c>
      <c r="AS32" s="11">
        <f t="shared" si="104"/>
        <v>43942</v>
      </c>
      <c r="AT32" s="11">
        <f t="shared" si="104"/>
        <v>43943</v>
      </c>
      <c r="AU32" s="11">
        <f t="shared" si="104"/>
        <v>43944</v>
      </c>
      <c r="AV32" s="11">
        <f t="shared" si="104"/>
        <v>43945</v>
      </c>
    </row>
    <row r="33" spans="1:58" x14ac:dyDescent="0.25">
      <c r="A33" s="4"/>
      <c r="B33" s="4" t="s">
        <v>1</v>
      </c>
      <c r="C33" s="7">
        <v>0.18</v>
      </c>
      <c r="D33" s="4">
        <v>932</v>
      </c>
      <c r="E33" s="4">
        <v>1203</v>
      </c>
      <c r="F33" s="4">
        <v>1598</v>
      </c>
      <c r="G33" s="4">
        <v>1922</v>
      </c>
      <c r="H33" s="4">
        <v>3774</v>
      </c>
      <c r="I33" s="4">
        <v>4372</v>
      </c>
      <c r="J33" s="4">
        <v>5656</v>
      </c>
      <c r="K33" s="4">
        <v>8074</v>
      </c>
      <c r="L33" s="4">
        <v>12018</v>
      </c>
      <c r="M33" s="4">
        <v>17438</v>
      </c>
      <c r="N33" s="4">
        <v>23632</v>
      </c>
      <c r="O33" s="4">
        <v>32876</v>
      </c>
      <c r="P33" s="4">
        <v>42751</v>
      </c>
      <c r="Q33" s="4">
        <v>52690</v>
      </c>
      <c r="R33" s="4">
        <v>64916</v>
      </c>
      <c r="S33" s="4">
        <v>81966</v>
      </c>
      <c r="T33" s="4">
        <v>100997</v>
      </c>
      <c r="U33" s="4">
        <v>121105</v>
      </c>
      <c r="V33" s="4">
        <v>141288</v>
      </c>
      <c r="W33" s="4">
        <v>160689</v>
      </c>
      <c r="X33" s="4">
        <v>186082</v>
      </c>
      <c r="Y33" s="4">
        <v>212747</v>
      </c>
      <c r="Z33" s="4">
        <v>241626</v>
      </c>
      <c r="AA33" s="4">
        <v>273808</v>
      </c>
      <c r="AB33" s="4">
        <v>307036</v>
      </c>
      <c r="AC33" s="4">
        <v>333593</v>
      </c>
      <c r="AD33" s="4">
        <v>362955</v>
      </c>
      <c r="AE33" s="4">
        <v>393602</v>
      </c>
      <c r="AF33" s="17">
        <v>425746</v>
      </c>
      <c r="AG33" s="17">
        <v>459093</v>
      </c>
      <c r="AH33" s="17">
        <v>493457</v>
      </c>
      <c r="AI33" s="17">
        <v>525428</v>
      </c>
      <c r="AJ33" s="17">
        <v>553493</v>
      </c>
      <c r="AK33" s="17">
        <v>578178</v>
      </c>
      <c r="AL33" s="17">
        <v>603505</v>
      </c>
      <c r="AM33" s="17">
        <v>633630</v>
      </c>
      <c r="AN33" s="17">
        <v>664880</v>
      </c>
      <c r="AO33" s="17">
        <v>696621</v>
      </c>
      <c r="AP33" s="17">
        <v>724895</v>
      </c>
      <c r="AQ33">
        <v>751218</v>
      </c>
      <c r="AR33">
        <v>775663</v>
      </c>
      <c r="AS33">
        <v>801115</v>
      </c>
      <c r="AT33">
        <v>831458</v>
      </c>
      <c r="AU33">
        <v>862514</v>
      </c>
      <c r="AV33">
        <v>898743</v>
      </c>
      <c r="AW33">
        <v>934219</v>
      </c>
    </row>
    <row r="34" spans="1:58" s="25" customFormat="1" x14ac:dyDescent="0.25">
      <c r="A34" s="23"/>
      <c r="B34" s="23" t="s">
        <v>17</v>
      </c>
      <c r="C34" s="23"/>
      <c r="D34" s="23"/>
      <c r="E34" s="24">
        <f t="shared" ref="E34:R34" si="105">(E33-D33)/D33</f>
        <v>0.29077253218884119</v>
      </c>
      <c r="F34" s="24">
        <f t="shared" si="105"/>
        <v>0.32834580216126352</v>
      </c>
      <c r="G34" s="24">
        <f t="shared" si="105"/>
        <v>0.20275344180225283</v>
      </c>
      <c r="H34" s="24">
        <f t="shared" si="105"/>
        <v>0.96357960457856395</v>
      </c>
      <c r="I34" s="24">
        <f t="shared" si="105"/>
        <v>0.1584525702172761</v>
      </c>
      <c r="J34" s="24">
        <f t="shared" si="105"/>
        <v>0.29368709972552609</v>
      </c>
      <c r="K34" s="24">
        <f t="shared" si="105"/>
        <v>0.42751060820367753</v>
      </c>
      <c r="L34" s="24">
        <f t="shared" si="105"/>
        <v>0.48848154570225416</v>
      </c>
      <c r="M34" s="24">
        <f t="shared" si="105"/>
        <v>0.45099018139457481</v>
      </c>
      <c r="N34" s="24">
        <f t="shared" si="105"/>
        <v>0.3552012845509806</v>
      </c>
      <c r="O34" s="24">
        <f t="shared" si="105"/>
        <v>0.39116452268111035</v>
      </c>
      <c r="P34" s="24">
        <f t="shared" si="105"/>
        <v>0.30037109137364643</v>
      </c>
      <c r="Q34" s="24">
        <f t="shared" si="105"/>
        <v>0.23248578980608642</v>
      </c>
      <c r="R34" s="24">
        <f t="shared" si="105"/>
        <v>0.23203643955209718</v>
      </c>
      <c r="S34" s="24">
        <f t="shared" ref="S34" si="106">(S33-R33)/R33</f>
        <v>0.26264711319243328</v>
      </c>
      <c r="T34" s="24">
        <f t="shared" ref="T34:AW34" si="107">(T33-S33)/S33</f>
        <v>0.23218163628821706</v>
      </c>
      <c r="U34" s="24">
        <f t="shared" si="107"/>
        <v>0.19909502262443438</v>
      </c>
      <c r="V34" s="24">
        <f t="shared" si="107"/>
        <v>0.166657033153049</v>
      </c>
      <c r="W34" s="24">
        <f t="shared" si="107"/>
        <v>0.1373152709359606</v>
      </c>
      <c r="X34" s="24">
        <f t="shared" si="107"/>
        <v>0.15802575160714175</v>
      </c>
      <c r="Y34" s="24">
        <f t="shared" si="107"/>
        <v>0.14329704108941219</v>
      </c>
      <c r="Z34" s="24">
        <f t="shared" si="107"/>
        <v>0.13574339473647101</v>
      </c>
      <c r="AA34" s="24">
        <f t="shared" si="107"/>
        <v>0.13318930909753091</v>
      </c>
      <c r="AB34" s="24">
        <f t="shared" si="107"/>
        <v>0.12135511015017823</v>
      </c>
      <c r="AC34" s="24">
        <f t="shared" si="107"/>
        <v>8.6494743287432091E-2</v>
      </c>
      <c r="AD34" s="24">
        <f t="shared" si="107"/>
        <v>8.801743441858792E-2</v>
      </c>
      <c r="AE34" s="24">
        <f t="shared" si="107"/>
        <v>8.4437464699480658E-2</v>
      </c>
      <c r="AF34" s="24">
        <f t="shared" si="107"/>
        <v>8.1666251695875533E-2</v>
      </c>
      <c r="AG34" s="24">
        <f t="shared" si="107"/>
        <v>7.832604416717949E-2</v>
      </c>
      <c r="AH34" s="24">
        <f t="shared" si="107"/>
        <v>7.48519363179138E-2</v>
      </c>
      <c r="AI34" s="24">
        <f t="shared" si="107"/>
        <v>6.4789839844201211E-2</v>
      </c>
      <c r="AJ34" s="24">
        <f t="shared" si="107"/>
        <v>5.3413598057202888E-2</v>
      </c>
      <c r="AK34" s="24">
        <f t="shared" si="107"/>
        <v>4.4598576675766451E-2</v>
      </c>
      <c r="AL34" s="24">
        <f t="shared" si="107"/>
        <v>4.3804849025732562E-2</v>
      </c>
      <c r="AM34" s="24">
        <f t="shared" si="107"/>
        <v>4.9916736398207137E-2</v>
      </c>
      <c r="AN34" s="24">
        <f t="shared" si="107"/>
        <v>4.9319003203762452E-2</v>
      </c>
      <c r="AO34" s="24">
        <f t="shared" si="107"/>
        <v>4.7739441703766095E-2</v>
      </c>
      <c r="AP34" s="24">
        <f t="shared" si="107"/>
        <v>4.0587349505685301E-2</v>
      </c>
      <c r="AQ34" s="24">
        <f t="shared" si="107"/>
        <v>3.6312845308630902E-2</v>
      </c>
      <c r="AR34" s="24">
        <f t="shared" si="107"/>
        <v>3.2540487581500979E-2</v>
      </c>
      <c r="AS34" s="24">
        <f t="shared" si="107"/>
        <v>3.281321914284941E-2</v>
      </c>
      <c r="AT34" s="24">
        <f t="shared" si="107"/>
        <v>3.7875960380220071E-2</v>
      </c>
      <c r="AU34" s="24">
        <f t="shared" si="107"/>
        <v>3.7351255264848011E-2</v>
      </c>
      <c r="AV34" s="24">
        <f t="shared" si="107"/>
        <v>4.2003955877817634E-2</v>
      </c>
      <c r="AW34" s="24">
        <f t="shared" si="107"/>
        <v>3.9472908272999069E-2</v>
      </c>
    </row>
    <row r="35" spans="1:58" s="25" customFormat="1" x14ac:dyDescent="0.25">
      <c r="A35" s="23"/>
      <c r="B35" s="43" t="s">
        <v>49</v>
      </c>
      <c r="C35" s="23">
        <v>327</v>
      </c>
      <c r="D35" s="23"/>
      <c r="E35" s="24"/>
      <c r="F35" s="24"/>
      <c r="G35" s="24"/>
      <c r="H35" s="44">
        <f t="shared" ref="H35:Z35" si="108">(H33-G33)/$C35</f>
        <v>5.6636085626911319</v>
      </c>
      <c r="I35" s="44">
        <f t="shared" si="108"/>
        <v>1.8287461773700306</v>
      </c>
      <c r="J35" s="44">
        <f t="shared" si="108"/>
        <v>3.926605504587156</v>
      </c>
      <c r="K35" s="44">
        <f t="shared" si="108"/>
        <v>7.3944954128440363</v>
      </c>
      <c r="L35" s="44">
        <f t="shared" si="108"/>
        <v>12.061162079510703</v>
      </c>
      <c r="M35" s="44">
        <f t="shared" si="108"/>
        <v>16.574923547400612</v>
      </c>
      <c r="N35" s="44">
        <f t="shared" si="108"/>
        <v>18.941896024464832</v>
      </c>
      <c r="O35" s="44">
        <f t="shared" si="108"/>
        <v>28.269113149847094</v>
      </c>
      <c r="P35" s="44">
        <f t="shared" si="108"/>
        <v>30.198776758409785</v>
      </c>
      <c r="Q35" s="44">
        <f t="shared" si="108"/>
        <v>30.394495412844037</v>
      </c>
      <c r="R35" s="44">
        <f t="shared" si="108"/>
        <v>37.388379204892964</v>
      </c>
      <c r="S35" s="44">
        <f t="shared" si="108"/>
        <v>52.140672782874617</v>
      </c>
      <c r="T35" s="44">
        <f t="shared" si="108"/>
        <v>58.198776758409785</v>
      </c>
      <c r="U35" s="44">
        <f t="shared" si="108"/>
        <v>61.49235474006116</v>
      </c>
      <c r="V35" s="44">
        <f t="shared" si="108"/>
        <v>61.721712538226299</v>
      </c>
      <c r="W35" s="44">
        <f t="shared" si="108"/>
        <v>59.330275229357795</v>
      </c>
      <c r="X35" s="44">
        <f t="shared" si="108"/>
        <v>77.654434250764524</v>
      </c>
      <c r="Y35" s="44">
        <f t="shared" si="108"/>
        <v>81.544342507645254</v>
      </c>
      <c r="Z35" s="44">
        <f t="shared" si="108"/>
        <v>88.314984709480129</v>
      </c>
      <c r="AA35" s="44">
        <f t="shared" ref="AA35:AB35" si="109">(AA33-Z33)/$C35</f>
        <v>98.415902140672785</v>
      </c>
      <c r="AB35" s="44">
        <f t="shared" si="109"/>
        <v>101.61467889908256</v>
      </c>
      <c r="AC35" s="44">
        <f t="shared" ref="AC35:AD35" si="110">(AC33-AB33)/$C35</f>
        <v>81.214067278287459</v>
      </c>
      <c r="AD35" s="44">
        <f t="shared" si="110"/>
        <v>89.792048929663608</v>
      </c>
      <c r="AE35" s="44">
        <f t="shared" ref="AE35:AW35" si="111">(AE33-AD33)/$C35</f>
        <v>93.721712538226299</v>
      </c>
      <c r="AF35" s="44">
        <f t="shared" si="111"/>
        <v>98.299694189602448</v>
      </c>
      <c r="AG35" s="44">
        <f t="shared" si="111"/>
        <v>101.97859327217125</v>
      </c>
      <c r="AH35" s="44">
        <f t="shared" si="111"/>
        <v>105.08868501529052</v>
      </c>
      <c r="AI35" s="44">
        <f t="shared" si="111"/>
        <v>97.77064220183486</v>
      </c>
      <c r="AJ35" s="44">
        <f t="shared" si="111"/>
        <v>85.825688073394502</v>
      </c>
      <c r="AK35" s="44">
        <f t="shared" si="111"/>
        <v>75.489296636085626</v>
      </c>
      <c r="AL35" s="44">
        <f t="shared" si="111"/>
        <v>77.452599388379198</v>
      </c>
      <c r="AM35" s="44">
        <f t="shared" si="111"/>
        <v>92.125382262996936</v>
      </c>
      <c r="AN35" s="44">
        <f t="shared" si="111"/>
        <v>95.565749235474001</v>
      </c>
      <c r="AO35" s="44">
        <f t="shared" si="111"/>
        <v>97.067278287461775</v>
      </c>
      <c r="AP35" s="44">
        <f t="shared" si="111"/>
        <v>86.464831804281346</v>
      </c>
      <c r="AQ35" s="44">
        <f t="shared" si="111"/>
        <v>80.498470948012226</v>
      </c>
      <c r="AR35" s="44">
        <f t="shared" si="111"/>
        <v>74.75535168195718</v>
      </c>
      <c r="AS35" s="44">
        <f t="shared" si="111"/>
        <v>77.834862385321102</v>
      </c>
      <c r="AT35" s="44">
        <f t="shared" si="111"/>
        <v>92.792048929663608</v>
      </c>
      <c r="AU35" s="44">
        <f t="shared" si="111"/>
        <v>94.972477064220186</v>
      </c>
      <c r="AV35" s="44">
        <f t="shared" si="111"/>
        <v>110.79204892966361</v>
      </c>
      <c r="AW35" s="44">
        <f t="shared" si="111"/>
        <v>108.48929663608563</v>
      </c>
    </row>
    <row r="36" spans="1:58" x14ac:dyDescent="0.25">
      <c r="A36" s="4"/>
      <c r="B36" s="4" t="s">
        <v>3</v>
      </c>
      <c r="C36" s="4"/>
      <c r="D36" s="4">
        <v>32</v>
      </c>
      <c r="E36" s="4">
        <v>42</v>
      </c>
      <c r="F36" s="4">
        <v>50</v>
      </c>
      <c r="G36" s="4">
        <v>56</v>
      </c>
      <c r="H36" s="4">
        <v>62</v>
      </c>
      <c r="I36" s="4">
        <v>75</v>
      </c>
      <c r="J36" s="4">
        <v>96</v>
      </c>
      <c r="K36" s="4">
        <v>122</v>
      </c>
      <c r="L36" s="4">
        <v>172</v>
      </c>
      <c r="M36" s="4">
        <v>229</v>
      </c>
      <c r="N36" s="4">
        <v>268</v>
      </c>
      <c r="O36" s="4">
        <v>414</v>
      </c>
      <c r="P36" s="4">
        <v>519</v>
      </c>
      <c r="Q36" s="4">
        <v>681</v>
      </c>
      <c r="R36" s="4">
        <v>906</v>
      </c>
      <c r="S36" s="4">
        <v>1159</v>
      </c>
      <c r="T36" s="4">
        <v>1592</v>
      </c>
      <c r="U36" s="4">
        <v>2039</v>
      </c>
      <c r="V36" s="4">
        <v>2452</v>
      </c>
      <c r="W36" s="4">
        <v>2985</v>
      </c>
      <c r="X36" s="4">
        <v>3806</v>
      </c>
      <c r="Y36" s="4">
        <v>4745</v>
      </c>
      <c r="Z36" s="4">
        <v>5821</v>
      </c>
      <c r="AA36" s="4">
        <v>7007</v>
      </c>
      <c r="AB36" s="4">
        <v>8352</v>
      </c>
      <c r="AC36" s="4">
        <v>9534</v>
      </c>
      <c r="AD36" s="4">
        <v>10748</v>
      </c>
      <c r="AE36" s="4">
        <v>12675</v>
      </c>
      <c r="AF36" s="17">
        <v>14610</v>
      </c>
      <c r="AG36" s="17">
        <v>16466</v>
      </c>
      <c r="AH36" s="17">
        <v>18544</v>
      </c>
      <c r="AI36" s="17">
        <v>20453</v>
      </c>
      <c r="AJ36" s="17">
        <v>21936</v>
      </c>
      <c r="AK36" s="17">
        <v>23398</v>
      </c>
      <c r="AL36" s="17">
        <v>25708</v>
      </c>
      <c r="AM36" s="17">
        <v>28214</v>
      </c>
      <c r="AN36" s="17">
        <v>30355</v>
      </c>
      <c r="AO36" s="17">
        <v>32432</v>
      </c>
      <c r="AP36" s="17">
        <v>34178</v>
      </c>
      <c r="AQ36" s="17">
        <v>35809</v>
      </c>
      <c r="AR36" s="17">
        <v>37429</v>
      </c>
      <c r="AS36" s="17">
        <v>40040</v>
      </c>
      <c r="AT36" s="17">
        <v>42209</v>
      </c>
      <c r="AU36" s="17">
        <v>44198</v>
      </c>
      <c r="AV36" s="17">
        <v>46101</v>
      </c>
      <c r="AW36" s="17">
        <v>47930</v>
      </c>
    </row>
    <row r="37" spans="1:58" x14ac:dyDescent="0.25">
      <c r="A37" s="4"/>
      <c r="B37" s="4"/>
      <c r="C37" s="4"/>
      <c r="D37" s="8"/>
      <c r="E37" s="8">
        <f t="shared" ref="E37:R37" si="112">(E36-D36)/D36</f>
        <v>0.3125</v>
      </c>
      <c r="F37" s="8">
        <f t="shared" si="112"/>
        <v>0.19047619047619047</v>
      </c>
      <c r="G37" s="8">
        <f t="shared" si="112"/>
        <v>0.12</v>
      </c>
      <c r="H37" s="8">
        <f t="shared" si="112"/>
        <v>0.10714285714285714</v>
      </c>
      <c r="I37" s="8">
        <f t="shared" si="112"/>
        <v>0.20967741935483872</v>
      </c>
      <c r="J37" s="8">
        <f t="shared" si="112"/>
        <v>0.28000000000000003</v>
      </c>
      <c r="K37" s="8">
        <f t="shared" si="112"/>
        <v>0.27083333333333331</v>
      </c>
      <c r="L37" s="8">
        <f t="shared" si="112"/>
        <v>0.4098360655737705</v>
      </c>
      <c r="M37" s="8">
        <f t="shared" si="112"/>
        <v>0.33139534883720928</v>
      </c>
      <c r="N37" s="8">
        <f t="shared" si="112"/>
        <v>0.1703056768558952</v>
      </c>
      <c r="O37" s="8">
        <f t="shared" si="112"/>
        <v>0.54477611940298509</v>
      </c>
      <c r="P37" s="8">
        <f t="shared" si="112"/>
        <v>0.25362318840579712</v>
      </c>
      <c r="Q37" s="8">
        <f t="shared" si="112"/>
        <v>0.31213872832369943</v>
      </c>
      <c r="R37" s="8">
        <f t="shared" si="112"/>
        <v>0.33039647577092512</v>
      </c>
      <c r="S37" s="8">
        <f t="shared" ref="S37" si="113">(S36-R36)/R36</f>
        <v>0.27924944812362029</v>
      </c>
      <c r="T37" s="8">
        <f t="shared" ref="T37:AW37" si="114">(T36-S36)/S36</f>
        <v>0.37359792924935287</v>
      </c>
      <c r="U37" s="8">
        <f t="shared" si="114"/>
        <v>0.28077889447236182</v>
      </c>
      <c r="V37" s="8">
        <f t="shared" si="114"/>
        <v>0.20255026974006865</v>
      </c>
      <c r="W37" s="8">
        <f t="shared" si="114"/>
        <v>0.21737357259380097</v>
      </c>
      <c r="X37" s="8">
        <f t="shared" si="114"/>
        <v>0.27504187604690117</v>
      </c>
      <c r="Y37" s="8">
        <f t="shared" si="114"/>
        <v>0.2467157120336311</v>
      </c>
      <c r="Z37" s="8">
        <f t="shared" si="114"/>
        <v>0.22676501580611169</v>
      </c>
      <c r="AA37" s="8">
        <f t="shared" si="114"/>
        <v>0.20374506098608486</v>
      </c>
      <c r="AB37" s="8">
        <f t="shared" si="114"/>
        <v>0.19195090623662053</v>
      </c>
      <c r="AC37" s="8">
        <f t="shared" si="114"/>
        <v>0.14152298850574713</v>
      </c>
      <c r="AD37" s="8">
        <f t="shared" si="114"/>
        <v>0.12733375288441368</v>
      </c>
      <c r="AE37" s="8">
        <f t="shared" si="114"/>
        <v>0.17928917007815406</v>
      </c>
      <c r="AF37" s="8">
        <f t="shared" si="114"/>
        <v>0.15266272189349112</v>
      </c>
      <c r="AG37" s="8">
        <f t="shared" si="114"/>
        <v>0.12703627652292951</v>
      </c>
      <c r="AH37" s="8">
        <f t="shared" si="114"/>
        <v>0.12619944127292604</v>
      </c>
      <c r="AI37" s="8">
        <f t="shared" si="114"/>
        <v>0.10294434857635892</v>
      </c>
      <c r="AJ37" s="8">
        <f t="shared" si="114"/>
        <v>7.2507700581821738E-2</v>
      </c>
      <c r="AK37" s="8">
        <f t="shared" si="114"/>
        <v>6.6648431801604666E-2</v>
      </c>
      <c r="AL37" s="8">
        <f t="shared" si="114"/>
        <v>9.8726386870672714E-2</v>
      </c>
      <c r="AM37" s="8">
        <f t="shared" si="114"/>
        <v>9.7479383849385412E-2</v>
      </c>
      <c r="AN37" s="8">
        <f t="shared" si="114"/>
        <v>7.5884312752534197E-2</v>
      </c>
      <c r="AO37" s="8">
        <f t="shared" si="114"/>
        <v>6.8423653434360077E-2</v>
      </c>
      <c r="AP37" s="8">
        <f t="shared" si="114"/>
        <v>5.3835717809570797E-2</v>
      </c>
      <c r="AQ37" s="8">
        <f t="shared" si="114"/>
        <v>4.77207560418983E-2</v>
      </c>
      <c r="AR37" s="8">
        <f t="shared" si="114"/>
        <v>4.5240023457789942E-2</v>
      </c>
      <c r="AS37" s="8">
        <f t="shared" si="114"/>
        <v>6.9758743220497479E-2</v>
      </c>
      <c r="AT37" s="8">
        <f t="shared" si="114"/>
        <v>5.4170829170829174E-2</v>
      </c>
      <c r="AU37" s="8">
        <f t="shared" si="114"/>
        <v>4.7122651567201308E-2</v>
      </c>
      <c r="AV37" s="8">
        <f t="shared" si="114"/>
        <v>4.3056246888999505E-2</v>
      </c>
      <c r="AW37" s="8">
        <f t="shared" si="114"/>
        <v>3.9673759788290928E-2</v>
      </c>
    </row>
    <row r="38" spans="1:58" x14ac:dyDescent="0.25">
      <c r="A38" s="4"/>
      <c r="B38" s="4" t="s">
        <v>8</v>
      </c>
      <c r="C38" s="7">
        <v>0.06</v>
      </c>
      <c r="D38" s="4"/>
      <c r="E38" s="4"/>
      <c r="F38" s="4"/>
      <c r="G38" s="4"/>
      <c r="H38" s="4"/>
      <c r="I38" s="4"/>
      <c r="J38" s="13">
        <f t="shared" ref="J38:R38" si="115">J36/D33</f>
        <v>0.10300429184549356</v>
      </c>
      <c r="K38" s="13">
        <f t="shared" si="115"/>
        <v>0.10141313383208644</v>
      </c>
      <c r="L38" s="13">
        <f t="shared" si="115"/>
        <v>0.10763454317897372</v>
      </c>
      <c r="M38" s="13">
        <f t="shared" si="115"/>
        <v>0.11914672216441206</v>
      </c>
      <c r="N38" s="13">
        <f t="shared" si="115"/>
        <v>7.101218865924748E-2</v>
      </c>
      <c r="O38" s="13">
        <f t="shared" si="115"/>
        <v>9.4693504117108876E-2</v>
      </c>
      <c r="P38" s="13">
        <f t="shared" si="115"/>
        <v>9.1760961810466765E-2</v>
      </c>
      <c r="Q38" s="13">
        <f t="shared" si="115"/>
        <v>8.4344810502848644E-2</v>
      </c>
      <c r="R38" s="13">
        <f t="shared" si="115"/>
        <v>7.5386919620569148E-2</v>
      </c>
      <c r="S38" s="13">
        <f t="shared" ref="S38" si="116">S36/M33</f>
        <v>6.6464044041747911E-2</v>
      </c>
      <c r="T38" s="13">
        <f t="shared" ref="T38:AW38" si="117">T36/N33</f>
        <v>6.736628300609343E-2</v>
      </c>
      <c r="U38" s="13">
        <f t="shared" si="117"/>
        <v>6.2020927120087603E-2</v>
      </c>
      <c r="V38" s="13">
        <f t="shared" si="117"/>
        <v>5.7355383499801176E-2</v>
      </c>
      <c r="W38" s="13">
        <f t="shared" si="117"/>
        <v>5.665211615107231E-2</v>
      </c>
      <c r="X38" s="13">
        <f t="shared" si="117"/>
        <v>5.8629613654568979E-2</v>
      </c>
      <c r="Y38" s="13">
        <f t="shared" si="117"/>
        <v>5.7889856769880191E-2</v>
      </c>
      <c r="Z38" s="13">
        <f t="shared" si="117"/>
        <v>5.7635375308177472E-2</v>
      </c>
      <c r="AA38" s="13">
        <f t="shared" si="117"/>
        <v>5.7858882787663594E-2</v>
      </c>
      <c r="AB38" s="13">
        <f t="shared" si="117"/>
        <v>5.9113300492610835E-2</v>
      </c>
      <c r="AC38" s="13">
        <f t="shared" si="117"/>
        <v>5.9332001568246737E-2</v>
      </c>
      <c r="AD38" s="13">
        <f t="shared" si="117"/>
        <v>5.7759482378736259E-2</v>
      </c>
      <c r="AE38" s="13">
        <f t="shared" si="117"/>
        <v>5.9577808382726902E-2</v>
      </c>
      <c r="AF38" s="13">
        <f t="shared" si="117"/>
        <v>6.0465347272230636E-2</v>
      </c>
      <c r="AG38" s="13">
        <f t="shared" si="117"/>
        <v>6.0137030327820952E-2</v>
      </c>
      <c r="AH38" s="13">
        <f t="shared" si="117"/>
        <v>6.0396826430776845E-2</v>
      </c>
      <c r="AI38" s="13">
        <f t="shared" si="117"/>
        <v>6.1311238545173313E-2</v>
      </c>
      <c r="AJ38" s="13">
        <f t="shared" si="117"/>
        <v>6.0437244286481798E-2</v>
      </c>
      <c r="AK38" s="13">
        <f t="shared" si="117"/>
        <v>5.9445836149206559E-2</v>
      </c>
      <c r="AL38" s="13">
        <f t="shared" si="117"/>
        <v>6.0383421100844166E-2</v>
      </c>
      <c r="AM38" s="13">
        <f t="shared" si="117"/>
        <v>6.145595772534105E-2</v>
      </c>
      <c r="AN38" s="13">
        <f t="shared" si="117"/>
        <v>6.1514985094952547E-2</v>
      </c>
      <c r="AO38" s="13">
        <f t="shared" si="117"/>
        <v>6.1724917590992488E-2</v>
      </c>
      <c r="AP38" s="13">
        <f t="shared" si="117"/>
        <v>6.1749651757113458E-2</v>
      </c>
      <c r="AQ38" s="13">
        <f t="shared" si="117"/>
        <v>6.1934214030973163E-2</v>
      </c>
      <c r="AR38" s="13">
        <f t="shared" si="117"/>
        <v>6.2019370179203157E-2</v>
      </c>
      <c r="AS38" s="13">
        <f t="shared" si="117"/>
        <v>6.319145242491675E-2</v>
      </c>
      <c r="AT38" s="13">
        <f t="shared" si="117"/>
        <v>6.3483636144868252E-2</v>
      </c>
      <c r="AU38" s="13">
        <f t="shared" si="117"/>
        <v>6.3446264180953491E-2</v>
      </c>
      <c r="AV38" s="13">
        <f t="shared" si="117"/>
        <v>6.3596796777464326E-2</v>
      </c>
      <c r="AW38" s="13">
        <f t="shared" si="117"/>
        <v>6.3803050512634144E-2</v>
      </c>
    </row>
    <row r="39" spans="1:58" x14ac:dyDescent="0.25">
      <c r="A39" s="4"/>
      <c r="B39" s="4" t="s">
        <v>33</v>
      </c>
      <c r="C39" s="7"/>
      <c r="D39" s="4"/>
      <c r="E39" s="4"/>
      <c r="F39" s="4"/>
      <c r="G39" s="4"/>
      <c r="H39" s="4"/>
      <c r="I39" s="4"/>
      <c r="J39" s="13"/>
      <c r="K39" s="13"/>
      <c r="L39" s="13"/>
      <c r="M39" s="33"/>
      <c r="N39" s="33"/>
      <c r="O39" s="33"/>
      <c r="P39" s="33">
        <f t="shared" ref="P39:AU39" si="118">(P36-K36)/(J33-E33)</f>
        <v>8.9153379743992817E-2</v>
      </c>
      <c r="Q39" s="33">
        <f t="shared" si="118"/>
        <v>7.8597899938233476E-2</v>
      </c>
      <c r="R39" s="33">
        <f t="shared" si="118"/>
        <v>6.7056259904912832E-2</v>
      </c>
      <c r="S39" s="33">
        <f t="shared" si="118"/>
        <v>6.5207845433255265E-2</v>
      </c>
      <c r="T39" s="33">
        <f t="shared" si="118"/>
        <v>6.1163032191069576E-2</v>
      </c>
      <c r="U39" s="33">
        <f t="shared" si="118"/>
        <v>5.5841293166789124E-2</v>
      </c>
      <c r="V39" s="33">
        <f t="shared" si="118"/>
        <v>5.1071315281022003E-2</v>
      </c>
      <c r="W39" s="33">
        <f t="shared" si="118"/>
        <v>5.111624704956727E-2</v>
      </c>
      <c r="X39" s="33">
        <f t="shared" si="118"/>
        <v>5.5752137832259151E-2</v>
      </c>
      <c r="Y39" s="33">
        <f t="shared" si="118"/>
        <v>5.4050810847876024E-2</v>
      </c>
      <c r="Z39" s="33">
        <f t="shared" si="118"/>
        <v>5.551885615302183E-2</v>
      </c>
      <c r="AA39" s="33">
        <f t="shared" si="118"/>
        <v>5.8133598795211475E-2</v>
      </c>
      <c r="AB39" s="33">
        <f t="shared" si="118"/>
        <v>6.0576988193864423E-2</v>
      </c>
      <c r="AC39" s="33">
        <f t="shared" si="118"/>
        <v>5.9808087874453131E-2</v>
      </c>
      <c r="AD39" s="33">
        <f t="shared" si="118"/>
        <v>5.7656844289062197E-2</v>
      </c>
      <c r="AE39" s="33">
        <f t="shared" si="118"/>
        <v>6.133333333333333E-2</v>
      </c>
      <c r="AF39" s="33">
        <f t="shared" si="118"/>
        <v>6.3084441715551651E-2</v>
      </c>
      <c r="AG39" s="33">
        <f t="shared" si="118"/>
        <v>6.1228493812254751E-2</v>
      </c>
      <c r="AH39" s="33">
        <f t="shared" si="118"/>
        <v>6.1566004086178738E-2</v>
      </c>
      <c r="AI39" s="33">
        <f t="shared" si="118"/>
        <v>6.5791703669556847E-2</v>
      </c>
      <c r="AJ39" s="33">
        <f t="shared" si="118"/>
        <v>6.1654505752023858E-2</v>
      </c>
      <c r="AK39" s="33">
        <f t="shared" si="118"/>
        <v>5.7824919724166972E-2</v>
      </c>
      <c r="AL39" s="33">
        <f t="shared" si="118"/>
        <v>6.0827442772709919E-2</v>
      </c>
      <c r="AM39" s="33">
        <f t="shared" si="118"/>
        <v>6.3594573087723677E-2</v>
      </c>
      <c r="AN39" s="33">
        <f t="shared" si="118"/>
        <v>6.1940149126757743E-2</v>
      </c>
      <c r="AO39" s="33">
        <f t="shared" si="118"/>
        <v>6.4601503018963155E-2</v>
      </c>
      <c r="AP39" s="33">
        <f t="shared" si="118"/>
        <v>6.7420930508909196E-2</v>
      </c>
      <c r="AQ39" s="33">
        <f t="shared" si="118"/>
        <v>6.6265613519470981E-2</v>
      </c>
      <c r="AR39" s="33">
        <f t="shared" si="118"/>
        <v>6.3810486663158181E-2</v>
      </c>
      <c r="AS39" s="33">
        <f t="shared" si="118"/>
        <v>6.9093191984190963E-2</v>
      </c>
      <c r="AT39" s="33">
        <f t="shared" si="118"/>
        <v>7.0110145426383275E-2</v>
      </c>
      <c r="AU39" s="33">
        <f t="shared" si="118"/>
        <v>7.000726622324073E-2</v>
      </c>
      <c r="AV39" s="33">
        <f>(AV36-AQ36)/(AP33-AK33)</f>
        <v>7.0148653530265753E-2</v>
      </c>
      <c r="AW39" s="33">
        <f>(AW36-AR36)/(AQ33-AL33)</f>
        <v>7.1090560749561646E-2</v>
      </c>
    </row>
    <row r="40" spans="1:58" x14ac:dyDescent="0.25">
      <c r="A40" s="4"/>
      <c r="B40" s="131" t="s">
        <v>32</v>
      </c>
      <c r="C40" s="7"/>
      <c r="D40" s="4"/>
      <c r="E40" s="4"/>
      <c r="F40" s="4"/>
      <c r="G40" s="4"/>
      <c r="H40" s="4"/>
      <c r="I40" s="4"/>
      <c r="J40" s="126">
        <f t="shared" ref="J40" si="119">J36-I36</f>
        <v>21</v>
      </c>
      <c r="K40" s="126">
        <f t="shared" ref="K40" si="120">K36-J36</f>
        <v>26</v>
      </c>
      <c r="L40" s="126">
        <f t="shared" ref="L40" si="121">L36-K36</f>
        <v>50</v>
      </c>
      <c r="M40" s="126">
        <f t="shared" ref="M40" si="122">M36-L36</f>
        <v>57</v>
      </c>
      <c r="N40" s="126">
        <f t="shared" ref="N40" si="123">N36-M36</f>
        <v>39</v>
      </c>
      <c r="O40" s="126">
        <f t="shared" ref="O40" si="124">O36-N36</f>
        <v>146</v>
      </c>
      <c r="P40" s="126">
        <f t="shared" ref="P40" si="125">P36-O36</f>
        <v>105</v>
      </c>
      <c r="Q40" s="126">
        <f t="shared" ref="Q40" si="126">Q36-P36</f>
        <v>162</v>
      </c>
      <c r="R40" s="126">
        <f t="shared" ref="R40" si="127">R36-Q36</f>
        <v>225</v>
      </c>
      <c r="S40" s="126">
        <f t="shared" ref="S40" si="128">S36-R36</f>
        <v>253</v>
      </c>
      <c r="T40" s="126">
        <f t="shared" ref="T40" si="129">T36-S36</f>
        <v>433</v>
      </c>
      <c r="U40" s="126">
        <f t="shared" ref="U40" si="130">U36-T36</f>
        <v>447</v>
      </c>
      <c r="V40" s="126">
        <f t="shared" ref="V40" si="131">V36-U36</f>
        <v>413</v>
      </c>
      <c r="W40" s="126">
        <f t="shared" ref="W40" si="132">W36-V36</f>
        <v>533</v>
      </c>
      <c r="X40" s="126">
        <f t="shared" ref="X40" si="133">X36-W36</f>
        <v>821</v>
      </c>
      <c r="Y40" s="126">
        <f t="shared" ref="Y40" si="134">Y36-X36</f>
        <v>939</v>
      </c>
      <c r="Z40" s="126">
        <f t="shared" ref="Z40" si="135">Z36-Y36</f>
        <v>1076</v>
      </c>
      <c r="AA40" s="126">
        <f t="shared" ref="AA40" si="136">AA36-Z36</f>
        <v>1186</v>
      </c>
      <c r="AB40" s="126">
        <f t="shared" ref="AB40" si="137">AB36-AA36</f>
        <v>1345</v>
      </c>
      <c r="AC40" s="126">
        <f t="shared" ref="AC40:AW40" si="138">AC36-AB36</f>
        <v>1182</v>
      </c>
      <c r="AD40" s="126">
        <f t="shared" si="138"/>
        <v>1214</v>
      </c>
      <c r="AE40" s="126">
        <f t="shared" si="138"/>
        <v>1927</v>
      </c>
      <c r="AF40" s="126">
        <f t="shared" si="138"/>
        <v>1935</v>
      </c>
      <c r="AG40" s="126">
        <f t="shared" si="138"/>
        <v>1856</v>
      </c>
      <c r="AH40" s="126">
        <f t="shared" si="138"/>
        <v>2078</v>
      </c>
      <c r="AI40" s="126">
        <f t="shared" si="138"/>
        <v>1909</v>
      </c>
      <c r="AJ40" s="126">
        <f t="shared" si="138"/>
        <v>1483</v>
      </c>
      <c r="AK40" s="126">
        <f t="shared" si="138"/>
        <v>1462</v>
      </c>
      <c r="AL40" s="126">
        <f t="shared" si="138"/>
        <v>2310</v>
      </c>
      <c r="AM40" s="126">
        <f t="shared" si="138"/>
        <v>2506</v>
      </c>
      <c r="AN40" s="126">
        <f t="shared" si="138"/>
        <v>2141</v>
      </c>
      <c r="AO40" s="126">
        <f t="shared" si="138"/>
        <v>2077</v>
      </c>
      <c r="AP40" s="126">
        <f t="shared" si="138"/>
        <v>1746</v>
      </c>
      <c r="AQ40" s="126">
        <f t="shared" si="138"/>
        <v>1631</v>
      </c>
      <c r="AR40" s="126">
        <f t="shared" si="138"/>
        <v>1620</v>
      </c>
      <c r="AS40" s="126">
        <f t="shared" si="138"/>
        <v>2611</v>
      </c>
      <c r="AT40" s="126">
        <f t="shared" si="138"/>
        <v>2169</v>
      </c>
      <c r="AU40" s="126">
        <f t="shared" si="138"/>
        <v>1989</v>
      </c>
      <c r="AV40" s="126">
        <f t="shared" si="138"/>
        <v>1903</v>
      </c>
      <c r="AW40" s="126">
        <f t="shared" si="138"/>
        <v>1829</v>
      </c>
    </row>
    <row r="42" spans="1:58" x14ac:dyDescent="0.25">
      <c r="A42" s="309" t="s">
        <v>10</v>
      </c>
      <c r="B42" s="309"/>
      <c r="C42" s="309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 t="s">
        <v>10</v>
      </c>
      <c r="AN42" s="309"/>
      <c r="AO42" s="309"/>
      <c r="AP42" s="309"/>
      <c r="AQ42" s="309"/>
      <c r="AR42" s="309"/>
      <c r="AS42" s="309"/>
      <c r="AT42" s="309"/>
      <c r="AU42" s="309"/>
      <c r="AV42" s="309"/>
      <c r="AW42" s="309"/>
      <c r="AX42" s="309"/>
      <c r="AY42" s="309"/>
      <c r="AZ42" s="309"/>
      <c r="BA42" s="309"/>
      <c r="BB42" s="309"/>
      <c r="BC42" s="309"/>
      <c r="BD42" s="309"/>
      <c r="BE42" s="309"/>
      <c r="BF42" s="309"/>
    </row>
    <row r="43" spans="1:58" x14ac:dyDescent="0.25">
      <c r="A43" s="4" t="s">
        <v>10</v>
      </c>
      <c r="B43" s="5" t="s">
        <v>2</v>
      </c>
      <c r="C43" s="5"/>
      <c r="D43" s="5"/>
      <c r="E43" s="5"/>
      <c r="F43" s="5"/>
      <c r="G43" s="5"/>
      <c r="H43" s="6">
        <f>I43-1</f>
        <v>43902</v>
      </c>
      <c r="I43" s="6">
        <f>J43-1</f>
        <v>43903</v>
      </c>
      <c r="J43" s="6">
        <f>K43-1</f>
        <v>43904</v>
      </c>
      <c r="K43" s="6">
        <f>L43-1</f>
        <v>43905</v>
      </c>
      <c r="L43" s="6">
        <v>43906</v>
      </c>
      <c r="M43" s="11">
        <f t="shared" ref="M43:AY43" si="139">L43+1</f>
        <v>43907</v>
      </c>
      <c r="N43" s="11">
        <f t="shared" si="139"/>
        <v>43908</v>
      </c>
      <c r="O43" s="11">
        <f t="shared" si="139"/>
        <v>43909</v>
      </c>
      <c r="P43" s="11">
        <f t="shared" si="139"/>
        <v>43910</v>
      </c>
      <c r="Q43" s="11">
        <f t="shared" si="139"/>
        <v>43911</v>
      </c>
      <c r="R43" s="11">
        <f t="shared" si="139"/>
        <v>43912</v>
      </c>
      <c r="S43" s="11">
        <f t="shared" si="139"/>
        <v>43913</v>
      </c>
      <c r="T43" s="11">
        <f t="shared" si="139"/>
        <v>43914</v>
      </c>
      <c r="U43" s="11">
        <f t="shared" si="139"/>
        <v>43915</v>
      </c>
      <c r="V43" s="11">
        <f t="shared" si="139"/>
        <v>43916</v>
      </c>
      <c r="W43" s="11">
        <f t="shared" si="139"/>
        <v>43917</v>
      </c>
      <c r="X43" s="11">
        <f t="shared" si="139"/>
        <v>43918</v>
      </c>
      <c r="Y43" s="11">
        <f t="shared" si="139"/>
        <v>43919</v>
      </c>
      <c r="Z43" s="11">
        <f t="shared" si="139"/>
        <v>43920</v>
      </c>
      <c r="AA43" s="11">
        <f t="shared" si="139"/>
        <v>43921</v>
      </c>
      <c r="AB43" s="11">
        <f t="shared" si="139"/>
        <v>43922</v>
      </c>
      <c r="AC43" s="11">
        <f t="shared" si="139"/>
        <v>43923</v>
      </c>
      <c r="AD43" s="11">
        <f t="shared" si="139"/>
        <v>43924</v>
      </c>
      <c r="AE43" s="11">
        <f t="shared" si="139"/>
        <v>43925</v>
      </c>
      <c r="AF43" s="11">
        <f t="shared" si="139"/>
        <v>43926</v>
      </c>
      <c r="AG43" s="11">
        <f t="shared" si="139"/>
        <v>43927</v>
      </c>
      <c r="AH43" s="11">
        <f t="shared" si="139"/>
        <v>43928</v>
      </c>
      <c r="AI43" s="11">
        <f t="shared" si="139"/>
        <v>43929</v>
      </c>
      <c r="AJ43" s="11">
        <f t="shared" si="139"/>
        <v>43930</v>
      </c>
      <c r="AK43" s="11">
        <f t="shared" si="139"/>
        <v>43931</v>
      </c>
      <c r="AL43" s="11">
        <f t="shared" si="139"/>
        <v>43932</v>
      </c>
      <c r="AM43" s="11">
        <f t="shared" si="139"/>
        <v>43933</v>
      </c>
      <c r="AN43" s="11">
        <f t="shared" si="139"/>
        <v>43934</v>
      </c>
      <c r="AO43" s="11">
        <f t="shared" si="139"/>
        <v>43935</v>
      </c>
      <c r="AP43" s="11">
        <f t="shared" si="139"/>
        <v>43936</v>
      </c>
      <c r="AQ43" s="11">
        <f t="shared" si="139"/>
        <v>43937</v>
      </c>
      <c r="AR43" s="11">
        <f t="shared" si="139"/>
        <v>43938</v>
      </c>
      <c r="AS43" s="11">
        <f t="shared" si="139"/>
        <v>43939</v>
      </c>
      <c r="AT43" s="11">
        <f t="shared" si="139"/>
        <v>43940</v>
      </c>
      <c r="AU43" s="11">
        <f t="shared" si="139"/>
        <v>43941</v>
      </c>
      <c r="AV43" s="11">
        <f t="shared" si="139"/>
        <v>43942</v>
      </c>
      <c r="AW43" s="11">
        <f t="shared" si="139"/>
        <v>43943</v>
      </c>
      <c r="AX43" s="11">
        <f t="shared" si="139"/>
        <v>43944</v>
      </c>
      <c r="AY43" s="11">
        <f t="shared" si="139"/>
        <v>43945</v>
      </c>
    </row>
    <row r="44" spans="1:58" x14ac:dyDescent="0.25">
      <c r="A44" s="4"/>
      <c r="B44" s="4" t="s">
        <v>1</v>
      </c>
      <c r="C44" s="4"/>
      <c r="D44" s="4"/>
      <c r="E44" s="4"/>
      <c r="F44" s="4"/>
      <c r="G44" s="4"/>
      <c r="H44" s="4">
        <v>1567</v>
      </c>
      <c r="I44" s="4">
        <v>2369</v>
      </c>
      <c r="J44" s="4">
        <v>3795</v>
      </c>
      <c r="K44" s="4">
        <v>4838</v>
      </c>
      <c r="L44" s="4">
        <v>6012</v>
      </c>
      <c r="M44" s="4">
        <v>7156</v>
      </c>
      <c r="N44" s="4">
        <v>10999</v>
      </c>
      <c r="O44" s="4">
        <v>13957</v>
      </c>
      <c r="P44" s="17">
        <v>16662</v>
      </c>
      <c r="Q44" s="4">
        <v>18610</v>
      </c>
      <c r="R44" s="4">
        <v>20000</v>
      </c>
      <c r="S44" s="4">
        <v>22672</v>
      </c>
      <c r="T44" s="4">
        <v>27436</v>
      </c>
      <c r="U44" s="4">
        <v>31544</v>
      </c>
      <c r="V44" s="17">
        <v>36508</v>
      </c>
      <c r="W44" s="17">
        <v>42288</v>
      </c>
      <c r="X44" s="17">
        <v>48582</v>
      </c>
      <c r="Y44" s="17">
        <v>52547</v>
      </c>
      <c r="Z44" s="17">
        <v>57898</v>
      </c>
      <c r="AA44" s="17">
        <v>61913</v>
      </c>
      <c r="AB44" s="17">
        <v>67366</v>
      </c>
      <c r="AC44" s="17">
        <v>73522</v>
      </c>
      <c r="AD44" s="17">
        <v>79689</v>
      </c>
      <c r="AE44" s="17">
        <v>85778</v>
      </c>
      <c r="AF44" s="17">
        <v>91714</v>
      </c>
      <c r="AG44" s="17">
        <v>95391</v>
      </c>
      <c r="AH44" s="17">
        <v>99225</v>
      </c>
      <c r="AI44" s="17">
        <v>103328</v>
      </c>
      <c r="AJ44" s="17">
        <v>108202</v>
      </c>
      <c r="AK44" s="17">
        <v>113525</v>
      </c>
      <c r="AL44" s="17">
        <v>117658</v>
      </c>
      <c r="AM44" s="17">
        <v>120479</v>
      </c>
      <c r="AN44" s="17">
        <v>123016</v>
      </c>
      <c r="AO44" s="17">
        <v>125098</v>
      </c>
      <c r="AP44" s="17">
        <v>127584</v>
      </c>
      <c r="AQ44" s="17">
        <v>130450</v>
      </c>
      <c r="AR44" s="17">
        <v>133830</v>
      </c>
      <c r="AS44" s="17">
        <v>137439</v>
      </c>
      <c r="AT44" s="17">
        <v>139897</v>
      </c>
      <c r="AU44" s="17">
        <v>141672</v>
      </c>
      <c r="AV44" s="17">
        <v>143457</v>
      </c>
      <c r="AW44" s="17">
        <v>145694</v>
      </c>
      <c r="AX44" s="17">
        <v>148046</v>
      </c>
      <c r="AY44" s="17">
        <v>150383</v>
      </c>
    </row>
    <row r="45" spans="1:58" x14ac:dyDescent="0.25">
      <c r="A45" s="4"/>
      <c r="B45" s="23" t="s">
        <v>17</v>
      </c>
      <c r="C45" s="4"/>
      <c r="D45" s="4"/>
      <c r="E45" s="4"/>
      <c r="F45" s="4"/>
      <c r="G45" s="4"/>
      <c r="H45" s="4"/>
      <c r="I45" s="8">
        <f t="shared" ref="I45" si="140">(I44-H44)/H44</f>
        <v>0.51180599872367583</v>
      </c>
      <c r="J45" s="8">
        <f t="shared" ref="J45" si="141">(J44-I44)/I44</f>
        <v>0.60194174757281549</v>
      </c>
      <c r="K45" s="8">
        <f t="shared" ref="K45" si="142">(K44-J44)/J44</f>
        <v>0.2748353096179183</v>
      </c>
      <c r="L45" s="8">
        <f t="shared" ref="L45" si="143">(L44-K44)/K44</f>
        <v>0.24266225713104589</v>
      </c>
      <c r="M45" s="8">
        <f t="shared" ref="M45" si="144">(M44-L44)/L44</f>
        <v>0.19028609447771125</v>
      </c>
      <c r="N45" s="8">
        <f t="shared" ref="N45:AV45" si="145">(N44-M44)/M44</f>
        <v>0.53703186137506986</v>
      </c>
      <c r="O45" s="8">
        <f t="shared" si="145"/>
        <v>0.26893353941267389</v>
      </c>
      <c r="P45" s="8">
        <f t="shared" si="145"/>
        <v>0.19380955792792148</v>
      </c>
      <c r="Q45" s="8">
        <f>(Q44-O44)/O44</f>
        <v>0.33338109909006236</v>
      </c>
      <c r="R45" s="8">
        <f t="shared" si="145"/>
        <v>7.4691026329930146E-2</v>
      </c>
      <c r="S45" s="8">
        <f t="shared" si="145"/>
        <v>0.1336</v>
      </c>
      <c r="T45" s="8">
        <f t="shared" si="145"/>
        <v>0.21012702893436838</v>
      </c>
      <c r="U45" s="8">
        <f t="shared" si="145"/>
        <v>0.14973028138212569</v>
      </c>
      <c r="V45" s="8">
        <f t="shared" si="145"/>
        <v>0.15736748668526504</v>
      </c>
      <c r="W45" s="8">
        <f t="shared" si="145"/>
        <v>0.15832146378875864</v>
      </c>
      <c r="X45" s="8">
        <f t="shared" si="145"/>
        <v>0.14883654937570942</v>
      </c>
      <c r="Y45" s="8">
        <f t="shared" si="145"/>
        <v>8.1614589765756862E-2</v>
      </c>
      <c r="Z45" s="8">
        <f t="shared" si="145"/>
        <v>0.1018326450606124</v>
      </c>
      <c r="AA45" s="8">
        <f t="shared" si="145"/>
        <v>6.9346091402120974E-2</v>
      </c>
      <c r="AB45" s="8">
        <f t="shared" si="145"/>
        <v>8.8075202300001612E-2</v>
      </c>
      <c r="AC45" s="8">
        <f t="shared" si="145"/>
        <v>9.1381409019386628E-2</v>
      </c>
      <c r="AD45" s="8">
        <f t="shared" si="145"/>
        <v>8.3879655069230979E-2</v>
      </c>
      <c r="AE45" s="8">
        <f t="shared" si="145"/>
        <v>7.6409542094893895E-2</v>
      </c>
      <c r="AF45" s="8">
        <f t="shared" si="145"/>
        <v>6.9201893259343894E-2</v>
      </c>
      <c r="AG45" s="8">
        <f t="shared" si="145"/>
        <v>4.0092025208801271E-2</v>
      </c>
      <c r="AH45" s="8">
        <f t="shared" si="145"/>
        <v>4.0192470987829042E-2</v>
      </c>
      <c r="AI45" s="8">
        <f t="shared" si="145"/>
        <v>4.1350466112370872E-2</v>
      </c>
      <c r="AJ45" s="8">
        <f t="shared" si="145"/>
        <v>4.7170176525240012E-2</v>
      </c>
      <c r="AK45" s="8">
        <f t="shared" si="145"/>
        <v>4.9195024121550433E-2</v>
      </c>
      <c r="AL45" s="8">
        <f t="shared" si="145"/>
        <v>3.6406077956397269E-2</v>
      </c>
      <c r="AM45" s="8">
        <f t="shared" si="145"/>
        <v>2.3976270206870761E-2</v>
      </c>
      <c r="AN45" s="8">
        <f t="shared" si="145"/>
        <v>2.1057611699964309E-2</v>
      </c>
      <c r="AO45" s="8">
        <f t="shared" si="145"/>
        <v>1.6924627690706899E-2</v>
      </c>
      <c r="AP45" s="8">
        <f t="shared" si="145"/>
        <v>1.9872420022702203E-2</v>
      </c>
      <c r="AQ45" s="8">
        <f t="shared" si="145"/>
        <v>2.2463631803360924E-2</v>
      </c>
      <c r="AR45" s="8">
        <f t="shared" si="145"/>
        <v>2.5910310463779226E-2</v>
      </c>
      <c r="AS45" s="8">
        <f t="shared" si="145"/>
        <v>2.6967047747141898E-2</v>
      </c>
      <c r="AT45" s="8">
        <f t="shared" si="145"/>
        <v>1.7884297761188599E-2</v>
      </c>
      <c r="AU45" s="8">
        <f t="shared" si="145"/>
        <v>1.2687906102346727E-2</v>
      </c>
      <c r="AV45" s="8">
        <f t="shared" si="145"/>
        <v>1.2599525664916145E-2</v>
      </c>
      <c r="AW45" s="8">
        <f t="shared" ref="AW45" si="146">(AW44-AV44)/AV44</f>
        <v>1.5593522797772154E-2</v>
      </c>
      <c r="AX45" s="8">
        <f t="shared" ref="AX45:AY45" si="147">(AX44-AW44)/AW44</f>
        <v>1.6143423888423682E-2</v>
      </c>
      <c r="AY45" s="8">
        <f t="shared" si="147"/>
        <v>1.5785634194777298E-2</v>
      </c>
    </row>
    <row r="46" spans="1:58" x14ac:dyDescent="0.25">
      <c r="A46" s="4"/>
      <c r="B46" s="43" t="s">
        <v>49</v>
      </c>
      <c r="C46" s="23">
        <v>82</v>
      </c>
      <c r="D46" s="4"/>
      <c r="E46" s="4"/>
      <c r="F46" s="4"/>
      <c r="G46" s="4"/>
      <c r="H46" s="4"/>
      <c r="I46" s="8"/>
      <c r="J46" s="8"/>
      <c r="K46" s="8"/>
      <c r="L46" s="44">
        <f>(L44-K44)/$C46</f>
        <v>14.317073170731707</v>
      </c>
      <c r="M46" s="44">
        <f t="shared" ref="M46:AC46" si="148">(M44-L44)/$C46</f>
        <v>13.951219512195122</v>
      </c>
      <c r="N46" s="44">
        <f t="shared" si="148"/>
        <v>46.865853658536587</v>
      </c>
      <c r="O46" s="44">
        <f t="shared" si="148"/>
        <v>36.073170731707314</v>
      </c>
      <c r="P46" s="44">
        <f t="shared" si="148"/>
        <v>32.987804878048777</v>
      </c>
      <c r="Q46" s="44">
        <f t="shared" si="148"/>
        <v>23.756097560975611</v>
      </c>
      <c r="R46" s="44">
        <f t="shared" si="148"/>
        <v>16.951219512195124</v>
      </c>
      <c r="S46" s="44">
        <f t="shared" si="148"/>
        <v>32.585365853658537</v>
      </c>
      <c r="T46" s="44">
        <f t="shared" si="148"/>
        <v>58.097560975609753</v>
      </c>
      <c r="U46" s="44">
        <f t="shared" si="148"/>
        <v>50.097560975609753</v>
      </c>
      <c r="V46" s="44">
        <f t="shared" si="148"/>
        <v>60.536585365853661</v>
      </c>
      <c r="W46" s="44">
        <f t="shared" si="148"/>
        <v>70.487804878048777</v>
      </c>
      <c r="X46" s="44">
        <f t="shared" si="148"/>
        <v>76.756097560975604</v>
      </c>
      <c r="Y46" s="44">
        <f t="shared" si="148"/>
        <v>48.353658536585364</v>
      </c>
      <c r="Z46" s="44">
        <f t="shared" si="148"/>
        <v>65.256097560975604</v>
      </c>
      <c r="AA46" s="44">
        <f t="shared" si="148"/>
        <v>48.963414634146339</v>
      </c>
      <c r="AB46" s="44">
        <f t="shared" si="148"/>
        <v>66.5</v>
      </c>
      <c r="AC46" s="44">
        <f t="shared" si="148"/>
        <v>75.073170731707322</v>
      </c>
      <c r="AD46" s="44">
        <f t="shared" ref="AD46:AE46" si="149">(AD44-AC44)/$C46</f>
        <v>75.207317073170728</v>
      </c>
      <c r="AE46" s="44">
        <f t="shared" si="149"/>
        <v>74.256097560975604</v>
      </c>
      <c r="AF46" s="44">
        <f t="shared" ref="AF46:AG46" si="150">(AF44-AE44)/$C46</f>
        <v>72.390243902439025</v>
      </c>
      <c r="AG46" s="44">
        <f t="shared" si="150"/>
        <v>44.841463414634148</v>
      </c>
      <c r="AH46" s="44">
        <f t="shared" ref="AH46:AV46" si="151">(AH44-AG44)/$C46</f>
        <v>46.756097560975611</v>
      </c>
      <c r="AI46" s="44">
        <f t="shared" si="151"/>
        <v>50.036585365853661</v>
      </c>
      <c r="AJ46" s="44">
        <f t="shared" si="151"/>
        <v>59.439024390243901</v>
      </c>
      <c r="AK46" s="44">
        <f t="shared" si="151"/>
        <v>64.91463414634147</v>
      </c>
      <c r="AL46" s="44">
        <f t="shared" si="151"/>
        <v>50.402439024390247</v>
      </c>
      <c r="AM46" s="44">
        <f t="shared" si="151"/>
        <v>34.402439024390247</v>
      </c>
      <c r="AN46" s="44">
        <f t="shared" si="151"/>
        <v>30.939024390243901</v>
      </c>
      <c r="AO46" s="44">
        <f t="shared" si="151"/>
        <v>25.390243902439025</v>
      </c>
      <c r="AP46" s="44">
        <f t="shared" si="151"/>
        <v>30.317073170731707</v>
      </c>
      <c r="AQ46" s="44">
        <f t="shared" si="151"/>
        <v>34.951219512195124</v>
      </c>
      <c r="AR46" s="44">
        <f t="shared" si="151"/>
        <v>41.219512195121951</v>
      </c>
      <c r="AS46" s="44">
        <f t="shared" si="151"/>
        <v>44.012195121951223</v>
      </c>
      <c r="AT46" s="44">
        <f t="shared" si="151"/>
        <v>29.975609756097562</v>
      </c>
      <c r="AU46" s="44">
        <f t="shared" si="151"/>
        <v>21.646341463414632</v>
      </c>
      <c r="AV46" s="44">
        <f t="shared" si="151"/>
        <v>21.76829268292683</v>
      </c>
      <c r="AW46" s="44">
        <f t="shared" ref="AW46" si="152">(AW44-AV44)/$C46</f>
        <v>27.280487804878049</v>
      </c>
      <c r="AX46" s="44">
        <f t="shared" ref="AX46:AY46" si="153">(AX44-AW44)/$C46</f>
        <v>28.682926829268293</v>
      </c>
      <c r="AY46" s="44">
        <f t="shared" si="153"/>
        <v>28.5</v>
      </c>
    </row>
    <row r="47" spans="1:58" x14ac:dyDescent="0.25">
      <c r="A47" s="4"/>
      <c r="B47" s="4" t="s">
        <v>3</v>
      </c>
      <c r="C47" s="4"/>
      <c r="D47" s="4"/>
      <c r="E47" s="4"/>
      <c r="F47" s="4"/>
      <c r="G47" s="4"/>
      <c r="H47" s="4"/>
      <c r="I47" s="4"/>
      <c r="J47" s="4">
        <v>8</v>
      </c>
      <c r="K47" s="4">
        <v>12</v>
      </c>
      <c r="L47" s="4">
        <v>14</v>
      </c>
      <c r="M47" s="4">
        <v>26</v>
      </c>
      <c r="N47" s="4">
        <v>28</v>
      </c>
      <c r="O47" s="4">
        <v>44</v>
      </c>
      <c r="P47" s="4">
        <v>52</v>
      </c>
      <c r="Q47" s="4">
        <v>68</v>
      </c>
      <c r="R47" s="4">
        <v>75</v>
      </c>
      <c r="S47" s="4">
        <v>86</v>
      </c>
      <c r="T47" s="4">
        <v>114</v>
      </c>
      <c r="U47" s="4">
        <v>149</v>
      </c>
      <c r="V47" s="17">
        <v>198</v>
      </c>
      <c r="W47" s="17">
        <v>253</v>
      </c>
      <c r="X47" s="17">
        <v>325</v>
      </c>
      <c r="Y47" s="17">
        <v>389</v>
      </c>
      <c r="Z47" s="17">
        <v>455</v>
      </c>
      <c r="AA47" s="17">
        <v>583</v>
      </c>
      <c r="AB47" s="17">
        <v>732</v>
      </c>
      <c r="AC47" s="17">
        <v>872</v>
      </c>
      <c r="AD47" s="17">
        <v>1017</v>
      </c>
      <c r="AE47" s="17">
        <v>1158</v>
      </c>
      <c r="AF47" s="17">
        <v>1342</v>
      </c>
      <c r="AG47" s="17">
        <v>1434</v>
      </c>
      <c r="AH47" s="17">
        <v>1607</v>
      </c>
      <c r="AI47" s="17">
        <v>1861</v>
      </c>
      <c r="AJ47" s="17">
        <v>2107</v>
      </c>
      <c r="AK47" s="17">
        <v>2373</v>
      </c>
      <c r="AL47" s="17">
        <v>2544</v>
      </c>
      <c r="AM47" s="17">
        <v>2673</v>
      </c>
      <c r="AN47" s="17">
        <v>2799</v>
      </c>
      <c r="AO47" s="17">
        <v>2969</v>
      </c>
      <c r="AP47" s="17">
        <v>3254</v>
      </c>
      <c r="AQ47">
        <v>3569</v>
      </c>
      <c r="AR47">
        <v>3868</v>
      </c>
      <c r="AS47">
        <v>4110</v>
      </c>
      <c r="AT47">
        <v>4294</v>
      </c>
      <c r="AU47">
        <v>4404</v>
      </c>
      <c r="AV47">
        <v>4598</v>
      </c>
      <c r="AW47">
        <v>4879</v>
      </c>
      <c r="AX47">
        <v>5094</v>
      </c>
      <c r="AY47">
        <v>5231</v>
      </c>
    </row>
    <row r="48" spans="1:5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8">
        <f t="shared" ref="K48:W48" si="154">(K47-J47)/J47</f>
        <v>0.5</v>
      </c>
      <c r="L48" s="8">
        <f t="shared" si="154"/>
        <v>0.16666666666666666</v>
      </c>
      <c r="M48" s="8">
        <f t="shared" si="154"/>
        <v>0.8571428571428571</v>
      </c>
      <c r="N48" s="8">
        <f t="shared" si="154"/>
        <v>7.6923076923076927E-2</v>
      </c>
      <c r="O48" s="8">
        <f t="shared" si="154"/>
        <v>0.5714285714285714</v>
      </c>
      <c r="P48" s="8">
        <f t="shared" si="154"/>
        <v>0.18181818181818182</v>
      </c>
      <c r="Q48" s="8">
        <f t="shared" si="154"/>
        <v>0.30769230769230771</v>
      </c>
      <c r="R48" s="8">
        <f t="shared" si="154"/>
        <v>0.10294117647058823</v>
      </c>
      <c r="S48" s="8">
        <f t="shared" si="154"/>
        <v>0.14666666666666667</v>
      </c>
      <c r="T48" s="8">
        <f t="shared" si="154"/>
        <v>0.32558139534883723</v>
      </c>
      <c r="U48" s="8">
        <f t="shared" si="154"/>
        <v>0.30701754385964913</v>
      </c>
      <c r="V48" s="8">
        <f t="shared" si="154"/>
        <v>0.32885906040268459</v>
      </c>
      <c r="W48" s="8">
        <f t="shared" si="154"/>
        <v>0.27777777777777779</v>
      </c>
      <c r="X48" s="8">
        <f t="shared" ref="X48" si="155">(X47-W47)/W47</f>
        <v>0.28458498023715417</v>
      </c>
      <c r="Y48" s="8">
        <f t="shared" ref="Y48:AV48" si="156">(Y47-X47)/X47</f>
        <v>0.19692307692307692</v>
      </c>
      <c r="Z48" s="8">
        <f t="shared" si="156"/>
        <v>0.16966580976863754</v>
      </c>
      <c r="AA48" s="8">
        <f t="shared" si="156"/>
        <v>0.28131868131868132</v>
      </c>
      <c r="AB48" s="8">
        <f t="shared" si="156"/>
        <v>0.25557461406518012</v>
      </c>
      <c r="AC48" s="8">
        <f t="shared" si="156"/>
        <v>0.19125683060109289</v>
      </c>
      <c r="AD48" s="8">
        <f t="shared" si="156"/>
        <v>0.16628440366972477</v>
      </c>
      <c r="AE48" s="8">
        <f t="shared" si="156"/>
        <v>0.13864306784660768</v>
      </c>
      <c r="AF48" s="8">
        <f t="shared" si="156"/>
        <v>0.15889464594127806</v>
      </c>
      <c r="AG48" s="8">
        <f t="shared" si="156"/>
        <v>6.8554396423248884E-2</v>
      </c>
      <c r="AH48" s="8">
        <f t="shared" si="156"/>
        <v>0.1206415620641562</v>
      </c>
      <c r="AI48" s="8">
        <f t="shared" si="156"/>
        <v>0.15805849408836342</v>
      </c>
      <c r="AJ48" s="8">
        <f t="shared" si="156"/>
        <v>0.13218699623858141</v>
      </c>
      <c r="AK48" s="8">
        <f t="shared" si="156"/>
        <v>0.12624584717607973</v>
      </c>
      <c r="AL48" s="8">
        <f t="shared" si="156"/>
        <v>7.2060682680151714E-2</v>
      </c>
      <c r="AM48" s="8">
        <f t="shared" si="156"/>
        <v>5.0707547169811323E-2</v>
      </c>
      <c r="AN48" s="8">
        <f t="shared" si="156"/>
        <v>4.7138047138047139E-2</v>
      </c>
      <c r="AO48" s="8">
        <f t="shared" si="156"/>
        <v>6.0735977134690963E-2</v>
      </c>
      <c r="AP48" s="8">
        <f t="shared" si="156"/>
        <v>9.5991916470191979E-2</v>
      </c>
      <c r="AQ48" s="8">
        <f t="shared" si="156"/>
        <v>9.6803933620159807E-2</v>
      </c>
      <c r="AR48" s="8">
        <f t="shared" si="156"/>
        <v>8.3776968338470162E-2</v>
      </c>
      <c r="AS48" s="8">
        <f t="shared" si="156"/>
        <v>6.2564632885211996E-2</v>
      </c>
      <c r="AT48" s="8">
        <f t="shared" si="156"/>
        <v>4.4768856447688563E-2</v>
      </c>
      <c r="AU48" s="8">
        <f t="shared" si="156"/>
        <v>2.5617140195621797E-2</v>
      </c>
      <c r="AV48" s="8">
        <f t="shared" si="156"/>
        <v>4.4050862851952768E-2</v>
      </c>
      <c r="AW48" s="8">
        <f t="shared" ref="AW48" si="157">(AW47-AV47)/AV47</f>
        <v>6.1113527620704655E-2</v>
      </c>
      <c r="AX48" s="8">
        <f t="shared" ref="AX48:AY48" si="158">(AX47-AW47)/AW47</f>
        <v>4.4066407050625131E-2</v>
      </c>
      <c r="AY48" s="8">
        <f t="shared" si="158"/>
        <v>2.6894385551629367E-2</v>
      </c>
    </row>
    <row r="49" spans="1:58" x14ac:dyDescent="0.25">
      <c r="A49" s="4"/>
      <c r="B49" s="4" t="s">
        <v>8</v>
      </c>
      <c r="C49" s="4"/>
      <c r="D49" s="4"/>
      <c r="E49" s="4"/>
      <c r="F49" s="4"/>
      <c r="G49" s="4"/>
      <c r="H49" s="4"/>
      <c r="I49" s="4"/>
      <c r="J49" s="4"/>
      <c r="K49" s="8"/>
      <c r="L49" s="8"/>
      <c r="M49" s="8"/>
      <c r="N49" s="9">
        <f t="shared" ref="N49:W49" si="159">N47/H44</f>
        <v>1.7868538608806637E-2</v>
      </c>
      <c r="O49" s="9">
        <f t="shared" si="159"/>
        <v>1.8573237653018153E-2</v>
      </c>
      <c r="P49" s="9">
        <f t="shared" si="159"/>
        <v>1.370223978919631E-2</v>
      </c>
      <c r="Q49" s="9">
        <f t="shared" si="159"/>
        <v>1.4055394791236048E-2</v>
      </c>
      <c r="R49" s="9">
        <f t="shared" si="159"/>
        <v>1.2475049900199601E-2</v>
      </c>
      <c r="S49" s="9">
        <f t="shared" si="159"/>
        <v>1.2017887087758524E-2</v>
      </c>
      <c r="T49" s="9">
        <f t="shared" si="159"/>
        <v>1.0364578598054369E-2</v>
      </c>
      <c r="U49" s="9">
        <f t="shared" si="159"/>
        <v>1.067564662893172E-2</v>
      </c>
      <c r="V49" s="9">
        <f t="shared" si="159"/>
        <v>1.1883327331652862E-2</v>
      </c>
      <c r="W49" s="9">
        <f t="shared" si="159"/>
        <v>1.3594841483073616E-2</v>
      </c>
      <c r="X49" s="9">
        <f t="shared" ref="X49" si="160">X47/R44</f>
        <v>1.6250000000000001E-2</v>
      </c>
      <c r="Y49" s="9">
        <f t="shared" ref="Y49:AV49" si="161">Y47/S44</f>
        <v>1.7157727593507411E-2</v>
      </c>
      <c r="Z49" s="9">
        <f t="shared" si="161"/>
        <v>1.6584050153083538E-2</v>
      </c>
      <c r="AA49" s="9">
        <f t="shared" si="161"/>
        <v>1.848212021303576E-2</v>
      </c>
      <c r="AB49" s="9">
        <f t="shared" si="161"/>
        <v>2.0050399912347978E-2</v>
      </c>
      <c r="AC49" s="9">
        <f t="shared" si="161"/>
        <v>2.0620506999621643E-2</v>
      </c>
      <c r="AD49" s="9">
        <f t="shared" si="161"/>
        <v>2.0933679140422379E-2</v>
      </c>
      <c r="AE49" s="9">
        <f t="shared" si="161"/>
        <v>2.203741412449807E-2</v>
      </c>
      <c r="AF49" s="9">
        <f t="shared" si="161"/>
        <v>2.3178693564544543E-2</v>
      </c>
      <c r="AG49" s="9">
        <f t="shared" si="161"/>
        <v>2.3161533119054157E-2</v>
      </c>
      <c r="AH49" s="9">
        <f t="shared" si="161"/>
        <v>2.3854763530564378E-2</v>
      </c>
      <c r="AI49" s="9">
        <f t="shared" si="161"/>
        <v>2.531215146486766E-2</v>
      </c>
      <c r="AJ49" s="9">
        <f t="shared" si="161"/>
        <v>2.644028661421275E-2</v>
      </c>
      <c r="AK49" s="9">
        <f t="shared" si="161"/>
        <v>2.7664436102497143E-2</v>
      </c>
      <c r="AL49" s="9">
        <f t="shared" si="161"/>
        <v>2.7738404169483394E-2</v>
      </c>
      <c r="AM49" s="9">
        <f t="shared" si="161"/>
        <v>2.8021511463345597E-2</v>
      </c>
      <c r="AN49" s="9">
        <f t="shared" si="161"/>
        <v>2.820861678004535E-2</v>
      </c>
      <c r="AO49" s="9">
        <f t="shared" si="161"/>
        <v>2.8733741096314647E-2</v>
      </c>
      <c r="AP49" s="9">
        <f t="shared" si="161"/>
        <v>3.0073381268368421E-2</v>
      </c>
      <c r="AQ49" s="9">
        <f t="shared" si="161"/>
        <v>3.1438009249064085E-2</v>
      </c>
      <c r="AR49" s="9">
        <f t="shared" si="161"/>
        <v>3.2874942630335378E-2</v>
      </c>
      <c r="AS49" s="9">
        <f t="shared" si="161"/>
        <v>3.4113828966043876E-2</v>
      </c>
      <c r="AT49" s="9">
        <f t="shared" si="161"/>
        <v>3.4906028484099627E-2</v>
      </c>
      <c r="AU49" s="9">
        <f t="shared" si="161"/>
        <v>3.5204399750595534E-2</v>
      </c>
      <c r="AV49" s="9">
        <f t="shared" si="161"/>
        <v>3.6039001755706047E-2</v>
      </c>
      <c r="AW49" s="9">
        <f t="shared" ref="AW49" si="162">AW47/AQ44</f>
        <v>3.7401303181295517E-2</v>
      </c>
      <c r="AX49" s="9">
        <f t="shared" ref="AX49:AY49" si="163">AX47/AR44</f>
        <v>3.8063214525891058E-2</v>
      </c>
      <c r="AY49" s="9">
        <f t="shared" si="163"/>
        <v>3.8060521394946124E-2</v>
      </c>
    </row>
    <row r="50" spans="1:58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9"/>
      <c r="L50" s="19"/>
      <c r="M50" s="19"/>
      <c r="N50" s="29"/>
      <c r="O50" s="33"/>
      <c r="P50" s="33"/>
      <c r="Q50" s="33"/>
      <c r="R50" s="33"/>
      <c r="S50" s="33">
        <f t="shared" ref="S50:AX50" si="164">(S47-N47)/(M44-H44)</f>
        <v>1.0377527285739846E-2</v>
      </c>
      <c r="T50" s="33">
        <f t="shared" si="164"/>
        <v>8.1112398609501733E-3</v>
      </c>
      <c r="U50" s="33">
        <f t="shared" si="164"/>
        <v>9.5453650856130688E-3</v>
      </c>
      <c r="V50" s="33">
        <f t="shared" si="164"/>
        <v>1.0994587280108254E-2</v>
      </c>
      <c r="W50" s="33">
        <f t="shared" si="164"/>
        <v>1.4129226861406573E-2</v>
      </c>
      <c r="X50" s="33">
        <f t="shared" si="164"/>
        <v>1.8607910308315167E-2</v>
      </c>
      <c r="Y50" s="33">
        <f t="shared" si="164"/>
        <v>2.3558639595648075E-2</v>
      </c>
      <c r="Z50" s="33">
        <f t="shared" si="164"/>
        <v>2.2701980859114179E-2</v>
      </c>
      <c r="AA50" s="33">
        <f t="shared" si="164"/>
        <v>2.5870178739416744E-2</v>
      </c>
      <c r="AB50" s="33">
        <f t="shared" si="164"/>
        <v>2.6762766789585429E-2</v>
      </c>
      <c r="AC50" s="33">
        <f t="shared" si="164"/>
        <v>2.4542354630294329E-2</v>
      </c>
      <c r="AD50" s="33">
        <f t="shared" si="164"/>
        <v>2.4237746043998455E-2</v>
      </c>
      <c r="AE50" s="33">
        <f t="shared" si="164"/>
        <v>2.7995699096013699E-2</v>
      </c>
      <c r="AF50" s="33">
        <f t="shared" si="164"/>
        <v>2.8800182135539198E-2</v>
      </c>
      <c r="AG50" s="33">
        <f t="shared" si="164"/>
        <v>2.7632355835465458E-2</v>
      </c>
      <c r="AH50" s="33">
        <f t="shared" si="164"/>
        <v>2.9308557301220194E-2</v>
      </c>
      <c r="AI50" s="33">
        <f t="shared" si="164"/>
        <v>3.384121892542101E-2</v>
      </c>
      <c r="AJ50" s="33">
        <f t="shared" si="164"/>
        <v>3.4964262029327245E-2</v>
      </c>
      <c r="AK50" s="33">
        <f t="shared" si="164"/>
        <v>3.6979913916786226E-2</v>
      </c>
      <c r="AL50" s="33">
        <f t="shared" si="164"/>
        <v>3.7247072245897787E-2</v>
      </c>
      <c r="AM50" s="33">
        <f t="shared" si="164"/>
        <v>3.8037466547725246E-2</v>
      </c>
      <c r="AN50" s="33">
        <f t="shared" si="164"/>
        <v>3.6493794498696649E-2</v>
      </c>
      <c r="AO50" s="33">
        <f t="shared" si="164"/>
        <v>3.6465163500994123E-2</v>
      </c>
      <c r="AP50" s="33">
        <f t="shared" si="164"/>
        <v>3.9288262575811632E-2</v>
      </c>
      <c r="AQ50" s="33">
        <f t="shared" si="164"/>
        <v>4.6994635734262526E-2</v>
      </c>
      <c r="AR50" s="33">
        <f t="shared" si="164"/>
        <v>5.3666861274531817E-2</v>
      </c>
      <c r="AS50" s="33">
        <f t="shared" si="164"/>
        <v>6.1682506822245221E-2</v>
      </c>
      <c r="AT50" s="33">
        <f t="shared" si="164"/>
        <v>6.7299878098334015E-2</v>
      </c>
      <c r="AU50" s="33">
        <f t="shared" si="164"/>
        <v>6.8063446969696975E-2</v>
      </c>
      <c r="AV50" s="33">
        <f t="shared" si="164"/>
        <v>7.3191549896863217E-2</v>
      </c>
      <c r="AW50" s="33">
        <f t="shared" si="164"/>
        <v>7.9033771106941833E-2</v>
      </c>
      <c r="AX50" s="33">
        <f t="shared" si="164"/>
        <v>7.3702344393678371E-2</v>
      </c>
      <c r="AY50" s="33">
        <f>(AY47-AT47)/(AS44-AN44)</f>
        <v>6.4965679816959027E-2</v>
      </c>
    </row>
    <row r="51" spans="1:58" x14ac:dyDescent="0.25">
      <c r="A51" s="18"/>
      <c r="B51" s="131" t="s">
        <v>32</v>
      </c>
      <c r="C51" s="18"/>
      <c r="D51" s="18"/>
      <c r="E51" s="18"/>
      <c r="F51" s="18"/>
      <c r="G51" s="18"/>
      <c r="H51" s="18"/>
      <c r="I51" s="18"/>
      <c r="J51" s="18"/>
      <c r="K51" s="19"/>
      <c r="L51" s="19"/>
      <c r="M51" s="19"/>
      <c r="N51" s="126">
        <f t="shared" ref="N51" si="165">N47-M47</f>
        <v>2</v>
      </c>
      <c r="O51" s="126">
        <f t="shared" ref="O51" si="166">O47-N47</f>
        <v>16</v>
      </c>
      <c r="P51" s="126">
        <f t="shared" ref="P51" si="167">P47-O47</f>
        <v>8</v>
      </c>
      <c r="Q51" s="126">
        <f t="shared" ref="Q51" si="168">Q47-P47</f>
        <v>16</v>
      </c>
      <c r="R51" s="126">
        <f t="shared" ref="R51" si="169">R47-Q47</f>
        <v>7</v>
      </c>
      <c r="S51" s="126">
        <f t="shared" ref="S51" si="170">S47-R47</f>
        <v>11</v>
      </c>
      <c r="T51" s="126">
        <f t="shared" ref="T51" si="171">T47-S47</f>
        <v>28</v>
      </c>
      <c r="U51" s="126">
        <f t="shared" ref="U51" si="172">U47-T47</f>
        <v>35</v>
      </c>
      <c r="V51" s="126">
        <f t="shared" ref="V51" si="173">V47-U47</f>
        <v>49</v>
      </c>
      <c r="W51" s="126">
        <f t="shared" ref="W51" si="174">W47-V47</f>
        <v>55</v>
      </c>
      <c r="X51" s="126">
        <f t="shared" ref="X51" si="175">X47-W47</f>
        <v>72</v>
      </c>
      <c r="Y51" s="126">
        <f t="shared" ref="Y51" si="176">Y47-X47</f>
        <v>64</v>
      </c>
      <c r="Z51" s="126">
        <f t="shared" ref="Z51" si="177">Z47-Y47</f>
        <v>66</v>
      </c>
      <c r="AA51" s="126">
        <f t="shared" ref="AA51" si="178">AA47-Z47</f>
        <v>128</v>
      </c>
      <c r="AB51" s="126">
        <f t="shared" ref="AB51" si="179">AB47-AA47</f>
        <v>149</v>
      </c>
      <c r="AC51" s="126">
        <f t="shared" ref="AC51" si="180">AC47-AB47</f>
        <v>140</v>
      </c>
      <c r="AD51" s="126">
        <f t="shared" ref="AD51" si="181">AD47-AC47</f>
        <v>145</v>
      </c>
      <c r="AE51" s="126">
        <f t="shared" ref="AE51" si="182">AE47-AD47</f>
        <v>141</v>
      </c>
      <c r="AF51" s="126">
        <f t="shared" ref="AF51:AV51" si="183">AF47-AE47</f>
        <v>184</v>
      </c>
      <c r="AG51" s="126">
        <f t="shared" si="183"/>
        <v>92</v>
      </c>
      <c r="AH51" s="126">
        <f t="shared" si="183"/>
        <v>173</v>
      </c>
      <c r="AI51" s="126">
        <f t="shared" si="183"/>
        <v>254</v>
      </c>
      <c r="AJ51" s="126">
        <f t="shared" si="183"/>
        <v>246</v>
      </c>
      <c r="AK51" s="126">
        <f t="shared" si="183"/>
        <v>266</v>
      </c>
      <c r="AL51" s="126">
        <f t="shared" si="183"/>
        <v>171</v>
      </c>
      <c r="AM51" s="126">
        <f t="shared" si="183"/>
        <v>129</v>
      </c>
      <c r="AN51" s="126">
        <f t="shared" si="183"/>
        <v>126</v>
      </c>
      <c r="AO51" s="126">
        <f t="shared" si="183"/>
        <v>170</v>
      </c>
      <c r="AP51" s="126">
        <f t="shared" si="183"/>
        <v>285</v>
      </c>
      <c r="AQ51" s="126">
        <f t="shared" si="183"/>
        <v>315</v>
      </c>
      <c r="AR51" s="126">
        <f t="shared" si="183"/>
        <v>299</v>
      </c>
      <c r="AS51" s="126">
        <f t="shared" si="183"/>
        <v>242</v>
      </c>
      <c r="AT51" s="126">
        <f t="shared" si="183"/>
        <v>184</v>
      </c>
      <c r="AU51" s="126">
        <f t="shared" si="183"/>
        <v>110</v>
      </c>
      <c r="AV51" s="126">
        <f t="shared" si="183"/>
        <v>194</v>
      </c>
      <c r="AW51" s="126">
        <f t="shared" ref="AW51" si="184">AW47-AV47</f>
        <v>281</v>
      </c>
      <c r="AX51" s="126">
        <f t="shared" ref="AX51:AY51" si="185">AX47-AW47</f>
        <v>215</v>
      </c>
      <c r="AY51" s="126">
        <f t="shared" si="185"/>
        <v>137</v>
      </c>
    </row>
    <row r="52" spans="1:58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9"/>
      <c r="L52" s="19"/>
      <c r="M52" s="19"/>
      <c r="N52" s="29"/>
      <c r="O52" s="29"/>
      <c r="P52" s="29"/>
      <c r="Q52" s="29"/>
      <c r="R52" s="29"/>
      <c r="S52" s="29"/>
      <c r="T52" s="29"/>
      <c r="U52" s="29"/>
      <c r="V52" s="29"/>
    </row>
    <row r="53" spans="1:58" x14ac:dyDescent="0.25">
      <c r="A53" s="316" t="s">
        <v>15</v>
      </c>
      <c r="B53" s="316"/>
      <c r="C53" s="316"/>
      <c r="D53" s="316"/>
      <c r="E53" s="316"/>
      <c r="F53" s="316"/>
      <c r="G53" s="316"/>
      <c r="H53" s="316"/>
      <c r="I53" s="316"/>
      <c r="J53" s="316"/>
      <c r="K53" s="316"/>
      <c r="L53" s="316"/>
      <c r="M53" s="316"/>
      <c r="N53" s="316"/>
      <c r="O53" s="316"/>
      <c r="P53" s="316"/>
      <c r="Q53" s="316"/>
      <c r="R53" s="316"/>
      <c r="S53" s="316"/>
      <c r="T53" s="316"/>
      <c r="U53" s="316"/>
      <c r="V53" s="316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6"/>
      <c r="AL53" s="316"/>
      <c r="AM53" s="316" t="s">
        <v>15</v>
      </c>
      <c r="AN53" s="316"/>
      <c r="AO53" s="316"/>
      <c r="AP53" s="316"/>
      <c r="AQ53" s="316"/>
      <c r="AR53" s="316"/>
      <c r="AS53" s="316"/>
      <c r="AT53" s="316"/>
      <c r="AU53" s="316"/>
      <c r="AV53" s="316"/>
      <c r="AW53" s="316"/>
      <c r="AX53" s="316"/>
      <c r="AY53" s="316"/>
      <c r="AZ53" s="316"/>
      <c r="BA53" s="316"/>
      <c r="BB53" s="316"/>
      <c r="BC53" s="316"/>
      <c r="BD53" s="316"/>
      <c r="BE53" s="316"/>
      <c r="BF53" s="316"/>
    </row>
    <row r="54" spans="1:58" x14ac:dyDescent="0.25">
      <c r="A54" s="4" t="s">
        <v>15</v>
      </c>
      <c r="B54" s="5" t="s">
        <v>2</v>
      </c>
      <c r="C54" s="5"/>
      <c r="D54" s="6">
        <f>E54-1</f>
        <v>43902</v>
      </c>
      <c r="E54" s="6">
        <f>F54-1</f>
        <v>43903</v>
      </c>
      <c r="F54" s="6">
        <f>G54-1</f>
        <v>43904</v>
      </c>
      <c r="G54" s="6">
        <f>H54-1</f>
        <v>43905</v>
      </c>
      <c r="H54" s="6">
        <f>I54-1</f>
        <v>43906</v>
      </c>
      <c r="I54" s="6">
        <v>43907</v>
      </c>
      <c r="J54" s="31">
        <f t="shared" ref="J54:AF54" si="186">I54+1</f>
        <v>43908</v>
      </c>
      <c r="K54" s="21">
        <f t="shared" si="186"/>
        <v>43909</v>
      </c>
      <c r="L54" s="11">
        <f t="shared" si="186"/>
        <v>43910</v>
      </c>
      <c r="M54" s="11">
        <f t="shared" si="186"/>
        <v>43911</v>
      </c>
      <c r="N54" s="11">
        <f t="shared" si="186"/>
        <v>43912</v>
      </c>
      <c r="O54" s="11">
        <f t="shared" si="186"/>
        <v>43913</v>
      </c>
      <c r="P54" s="11">
        <f t="shared" si="186"/>
        <v>43914</v>
      </c>
      <c r="Q54" s="11">
        <f t="shared" si="186"/>
        <v>43915</v>
      </c>
      <c r="R54" s="11">
        <f t="shared" si="186"/>
        <v>43916</v>
      </c>
      <c r="S54" s="11">
        <f t="shared" si="186"/>
        <v>43917</v>
      </c>
      <c r="T54" s="11">
        <f t="shared" si="186"/>
        <v>43918</v>
      </c>
      <c r="U54" s="11">
        <f t="shared" si="186"/>
        <v>43919</v>
      </c>
      <c r="V54" s="11">
        <f t="shared" si="186"/>
        <v>43920</v>
      </c>
      <c r="W54" s="11">
        <f t="shared" si="186"/>
        <v>43921</v>
      </c>
      <c r="X54" s="11">
        <f t="shared" si="186"/>
        <v>43922</v>
      </c>
      <c r="Y54" s="11">
        <f t="shared" si="186"/>
        <v>43923</v>
      </c>
      <c r="Z54" s="11">
        <f t="shared" si="186"/>
        <v>43924</v>
      </c>
      <c r="AA54" s="11">
        <f t="shared" si="186"/>
        <v>43925</v>
      </c>
      <c r="AB54" s="11">
        <f t="shared" si="186"/>
        <v>43926</v>
      </c>
      <c r="AC54" s="11">
        <f t="shared" si="186"/>
        <v>43927</v>
      </c>
      <c r="AD54" s="11">
        <f t="shared" si="186"/>
        <v>43928</v>
      </c>
      <c r="AE54" s="11">
        <f t="shared" si="186"/>
        <v>43929</v>
      </c>
      <c r="AF54" s="11">
        <f t="shared" si="186"/>
        <v>43930</v>
      </c>
      <c r="AG54" s="11">
        <f t="shared" ref="AG54" si="187">AF54+1</f>
        <v>43931</v>
      </c>
      <c r="AH54" s="11">
        <f t="shared" ref="AH54" si="188">AG54+1</f>
        <v>43932</v>
      </c>
      <c r="AI54" s="11">
        <f t="shared" ref="AI54" si="189">AH54+1</f>
        <v>43933</v>
      </c>
      <c r="AJ54" s="11">
        <f t="shared" ref="AJ54:AV54" si="190">AI54+1</f>
        <v>43934</v>
      </c>
      <c r="AK54" s="11">
        <f t="shared" si="190"/>
        <v>43935</v>
      </c>
      <c r="AL54" s="11">
        <f t="shared" si="190"/>
        <v>43936</v>
      </c>
      <c r="AM54" s="11">
        <f t="shared" si="190"/>
        <v>43937</v>
      </c>
      <c r="AN54" s="11">
        <f t="shared" si="190"/>
        <v>43938</v>
      </c>
      <c r="AO54" s="11">
        <f t="shared" si="190"/>
        <v>43939</v>
      </c>
      <c r="AP54" s="11">
        <f t="shared" si="190"/>
        <v>43940</v>
      </c>
      <c r="AQ54" s="11">
        <f t="shared" si="190"/>
        <v>43941</v>
      </c>
      <c r="AR54" s="11">
        <f t="shared" si="190"/>
        <v>43942</v>
      </c>
      <c r="AS54" s="11">
        <f t="shared" si="190"/>
        <v>43943</v>
      </c>
      <c r="AT54" s="11">
        <f t="shared" si="190"/>
        <v>43944</v>
      </c>
      <c r="AU54" s="11">
        <f t="shared" si="190"/>
        <v>43945</v>
      </c>
      <c r="AV54" s="11">
        <f t="shared" si="190"/>
        <v>43946</v>
      </c>
    </row>
    <row r="55" spans="1:58" x14ac:dyDescent="0.25">
      <c r="A55" s="4"/>
      <c r="B55" s="4" t="s">
        <v>1</v>
      </c>
      <c r="C55" s="4"/>
      <c r="D55" s="4"/>
      <c r="E55" s="4">
        <v>590</v>
      </c>
      <c r="F55" s="4">
        <v>798</v>
      </c>
      <c r="G55" s="4">
        <v>1391</v>
      </c>
      <c r="H55" s="4">
        <v>1543</v>
      </c>
      <c r="I55" s="4">
        <v>1950</v>
      </c>
      <c r="J55" s="4">
        <v>2626</v>
      </c>
      <c r="K55" s="4">
        <v>3269</v>
      </c>
      <c r="L55" s="4">
        <v>3983</v>
      </c>
      <c r="M55" s="4">
        <v>5018</v>
      </c>
      <c r="N55" s="4">
        <v>5683</v>
      </c>
      <c r="O55" s="4">
        <v>6650</v>
      </c>
      <c r="P55" s="4">
        <v>8077</v>
      </c>
      <c r="Q55" s="4">
        <v>9529</v>
      </c>
      <c r="R55" s="4">
        <v>11568</v>
      </c>
      <c r="S55" s="4">
        <v>14579</v>
      </c>
      <c r="T55" s="4">
        <v>17089</v>
      </c>
      <c r="U55" s="17">
        <v>19522</v>
      </c>
      <c r="V55" s="17">
        <v>22142</v>
      </c>
      <c r="W55" s="17">
        <v>25150</v>
      </c>
      <c r="X55" s="17">
        <v>29474</v>
      </c>
      <c r="Y55" s="17">
        <v>33718</v>
      </c>
      <c r="Z55" s="17">
        <v>38168</v>
      </c>
      <c r="AA55" s="17">
        <v>41903</v>
      </c>
      <c r="AB55" s="17">
        <v>47806</v>
      </c>
      <c r="AC55" s="17">
        <v>51608</v>
      </c>
      <c r="AD55" s="17">
        <v>55242</v>
      </c>
      <c r="AE55" s="17">
        <v>60733</v>
      </c>
      <c r="AF55" s="17">
        <v>65077</v>
      </c>
      <c r="AG55" s="17">
        <v>70272</v>
      </c>
      <c r="AH55" s="17">
        <v>78991</v>
      </c>
      <c r="AI55" s="17">
        <v>84279</v>
      </c>
      <c r="AJ55" s="17">
        <v>88621</v>
      </c>
      <c r="AK55" s="17">
        <v>93873</v>
      </c>
      <c r="AL55" s="17">
        <v>98476</v>
      </c>
      <c r="AM55" s="17">
        <v>103093</v>
      </c>
      <c r="AN55" s="17">
        <v>108692</v>
      </c>
      <c r="AO55" s="17">
        <v>114217</v>
      </c>
      <c r="AP55" s="17">
        <v>120067</v>
      </c>
      <c r="AQ55" s="17">
        <v>124743</v>
      </c>
      <c r="AR55" s="17">
        <v>129044</v>
      </c>
      <c r="AS55" s="17">
        <v>133495</v>
      </c>
      <c r="AT55" s="17">
        <v>138078</v>
      </c>
      <c r="AU55" s="17">
        <v>143464</v>
      </c>
      <c r="AV55" s="17">
        <v>148377</v>
      </c>
    </row>
    <row r="56" spans="1:58" x14ac:dyDescent="0.25">
      <c r="A56" s="4"/>
      <c r="B56" s="23" t="s">
        <v>17</v>
      </c>
      <c r="C56" s="4"/>
      <c r="D56" s="4"/>
      <c r="E56" s="4"/>
      <c r="F56" s="8">
        <f t="shared" ref="F56:S56" si="191">(F55-E55)/E55</f>
        <v>0.35254237288135593</v>
      </c>
      <c r="G56" s="8">
        <f t="shared" si="191"/>
        <v>0.74310776942355894</v>
      </c>
      <c r="H56" s="8">
        <f t="shared" si="191"/>
        <v>0.10927390366642703</v>
      </c>
      <c r="I56" s="8">
        <f t="shared" si="191"/>
        <v>0.26377187297472454</v>
      </c>
      <c r="J56" s="8">
        <f t="shared" si="191"/>
        <v>0.34666666666666668</v>
      </c>
      <c r="K56" s="8">
        <f t="shared" si="191"/>
        <v>0.24485910129474486</v>
      </c>
      <c r="L56" s="8">
        <f t="shared" si="191"/>
        <v>0.21841541755888652</v>
      </c>
      <c r="M56" s="8">
        <f t="shared" si="191"/>
        <v>0.25985438111975895</v>
      </c>
      <c r="N56" s="8">
        <f t="shared" si="191"/>
        <v>0.13252291749701076</v>
      </c>
      <c r="O56" s="8">
        <f t="shared" si="191"/>
        <v>0.17015660742565547</v>
      </c>
      <c r="P56" s="8">
        <f t="shared" si="191"/>
        <v>0.21458646616541355</v>
      </c>
      <c r="Q56" s="8">
        <f t="shared" si="191"/>
        <v>0.17976971647889067</v>
      </c>
      <c r="R56" s="8">
        <f t="shared" si="191"/>
        <v>0.21397838178192885</v>
      </c>
      <c r="S56" s="8">
        <f t="shared" si="191"/>
        <v>0.26028699861687415</v>
      </c>
      <c r="T56" s="8">
        <f t="shared" ref="T56" si="192">(T55-S55)/S55</f>
        <v>0.17216544344605253</v>
      </c>
      <c r="U56" s="8">
        <f t="shared" ref="U56:AV56" si="193">(U55-T55)/T55</f>
        <v>0.14237228626601908</v>
      </c>
      <c r="V56" s="8">
        <f t="shared" si="193"/>
        <v>0.13420756070074788</v>
      </c>
      <c r="W56" s="8">
        <f t="shared" si="193"/>
        <v>0.13585042001625869</v>
      </c>
      <c r="X56" s="8">
        <f t="shared" si="193"/>
        <v>0.17192842942345923</v>
      </c>
      <c r="Y56" s="8">
        <f t="shared" si="193"/>
        <v>0.14399131437877452</v>
      </c>
      <c r="Z56" s="8">
        <f t="shared" si="193"/>
        <v>0.13197698558633372</v>
      </c>
      <c r="AA56" s="8">
        <f t="shared" si="193"/>
        <v>9.7856843429050516E-2</v>
      </c>
      <c r="AB56" s="8">
        <f t="shared" si="193"/>
        <v>0.14087296852254017</v>
      </c>
      <c r="AC56" s="8">
        <f t="shared" si="193"/>
        <v>7.9529766138141653E-2</v>
      </c>
      <c r="AD56" s="8">
        <f t="shared" si="193"/>
        <v>7.0415439466749344E-2</v>
      </c>
      <c r="AE56" s="8">
        <f t="shared" si="193"/>
        <v>9.9399008001158543E-2</v>
      </c>
      <c r="AF56" s="8">
        <f t="shared" si="193"/>
        <v>7.1526188398399554E-2</v>
      </c>
      <c r="AG56" s="8">
        <f t="shared" si="193"/>
        <v>7.982851084100373E-2</v>
      </c>
      <c r="AH56" s="8">
        <f t="shared" si="193"/>
        <v>0.12407502276867031</v>
      </c>
      <c r="AI56" s="8">
        <f t="shared" si="193"/>
        <v>6.6944335430618673E-2</v>
      </c>
      <c r="AJ56" s="8">
        <f t="shared" si="193"/>
        <v>5.1519358321764616E-2</v>
      </c>
      <c r="AK56" s="8">
        <f t="shared" si="193"/>
        <v>5.9263605691653218E-2</v>
      </c>
      <c r="AL56" s="8">
        <f t="shared" si="193"/>
        <v>4.9034333620955974E-2</v>
      </c>
      <c r="AM56" s="8">
        <f t="shared" si="193"/>
        <v>4.6884520086112352E-2</v>
      </c>
      <c r="AN56" s="8">
        <f t="shared" si="193"/>
        <v>5.4310185948609507E-2</v>
      </c>
      <c r="AO56" s="8">
        <f t="shared" si="193"/>
        <v>5.0831707945386967E-2</v>
      </c>
      <c r="AP56" s="8">
        <f t="shared" si="193"/>
        <v>5.1218294999868672E-2</v>
      </c>
      <c r="AQ56" s="8">
        <f t="shared" si="193"/>
        <v>3.8944922418316437E-2</v>
      </c>
      <c r="AR56" s="8">
        <f t="shared" si="193"/>
        <v>3.4478888594951219E-2</v>
      </c>
      <c r="AS56" s="8">
        <f t="shared" si="193"/>
        <v>3.4492111217879172E-2</v>
      </c>
      <c r="AT56" s="8">
        <f t="shared" si="193"/>
        <v>3.4330873815498708E-2</v>
      </c>
      <c r="AU56" s="8">
        <f t="shared" si="193"/>
        <v>3.9006938107446515E-2</v>
      </c>
      <c r="AV56" s="8">
        <f t="shared" si="193"/>
        <v>3.4245525009758547E-2</v>
      </c>
    </row>
    <row r="57" spans="1:58" x14ac:dyDescent="0.25">
      <c r="A57" s="4"/>
      <c r="B57" s="43" t="s">
        <v>49</v>
      </c>
      <c r="C57" s="23">
        <v>66</v>
      </c>
      <c r="D57" s="4"/>
      <c r="E57" s="4"/>
      <c r="F57" s="8"/>
      <c r="G57" s="8"/>
      <c r="H57" s="8"/>
      <c r="I57" s="8"/>
      <c r="J57" s="44">
        <f>(J55-I55)/$C57</f>
        <v>10.242424242424242</v>
      </c>
      <c r="K57" s="44">
        <f t="shared" ref="K57:Z57" si="194">(K55-J55)/$C57</f>
        <v>9.7424242424242422</v>
      </c>
      <c r="L57" s="44">
        <f t="shared" si="194"/>
        <v>10.818181818181818</v>
      </c>
      <c r="M57" s="44">
        <f t="shared" si="194"/>
        <v>15.681818181818182</v>
      </c>
      <c r="N57" s="44">
        <f t="shared" si="194"/>
        <v>10.075757575757576</v>
      </c>
      <c r="O57" s="44">
        <f t="shared" si="194"/>
        <v>14.651515151515152</v>
      </c>
      <c r="P57" s="44">
        <f t="shared" si="194"/>
        <v>21.621212121212121</v>
      </c>
      <c r="Q57" s="44">
        <f t="shared" si="194"/>
        <v>22</v>
      </c>
      <c r="R57" s="44">
        <f t="shared" si="194"/>
        <v>30.893939393939394</v>
      </c>
      <c r="S57" s="44">
        <f t="shared" si="194"/>
        <v>45.621212121212125</v>
      </c>
      <c r="T57" s="44">
        <f t="shared" si="194"/>
        <v>38.030303030303031</v>
      </c>
      <c r="U57" s="44">
        <f t="shared" si="194"/>
        <v>36.863636363636367</v>
      </c>
      <c r="V57" s="44">
        <f t="shared" si="194"/>
        <v>39.696969696969695</v>
      </c>
      <c r="W57" s="44">
        <f t="shared" si="194"/>
        <v>45.575757575757578</v>
      </c>
      <c r="X57" s="44">
        <f t="shared" si="194"/>
        <v>65.515151515151516</v>
      </c>
      <c r="Y57" s="44">
        <f t="shared" si="194"/>
        <v>64.303030303030297</v>
      </c>
      <c r="Z57" s="44">
        <f t="shared" si="194"/>
        <v>67.424242424242422</v>
      </c>
      <c r="AA57" s="44">
        <f t="shared" ref="AA57:AB57" si="195">(AA55-Z55)/$C57</f>
        <v>56.590909090909093</v>
      </c>
      <c r="AB57" s="44">
        <f t="shared" si="195"/>
        <v>89.439393939393938</v>
      </c>
      <c r="AC57" s="44">
        <f t="shared" ref="AC57:AV57" si="196">(AC55-AB55)/$C57</f>
        <v>57.606060606060609</v>
      </c>
      <c r="AD57" s="44">
        <f t="shared" si="196"/>
        <v>55.060606060606062</v>
      </c>
      <c r="AE57" s="44">
        <f t="shared" si="196"/>
        <v>83.196969696969703</v>
      </c>
      <c r="AF57" s="44">
        <f t="shared" si="196"/>
        <v>65.818181818181813</v>
      </c>
      <c r="AG57" s="44">
        <f t="shared" si="196"/>
        <v>78.712121212121218</v>
      </c>
      <c r="AH57" s="44">
        <f t="shared" si="196"/>
        <v>132.10606060606059</v>
      </c>
      <c r="AI57" s="44">
        <f t="shared" si="196"/>
        <v>80.121212121212125</v>
      </c>
      <c r="AJ57" s="44">
        <f t="shared" si="196"/>
        <v>65.787878787878782</v>
      </c>
      <c r="AK57" s="44">
        <f t="shared" si="196"/>
        <v>79.575757575757578</v>
      </c>
      <c r="AL57" s="44">
        <f t="shared" si="196"/>
        <v>69.742424242424249</v>
      </c>
      <c r="AM57" s="44">
        <f t="shared" si="196"/>
        <v>69.954545454545453</v>
      </c>
      <c r="AN57" s="44">
        <f t="shared" si="196"/>
        <v>84.833333333333329</v>
      </c>
      <c r="AO57" s="44">
        <f t="shared" si="196"/>
        <v>83.712121212121218</v>
      </c>
      <c r="AP57" s="44">
        <f t="shared" si="196"/>
        <v>88.63636363636364</v>
      </c>
      <c r="AQ57" s="44">
        <f t="shared" si="196"/>
        <v>70.848484848484844</v>
      </c>
      <c r="AR57" s="44">
        <f t="shared" si="196"/>
        <v>65.166666666666671</v>
      </c>
      <c r="AS57" s="44">
        <f t="shared" si="196"/>
        <v>67.439393939393938</v>
      </c>
      <c r="AT57" s="44">
        <f t="shared" si="196"/>
        <v>69.439393939393938</v>
      </c>
      <c r="AU57" s="44">
        <f t="shared" si="196"/>
        <v>81.606060606060609</v>
      </c>
      <c r="AV57" s="44">
        <f t="shared" si="196"/>
        <v>74.439393939393938</v>
      </c>
    </row>
    <row r="58" spans="1:58" x14ac:dyDescent="0.25">
      <c r="A58" s="4"/>
      <c r="B58" s="4" t="s">
        <v>143</v>
      </c>
      <c r="C58" s="4"/>
      <c r="D58" s="4"/>
      <c r="E58" s="4"/>
      <c r="F58" s="4">
        <v>21</v>
      </c>
      <c r="G58" s="4">
        <v>25</v>
      </c>
      <c r="H58" s="4">
        <v>55</v>
      </c>
      <c r="I58" s="4">
        <v>60</v>
      </c>
      <c r="J58" s="4">
        <v>103</v>
      </c>
      <c r="K58" s="4">
        <v>144</v>
      </c>
      <c r="L58" s="4">
        <v>177</v>
      </c>
      <c r="M58" s="4">
        <v>233</v>
      </c>
      <c r="N58" s="4">
        <v>281</v>
      </c>
      <c r="O58" s="4">
        <v>335</v>
      </c>
      <c r="P58" s="4">
        <v>422</v>
      </c>
      <c r="Q58" s="4">
        <v>465</v>
      </c>
      <c r="R58" s="4">
        <v>578</v>
      </c>
      <c r="S58" s="4">
        <v>759</v>
      </c>
      <c r="T58" s="4">
        <v>1019</v>
      </c>
      <c r="U58" s="17">
        <v>1228</v>
      </c>
      <c r="V58" s="17">
        <v>1408</v>
      </c>
      <c r="W58" s="17">
        <v>1789</v>
      </c>
      <c r="X58" s="17">
        <v>2352</v>
      </c>
      <c r="Y58" s="17">
        <v>2921</v>
      </c>
      <c r="Z58" s="17">
        <v>3605</v>
      </c>
      <c r="AA58" s="17">
        <v>4313</v>
      </c>
      <c r="AB58" s="17">
        <v>4932</v>
      </c>
      <c r="AC58" s="17">
        <v>5373</v>
      </c>
      <c r="AD58" s="17">
        <v>6159</v>
      </c>
      <c r="AE58" s="17">
        <v>7097</v>
      </c>
      <c r="AF58" s="17">
        <v>7978</v>
      </c>
      <c r="AG58" s="17">
        <v>8958</v>
      </c>
      <c r="AH58" s="17">
        <v>9875</v>
      </c>
      <c r="AI58" s="17">
        <v>10612</v>
      </c>
      <c r="AJ58" s="17">
        <v>11329</v>
      </c>
      <c r="AK58" s="17">
        <v>12107</v>
      </c>
      <c r="AL58" s="17">
        <v>12868</v>
      </c>
      <c r="AM58" s="17">
        <v>13729</v>
      </c>
      <c r="AN58" s="17">
        <v>14576</v>
      </c>
      <c r="AO58" s="17">
        <v>15464</v>
      </c>
      <c r="AP58" s="17">
        <v>16060</v>
      </c>
      <c r="AQ58" s="17">
        <v>16509</v>
      </c>
      <c r="AR58" s="17">
        <v>17337</v>
      </c>
      <c r="AS58" s="17">
        <v>18100</v>
      </c>
      <c r="AT58" s="17">
        <v>18738</v>
      </c>
      <c r="AU58" s="17">
        <v>19506</v>
      </c>
      <c r="AV58" s="17">
        <v>20319</v>
      </c>
    </row>
    <row r="59" spans="1:58" x14ac:dyDescent="0.25">
      <c r="A59" s="4"/>
      <c r="B59" s="4"/>
      <c r="C59" s="4"/>
      <c r="D59" s="4"/>
      <c r="E59" s="4"/>
      <c r="F59" s="8"/>
      <c r="G59" s="8">
        <f t="shared" ref="G59:S59" si="197">(G58-F58)/F58</f>
        <v>0.19047619047619047</v>
      </c>
      <c r="H59" s="8">
        <f t="shared" si="197"/>
        <v>1.2</v>
      </c>
      <c r="I59" s="8">
        <f t="shared" si="197"/>
        <v>9.0909090909090912E-2</v>
      </c>
      <c r="J59" s="8">
        <f t="shared" si="197"/>
        <v>0.71666666666666667</v>
      </c>
      <c r="K59" s="8">
        <f t="shared" si="197"/>
        <v>0.39805825242718446</v>
      </c>
      <c r="L59" s="8">
        <f t="shared" si="197"/>
        <v>0.22916666666666666</v>
      </c>
      <c r="M59" s="8">
        <f t="shared" si="197"/>
        <v>0.31638418079096048</v>
      </c>
      <c r="N59" s="8">
        <f t="shared" si="197"/>
        <v>0.20600858369098712</v>
      </c>
      <c r="O59" s="8">
        <f t="shared" si="197"/>
        <v>0.19217081850533807</v>
      </c>
      <c r="P59" s="8">
        <f t="shared" si="197"/>
        <v>0.25970149253731345</v>
      </c>
      <c r="Q59" s="8">
        <f t="shared" si="197"/>
        <v>0.1018957345971564</v>
      </c>
      <c r="R59" s="8">
        <f t="shared" si="197"/>
        <v>0.24301075268817204</v>
      </c>
      <c r="S59" s="8">
        <f t="shared" si="197"/>
        <v>0.31314878892733566</v>
      </c>
      <c r="T59" s="8">
        <f t="shared" ref="T59" si="198">(T58-S58)/S58</f>
        <v>0.34255599472990778</v>
      </c>
      <c r="U59" s="8">
        <f t="shared" ref="U59:AV59" si="199">(U58-T58)/T58</f>
        <v>0.20510304219823355</v>
      </c>
      <c r="V59" s="8">
        <f t="shared" si="199"/>
        <v>0.1465798045602606</v>
      </c>
      <c r="W59" s="8">
        <f t="shared" si="199"/>
        <v>0.27059659090909088</v>
      </c>
      <c r="X59" s="8">
        <f t="shared" si="199"/>
        <v>0.31470095025153716</v>
      </c>
      <c r="Y59" s="8">
        <f t="shared" si="199"/>
        <v>0.241921768707483</v>
      </c>
      <c r="Z59" s="8">
        <f t="shared" si="199"/>
        <v>0.23416638137624102</v>
      </c>
      <c r="AA59" s="8">
        <f t="shared" si="199"/>
        <v>0.19639389736477114</v>
      </c>
      <c r="AB59" s="8">
        <f t="shared" si="199"/>
        <v>0.14351959193137029</v>
      </c>
      <c r="AC59" s="8">
        <f t="shared" si="199"/>
        <v>8.9416058394160586E-2</v>
      </c>
      <c r="AD59" s="8">
        <f t="shared" si="199"/>
        <v>0.14628699050809604</v>
      </c>
      <c r="AE59" s="8">
        <f t="shared" si="199"/>
        <v>0.15229745088488392</v>
      </c>
      <c r="AF59" s="8">
        <f t="shared" si="199"/>
        <v>0.12413695927856841</v>
      </c>
      <c r="AG59" s="8">
        <f t="shared" si="199"/>
        <v>0.12283780396089246</v>
      </c>
      <c r="AH59" s="8">
        <f t="shared" si="199"/>
        <v>0.10236659968743023</v>
      </c>
      <c r="AI59" s="8">
        <f t="shared" si="199"/>
        <v>7.4632911392405063E-2</v>
      </c>
      <c r="AJ59" s="8">
        <f t="shared" si="199"/>
        <v>6.7565020731247649E-2</v>
      </c>
      <c r="AK59" s="8">
        <f t="shared" si="199"/>
        <v>6.8673316267984813E-2</v>
      </c>
      <c r="AL59" s="8">
        <f t="shared" si="199"/>
        <v>6.2856198893202278E-2</v>
      </c>
      <c r="AM59" s="8">
        <f t="shared" si="199"/>
        <v>6.6910164749766868E-2</v>
      </c>
      <c r="AN59" s="8">
        <f t="shared" si="199"/>
        <v>6.1694223905601281E-2</v>
      </c>
      <c r="AO59" s="8">
        <f t="shared" si="199"/>
        <v>6.092206366630077E-2</v>
      </c>
      <c r="AP59" s="8">
        <f t="shared" si="199"/>
        <v>3.8541127780651836E-2</v>
      </c>
      <c r="AQ59" s="8">
        <f t="shared" si="199"/>
        <v>2.7957658779576587E-2</v>
      </c>
      <c r="AR59" s="8">
        <f t="shared" si="199"/>
        <v>5.0154461202980193E-2</v>
      </c>
      <c r="AS59" s="8">
        <f t="shared" si="199"/>
        <v>4.4009920978254603E-2</v>
      </c>
      <c r="AT59" s="8">
        <f t="shared" si="199"/>
        <v>3.5248618784530387E-2</v>
      </c>
      <c r="AU59" s="8">
        <f t="shared" si="199"/>
        <v>4.0986231187960291E-2</v>
      </c>
      <c r="AV59" s="8">
        <f t="shared" si="199"/>
        <v>4.1679483235927406E-2</v>
      </c>
    </row>
    <row r="60" spans="1:58" x14ac:dyDescent="0.25">
      <c r="A60" s="4"/>
      <c r="B60" s="4" t="s">
        <v>8</v>
      </c>
      <c r="C60" s="4"/>
      <c r="D60" s="4"/>
      <c r="E60" s="4"/>
      <c r="F60" s="8"/>
      <c r="G60" s="8"/>
      <c r="H60" s="8"/>
      <c r="I60" s="8"/>
      <c r="J60" s="8"/>
      <c r="K60" s="14">
        <f t="shared" ref="K60:S60" si="200">K58/E55</f>
        <v>0.2440677966101695</v>
      </c>
      <c r="L60" s="14">
        <f t="shared" si="200"/>
        <v>0.22180451127819548</v>
      </c>
      <c r="M60" s="14">
        <f t="shared" si="200"/>
        <v>0.16750539180445723</v>
      </c>
      <c r="N60" s="14">
        <f t="shared" si="200"/>
        <v>0.18211276733635776</v>
      </c>
      <c r="O60" s="14">
        <f t="shared" si="200"/>
        <v>0.1717948717948718</v>
      </c>
      <c r="P60" s="14">
        <f t="shared" si="200"/>
        <v>0.16070068545316071</v>
      </c>
      <c r="Q60" s="14">
        <f t="shared" si="200"/>
        <v>0.14224533496482106</v>
      </c>
      <c r="R60" s="14">
        <f t="shared" si="200"/>
        <v>0.14511674617122772</v>
      </c>
      <c r="S60" s="14">
        <f t="shared" si="200"/>
        <v>0.15125548027102431</v>
      </c>
      <c r="T60" s="14">
        <f t="shared" ref="T60" si="201">T58/N55</f>
        <v>0.17930670420552525</v>
      </c>
      <c r="U60" s="14">
        <f t="shared" ref="U60:AV60" si="202">U58/O55</f>
        <v>0.18466165413533833</v>
      </c>
      <c r="V60" s="14">
        <f t="shared" si="202"/>
        <v>0.17432214931286369</v>
      </c>
      <c r="W60" s="14">
        <f t="shared" si="202"/>
        <v>0.1877426802392696</v>
      </c>
      <c r="X60" s="14">
        <f t="shared" si="202"/>
        <v>0.2033195020746888</v>
      </c>
      <c r="Y60" s="14">
        <f t="shared" si="202"/>
        <v>0.20035667741271693</v>
      </c>
      <c r="Z60" s="14">
        <f t="shared" si="202"/>
        <v>0.21095441512083796</v>
      </c>
      <c r="AA60" s="14">
        <f t="shared" si="202"/>
        <v>0.22093023255813954</v>
      </c>
      <c r="AB60" s="14">
        <f t="shared" si="202"/>
        <v>0.22274410622346671</v>
      </c>
      <c r="AC60" s="14">
        <f t="shared" si="202"/>
        <v>0.21363817097415508</v>
      </c>
      <c r="AD60" s="14">
        <f t="shared" si="202"/>
        <v>0.20896383253036574</v>
      </c>
      <c r="AE60" s="14">
        <f t="shared" si="202"/>
        <v>0.21048104869802478</v>
      </c>
      <c r="AF60" s="14">
        <f t="shared" si="202"/>
        <v>0.20902326556277509</v>
      </c>
      <c r="AG60" s="14">
        <f t="shared" si="202"/>
        <v>0.21377944299930793</v>
      </c>
      <c r="AH60" s="14">
        <f t="shared" si="202"/>
        <v>0.20656402961971301</v>
      </c>
      <c r="AI60" s="14">
        <f t="shared" si="202"/>
        <v>0.20562703456828399</v>
      </c>
      <c r="AJ60" s="14">
        <f t="shared" si="202"/>
        <v>0.20507946852032874</v>
      </c>
      <c r="AK60" s="14">
        <f t="shared" si="202"/>
        <v>0.19934796568587093</v>
      </c>
      <c r="AL60" s="14">
        <f t="shared" si="202"/>
        <v>0.19773499085698482</v>
      </c>
      <c r="AM60" s="14">
        <f t="shared" si="202"/>
        <v>0.19536942167577415</v>
      </c>
      <c r="AN60" s="14">
        <f t="shared" si="202"/>
        <v>0.18452735121722727</v>
      </c>
      <c r="AO60" s="14">
        <f t="shared" si="202"/>
        <v>0.18348580310634915</v>
      </c>
      <c r="AP60" s="14">
        <f t="shared" si="202"/>
        <v>0.18122115525665475</v>
      </c>
      <c r="AQ60" s="14">
        <f t="shared" si="202"/>
        <v>0.17586526477261832</v>
      </c>
      <c r="AR60" s="14">
        <f t="shared" si="202"/>
        <v>0.17605304845850767</v>
      </c>
      <c r="AS60" s="14">
        <f t="shared" si="202"/>
        <v>0.17556963130377426</v>
      </c>
      <c r="AT60" s="14">
        <f t="shared" si="202"/>
        <v>0.17239539248518751</v>
      </c>
      <c r="AU60" s="14">
        <f t="shared" si="202"/>
        <v>0.17078018158417749</v>
      </c>
      <c r="AV60" s="14">
        <f t="shared" si="202"/>
        <v>0.16923051296359531</v>
      </c>
    </row>
    <row r="61" spans="1:58" x14ac:dyDescent="0.25">
      <c r="A61" s="18"/>
      <c r="B61" s="18"/>
      <c r="C61" s="18"/>
      <c r="D61" s="18"/>
      <c r="E61" s="18"/>
      <c r="F61" s="19"/>
      <c r="G61" s="19"/>
      <c r="H61" s="19"/>
      <c r="I61" s="19"/>
      <c r="J61" s="19"/>
      <c r="K61" s="20"/>
      <c r="L61" s="33"/>
      <c r="M61" s="33"/>
      <c r="N61" s="33"/>
      <c r="O61" s="33">
        <f t="shared" ref="O61:AV61" si="203">(O58-J58)/(I55-D55)</f>
        <v>0.11897435897435897</v>
      </c>
      <c r="P61" s="33">
        <f t="shared" si="203"/>
        <v>0.13654223968565815</v>
      </c>
      <c r="Q61" s="33">
        <f t="shared" si="203"/>
        <v>0.11655200323755564</v>
      </c>
      <c r="R61" s="33">
        <f t="shared" si="203"/>
        <v>0.13310185185185186</v>
      </c>
      <c r="S61" s="33">
        <f t="shared" si="203"/>
        <v>0.13755395683453236</v>
      </c>
      <c r="T61" s="33">
        <f t="shared" si="203"/>
        <v>0.18323064559335656</v>
      </c>
      <c r="U61" s="33">
        <f t="shared" si="203"/>
        <v>0.20029821073558648</v>
      </c>
      <c r="V61" s="33">
        <f t="shared" si="203"/>
        <v>0.1961314475873544</v>
      </c>
      <c r="W61" s="33">
        <f t="shared" si="203"/>
        <v>0.21835557158312296</v>
      </c>
      <c r="X61" s="33">
        <f t="shared" si="203"/>
        <v>0.24320610687022901</v>
      </c>
      <c r="Y61" s="33">
        <f t="shared" si="203"/>
        <v>0.21380395683453238</v>
      </c>
      <c r="Z61" s="33">
        <f t="shared" si="203"/>
        <v>0.2277038030462688</v>
      </c>
      <c r="AA61" s="33">
        <f t="shared" si="203"/>
        <v>0.25382262996941896</v>
      </c>
      <c r="AB61" s="33">
        <f t="shared" si="203"/>
        <v>0.24918734638864665</v>
      </c>
      <c r="AC61" s="33">
        <f t="shared" si="203"/>
        <v>0.22242674127521719</v>
      </c>
      <c r="AD61" s="33">
        <f t="shared" si="203"/>
        <v>0.21738838536421617</v>
      </c>
      <c r="AE61" s="33">
        <f t="shared" si="203"/>
        <v>0.20999458776835647</v>
      </c>
      <c r="AF61" s="33">
        <f t="shared" si="203"/>
        <v>0.19655690228467232</v>
      </c>
      <c r="AG61" s="33">
        <f t="shared" si="203"/>
        <v>0.20373462881433127</v>
      </c>
      <c r="AH61" s="33">
        <f t="shared" si="203"/>
        <v>0.1987111581920904</v>
      </c>
      <c r="AI61" s="33">
        <f t="shared" si="203"/>
        <v>0.20118369928616608</v>
      </c>
      <c r="AJ61" s="33">
        <f t="shared" si="203"/>
        <v>0.1966177290466456</v>
      </c>
      <c r="AK61" s="33">
        <f t="shared" si="203"/>
        <v>0.18298249501440284</v>
      </c>
      <c r="AL61" s="33">
        <f t="shared" si="203"/>
        <v>0.16872356951756279</v>
      </c>
      <c r="AM61" s="33">
        <f t="shared" si="203"/>
        <v>0.17154811715481172</v>
      </c>
      <c r="AN61" s="33">
        <f t="shared" si="203"/>
        <v>0.14476134828178067</v>
      </c>
      <c r="AO61" s="33">
        <f t="shared" si="203"/>
        <v>0.14240451837311016</v>
      </c>
      <c r="AP61" s="33">
        <f t="shared" si="203"/>
        <v>0.14174555364314401</v>
      </c>
      <c r="AQ61" s="33">
        <f t="shared" si="203"/>
        <v>0.12644117238505348</v>
      </c>
      <c r="AR61" s="33">
        <f t="shared" si="203"/>
        <v>0.12792511700468018</v>
      </c>
      <c r="AS61" s="33">
        <f t="shared" si="203"/>
        <v>0.14621193261969961</v>
      </c>
      <c r="AT61" s="33">
        <f t="shared" si="203"/>
        <v>0.13410887641830171</v>
      </c>
      <c r="AU61" s="33">
        <f t="shared" si="203"/>
        <v>0.13463041100171902</v>
      </c>
      <c r="AV61" s="33">
        <f t="shared" si="203"/>
        <v>0.14545315721157517</v>
      </c>
    </row>
    <row r="62" spans="1:58" x14ac:dyDescent="0.25">
      <c r="A62" s="18"/>
      <c r="B62" s="131" t="s">
        <v>32</v>
      </c>
      <c r="C62" s="18"/>
      <c r="D62" s="18"/>
      <c r="E62" s="18"/>
      <c r="F62" s="19"/>
      <c r="G62" s="19"/>
      <c r="H62" s="30">
        <f t="shared" ref="H62" si="204">H58-G58</f>
        <v>30</v>
      </c>
      <c r="I62" s="30">
        <f t="shared" ref="I62" si="205">I58-H58</f>
        <v>5</v>
      </c>
      <c r="J62" s="30">
        <f t="shared" ref="J62" si="206">J58-I58</f>
        <v>43</v>
      </c>
      <c r="K62" s="30">
        <f t="shared" ref="K62" si="207">K58-J58</f>
        <v>41</v>
      </c>
      <c r="L62" s="30">
        <f t="shared" ref="L62" si="208">L58-K58</f>
        <v>33</v>
      </c>
      <c r="M62" s="30">
        <f t="shared" ref="M62" si="209">M58-L58</f>
        <v>56</v>
      </c>
      <c r="N62" s="30">
        <f t="shared" ref="N62" si="210">N58-M58</f>
        <v>48</v>
      </c>
      <c r="O62" s="30">
        <f t="shared" ref="O62" si="211">O58-N58</f>
        <v>54</v>
      </c>
      <c r="P62" s="30">
        <f t="shared" ref="P62" si="212">P58-O58</f>
        <v>87</v>
      </c>
      <c r="Q62" s="30">
        <f t="shared" ref="Q62" si="213">Q58-P58</f>
        <v>43</v>
      </c>
      <c r="R62" s="30">
        <f t="shared" ref="R62" si="214">R58-Q58</f>
        <v>113</v>
      </c>
      <c r="S62" s="30">
        <f t="shared" ref="S62" si="215">S58-R58</f>
        <v>181</v>
      </c>
      <c r="T62" s="30">
        <f t="shared" ref="T62" si="216">T58-S58</f>
        <v>260</v>
      </c>
      <c r="U62" s="30">
        <f t="shared" ref="U62" si="217">U58-T58</f>
        <v>209</v>
      </c>
      <c r="V62" s="30">
        <f t="shared" ref="V62" si="218">V58-U58</f>
        <v>180</v>
      </c>
      <c r="W62" s="30">
        <f t="shared" ref="W62" si="219">W58-V58</f>
        <v>381</v>
      </c>
      <c r="X62" s="30">
        <f t="shared" ref="X62" si="220">X58-W58</f>
        <v>563</v>
      </c>
      <c r="Y62" s="30">
        <f t="shared" ref="Y62" si="221">Y58-X58</f>
        <v>569</v>
      </c>
      <c r="Z62" s="30">
        <f t="shared" ref="Z62" si="222">Z58-Y58</f>
        <v>684</v>
      </c>
      <c r="AA62" s="30">
        <f t="shared" ref="AA62" si="223">AA58-Z58</f>
        <v>708</v>
      </c>
      <c r="AB62" s="30">
        <f t="shared" ref="AB62:AV62" si="224">AB58-AA58</f>
        <v>619</v>
      </c>
      <c r="AC62" s="30">
        <f t="shared" si="224"/>
        <v>441</v>
      </c>
      <c r="AD62" s="30">
        <f t="shared" si="224"/>
        <v>786</v>
      </c>
      <c r="AE62" s="30">
        <f t="shared" si="224"/>
        <v>938</v>
      </c>
      <c r="AF62" s="30">
        <f t="shared" si="224"/>
        <v>881</v>
      </c>
      <c r="AG62" s="30">
        <f t="shared" si="224"/>
        <v>980</v>
      </c>
      <c r="AH62" s="30">
        <f t="shared" si="224"/>
        <v>917</v>
      </c>
      <c r="AI62" s="30">
        <f t="shared" si="224"/>
        <v>737</v>
      </c>
      <c r="AJ62" s="30">
        <f t="shared" si="224"/>
        <v>717</v>
      </c>
      <c r="AK62" s="30">
        <f t="shared" si="224"/>
        <v>778</v>
      </c>
      <c r="AL62" s="30">
        <f t="shared" si="224"/>
        <v>761</v>
      </c>
      <c r="AM62" s="30">
        <f t="shared" si="224"/>
        <v>861</v>
      </c>
      <c r="AN62" s="30">
        <f t="shared" si="224"/>
        <v>847</v>
      </c>
      <c r="AO62" s="30">
        <f t="shared" si="224"/>
        <v>888</v>
      </c>
      <c r="AP62" s="30">
        <f t="shared" si="224"/>
        <v>596</v>
      </c>
      <c r="AQ62" s="30">
        <f t="shared" si="224"/>
        <v>449</v>
      </c>
      <c r="AR62" s="30">
        <f t="shared" si="224"/>
        <v>828</v>
      </c>
      <c r="AS62" s="30">
        <f t="shared" si="224"/>
        <v>763</v>
      </c>
      <c r="AT62" s="30">
        <f t="shared" si="224"/>
        <v>638</v>
      </c>
      <c r="AU62" s="30">
        <f t="shared" si="224"/>
        <v>768</v>
      </c>
      <c r="AV62" s="30">
        <f t="shared" si="224"/>
        <v>813</v>
      </c>
    </row>
    <row r="63" spans="1:58" x14ac:dyDescent="0.25">
      <c r="A63" s="18"/>
      <c r="B63" s="18"/>
      <c r="C63" s="18"/>
      <c r="D63" s="18"/>
      <c r="E63" s="18"/>
      <c r="F63" s="19"/>
      <c r="G63" s="19"/>
      <c r="H63" s="19"/>
      <c r="I63" s="19"/>
      <c r="J63" s="19"/>
      <c r="K63" s="20"/>
      <c r="L63" s="20"/>
      <c r="M63" s="18"/>
      <c r="N63" s="18"/>
      <c r="O63" s="18"/>
      <c r="P63" s="18"/>
      <c r="Q63" s="18"/>
      <c r="R63" s="18"/>
      <c r="S63" s="18"/>
      <c r="T63" s="18"/>
    </row>
    <row r="64" spans="1:58" x14ac:dyDescent="0.25">
      <c r="A64" s="314" t="s">
        <v>19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X64" s="314"/>
      <c r="Y64" s="314"/>
      <c r="Z64" s="314"/>
      <c r="AA64" s="314"/>
      <c r="AB64" s="314"/>
      <c r="AC64" s="314"/>
      <c r="AD64" s="314"/>
      <c r="AE64" s="314"/>
      <c r="AF64" s="314"/>
      <c r="AG64" s="314"/>
      <c r="AH64" s="314"/>
      <c r="AI64" s="314"/>
      <c r="AJ64" s="314"/>
      <c r="AK64" s="314"/>
      <c r="AL64" s="314"/>
      <c r="AM64" s="311" t="s">
        <v>19</v>
      </c>
      <c r="AN64" s="311"/>
      <c r="AO64" s="311"/>
      <c r="AP64" s="311"/>
      <c r="AQ64" s="311"/>
      <c r="AR64" s="311"/>
      <c r="AS64" s="311"/>
      <c r="AT64" s="311"/>
      <c r="AU64" s="311"/>
      <c r="AV64" s="311"/>
      <c r="AW64" s="311"/>
      <c r="AX64" s="311"/>
      <c r="AY64" s="311"/>
      <c r="AZ64" s="311"/>
      <c r="BA64" s="311"/>
      <c r="BB64" s="311"/>
      <c r="BC64" s="311"/>
      <c r="BD64" s="311"/>
      <c r="BE64" s="311"/>
      <c r="BF64" s="311"/>
    </row>
    <row r="65" spans="1:58" x14ac:dyDescent="0.25">
      <c r="A65" s="4" t="s">
        <v>19</v>
      </c>
      <c r="B65" s="4" t="s">
        <v>2</v>
      </c>
      <c r="C65" s="4"/>
      <c r="D65" s="6">
        <f>E65-1</f>
        <v>43898</v>
      </c>
      <c r="E65" s="6">
        <f t="shared" ref="E65:K65" si="225">F65-1</f>
        <v>43899</v>
      </c>
      <c r="F65" s="6">
        <f t="shared" si="225"/>
        <v>43900</v>
      </c>
      <c r="G65" s="6">
        <f t="shared" si="225"/>
        <v>43901</v>
      </c>
      <c r="H65" s="6">
        <f t="shared" si="225"/>
        <v>43902</v>
      </c>
      <c r="I65" s="6">
        <f t="shared" si="225"/>
        <v>43903</v>
      </c>
      <c r="J65" s="6">
        <f t="shared" si="225"/>
        <v>43904</v>
      </c>
      <c r="K65" s="6">
        <f t="shared" si="225"/>
        <v>43905</v>
      </c>
      <c r="L65" s="6">
        <v>43906</v>
      </c>
      <c r="M65" s="6">
        <f t="shared" ref="M65:AB65" si="226">L65+1</f>
        <v>43907</v>
      </c>
      <c r="N65" s="6">
        <f t="shared" si="226"/>
        <v>43908</v>
      </c>
      <c r="O65" s="6">
        <f t="shared" si="226"/>
        <v>43909</v>
      </c>
      <c r="P65" s="6">
        <f t="shared" si="226"/>
        <v>43910</v>
      </c>
      <c r="Q65" s="6">
        <f t="shared" si="226"/>
        <v>43911</v>
      </c>
      <c r="R65" s="6">
        <f t="shared" si="226"/>
        <v>43912</v>
      </c>
      <c r="S65" s="6">
        <f t="shared" si="226"/>
        <v>43913</v>
      </c>
      <c r="T65" s="6">
        <f t="shared" si="226"/>
        <v>43914</v>
      </c>
      <c r="U65" s="6">
        <f t="shared" si="226"/>
        <v>43915</v>
      </c>
      <c r="V65" s="6">
        <f t="shared" si="226"/>
        <v>43916</v>
      </c>
      <c r="W65" s="6">
        <f t="shared" si="226"/>
        <v>43917</v>
      </c>
      <c r="X65" s="6">
        <f t="shared" si="226"/>
        <v>43918</v>
      </c>
      <c r="Y65" s="6">
        <f t="shared" si="226"/>
        <v>43919</v>
      </c>
      <c r="Z65" s="11">
        <f t="shared" si="226"/>
        <v>43920</v>
      </c>
      <c r="AA65" s="11">
        <f t="shared" si="226"/>
        <v>43921</v>
      </c>
      <c r="AB65" s="11">
        <f t="shared" si="226"/>
        <v>43922</v>
      </c>
      <c r="AC65" s="11">
        <f t="shared" ref="AC65" si="227">AB65+1</f>
        <v>43923</v>
      </c>
      <c r="AD65" s="11">
        <f t="shared" ref="AD65" si="228">AC65+1</f>
        <v>43924</v>
      </c>
      <c r="AE65" s="11">
        <f t="shared" ref="AE65" si="229">AD65+1</f>
        <v>43925</v>
      </c>
      <c r="AF65" s="11">
        <f t="shared" ref="AF65:AH65" si="230">AE65+1</f>
        <v>43926</v>
      </c>
      <c r="AG65" s="11">
        <f t="shared" si="230"/>
        <v>43927</v>
      </c>
      <c r="AH65" s="11">
        <f t="shared" si="230"/>
        <v>43928</v>
      </c>
      <c r="AI65" s="11">
        <f t="shared" ref="AI65" si="231">AH65+1</f>
        <v>43929</v>
      </c>
      <c r="AJ65" s="11">
        <f t="shared" ref="AJ65" si="232">AI65+1</f>
        <v>43930</v>
      </c>
      <c r="AK65" s="11">
        <f t="shared" ref="AK65" si="233">AJ65+1</f>
        <v>43931</v>
      </c>
      <c r="AL65" s="11">
        <f t="shared" ref="AL65:AZ65" si="234">AK65+1</f>
        <v>43932</v>
      </c>
      <c r="AM65" s="11">
        <f t="shared" si="234"/>
        <v>43933</v>
      </c>
      <c r="AN65" s="11">
        <f t="shared" si="234"/>
        <v>43934</v>
      </c>
      <c r="AO65" s="11">
        <f t="shared" si="234"/>
        <v>43935</v>
      </c>
      <c r="AP65" s="11">
        <f t="shared" si="234"/>
        <v>43936</v>
      </c>
      <c r="AQ65" s="11">
        <f t="shared" si="234"/>
        <v>43937</v>
      </c>
      <c r="AR65" s="11">
        <f t="shared" si="234"/>
        <v>43938</v>
      </c>
      <c r="AS65" s="11">
        <f t="shared" si="234"/>
        <v>43939</v>
      </c>
      <c r="AT65" s="11">
        <f t="shared" si="234"/>
        <v>43940</v>
      </c>
      <c r="AU65" s="11">
        <f t="shared" si="234"/>
        <v>43941</v>
      </c>
      <c r="AV65" s="11">
        <f t="shared" si="234"/>
        <v>43942</v>
      </c>
      <c r="AW65" s="11">
        <f t="shared" si="234"/>
        <v>43943</v>
      </c>
      <c r="AX65" s="11">
        <f t="shared" si="234"/>
        <v>43944</v>
      </c>
      <c r="AY65" s="11">
        <f t="shared" si="234"/>
        <v>43945</v>
      </c>
      <c r="AZ65" s="11">
        <f t="shared" si="234"/>
        <v>43946</v>
      </c>
    </row>
    <row r="66" spans="1:58" x14ac:dyDescent="0.25">
      <c r="A66" s="4"/>
      <c r="B66" s="26" t="s">
        <v>1</v>
      </c>
      <c r="C66" s="7">
        <v>0.04</v>
      </c>
      <c r="D66" s="4"/>
      <c r="E66" s="4">
        <v>1231</v>
      </c>
      <c r="F66" s="4">
        <v>1695</v>
      </c>
      <c r="G66" s="4">
        <v>2277</v>
      </c>
      <c r="H66" s="4">
        <v>3146</v>
      </c>
      <c r="I66" s="27">
        <v>5232</v>
      </c>
      <c r="J66" s="4">
        <v>6391</v>
      </c>
      <c r="K66" s="4">
        <v>7553</v>
      </c>
      <c r="L66" s="4">
        <v>9191</v>
      </c>
      <c r="M66" s="4">
        <v>11178</v>
      </c>
      <c r="N66" s="4">
        <v>13716</v>
      </c>
      <c r="O66" s="4">
        <v>17213</v>
      </c>
      <c r="P66" s="4">
        <v>20071</v>
      </c>
      <c r="Q66" s="26">
        <v>23000</v>
      </c>
      <c r="R66" s="4">
        <v>29843</v>
      </c>
      <c r="S66" s="4">
        <v>33089</v>
      </c>
      <c r="T66" s="4">
        <v>39669</v>
      </c>
      <c r="U66" s="4">
        <v>47610</v>
      </c>
      <c r="V66" s="4">
        <v>56188</v>
      </c>
      <c r="W66" s="4">
        <v>64059</v>
      </c>
      <c r="X66" s="4">
        <v>72248</v>
      </c>
      <c r="Y66" s="4">
        <v>78795</v>
      </c>
      <c r="Z66" s="4">
        <v>85195</v>
      </c>
      <c r="AA66" s="4">
        <v>94417</v>
      </c>
      <c r="AB66" s="4">
        <v>102136</v>
      </c>
      <c r="AC66" s="4">
        <v>110238</v>
      </c>
      <c r="AD66" s="4">
        <v>119199</v>
      </c>
      <c r="AE66" s="4">
        <v>126168</v>
      </c>
      <c r="AF66" s="4">
        <v>131646</v>
      </c>
      <c r="AG66" s="4">
        <v>136675</v>
      </c>
      <c r="AH66" s="4">
        <v>141942</v>
      </c>
      <c r="AI66" s="17">
        <v>148220</v>
      </c>
      <c r="AJ66" s="17">
        <v>153222</v>
      </c>
      <c r="AK66" s="17">
        <v>158273</v>
      </c>
      <c r="AL66" s="17">
        <v>163027</v>
      </c>
      <c r="AM66" s="17">
        <v>166831</v>
      </c>
      <c r="AN66" s="17">
        <v>170099</v>
      </c>
      <c r="AO66" s="17">
        <v>174060</v>
      </c>
      <c r="AP66" s="17">
        <v>180659</v>
      </c>
      <c r="AQ66" s="17">
        <v>184948</v>
      </c>
      <c r="AR66" s="17">
        <v>190839</v>
      </c>
      <c r="AS66" s="17">
        <v>194674</v>
      </c>
      <c r="AT66" s="17">
        <v>198674</v>
      </c>
      <c r="AU66" s="17">
        <v>200210</v>
      </c>
      <c r="AV66" s="17">
        <v>204178</v>
      </c>
      <c r="AW66" s="17">
        <v>208398</v>
      </c>
      <c r="AX66" s="17">
        <v>213024</v>
      </c>
      <c r="AY66" s="17">
        <v>219764</v>
      </c>
      <c r="AZ66" s="17">
        <v>223759</v>
      </c>
    </row>
    <row r="67" spans="1:58" x14ac:dyDescent="0.25">
      <c r="A67" s="4"/>
      <c r="B67" s="23" t="s">
        <v>17</v>
      </c>
      <c r="C67" s="4"/>
      <c r="D67" s="4"/>
      <c r="E67" s="4"/>
      <c r="F67" s="8">
        <f t="shared" ref="F67:N67" si="235">(F66-E66)/E66</f>
        <v>0.37692932575142163</v>
      </c>
      <c r="G67" s="8">
        <f t="shared" si="235"/>
        <v>0.3433628318584071</v>
      </c>
      <c r="H67" s="8">
        <f t="shared" si="235"/>
        <v>0.38164251207729466</v>
      </c>
      <c r="I67" s="8">
        <f t="shared" si="235"/>
        <v>0.66306420851875403</v>
      </c>
      <c r="J67" s="8">
        <f t="shared" si="235"/>
        <v>0.22152140672782875</v>
      </c>
      <c r="K67" s="8">
        <f t="shared" si="235"/>
        <v>0.18181818181818182</v>
      </c>
      <c r="L67" s="8">
        <f t="shared" si="235"/>
        <v>0.21686746987951808</v>
      </c>
      <c r="M67" s="8">
        <f t="shared" si="235"/>
        <v>0.21618975084321618</v>
      </c>
      <c r="N67" s="8">
        <f t="shared" si="235"/>
        <v>0.22705314009661837</v>
      </c>
      <c r="O67" s="8">
        <f t="shared" ref="O67" si="236">(O66-N66)/N66</f>
        <v>0.25495771361913094</v>
      </c>
      <c r="P67" s="8">
        <f t="shared" ref="P67:AC67" si="237">(P66-O66)/O66</f>
        <v>0.16603729739150641</v>
      </c>
      <c r="Q67" s="8">
        <f t="shared" si="237"/>
        <v>0.14593194160729411</v>
      </c>
      <c r="R67" s="8">
        <f t="shared" si="237"/>
        <v>0.29752173913043478</v>
      </c>
      <c r="S67" s="8">
        <f t="shared" si="237"/>
        <v>0.10876922561404684</v>
      </c>
      <c r="T67" s="8">
        <f t="shared" si="237"/>
        <v>0.19885762640152316</v>
      </c>
      <c r="U67" s="8">
        <f t="shared" si="237"/>
        <v>0.20018150192845799</v>
      </c>
      <c r="V67" s="8">
        <f t="shared" si="237"/>
        <v>0.18017223272421759</v>
      </c>
      <c r="W67" s="8">
        <f t="shared" si="237"/>
        <v>0.14008329180607959</v>
      </c>
      <c r="X67" s="8">
        <f t="shared" si="237"/>
        <v>0.12783527685415008</v>
      </c>
      <c r="Y67" s="8">
        <f t="shared" si="237"/>
        <v>9.0618425423541135E-2</v>
      </c>
      <c r="Z67" s="8">
        <f t="shared" si="237"/>
        <v>8.1223427882479854E-2</v>
      </c>
      <c r="AA67" s="8">
        <f t="shared" si="237"/>
        <v>0.10824578907212865</v>
      </c>
      <c r="AB67" s="8">
        <f t="shared" si="237"/>
        <v>8.1754345086160335E-2</v>
      </c>
      <c r="AC67" s="8">
        <f t="shared" si="237"/>
        <v>7.932560507558549E-2</v>
      </c>
      <c r="AD67" s="8">
        <f t="shared" ref="AD67" si="238">(AD66-AC66)/AC66</f>
        <v>8.1287759211887009E-2</v>
      </c>
      <c r="AE67" s="8">
        <f t="shared" ref="AE67" si="239">(AE66-AD66)/AD66</f>
        <v>5.8465255581003198E-2</v>
      </c>
      <c r="AF67" s="8">
        <f t="shared" ref="AF67:AZ67" si="240">(AF66-AE66)/AE66</f>
        <v>4.3418299410310064E-2</v>
      </c>
      <c r="AG67" s="8">
        <f t="shared" si="240"/>
        <v>3.8200932804642755E-2</v>
      </c>
      <c r="AH67" s="8">
        <f t="shared" si="240"/>
        <v>3.8536674593012618E-2</v>
      </c>
      <c r="AI67" s="8">
        <f t="shared" si="240"/>
        <v>4.4229333107889138E-2</v>
      </c>
      <c r="AJ67" s="8">
        <f t="shared" si="240"/>
        <v>3.3747132640669274E-2</v>
      </c>
      <c r="AK67" s="8">
        <f t="shared" si="240"/>
        <v>3.2965239978593151E-2</v>
      </c>
      <c r="AL67" s="8">
        <f t="shared" si="240"/>
        <v>3.0036708724798293E-2</v>
      </c>
      <c r="AM67" s="8">
        <f t="shared" si="240"/>
        <v>2.3333558244953291E-2</v>
      </c>
      <c r="AN67" s="8">
        <f t="shared" si="240"/>
        <v>1.9588685556041742E-2</v>
      </c>
      <c r="AO67" s="8">
        <f t="shared" si="240"/>
        <v>2.3286439073715894E-2</v>
      </c>
      <c r="AP67" s="8">
        <f t="shared" si="240"/>
        <v>3.791221417901873E-2</v>
      </c>
      <c r="AQ67" s="8">
        <f t="shared" si="240"/>
        <v>2.3740859851986339E-2</v>
      </c>
      <c r="AR67" s="8">
        <f t="shared" si="240"/>
        <v>3.1852196293012093E-2</v>
      </c>
      <c r="AS67" s="8">
        <f t="shared" si="240"/>
        <v>2.0095473147522257E-2</v>
      </c>
      <c r="AT67" s="8">
        <f t="shared" si="240"/>
        <v>2.0547171168209418E-2</v>
      </c>
      <c r="AU67" s="8">
        <f t="shared" si="240"/>
        <v>7.7312582421454239E-3</v>
      </c>
      <c r="AV67" s="8">
        <f t="shared" si="240"/>
        <v>1.981918985065681E-2</v>
      </c>
      <c r="AW67" s="8">
        <f t="shared" si="240"/>
        <v>2.0668240456856272E-2</v>
      </c>
      <c r="AX67" s="8">
        <f t="shared" si="240"/>
        <v>2.2197909768807762E-2</v>
      </c>
      <c r="AY67" s="8">
        <f t="shared" si="240"/>
        <v>3.1639627459816737E-2</v>
      </c>
      <c r="AZ67" s="8">
        <f t="shared" si="240"/>
        <v>1.817859158005861E-2</v>
      </c>
    </row>
    <row r="68" spans="1:58" x14ac:dyDescent="0.25">
      <c r="A68" s="4"/>
      <c r="B68" s="43" t="s">
        <v>49</v>
      </c>
      <c r="C68" s="23">
        <v>46</v>
      </c>
      <c r="D68" s="4"/>
      <c r="E68" s="4"/>
      <c r="F68" s="8"/>
      <c r="G68" s="8"/>
      <c r="H68" s="8"/>
      <c r="I68" s="44">
        <f>(I66-H66)/$C68</f>
        <v>45.347826086956523</v>
      </c>
      <c r="J68" s="44">
        <f>(J66-I66)/$C68</f>
        <v>25.195652173913043</v>
      </c>
      <c r="K68" s="44">
        <f t="shared" ref="K68:AC68" si="241">(K66-J66)/$C68</f>
        <v>25.260869565217391</v>
      </c>
      <c r="L68" s="44">
        <f t="shared" si="241"/>
        <v>35.608695652173914</v>
      </c>
      <c r="M68" s="44">
        <f t="shared" si="241"/>
        <v>43.195652173913047</v>
      </c>
      <c r="N68" s="44">
        <f t="shared" si="241"/>
        <v>55.173913043478258</v>
      </c>
      <c r="O68" s="44">
        <f t="shared" si="241"/>
        <v>76.021739130434781</v>
      </c>
      <c r="P68" s="44">
        <f t="shared" si="241"/>
        <v>62.130434782608695</v>
      </c>
      <c r="Q68" s="44">
        <f t="shared" si="241"/>
        <v>63.673913043478258</v>
      </c>
      <c r="R68" s="44">
        <f t="shared" si="241"/>
        <v>148.7608695652174</v>
      </c>
      <c r="S68" s="44">
        <f t="shared" si="241"/>
        <v>70.565217391304344</v>
      </c>
      <c r="T68" s="44">
        <f t="shared" si="241"/>
        <v>143.04347826086956</v>
      </c>
      <c r="U68" s="44">
        <f t="shared" si="241"/>
        <v>172.63043478260869</v>
      </c>
      <c r="V68" s="44">
        <f t="shared" si="241"/>
        <v>186.47826086956522</v>
      </c>
      <c r="W68" s="44">
        <f t="shared" si="241"/>
        <v>171.10869565217391</v>
      </c>
      <c r="X68" s="44">
        <f t="shared" si="241"/>
        <v>178.02173913043478</v>
      </c>
      <c r="Y68" s="44">
        <f t="shared" si="241"/>
        <v>142.32608695652175</v>
      </c>
      <c r="Z68" s="44">
        <f t="shared" si="241"/>
        <v>139.13043478260869</v>
      </c>
      <c r="AA68" s="44">
        <f t="shared" si="241"/>
        <v>200.47826086956522</v>
      </c>
      <c r="AB68" s="44">
        <f t="shared" si="241"/>
        <v>167.80434782608697</v>
      </c>
      <c r="AC68" s="44">
        <f t="shared" si="241"/>
        <v>176.13043478260869</v>
      </c>
      <c r="AD68" s="44">
        <f t="shared" ref="AD68:AF68" si="242">(AD66-AC66)/$C68</f>
        <v>194.80434782608697</v>
      </c>
      <c r="AE68" s="44">
        <f t="shared" si="242"/>
        <v>151.5</v>
      </c>
      <c r="AF68" s="44">
        <f t="shared" si="242"/>
        <v>119.08695652173913</v>
      </c>
      <c r="AG68" s="44">
        <f t="shared" ref="AG68:AZ68" si="243">(AG66-AF66)/$C68</f>
        <v>109.32608695652173</v>
      </c>
      <c r="AH68" s="44">
        <f t="shared" si="243"/>
        <v>114.5</v>
      </c>
      <c r="AI68" s="44">
        <f t="shared" si="243"/>
        <v>136.47826086956522</v>
      </c>
      <c r="AJ68" s="44">
        <f t="shared" si="243"/>
        <v>108.73913043478261</v>
      </c>
      <c r="AK68" s="44">
        <f t="shared" si="243"/>
        <v>109.80434782608695</v>
      </c>
      <c r="AL68" s="44">
        <f t="shared" si="243"/>
        <v>103.34782608695652</v>
      </c>
      <c r="AM68" s="44">
        <f t="shared" si="243"/>
        <v>82.695652173913047</v>
      </c>
      <c r="AN68" s="44">
        <f t="shared" si="243"/>
        <v>71.043478260869563</v>
      </c>
      <c r="AO68" s="44">
        <f t="shared" si="243"/>
        <v>86.108695652173907</v>
      </c>
      <c r="AP68" s="44">
        <f t="shared" si="243"/>
        <v>143.45652173913044</v>
      </c>
      <c r="AQ68" s="44">
        <f t="shared" si="243"/>
        <v>93.239130434782609</v>
      </c>
      <c r="AR68" s="44">
        <f t="shared" si="243"/>
        <v>128.06521739130434</v>
      </c>
      <c r="AS68" s="44">
        <f t="shared" si="243"/>
        <v>83.369565217391298</v>
      </c>
      <c r="AT68" s="44">
        <f t="shared" si="243"/>
        <v>86.956521739130437</v>
      </c>
      <c r="AU68" s="44">
        <f t="shared" si="243"/>
        <v>33.391304347826086</v>
      </c>
      <c r="AV68" s="44">
        <f t="shared" si="243"/>
        <v>86.260869565217391</v>
      </c>
      <c r="AW68" s="44">
        <f t="shared" si="243"/>
        <v>91.739130434782609</v>
      </c>
      <c r="AX68" s="44">
        <f t="shared" si="243"/>
        <v>100.56521739130434</v>
      </c>
      <c r="AY68" s="44">
        <f t="shared" si="243"/>
        <v>146.52173913043478</v>
      </c>
      <c r="AZ68" s="44">
        <f t="shared" si="243"/>
        <v>86.847826086956516</v>
      </c>
    </row>
    <row r="69" spans="1:58" x14ac:dyDescent="0.25">
      <c r="A69" s="4"/>
      <c r="B69" s="26" t="s">
        <v>143</v>
      </c>
      <c r="C69" s="4"/>
      <c r="D69" s="4"/>
      <c r="E69" s="4"/>
      <c r="F69" s="8"/>
      <c r="G69" s="8"/>
      <c r="H69" s="8"/>
      <c r="I69" s="4">
        <v>133</v>
      </c>
      <c r="J69" s="4">
        <v>196</v>
      </c>
      <c r="K69" s="4">
        <v>288</v>
      </c>
      <c r="L69" s="4">
        <v>309</v>
      </c>
      <c r="M69" s="4">
        <v>491</v>
      </c>
      <c r="N69" s="4">
        <v>598</v>
      </c>
      <c r="O69" s="4">
        <v>767</v>
      </c>
      <c r="P69" s="4">
        <v>1002</v>
      </c>
      <c r="Q69" s="26">
        <v>1378</v>
      </c>
      <c r="R69" s="4">
        <v>1772</v>
      </c>
      <c r="S69" s="4">
        <v>2182</v>
      </c>
      <c r="T69" s="4">
        <v>2994</v>
      </c>
      <c r="U69" s="4">
        <v>3650</v>
      </c>
      <c r="V69" s="4">
        <v>4386</v>
      </c>
      <c r="W69" s="4">
        <v>5138</v>
      </c>
      <c r="X69" s="4">
        <v>5982</v>
      </c>
      <c r="Y69" s="4">
        <v>6803</v>
      </c>
      <c r="Z69" s="4">
        <v>7716</v>
      </c>
      <c r="AA69" s="4">
        <v>8464</v>
      </c>
      <c r="AB69" s="4">
        <v>9387</v>
      </c>
      <c r="AC69" s="4">
        <v>10348</v>
      </c>
      <c r="AD69" s="4">
        <v>11198</v>
      </c>
      <c r="AE69" s="4">
        <v>11947</v>
      </c>
      <c r="AF69" s="4">
        <v>12641</v>
      </c>
      <c r="AG69" s="4">
        <v>13193</v>
      </c>
      <c r="AH69" s="4">
        <v>14045</v>
      </c>
      <c r="AI69" s="17">
        <v>14792</v>
      </c>
      <c r="AJ69" s="17">
        <v>15447</v>
      </c>
      <c r="AK69" s="17">
        <v>16081</v>
      </c>
      <c r="AL69" s="17">
        <v>16606</v>
      </c>
      <c r="AM69" s="17">
        <v>17029</v>
      </c>
      <c r="AN69" s="17">
        <v>17756</v>
      </c>
      <c r="AO69" s="17">
        <v>18255</v>
      </c>
      <c r="AP69" s="17">
        <v>18812</v>
      </c>
      <c r="AQ69" s="17">
        <v>19315</v>
      </c>
      <c r="AR69" s="17">
        <v>20002</v>
      </c>
      <c r="AS69" s="17">
        <v>20639</v>
      </c>
      <c r="AT69" s="17">
        <v>20700</v>
      </c>
      <c r="AU69" s="17">
        <v>20852</v>
      </c>
      <c r="AV69" s="17">
        <v>21282</v>
      </c>
      <c r="AW69" s="17">
        <v>21717</v>
      </c>
      <c r="AX69" s="17">
        <v>22157</v>
      </c>
      <c r="AY69" s="17">
        <v>22524</v>
      </c>
      <c r="AZ69" s="17">
        <v>22902</v>
      </c>
    </row>
    <row r="70" spans="1:58" x14ac:dyDescent="0.25">
      <c r="A70" s="4"/>
      <c r="B70" s="4"/>
      <c r="C70" s="4"/>
      <c r="D70" s="4"/>
      <c r="E70" s="4"/>
      <c r="F70" s="8"/>
      <c r="G70" s="8"/>
      <c r="H70" s="8"/>
      <c r="I70" s="8"/>
      <c r="J70" s="8">
        <f t="shared" ref="J70:AC70" si="244">(J69-I69)/I69</f>
        <v>0.47368421052631576</v>
      </c>
      <c r="K70" s="8">
        <f t="shared" si="244"/>
        <v>0.46938775510204084</v>
      </c>
      <c r="L70" s="8">
        <f t="shared" si="244"/>
        <v>7.2916666666666671E-2</v>
      </c>
      <c r="M70" s="8">
        <f t="shared" si="244"/>
        <v>0.5889967637540453</v>
      </c>
      <c r="N70" s="8">
        <f t="shared" si="244"/>
        <v>0.21792260692464357</v>
      </c>
      <c r="O70" s="8">
        <f t="shared" si="244"/>
        <v>0.28260869565217389</v>
      </c>
      <c r="P70" s="8">
        <f t="shared" si="244"/>
        <v>0.30638852672750977</v>
      </c>
      <c r="Q70" s="8">
        <f t="shared" si="244"/>
        <v>0.37524950099800397</v>
      </c>
      <c r="R70" s="8">
        <f t="shared" si="244"/>
        <v>0.28592162554426703</v>
      </c>
      <c r="S70" s="8">
        <f t="shared" si="244"/>
        <v>0.23137697516930023</v>
      </c>
      <c r="T70" s="8">
        <f t="shared" si="244"/>
        <v>0.37213565536205317</v>
      </c>
      <c r="U70" s="8">
        <f t="shared" si="244"/>
        <v>0.21910487641950568</v>
      </c>
      <c r="V70" s="8">
        <f t="shared" si="244"/>
        <v>0.20164383561643837</v>
      </c>
      <c r="W70" s="8">
        <f t="shared" si="244"/>
        <v>0.17145462836297309</v>
      </c>
      <c r="X70" s="8">
        <f t="shared" si="244"/>
        <v>0.16426625145971194</v>
      </c>
      <c r="Y70" s="8">
        <f t="shared" si="244"/>
        <v>0.13724506853895019</v>
      </c>
      <c r="Z70" s="8">
        <f t="shared" si="244"/>
        <v>0.13420549757459943</v>
      </c>
      <c r="AA70" s="8">
        <f t="shared" si="244"/>
        <v>9.6941420425090727E-2</v>
      </c>
      <c r="AB70" s="8">
        <f t="shared" si="244"/>
        <v>0.10905009451795841</v>
      </c>
      <c r="AC70" s="8">
        <f t="shared" si="244"/>
        <v>0.10237562586555875</v>
      </c>
      <c r="AD70" s="8">
        <f t="shared" ref="AD70" si="245">(AD69-AC69)/AC69</f>
        <v>8.2141476613838429E-2</v>
      </c>
      <c r="AE70" s="8">
        <f t="shared" ref="AE70" si="246">(AE69-AD69)/AD69</f>
        <v>6.68869440971602E-2</v>
      </c>
      <c r="AF70" s="8">
        <f t="shared" ref="AF70:AZ70" si="247">(AF69-AE69)/AE69</f>
        <v>5.8089897045283334E-2</v>
      </c>
      <c r="AG70" s="8">
        <f t="shared" si="247"/>
        <v>4.3667431374100153E-2</v>
      </c>
      <c r="AH70" s="8">
        <f t="shared" si="247"/>
        <v>6.4579701356780109E-2</v>
      </c>
      <c r="AI70" s="8">
        <f t="shared" si="247"/>
        <v>5.3186187255250976E-2</v>
      </c>
      <c r="AJ70" s="8">
        <f t="shared" si="247"/>
        <v>4.4280692266089779E-2</v>
      </c>
      <c r="AK70" s="8">
        <f t="shared" si="247"/>
        <v>4.1043568330420145E-2</v>
      </c>
      <c r="AL70" s="8">
        <f t="shared" si="247"/>
        <v>3.2647223431378644E-2</v>
      </c>
      <c r="AM70" s="8">
        <f t="shared" si="247"/>
        <v>2.5472720703360232E-2</v>
      </c>
      <c r="AN70" s="8">
        <f t="shared" si="247"/>
        <v>4.2691878560103355E-2</v>
      </c>
      <c r="AO70" s="8">
        <f t="shared" si="247"/>
        <v>2.8103176391079072E-2</v>
      </c>
      <c r="AP70" s="8">
        <f t="shared" si="247"/>
        <v>3.0512188441522869E-2</v>
      </c>
      <c r="AQ70" s="8">
        <f t="shared" si="247"/>
        <v>2.673825217945992E-2</v>
      </c>
      <c r="AR70" s="8">
        <f t="shared" si="247"/>
        <v>3.5568211234791612E-2</v>
      </c>
      <c r="AS70" s="8">
        <f t="shared" si="247"/>
        <v>3.1846815318468155E-2</v>
      </c>
      <c r="AT70" s="8">
        <f t="shared" si="247"/>
        <v>2.9555695527884104E-3</v>
      </c>
      <c r="AU70" s="8">
        <f t="shared" si="247"/>
        <v>7.3429951690821256E-3</v>
      </c>
      <c r="AV70" s="8">
        <f t="shared" si="247"/>
        <v>2.0621523115288701E-2</v>
      </c>
      <c r="AW70" s="8">
        <f t="shared" si="247"/>
        <v>2.0439808288694673E-2</v>
      </c>
      <c r="AX70" s="8">
        <f t="shared" si="247"/>
        <v>2.0260625316572269E-2</v>
      </c>
      <c r="AY70" s="8">
        <f t="shared" si="247"/>
        <v>1.6563614207699598E-2</v>
      </c>
      <c r="AZ70" s="8">
        <f t="shared" si="247"/>
        <v>1.6782099094299414E-2</v>
      </c>
    </row>
    <row r="71" spans="1:58" x14ac:dyDescent="0.25">
      <c r="A71" s="4"/>
      <c r="B71" s="4" t="s">
        <v>8</v>
      </c>
      <c r="C71" s="7">
        <v>0.18</v>
      </c>
      <c r="D71" s="4"/>
      <c r="E71" s="4"/>
      <c r="F71" s="8"/>
      <c r="G71" s="8"/>
      <c r="H71" s="8"/>
      <c r="I71" s="8"/>
      <c r="J71" s="8"/>
      <c r="K71" s="9">
        <f t="shared" ref="K71:AC71" si="248">K69/E66</f>
        <v>0.23395613322502032</v>
      </c>
      <c r="L71" s="9">
        <f t="shared" si="248"/>
        <v>0.18230088495575222</v>
      </c>
      <c r="M71" s="9">
        <f t="shared" si="248"/>
        <v>0.21563460693895475</v>
      </c>
      <c r="N71" s="9">
        <f t="shared" si="248"/>
        <v>0.19008264462809918</v>
      </c>
      <c r="O71" s="9">
        <f t="shared" si="248"/>
        <v>0.14659785932721711</v>
      </c>
      <c r="P71" s="9">
        <f t="shared" si="248"/>
        <v>0.15678297606008448</v>
      </c>
      <c r="Q71" s="9">
        <f t="shared" si="248"/>
        <v>0.18244406196213425</v>
      </c>
      <c r="R71" s="9">
        <f t="shared" si="248"/>
        <v>0.19279730170819279</v>
      </c>
      <c r="S71" s="9">
        <f t="shared" si="248"/>
        <v>0.19520486670245124</v>
      </c>
      <c r="T71" s="9">
        <f t="shared" si="248"/>
        <v>0.21828521434820647</v>
      </c>
      <c r="U71" s="9">
        <f t="shared" si="248"/>
        <v>0.21204903270783709</v>
      </c>
      <c r="V71" s="9">
        <f t="shared" si="248"/>
        <v>0.21852423895172138</v>
      </c>
      <c r="W71" s="9">
        <f t="shared" si="248"/>
        <v>0.22339130434782609</v>
      </c>
      <c r="X71" s="9">
        <f t="shared" si="248"/>
        <v>0.20044901651978689</v>
      </c>
      <c r="Y71" s="9">
        <f t="shared" si="248"/>
        <v>0.20559702620206111</v>
      </c>
      <c r="Z71" s="9">
        <f t="shared" si="248"/>
        <v>0.19450956666414582</v>
      </c>
      <c r="AA71" s="9">
        <f t="shared" si="248"/>
        <v>0.17777777777777778</v>
      </c>
      <c r="AB71" s="9">
        <f t="shared" si="248"/>
        <v>0.16706414180963908</v>
      </c>
      <c r="AC71" s="9">
        <f t="shared" si="248"/>
        <v>0.16153858162006901</v>
      </c>
      <c r="AD71" s="9">
        <f t="shared" ref="AD71" si="249">AD69/X66</f>
        <v>0.15499390986601705</v>
      </c>
      <c r="AE71" s="9">
        <f t="shared" ref="AE71" si="250">AE69/Y66</f>
        <v>0.15162129576749794</v>
      </c>
      <c r="AF71" s="9">
        <f t="shared" ref="AF71:AZ71" si="251">AF69/Z66</f>
        <v>0.14837725218616116</v>
      </c>
      <c r="AG71" s="9">
        <f t="shared" si="251"/>
        <v>0.13973119247593124</v>
      </c>
      <c r="AH71" s="9">
        <f t="shared" si="251"/>
        <v>0.13751272812720294</v>
      </c>
      <c r="AI71" s="9">
        <f t="shared" si="251"/>
        <v>0.13418240534117093</v>
      </c>
      <c r="AJ71" s="9">
        <f t="shared" si="251"/>
        <v>0.12959001333903808</v>
      </c>
      <c r="AK71" s="9">
        <f t="shared" si="251"/>
        <v>0.12745704140511063</v>
      </c>
      <c r="AL71" s="9">
        <f t="shared" si="251"/>
        <v>0.12614131838415144</v>
      </c>
      <c r="AM71" s="9">
        <f t="shared" si="251"/>
        <v>0.12459484177794036</v>
      </c>
      <c r="AN71" s="9">
        <f t="shared" si="251"/>
        <v>0.12509334798720603</v>
      </c>
      <c r="AO71" s="9">
        <f t="shared" si="251"/>
        <v>0.12316151666441776</v>
      </c>
      <c r="AP71" s="9">
        <f t="shared" si="251"/>
        <v>0.12277610264844474</v>
      </c>
      <c r="AQ71" s="9">
        <f t="shared" si="251"/>
        <v>0.12203597581394174</v>
      </c>
      <c r="AR71" s="9">
        <f t="shared" si="251"/>
        <v>0.12269133333742263</v>
      </c>
      <c r="AS71" s="9">
        <f t="shared" si="251"/>
        <v>0.12371201994833095</v>
      </c>
      <c r="AT71" s="9">
        <f t="shared" si="251"/>
        <v>0.121693837118384</v>
      </c>
      <c r="AU71" s="9">
        <f t="shared" si="251"/>
        <v>0.11979777088360336</v>
      </c>
      <c r="AV71" s="9">
        <f t="shared" si="251"/>
        <v>0.11780204695033183</v>
      </c>
      <c r="AW71" s="9">
        <f t="shared" si="251"/>
        <v>0.11742219434651902</v>
      </c>
      <c r="AX71" s="9">
        <f t="shared" si="251"/>
        <v>0.11610310261529352</v>
      </c>
      <c r="AY71" s="9">
        <f t="shared" si="251"/>
        <v>0.11570112084818722</v>
      </c>
      <c r="AZ71" s="9">
        <f t="shared" si="251"/>
        <v>0.11527426839948861</v>
      </c>
    </row>
    <row r="72" spans="1:58" x14ac:dyDescent="0.25">
      <c r="A72" s="18"/>
      <c r="B72" s="129" t="s">
        <v>33</v>
      </c>
      <c r="C72" s="28"/>
      <c r="D72" s="18"/>
      <c r="E72" s="18"/>
      <c r="F72" s="19"/>
      <c r="G72" s="19"/>
      <c r="H72" s="19"/>
      <c r="I72" s="19"/>
      <c r="J72" s="19"/>
      <c r="K72" s="29"/>
      <c r="L72" s="33">
        <f t="shared" ref="L72" si="252">(L69-G69)/(F66-A66)</f>
        <v>0.18230088495575222</v>
      </c>
      <c r="M72" s="33" t="e">
        <f t="shared" ref="M72" si="253">(M69-H69)/(G66-B66)</f>
        <v>#VALUE!</v>
      </c>
      <c r="N72" s="33">
        <f t="shared" ref="N72" si="254">(N69-I69)/(H66-C66)</f>
        <v>0.14780861803710155</v>
      </c>
      <c r="O72" s="33">
        <f t="shared" ref="O72" si="255">(O69-J69)/(I66-D66)</f>
        <v>0.10913608562691131</v>
      </c>
      <c r="P72" s="33">
        <f t="shared" ref="P72" si="256">(P69-K69)/(J66-E66)</f>
        <v>0.13837209302325582</v>
      </c>
      <c r="Q72" s="33">
        <f t="shared" ref="Q72" si="257">(Q69-L69)/(K66-F66)</f>
        <v>0.18248548992830319</v>
      </c>
      <c r="R72" s="33">
        <f t="shared" ref="R72" si="258">(R69-M69)/(L66-G66)</f>
        <v>0.18527625108475557</v>
      </c>
      <c r="S72" s="33">
        <f t="shared" ref="S72" si="259">(S69-N69)/(M66-H66)</f>
        <v>0.19721115537848605</v>
      </c>
      <c r="T72" s="33">
        <f t="shared" ref="T72" si="260">(T69-O69)/(N66-I66)</f>
        <v>0.26249410655351252</v>
      </c>
      <c r="U72" s="33">
        <f t="shared" ref="U72" si="261">(U69-P69)/(O66-J66)</f>
        <v>0.24468674921456293</v>
      </c>
      <c r="V72" s="33">
        <f t="shared" ref="V72" si="262">(V69-Q69)/(P66-K66)</f>
        <v>0.24029397667359004</v>
      </c>
      <c r="W72" s="33">
        <f t="shared" ref="W72" si="263">(W69-R69)/(Q66-L66)</f>
        <v>0.2437540734303715</v>
      </c>
      <c r="X72" s="33">
        <f t="shared" ref="X72" si="264">(X69-S69)/(R66-M66)</f>
        <v>0.20358960621484062</v>
      </c>
      <c r="Y72" s="33">
        <f t="shared" ref="Y72" si="265">(Y69-T69)/(S66-N66)</f>
        <v>0.19661384400970422</v>
      </c>
      <c r="Z72" s="33">
        <f t="shared" ref="Z72" si="266">(Z69-U69)/(T66-O66)</f>
        <v>0.18106519415746347</v>
      </c>
      <c r="AA72" s="33">
        <f t="shared" ref="AA72" si="267">(AA69-V69)/(U66-P66)</f>
        <v>0.14808090344602201</v>
      </c>
      <c r="AB72" s="33">
        <f t="shared" ref="AB72" si="268">(AB69-W69)/(V66-Q66)</f>
        <v>0.12802820296492709</v>
      </c>
      <c r="AC72" s="33">
        <f t="shared" ref="AC72" si="269">(AC69-X69)/(W66-R66)</f>
        <v>0.12760112228197334</v>
      </c>
      <c r="AD72" s="33">
        <f t="shared" ref="AD72" si="270">(AD69-Y69)/(X66-S66)</f>
        <v>0.11223473530989045</v>
      </c>
      <c r="AE72" s="33">
        <f t="shared" ref="AE72" si="271">(AE69-Z69)/(Y66-T66)</f>
        <v>0.10813781117415529</v>
      </c>
      <c r="AF72" s="33">
        <f t="shared" ref="AF72" si="272">(AF69-AA69)/(Z66-U66)</f>
        <v>0.1111347612079287</v>
      </c>
      <c r="AG72" s="33">
        <f t="shared" ref="AG72" si="273">(AG69-AB69)/(AA66-V66)</f>
        <v>9.9557927228020607E-2</v>
      </c>
      <c r="AH72" s="33">
        <f t="shared" ref="AH72" si="274">(AH69-AC69)/(AB66-W66)</f>
        <v>9.7092733145993648E-2</v>
      </c>
      <c r="AI72" s="33">
        <f t="shared" ref="AI72" si="275">(AI69-AD69)/(AC66-X66)</f>
        <v>9.4603843116609632E-2</v>
      </c>
      <c r="AJ72" s="33">
        <f t="shared" ref="AJ72" si="276">(AJ69-AE69)/(AD66-Y66)</f>
        <v>8.6625086625086625E-2</v>
      </c>
      <c r="AK72" s="33">
        <f t="shared" ref="AK72" si="277">(AK69-AF69)/(AE66-Z66)</f>
        <v>8.3957728260073708E-2</v>
      </c>
      <c r="AL72" s="33">
        <f t="shared" ref="AL72" si="278">(AL69-AG69)/(AF66-AA66)</f>
        <v>9.1675844100029547E-2</v>
      </c>
      <c r="AM72" s="33">
        <f t="shared" ref="AM72" si="279">(AM69-AH69)/(AG66-AB66)</f>
        <v>8.6395089608847966E-2</v>
      </c>
      <c r="AN72" s="33">
        <f t="shared" ref="AN72" si="280">(AN69-AI69)/(AH66-AC66)</f>
        <v>9.3489780469341408E-2</v>
      </c>
      <c r="AO72" s="33">
        <f t="shared" ref="AO72" si="281">(AO69-AJ69)/(AI66-AD66)</f>
        <v>9.6757520416250298E-2</v>
      </c>
      <c r="AP72" s="33">
        <f t="shared" ref="AP72" si="282">(AP69-AK69)/(AJ66-AE66)</f>
        <v>0.1009462556368744</v>
      </c>
      <c r="AQ72" s="33">
        <f t="shared" ref="AQ72" si="283">(AQ69-AL69)/(AK66-AF66)</f>
        <v>0.10173883651932249</v>
      </c>
      <c r="AR72" s="33">
        <f t="shared" ref="AR72" si="284">(AR69-AM69)/(AL66-AG66)</f>
        <v>0.11281876138433515</v>
      </c>
      <c r="AS72" s="33">
        <f t="shared" ref="AS72" si="285">(AS69-AN69)/(AM66-AH66)</f>
        <v>0.11583430431114147</v>
      </c>
      <c r="AT72" s="33">
        <f t="shared" ref="AT72" si="286">(AT69-AO69)/(AN66-AI66)</f>
        <v>0.11175099410393528</v>
      </c>
      <c r="AU72" s="33">
        <f t="shared" ref="AU72" si="287">(AU69-AP69)/(AO66-AJ66)</f>
        <v>9.7898070832133602E-2</v>
      </c>
      <c r="AV72" s="33">
        <f t="shared" ref="AV72" si="288">(AV69-AQ69)/(AP66-AK66)</f>
        <v>8.7867417135709822E-2</v>
      </c>
      <c r="AW72" s="33">
        <f t="shared" ref="AW72" si="289">(AW69-AR69)/(AQ66-AL66)</f>
        <v>7.8235481957939876E-2</v>
      </c>
      <c r="AX72" s="33">
        <f t="shared" ref="AX72" si="290">(AX69-AS69)/(AR66-AM66)</f>
        <v>6.3228923692102632E-2</v>
      </c>
      <c r="AY72" s="33">
        <f t="shared" ref="AY72:AZ72" si="291">(AY69-AT69)/(AS66-AN66)</f>
        <v>7.4221770091556463E-2</v>
      </c>
      <c r="AZ72" s="33">
        <f t="shared" si="291"/>
        <v>8.3285934833834396E-2</v>
      </c>
    </row>
    <row r="73" spans="1:58" x14ac:dyDescent="0.25">
      <c r="A73" s="18"/>
      <c r="B73" s="128" t="s">
        <v>32</v>
      </c>
      <c r="C73" s="28"/>
      <c r="D73" s="18"/>
      <c r="E73" s="18"/>
      <c r="F73" s="19"/>
      <c r="G73" s="19"/>
      <c r="H73" s="19"/>
      <c r="I73" s="19"/>
      <c r="J73" s="30">
        <f t="shared" ref="J73" si="292">J69-I69</f>
        <v>63</v>
      </c>
      <c r="K73" s="30">
        <f t="shared" ref="K73" si="293">K69-J69</f>
        <v>92</v>
      </c>
      <c r="L73" s="30">
        <f t="shared" ref="L73" si="294">L69-K69</f>
        <v>21</v>
      </c>
      <c r="M73" s="30">
        <f t="shared" ref="M73" si="295">M69-L69</f>
        <v>182</v>
      </c>
      <c r="N73" s="30">
        <f t="shared" ref="N73" si="296">N69-M69</f>
        <v>107</v>
      </c>
      <c r="O73" s="30">
        <f t="shared" ref="O73" si="297">O69-N69</f>
        <v>169</v>
      </c>
      <c r="P73" s="30">
        <f t="shared" ref="P73" si="298">P69-O69</f>
        <v>235</v>
      </c>
      <c r="Q73" s="30">
        <f t="shared" ref="Q73" si="299">Q69-P69</f>
        <v>376</v>
      </c>
      <c r="R73" s="30">
        <f t="shared" ref="R73" si="300">R69-Q69</f>
        <v>394</v>
      </c>
      <c r="S73" s="30">
        <f t="shared" ref="S73" si="301">S69-R69</f>
        <v>410</v>
      </c>
      <c r="T73" s="30">
        <f t="shared" ref="T73" si="302">T69-S69</f>
        <v>812</v>
      </c>
      <c r="U73" s="30">
        <f t="shared" ref="U73" si="303">U69-T69</f>
        <v>656</v>
      </c>
      <c r="V73" s="30">
        <f t="shared" ref="V73" si="304">V69-U69</f>
        <v>736</v>
      </c>
      <c r="W73" s="30">
        <f t="shared" ref="W73" si="305">W69-V69</f>
        <v>752</v>
      </c>
      <c r="X73" s="30">
        <f t="shared" ref="X73" si="306">X69-W69</f>
        <v>844</v>
      </c>
      <c r="Y73" s="30">
        <f t="shared" ref="Y73" si="307">Y69-X69</f>
        <v>821</v>
      </c>
      <c r="Z73" s="30">
        <f t="shared" ref="Z73" si="308">Z69-Y69</f>
        <v>913</v>
      </c>
      <c r="AA73" s="30">
        <f t="shared" ref="AA73" si="309">AA69-Z69</f>
        <v>748</v>
      </c>
      <c r="AB73" s="30">
        <f t="shared" ref="AB73" si="310">AB69-AA69</f>
        <v>923</v>
      </c>
      <c r="AC73" s="30">
        <f t="shared" ref="AC73" si="311">AC69-AB69</f>
        <v>961</v>
      </c>
      <c r="AD73" s="30">
        <f t="shared" ref="AD73" si="312">AD69-AC69</f>
        <v>850</v>
      </c>
      <c r="AE73" s="30">
        <f t="shared" ref="AE73" si="313">AE69-AD69</f>
        <v>749</v>
      </c>
      <c r="AF73" s="30">
        <f t="shared" ref="AF73:AZ73" si="314">AF69-AE69</f>
        <v>694</v>
      </c>
      <c r="AG73" s="30">
        <f t="shared" si="314"/>
        <v>552</v>
      </c>
      <c r="AH73" s="30">
        <f t="shared" si="314"/>
        <v>852</v>
      </c>
      <c r="AI73" s="30">
        <f t="shared" si="314"/>
        <v>747</v>
      </c>
      <c r="AJ73" s="30">
        <f t="shared" si="314"/>
        <v>655</v>
      </c>
      <c r="AK73" s="30">
        <f t="shared" si="314"/>
        <v>634</v>
      </c>
      <c r="AL73" s="30">
        <f t="shared" si="314"/>
        <v>525</v>
      </c>
      <c r="AM73" s="30">
        <f t="shared" si="314"/>
        <v>423</v>
      </c>
      <c r="AN73" s="30">
        <f t="shared" si="314"/>
        <v>727</v>
      </c>
      <c r="AO73" s="30">
        <f t="shared" si="314"/>
        <v>499</v>
      </c>
      <c r="AP73" s="30">
        <f t="shared" si="314"/>
        <v>557</v>
      </c>
      <c r="AQ73" s="30">
        <f t="shared" si="314"/>
        <v>503</v>
      </c>
      <c r="AR73" s="30">
        <f t="shared" si="314"/>
        <v>687</v>
      </c>
      <c r="AS73" s="30">
        <f t="shared" si="314"/>
        <v>637</v>
      </c>
      <c r="AT73" s="30">
        <f t="shared" si="314"/>
        <v>61</v>
      </c>
      <c r="AU73" s="30">
        <f t="shared" si="314"/>
        <v>152</v>
      </c>
      <c r="AV73" s="30">
        <f t="shared" si="314"/>
        <v>430</v>
      </c>
      <c r="AW73" s="30">
        <f t="shared" si="314"/>
        <v>435</v>
      </c>
      <c r="AX73" s="30">
        <f t="shared" si="314"/>
        <v>440</v>
      </c>
      <c r="AY73" s="30">
        <f t="shared" si="314"/>
        <v>367</v>
      </c>
      <c r="AZ73" s="30">
        <f t="shared" si="314"/>
        <v>378</v>
      </c>
    </row>
    <row r="74" spans="1:58" x14ac:dyDescent="0.25">
      <c r="A74" s="18"/>
      <c r="B74" s="18"/>
      <c r="C74" s="28"/>
      <c r="D74" s="18"/>
      <c r="E74" s="18"/>
      <c r="F74" s="19"/>
      <c r="G74" s="19"/>
      <c r="H74" s="19"/>
      <c r="I74" s="19"/>
      <c r="J74" s="19"/>
      <c r="K74" s="29"/>
      <c r="L74" s="29"/>
      <c r="M74" s="29"/>
      <c r="N74" s="29"/>
      <c r="O74" s="29"/>
      <c r="P74" s="29"/>
      <c r="Q74" s="29"/>
      <c r="R74" s="29"/>
      <c r="S74" s="18"/>
      <c r="T74" s="18"/>
    </row>
    <row r="75" spans="1:58" s="249" customFormat="1" x14ac:dyDescent="0.25">
      <c r="A75" s="296" t="s">
        <v>203</v>
      </c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 t="s">
        <v>203</v>
      </c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296"/>
      <c r="BD75" s="296"/>
      <c r="BE75" s="296"/>
      <c r="BF75" s="296"/>
    </row>
    <row r="76" spans="1:58" x14ac:dyDescent="0.25">
      <c r="A76" s="18" t="s">
        <v>203</v>
      </c>
      <c r="B76" s="4" t="s">
        <v>2</v>
      </c>
      <c r="C76" s="28"/>
      <c r="D76" s="11">
        <v>43904</v>
      </c>
      <c r="E76" s="157">
        <f>D76+1</f>
        <v>43905</v>
      </c>
      <c r="F76" s="157">
        <f t="shared" ref="F76:AR76" si="315">E76+1</f>
        <v>43906</v>
      </c>
      <c r="G76" s="157">
        <f t="shared" si="315"/>
        <v>43907</v>
      </c>
      <c r="H76" s="157">
        <f t="shared" si="315"/>
        <v>43908</v>
      </c>
      <c r="I76" s="157">
        <f t="shared" si="315"/>
        <v>43909</v>
      </c>
      <c r="J76" s="157">
        <f t="shared" si="315"/>
        <v>43910</v>
      </c>
      <c r="K76" s="157">
        <f t="shared" si="315"/>
        <v>43911</v>
      </c>
      <c r="L76" s="157">
        <f t="shared" si="315"/>
        <v>43912</v>
      </c>
      <c r="M76" s="157">
        <f t="shared" si="315"/>
        <v>43913</v>
      </c>
      <c r="N76" s="157">
        <f t="shared" si="315"/>
        <v>43914</v>
      </c>
      <c r="O76" s="157">
        <f t="shared" si="315"/>
        <v>43915</v>
      </c>
      <c r="P76" s="157">
        <f t="shared" si="315"/>
        <v>43916</v>
      </c>
      <c r="Q76" s="157">
        <f t="shared" si="315"/>
        <v>43917</v>
      </c>
      <c r="R76" s="157">
        <f t="shared" si="315"/>
        <v>43918</v>
      </c>
      <c r="S76" s="157">
        <f t="shared" si="315"/>
        <v>43919</v>
      </c>
      <c r="T76" s="157">
        <f t="shared" si="315"/>
        <v>43920</v>
      </c>
      <c r="U76" s="157">
        <f t="shared" si="315"/>
        <v>43921</v>
      </c>
      <c r="V76" s="157">
        <f t="shared" si="315"/>
        <v>43922</v>
      </c>
      <c r="W76" s="157">
        <f t="shared" si="315"/>
        <v>43923</v>
      </c>
      <c r="X76" s="157">
        <f t="shared" si="315"/>
        <v>43924</v>
      </c>
      <c r="Y76" s="157">
        <f t="shared" si="315"/>
        <v>43925</v>
      </c>
      <c r="Z76" s="157">
        <f t="shared" si="315"/>
        <v>43926</v>
      </c>
      <c r="AA76" s="157">
        <f t="shared" si="315"/>
        <v>43927</v>
      </c>
      <c r="AB76" s="157">
        <f t="shared" si="315"/>
        <v>43928</v>
      </c>
      <c r="AC76" s="157">
        <f t="shared" si="315"/>
        <v>43929</v>
      </c>
      <c r="AD76" s="157">
        <f t="shared" si="315"/>
        <v>43930</v>
      </c>
      <c r="AE76" s="157">
        <f t="shared" si="315"/>
        <v>43931</v>
      </c>
      <c r="AF76" s="157">
        <f t="shared" si="315"/>
        <v>43932</v>
      </c>
      <c r="AG76" s="157">
        <f t="shared" si="315"/>
        <v>43933</v>
      </c>
      <c r="AH76" s="157">
        <f t="shared" si="315"/>
        <v>43934</v>
      </c>
      <c r="AI76" s="157">
        <f t="shared" si="315"/>
        <v>43935</v>
      </c>
      <c r="AJ76" s="157">
        <f t="shared" si="315"/>
        <v>43936</v>
      </c>
      <c r="AK76" s="157">
        <f t="shared" si="315"/>
        <v>43937</v>
      </c>
      <c r="AL76" s="157">
        <f t="shared" si="315"/>
        <v>43938</v>
      </c>
      <c r="AM76" s="157">
        <f t="shared" si="315"/>
        <v>43939</v>
      </c>
      <c r="AN76" s="157">
        <f t="shared" si="315"/>
        <v>43940</v>
      </c>
      <c r="AO76" s="157">
        <f t="shared" si="315"/>
        <v>43941</v>
      </c>
      <c r="AP76" s="157">
        <f t="shared" si="315"/>
        <v>43942</v>
      </c>
      <c r="AQ76" s="157">
        <f t="shared" si="315"/>
        <v>43943</v>
      </c>
      <c r="AR76" s="157">
        <f t="shared" si="315"/>
        <v>43944</v>
      </c>
    </row>
    <row r="77" spans="1:58" x14ac:dyDescent="0.25">
      <c r="A77" s="18"/>
      <c r="B77" s="26" t="s">
        <v>1</v>
      </c>
      <c r="C77" s="28"/>
      <c r="D77" s="253">
        <v>959</v>
      </c>
      <c r="E77" s="253">
        <v>1135</v>
      </c>
      <c r="F77" s="254">
        <v>1413</v>
      </c>
      <c r="G77" s="254">
        <v>1705</v>
      </c>
      <c r="H77" s="254">
        <v>2051</v>
      </c>
      <c r="I77" s="254">
        <v>2460</v>
      </c>
      <c r="J77" s="254">
        <v>2994</v>
      </c>
      <c r="K77" s="254">
        <v>3631</v>
      </c>
      <c r="L77" s="254">
        <v>4204</v>
      </c>
      <c r="M77" s="254">
        <v>4749</v>
      </c>
      <c r="N77" s="254">
        <v>5560</v>
      </c>
      <c r="O77" s="254">
        <v>6412</v>
      </c>
      <c r="P77" s="254">
        <v>7341</v>
      </c>
      <c r="Q77" s="254">
        <v>8603</v>
      </c>
      <c r="R77" s="254">
        <v>9762</v>
      </c>
      <c r="S77" s="254">
        <v>10866</v>
      </c>
      <c r="T77" s="169">
        <v>11750</v>
      </c>
      <c r="U77" s="45">
        <v>12595</v>
      </c>
      <c r="V77" s="252">
        <f>(U77+W77)/2</f>
        <v>13644</v>
      </c>
      <c r="W77">
        <v>14693</v>
      </c>
      <c r="X77">
        <v>15723</v>
      </c>
      <c r="Y77">
        <v>16627</v>
      </c>
      <c r="Z77">
        <v>17851</v>
      </c>
      <c r="AA77">
        <v>18803</v>
      </c>
      <c r="AB77">
        <v>19580</v>
      </c>
      <c r="AC77">
        <v>20549</v>
      </c>
      <c r="AD77">
        <v>21762</v>
      </c>
      <c r="AE77">
        <v>23097</v>
      </c>
      <c r="AF77">
        <v>24413</v>
      </c>
      <c r="AG77">
        <v>25587</v>
      </c>
      <c r="AH77">
        <v>26551</v>
      </c>
      <c r="AI77">
        <v>27419</v>
      </c>
      <c r="AJ77">
        <v>28153</v>
      </c>
      <c r="AK77">
        <v>29214</v>
      </c>
      <c r="AL77">
        <v>30449</v>
      </c>
      <c r="AM77">
        <v>31589</v>
      </c>
      <c r="AN77">
        <v>32655</v>
      </c>
      <c r="AO77">
        <v>33405</v>
      </c>
      <c r="AP77">
        <v>34134</v>
      </c>
      <c r="AQ77">
        <v>34842</v>
      </c>
      <c r="AR77" s="4">
        <v>35728</v>
      </c>
      <c r="AS77">
        <v>36535</v>
      </c>
      <c r="AT77">
        <v>37190</v>
      </c>
    </row>
    <row r="78" spans="1:58" x14ac:dyDescent="0.25">
      <c r="A78" s="18"/>
      <c r="B78" s="23" t="s">
        <v>17</v>
      </c>
      <c r="C78" s="28"/>
      <c r="D78" s="18"/>
      <c r="E78" s="8">
        <f t="shared" ref="E78" si="316">(E77-D77)/D77</f>
        <v>0.1835245046923879</v>
      </c>
      <c r="F78" s="8">
        <f t="shared" ref="F78" si="317">(F77-E77)/E77</f>
        <v>0.24493392070484582</v>
      </c>
      <c r="G78" s="8">
        <f t="shared" ref="G78" si="318">(G77-F77)/F77</f>
        <v>0.20665251238499646</v>
      </c>
      <c r="H78" s="8">
        <f t="shared" ref="H78" si="319">(H77-G77)/G77</f>
        <v>0.2029325513196481</v>
      </c>
      <c r="I78" s="8">
        <f t="shared" ref="I78" si="320">(I77-H77)/H77</f>
        <v>0.19941491955143834</v>
      </c>
      <c r="J78" s="8">
        <f t="shared" ref="J78" si="321">(J77-I77)/I77</f>
        <v>0.21707317073170732</v>
      </c>
      <c r="K78" s="8">
        <f t="shared" ref="K78" si="322">(K77-J77)/J77</f>
        <v>0.21275885103540415</v>
      </c>
      <c r="L78" s="8">
        <f t="shared" ref="L78" si="323">(L77-K77)/K77</f>
        <v>0.15780776645552189</v>
      </c>
      <c r="M78" s="8">
        <f t="shared" ref="M78" si="324">(M77-L77)/L77</f>
        <v>0.1296384395813511</v>
      </c>
      <c r="N78" s="8">
        <f t="shared" ref="N78" si="325">(N77-M77)/M77</f>
        <v>0.17077279427247841</v>
      </c>
      <c r="O78" s="8">
        <f t="shared" ref="O78" si="326">(O77-N77)/N77</f>
        <v>0.15323741007194244</v>
      </c>
      <c r="P78" s="8">
        <f t="shared" ref="P78" si="327">(P77-O77)/O77</f>
        <v>0.1448845913911416</v>
      </c>
      <c r="Q78" s="8">
        <f t="shared" ref="Q78" si="328">(Q77-P77)/P77</f>
        <v>0.1719111837624302</v>
      </c>
      <c r="R78" s="8">
        <f t="shared" ref="R78" si="329">(R77-Q77)/Q77</f>
        <v>0.13472044635592234</v>
      </c>
      <c r="S78" s="8">
        <f t="shared" ref="S78" si="330">(S77-R77)/R77</f>
        <v>0.11309157959434542</v>
      </c>
      <c r="T78" s="8">
        <f t="shared" ref="T78:W78" si="331">(T77-S77)/S77</f>
        <v>8.1354684336462355E-2</v>
      </c>
      <c r="U78" s="8">
        <f t="shared" si="331"/>
        <v>7.1914893617021275E-2</v>
      </c>
      <c r="V78" s="8">
        <f t="shared" si="331"/>
        <v>8.3287018658197695E-2</v>
      </c>
      <c r="W78" s="8">
        <f t="shared" si="331"/>
        <v>7.6883611844034014E-2</v>
      </c>
      <c r="X78" s="8">
        <f t="shared" ref="X78" si="332">(X77-W77)/W77</f>
        <v>7.0101408834138706E-2</v>
      </c>
      <c r="Y78" s="8">
        <f t="shared" ref="Y78" si="333">(Y77-X77)/X77</f>
        <v>5.7495388920689436E-2</v>
      </c>
      <c r="Z78" s="8">
        <f t="shared" ref="Z78" si="334">(Z77-Y77)/Y77</f>
        <v>7.3615204185962596E-2</v>
      </c>
      <c r="AA78" s="8">
        <f t="shared" ref="AA78" si="335">(AA77-Z77)/Z77</f>
        <v>5.3330345638899782E-2</v>
      </c>
      <c r="AB78" s="8">
        <f t="shared" ref="AB78:AL78" si="336">(AB77-AA77)/AA77</f>
        <v>4.132319310748285E-2</v>
      </c>
      <c r="AC78" s="8">
        <f t="shared" si="336"/>
        <v>4.9489274770173647E-2</v>
      </c>
      <c r="AD78" s="8">
        <f t="shared" si="336"/>
        <v>5.902963647866076E-2</v>
      </c>
      <c r="AE78" s="8">
        <f t="shared" si="336"/>
        <v>6.1345464571271026E-2</v>
      </c>
      <c r="AF78" s="8">
        <f t="shared" si="336"/>
        <v>5.6977096592631081E-2</v>
      </c>
      <c r="AG78" s="8">
        <f t="shared" si="336"/>
        <v>4.8089132839061154E-2</v>
      </c>
      <c r="AH78" s="8">
        <f t="shared" si="336"/>
        <v>3.7675382029937074E-2</v>
      </c>
      <c r="AI78" s="8">
        <f t="shared" si="336"/>
        <v>3.2691800685473241E-2</v>
      </c>
      <c r="AJ78" s="8">
        <f t="shared" si="336"/>
        <v>2.6769758196870785E-2</v>
      </c>
      <c r="AK78" s="8">
        <f t="shared" si="336"/>
        <v>3.768692501687209E-2</v>
      </c>
      <c r="AL78" s="8">
        <f t="shared" si="336"/>
        <v>4.2274252070924896E-2</v>
      </c>
      <c r="AM78" s="8">
        <f t="shared" ref="AM78" si="337">(AM77-AL77)/AL77</f>
        <v>3.7439653190580971E-2</v>
      </c>
      <c r="AN78" s="8">
        <f t="shared" ref="AN78:AT78" si="338">(AN77-AM77)/AM77</f>
        <v>3.3745924214125173E-2</v>
      </c>
      <c r="AO78" s="8">
        <f t="shared" si="338"/>
        <v>2.2967386311437757E-2</v>
      </c>
      <c r="AP78" s="8">
        <f t="shared" si="338"/>
        <v>2.1823080377189042E-2</v>
      </c>
      <c r="AQ78" s="281">
        <f t="shared" si="338"/>
        <v>2.0741782387062754E-2</v>
      </c>
      <c r="AR78" s="8">
        <f t="shared" si="338"/>
        <v>2.5429079846162678E-2</v>
      </c>
      <c r="AS78" s="8">
        <f t="shared" si="338"/>
        <v>2.258732646663681E-2</v>
      </c>
      <c r="AT78" s="8">
        <f t="shared" si="338"/>
        <v>1.7928014232927329E-2</v>
      </c>
    </row>
    <row r="79" spans="1:58" x14ac:dyDescent="0.25">
      <c r="A79" s="18"/>
      <c r="B79" s="43" t="s">
        <v>49</v>
      </c>
      <c r="C79" s="169">
        <v>46</v>
      </c>
      <c r="E79" s="44">
        <f t="shared" ref="E79:S79" si="339">(E77-D77)/$C79</f>
        <v>3.8260869565217392</v>
      </c>
      <c r="F79" s="44">
        <f t="shared" si="339"/>
        <v>6.0434782608695654</v>
      </c>
      <c r="G79" s="44">
        <f t="shared" si="339"/>
        <v>6.3478260869565215</v>
      </c>
      <c r="H79" s="44">
        <f t="shared" si="339"/>
        <v>7.5217391304347823</v>
      </c>
      <c r="I79" s="44">
        <f t="shared" si="339"/>
        <v>8.8913043478260878</v>
      </c>
      <c r="J79" s="44">
        <f t="shared" si="339"/>
        <v>11.608695652173912</v>
      </c>
      <c r="K79" s="44">
        <f t="shared" si="339"/>
        <v>13.847826086956522</v>
      </c>
      <c r="L79" s="44">
        <f t="shared" si="339"/>
        <v>12.456521739130435</v>
      </c>
      <c r="M79" s="44">
        <f t="shared" si="339"/>
        <v>11.847826086956522</v>
      </c>
      <c r="N79" s="44">
        <f t="shared" si="339"/>
        <v>17.630434782608695</v>
      </c>
      <c r="O79" s="44">
        <f t="shared" si="339"/>
        <v>18.521739130434781</v>
      </c>
      <c r="P79" s="44">
        <f t="shared" si="339"/>
        <v>20.195652173913043</v>
      </c>
      <c r="Q79" s="44">
        <f t="shared" si="339"/>
        <v>27.434782608695652</v>
      </c>
      <c r="R79" s="44">
        <f t="shared" si="339"/>
        <v>25.195652173913043</v>
      </c>
      <c r="S79" s="44">
        <f t="shared" si="339"/>
        <v>24</v>
      </c>
      <c r="T79" s="44">
        <f t="shared" ref="T79:AK79" si="340">(T77-S77)/$C79</f>
        <v>19.217391304347824</v>
      </c>
      <c r="U79" s="44">
        <f t="shared" si="340"/>
        <v>18.369565217391305</v>
      </c>
      <c r="V79" s="44">
        <f t="shared" si="340"/>
        <v>22.804347826086957</v>
      </c>
      <c r="W79" s="44">
        <f t="shared" si="340"/>
        <v>22.804347826086957</v>
      </c>
      <c r="X79" s="44">
        <f t="shared" si="340"/>
        <v>22.391304347826086</v>
      </c>
      <c r="Y79" s="44">
        <f t="shared" si="340"/>
        <v>19.652173913043477</v>
      </c>
      <c r="Z79" s="44">
        <f t="shared" si="340"/>
        <v>26.608695652173914</v>
      </c>
      <c r="AA79" s="44">
        <f t="shared" si="340"/>
        <v>20.695652173913043</v>
      </c>
      <c r="AB79" s="44">
        <f t="shared" si="340"/>
        <v>16.891304347826086</v>
      </c>
      <c r="AC79" s="44">
        <f t="shared" si="340"/>
        <v>21.065217391304348</v>
      </c>
      <c r="AD79" s="44">
        <f t="shared" si="340"/>
        <v>26.369565217391305</v>
      </c>
      <c r="AE79" s="44">
        <f t="shared" si="340"/>
        <v>29.021739130434781</v>
      </c>
      <c r="AF79" s="44">
        <f t="shared" si="340"/>
        <v>28.608695652173914</v>
      </c>
      <c r="AG79" s="44">
        <f t="shared" si="340"/>
        <v>25.521739130434781</v>
      </c>
      <c r="AH79" s="44">
        <f t="shared" si="340"/>
        <v>20.956521739130434</v>
      </c>
      <c r="AI79" s="44">
        <f t="shared" si="340"/>
        <v>18.869565217391305</v>
      </c>
      <c r="AJ79" s="44">
        <f t="shared" si="340"/>
        <v>15.956521739130435</v>
      </c>
      <c r="AK79" s="44">
        <f t="shared" si="340"/>
        <v>23.065217391304348</v>
      </c>
      <c r="AL79" s="44">
        <f t="shared" ref="AL79" si="341">(AL77-AK77)/$C79</f>
        <v>26.847826086956523</v>
      </c>
      <c r="AM79" s="44">
        <f t="shared" ref="AM79" si="342">(AM77-AL77)/$C79</f>
        <v>24.782608695652176</v>
      </c>
      <c r="AN79" s="44">
        <f t="shared" ref="AN79:AT79" si="343">(AN77-AM77)/$C79</f>
        <v>23.173913043478262</v>
      </c>
      <c r="AO79" s="44">
        <f t="shared" si="343"/>
        <v>16.304347826086957</v>
      </c>
      <c r="AP79" s="44">
        <f t="shared" si="343"/>
        <v>15.847826086956522</v>
      </c>
      <c r="AQ79" s="282">
        <f t="shared" si="343"/>
        <v>15.391304347826088</v>
      </c>
      <c r="AR79" s="44">
        <f t="shared" si="343"/>
        <v>19.260869565217391</v>
      </c>
      <c r="AS79" s="44">
        <f t="shared" si="343"/>
        <v>17.543478260869566</v>
      </c>
      <c r="AT79" s="44">
        <f t="shared" si="343"/>
        <v>14.239130434782609</v>
      </c>
    </row>
    <row r="80" spans="1:58" x14ac:dyDescent="0.25">
      <c r="A80" s="18"/>
      <c r="B80" s="26" t="s">
        <v>143</v>
      </c>
      <c r="C80" s="28"/>
      <c r="D80" s="18">
        <v>12</v>
      </c>
      <c r="E80" s="18">
        <v>20</v>
      </c>
      <c r="F80" s="250">
        <v>24</v>
      </c>
      <c r="G80" s="250">
        <v>43</v>
      </c>
      <c r="H80" s="250">
        <v>58</v>
      </c>
      <c r="I80" s="250">
        <v>76</v>
      </c>
      <c r="J80" s="250">
        <v>106</v>
      </c>
      <c r="K80" s="251">
        <v>136</v>
      </c>
      <c r="L80" s="251">
        <v>179</v>
      </c>
      <c r="M80" s="251">
        <v>213</v>
      </c>
      <c r="N80" s="251">
        <v>276</v>
      </c>
      <c r="O80" s="251">
        <v>356</v>
      </c>
      <c r="P80" s="251">
        <v>434</v>
      </c>
      <c r="Q80" s="251">
        <v>546</v>
      </c>
      <c r="R80" s="251">
        <v>639</v>
      </c>
      <c r="S80" s="18">
        <v>771</v>
      </c>
      <c r="T80" s="18">
        <v>864</v>
      </c>
      <c r="U80">
        <v>1039</v>
      </c>
      <c r="V80">
        <v>1173</v>
      </c>
      <c r="W80">
        <v>1339</v>
      </c>
      <c r="X80">
        <v>1487</v>
      </c>
      <c r="Y80">
        <v>1651</v>
      </c>
      <c r="Z80">
        <v>1766</v>
      </c>
      <c r="AA80">
        <v>1867</v>
      </c>
      <c r="AB80">
        <v>2101</v>
      </c>
      <c r="AC80">
        <v>2248</v>
      </c>
      <c r="AD80">
        <v>2396</v>
      </c>
      <c r="AE80">
        <v>2511</v>
      </c>
      <c r="AF80">
        <v>2643</v>
      </c>
      <c r="AG80">
        <v>2737</v>
      </c>
      <c r="AH80">
        <v>2823</v>
      </c>
      <c r="AI80">
        <v>2945</v>
      </c>
      <c r="AJ80">
        <v>3134</v>
      </c>
      <c r="AK80">
        <v>3315</v>
      </c>
      <c r="AL80">
        <v>3459</v>
      </c>
      <c r="AM80">
        <v>3601</v>
      </c>
      <c r="AN80">
        <v>3684</v>
      </c>
      <c r="AO80">
        <v>3751</v>
      </c>
      <c r="AP80">
        <v>3916</v>
      </c>
      <c r="AQ80">
        <v>4054</v>
      </c>
      <c r="AR80" s="4">
        <v>4177</v>
      </c>
      <c r="AS80">
        <v>4289</v>
      </c>
      <c r="AT80">
        <v>4409</v>
      </c>
    </row>
    <row r="81" spans="1:51" x14ac:dyDescent="0.25">
      <c r="A81" s="18"/>
      <c r="B81" s="18"/>
      <c r="C81" s="28"/>
      <c r="D81" s="18"/>
      <c r="E81" s="18"/>
      <c r="F81" s="19"/>
      <c r="G81" s="19"/>
      <c r="H81" s="19"/>
      <c r="I81" s="8">
        <f t="shared" ref="I81" si="344">(I80-H80)/H80</f>
        <v>0.31034482758620691</v>
      </c>
      <c r="J81" s="8">
        <f t="shared" ref="J81" si="345">(J80-I80)/I80</f>
        <v>0.39473684210526316</v>
      </c>
      <c r="K81" s="8">
        <f t="shared" ref="K81" si="346">(K80-J80)/J80</f>
        <v>0.28301886792452829</v>
      </c>
      <c r="L81" s="8">
        <f t="shared" ref="L81" si="347">(L80-K80)/K80</f>
        <v>0.31617647058823528</v>
      </c>
      <c r="M81" s="8">
        <f t="shared" ref="M81" si="348">(M80-L80)/L80</f>
        <v>0.18994413407821228</v>
      </c>
      <c r="N81" s="8">
        <f t="shared" ref="N81" si="349">(N80-M80)/M80</f>
        <v>0.29577464788732394</v>
      </c>
      <c r="O81" s="8">
        <f t="shared" ref="O81" si="350">(O80-N80)/N80</f>
        <v>0.28985507246376813</v>
      </c>
      <c r="P81" s="8">
        <f t="shared" ref="P81" si="351">(P80-O80)/O80</f>
        <v>0.21910112359550563</v>
      </c>
      <c r="Q81" s="8">
        <f t="shared" ref="Q81" si="352">(Q80-P80)/P80</f>
        <v>0.25806451612903225</v>
      </c>
      <c r="R81" s="8">
        <f t="shared" ref="R81" si="353">(R80-Q80)/Q80</f>
        <v>0.17032967032967034</v>
      </c>
      <c r="S81" s="8">
        <f t="shared" ref="S81" si="354">(S80-R80)/R80</f>
        <v>0.20657276995305165</v>
      </c>
      <c r="T81" s="8">
        <f t="shared" ref="T81" si="355">(T80-S80)/S80</f>
        <v>0.12062256809338522</v>
      </c>
      <c r="U81" s="8">
        <f t="shared" ref="U81" si="356">(U80-T80)/T80</f>
        <v>0.20254629629629631</v>
      </c>
      <c r="V81" s="8">
        <f t="shared" ref="V81:AL81" si="357">(V80-U80)/U80</f>
        <v>0.12897016361886429</v>
      </c>
      <c r="W81" s="8">
        <f t="shared" si="357"/>
        <v>0.14151747655583974</v>
      </c>
      <c r="X81" s="8">
        <f t="shared" si="357"/>
        <v>0.11053024645257654</v>
      </c>
      <c r="Y81" s="8">
        <f t="shared" si="357"/>
        <v>0.11028917283120376</v>
      </c>
      <c r="Z81" s="8">
        <f t="shared" si="357"/>
        <v>6.9654754694124771E-2</v>
      </c>
      <c r="AA81" s="8">
        <f t="shared" si="357"/>
        <v>5.7191392978482448E-2</v>
      </c>
      <c r="AB81" s="8">
        <f t="shared" si="357"/>
        <v>0.12533476164970542</v>
      </c>
      <c r="AC81" s="8">
        <f t="shared" si="357"/>
        <v>6.9966682532127553E-2</v>
      </c>
      <c r="AD81" s="8">
        <f t="shared" si="357"/>
        <v>6.5836298932384338E-2</v>
      </c>
      <c r="AE81" s="8">
        <f t="shared" si="357"/>
        <v>4.7996661101836396E-2</v>
      </c>
      <c r="AF81" s="8">
        <f t="shared" si="357"/>
        <v>5.2568697729988054E-2</v>
      </c>
      <c r="AG81" s="8">
        <f t="shared" si="357"/>
        <v>3.5565645100264852E-2</v>
      </c>
      <c r="AH81" s="8">
        <f t="shared" si="357"/>
        <v>3.1421264157837046E-2</v>
      </c>
      <c r="AI81" s="8">
        <f t="shared" si="357"/>
        <v>4.3216436415161173E-2</v>
      </c>
      <c r="AJ81" s="8">
        <f t="shared" si="357"/>
        <v>6.4176570458404081E-2</v>
      </c>
      <c r="AK81" s="8">
        <f t="shared" si="357"/>
        <v>5.7753669432035734E-2</v>
      </c>
      <c r="AL81" s="8">
        <f t="shared" si="357"/>
        <v>4.343891402714932E-2</v>
      </c>
      <c r="AM81" s="8">
        <f t="shared" ref="AM81" si="358">(AM80-AL80)/AL80</f>
        <v>4.1052327262214514E-2</v>
      </c>
      <c r="AN81" s="8">
        <f t="shared" ref="AN81:AT81" si="359">(AN80-AM80)/AM80</f>
        <v>2.304915301305193E-2</v>
      </c>
      <c r="AO81" s="8">
        <f t="shared" si="359"/>
        <v>1.8186753528773074E-2</v>
      </c>
      <c r="AP81" s="8">
        <f t="shared" si="359"/>
        <v>4.398826979472141E-2</v>
      </c>
      <c r="AQ81" s="281">
        <f t="shared" si="359"/>
        <v>3.5240040858018386E-2</v>
      </c>
      <c r="AR81" s="8">
        <f t="shared" si="359"/>
        <v>3.0340404538727182E-2</v>
      </c>
      <c r="AS81" s="8">
        <f t="shared" si="359"/>
        <v>2.6813502513765859E-2</v>
      </c>
      <c r="AT81" s="8">
        <f t="shared" si="359"/>
        <v>2.7978549778503149E-2</v>
      </c>
    </row>
    <row r="82" spans="1:51" x14ac:dyDescent="0.25">
      <c r="A82" s="18"/>
      <c r="B82" s="4" t="s">
        <v>8</v>
      </c>
      <c r="C82" s="28"/>
      <c r="D82" s="18"/>
      <c r="E82" s="18"/>
      <c r="F82" s="19"/>
      <c r="G82" s="19"/>
      <c r="H82" s="19"/>
      <c r="I82" s="9"/>
      <c r="J82" s="9">
        <f t="shared" ref="J82" si="360">J80/D77</f>
        <v>0.1105318039624609</v>
      </c>
      <c r="K82" s="9">
        <f t="shared" ref="K82" si="361">K80/E77</f>
        <v>0.1198237885462555</v>
      </c>
      <c r="L82" s="9">
        <f t="shared" ref="L82" si="362">L80/F77</f>
        <v>0.12668082094833688</v>
      </c>
      <c r="M82" s="9">
        <f t="shared" ref="M82" si="363">M80/G77</f>
        <v>0.12492668621700879</v>
      </c>
      <c r="N82" s="9">
        <f t="shared" ref="N82" si="364">N80/H77</f>
        <v>0.13456850316918575</v>
      </c>
      <c r="O82" s="9">
        <f t="shared" ref="O82" si="365">O80/I77</f>
        <v>0.14471544715447154</v>
      </c>
      <c r="P82" s="9">
        <f t="shared" ref="P82" si="366">P80/J77</f>
        <v>0.14495657982631929</v>
      </c>
      <c r="Q82" s="9">
        <f t="shared" ref="Q82" si="367">Q80/K77</f>
        <v>0.15037179840264389</v>
      </c>
      <c r="R82" s="9">
        <f t="shared" ref="R82" si="368">R80/L77</f>
        <v>0.15199809705042816</v>
      </c>
      <c r="S82" s="9">
        <f t="shared" ref="S82" si="369">S80/M77</f>
        <v>0.16234996841440302</v>
      </c>
      <c r="T82" s="9">
        <f t="shared" ref="T82" si="370">T80/N77</f>
        <v>0.1553956834532374</v>
      </c>
      <c r="U82" s="9">
        <f t="shared" ref="U82" si="371">U80/O77</f>
        <v>0.16203992514036183</v>
      </c>
      <c r="V82" s="9">
        <f t="shared" ref="V82:AL82" si="372">V80/P77</f>
        <v>0.15978749489170413</v>
      </c>
      <c r="W82" s="9">
        <f t="shared" si="372"/>
        <v>0.15564338021620364</v>
      </c>
      <c r="X82" s="9">
        <f t="shared" si="372"/>
        <v>0.15232534316738372</v>
      </c>
      <c r="Y82" s="9">
        <f t="shared" si="372"/>
        <v>0.15194183692251059</v>
      </c>
      <c r="Z82" s="9">
        <f t="shared" si="372"/>
        <v>0.15029787234042552</v>
      </c>
      <c r="AA82" s="9">
        <f t="shared" si="372"/>
        <v>0.1482334259626836</v>
      </c>
      <c r="AB82" s="9">
        <f t="shared" si="372"/>
        <v>0.15398710055702139</v>
      </c>
      <c r="AC82" s="9">
        <f t="shared" si="372"/>
        <v>0.15299802627101342</v>
      </c>
      <c r="AD82" s="9">
        <f t="shared" si="372"/>
        <v>0.15238822107740252</v>
      </c>
      <c r="AE82" s="9">
        <f t="shared" si="372"/>
        <v>0.15101942623443795</v>
      </c>
      <c r="AF82" s="9">
        <f t="shared" si="372"/>
        <v>0.14805893227270181</v>
      </c>
      <c r="AG82" s="9">
        <f t="shared" si="372"/>
        <v>0.14556187842365581</v>
      </c>
      <c r="AH82" s="9">
        <f t="shared" si="372"/>
        <v>0.14417773237997958</v>
      </c>
      <c r="AI82" s="9">
        <f t="shared" si="372"/>
        <v>0.1433159764465424</v>
      </c>
      <c r="AJ82" s="9">
        <f t="shared" si="372"/>
        <v>0.14401249885120854</v>
      </c>
      <c r="AK82" s="9">
        <f t="shared" si="372"/>
        <v>0.14352513313417328</v>
      </c>
      <c r="AL82" s="9">
        <f t="shared" si="372"/>
        <v>0.14168680620980625</v>
      </c>
      <c r="AM82" s="9">
        <f t="shared" ref="AM82" si="373">AM80/AG77</f>
        <v>0.14073552976120687</v>
      </c>
      <c r="AN82" s="9">
        <f t="shared" ref="AN82:AT82" si="374">AN80/AH77</f>
        <v>0.13875183608903618</v>
      </c>
      <c r="AO82" s="9">
        <f t="shared" si="374"/>
        <v>0.13680294686166528</v>
      </c>
      <c r="AP82" s="9">
        <f t="shared" si="374"/>
        <v>0.13909707668809718</v>
      </c>
      <c r="AQ82" s="283">
        <f t="shared" si="374"/>
        <v>0.13876908331621826</v>
      </c>
      <c r="AR82" s="9">
        <f t="shared" si="374"/>
        <v>0.13718020296233047</v>
      </c>
      <c r="AS82" s="9">
        <f t="shared" si="374"/>
        <v>0.13577511158947736</v>
      </c>
      <c r="AT82" s="9">
        <f t="shared" si="374"/>
        <v>0.13501760832950543</v>
      </c>
    </row>
    <row r="83" spans="1:51" x14ac:dyDescent="0.25">
      <c r="A83" s="18"/>
      <c r="B83" s="129" t="s">
        <v>33</v>
      </c>
      <c r="C83" s="28"/>
      <c r="D83" s="18"/>
      <c r="E83" s="18"/>
      <c r="F83" s="19"/>
      <c r="G83" s="19"/>
      <c r="H83" s="19"/>
      <c r="I83" s="33"/>
      <c r="J83" s="33"/>
      <c r="K83" s="33"/>
      <c r="L83" s="33"/>
      <c r="M83" s="33"/>
      <c r="N83" s="33">
        <f t="shared" ref="N83" si="375">(N80-I80)/(H77-C77)</f>
        <v>9.7513408093612877E-2</v>
      </c>
      <c r="O83" s="33">
        <f t="shared" ref="O83" si="376">(O80-J80)/(I77-D77)</f>
        <v>0.16655562958027981</v>
      </c>
      <c r="P83" s="33">
        <f t="shared" ref="P83" si="377">(P80-K80)/(J77-E77)</f>
        <v>0.16030123722431414</v>
      </c>
      <c r="Q83" s="33">
        <f t="shared" ref="Q83" si="378">(Q80-L80)/(K77-F77)</f>
        <v>0.16546438232642019</v>
      </c>
      <c r="R83" s="33">
        <f t="shared" ref="R83" si="379">(R80-M80)/(L77-G77)</f>
        <v>0.17046818727490998</v>
      </c>
      <c r="S83" s="33">
        <f t="shared" ref="S83" si="380">(S80-N80)/(M77-H77)</f>
        <v>0.18346923647146035</v>
      </c>
      <c r="T83" s="33">
        <f t="shared" ref="T83" si="381">(T80-O80)/(N77-I77)</f>
        <v>0.16387096774193549</v>
      </c>
      <c r="U83" s="33">
        <f t="shared" ref="U83" si="382">(U80-P80)/(O77-J77)</f>
        <v>0.17700409596255121</v>
      </c>
      <c r="V83" s="33">
        <f t="shared" ref="V83" si="383">(V80-Q80)/(P77-K77)</f>
        <v>0.16900269541778976</v>
      </c>
      <c r="W83" s="33">
        <f t="shared" ref="W83" si="384">(W80-R80)/(Q77-L77)</f>
        <v>0.15912707433507614</v>
      </c>
      <c r="X83" s="33">
        <f t="shared" ref="X83" si="385">(X80-S80)/(R77-M77)</f>
        <v>0.14282864552164373</v>
      </c>
      <c r="Y83" s="33">
        <f t="shared" ref="Y83" si="386">(Y80-T80)/(S77-N77)</f>
        <v>0.14832265359969846</v>
      </c>
      <c r="Z83" s="33">
        <f t="shared" ref="Z83" si="387">(Z80-U80)/(T77-O77)</f>
        <v>0.13619333083551893</v>
      </c>
      <c r="AA83" s="33">
        <f t="shared" ref="AA83" si="388">(AA80-V80)/(U77-P77)</f>
        <v>0.13208983631518842</v>
      </c>
      <c r="AB83" s="33">
        <f t="shared" ref="AB83" si="389">(AB80-W80)/(V77-Q77)</f>
        <v>0.15116048403094623</v>
      </c>
      <c r="AC83" s="33">
        <f t="shared" ref="AC83" si="390">(AC80-X80)/(W77-R77)</f>
        <v>0.15432975055769621</v>
      </c>
      <c r="AD83" s="33">
        <f t="shared" ref="AD83" si="391">(AD80-Y80)/(X77-S77)</f>
        <v>0.15338686431953882</v>
      </c>
      <c r="AE83" s="33">
        <f t="shared" ref="AE83" si="392">(AE80-Z80)/(Y77-T77)</f>
        <v>0.15275784293623129</v>
      </c>
      <c r="AF83" s="33">
        <f t="shared" ref="AF83" si="393">(AF80-AA80)/(Z77-U77)</f>
        <v>0.14764079147640791</v>
      </c>
      <c r="AG83" s="33">
        <f t="shared" ref="AG83" si="394">(AG80-AB80)/(AA77-V77)</f>
        <v>0.12327970536925761</v>
      </c>
      <c r="AH83" s="33">
        <f t="shared" ref="AH83" si="395">(AH80-AC80)/(AB77-W77)</f>
        <v>0.11765909555964804</v>
      </c>
      <c r="AI83" s="33">
        <f t="shared" ref="AI83" si="396">(AI80-AD80)/(AC77-X77)</f>
        <v>0.11375880646498135</v>
      </c>
      <c r="AJ83" s="33">
        <f t="shared" ref="AJ83" si="397">(AJ80-AE80)/(AD77-Y77)</f>
        <v>0.12132424537487829</v>
      </c>
      <c r="AK83" s="33">
        <f t="shared" ref="AK83" si="398">(AK80-AF80)/(AE77-Z77)</f>
        <v>0.1280975981700343</v>
      </c>
      <c r="AL83" s="33">
        <f t="shared" ref="AL83" si="399">(AL80-AG80)/(AF77-AA77)</f>
        <v>0.12869875222816399</v>
      </c>
      <c r="AM83" s="33">
        <f t="shared" ref="AM83" si="400">(AM80-AH80)/(AG77-AB77)</f>
        <v>0.1295155651739637</v>
      </c>
      <c r="AN83" s="33">
        <f t="shared" ref="AN83" si="401">(AN80-AI80)/(AH77-AC77)</f>
        <v>0.12312562479173608</v>
      </c>
      <c r="AO83" s="33">
        <f t="shared" ref="AO83" si="402">(AO80-AJ80)/(AI77-AD77)</f>
        <v>0.10906841081845502</v>
      </c>
      <c r="AP83" s="33">
        <f t="shared" ref="AP83" si="403">(AP80-AK80)/(AJ77-AE77)</f>
        <v>0.11886867088607594</v>
      </c>
      <c r="AQ83" s="33">
        <f t="shared" ref="AQ83" si="404">(AQ80-AL80)/(AK77-AF77)</f>
        <v>0.12393251405957093</v>
      </c>
      <c r="AR83" s="33">
        <f t="shared" ref="AR83" si="405">(AR80-AM80)/(AL77-AG77)</f>
        <v>0.11846976552858905</v>
      </c>
      <c r="AS83" s="33">
        <f t="shared" ref="AS83:AT83" si="406">(AS80-AN80)/(AM77-AH77)</f>
        <v>0.12008733624454149</v>
      </c>
      <c r="AT83" s="33">
        <f t="shared" si="406"/>
        <v>0.12566844919786097</v>
      </c>
    </row>
    <row r="84" spans="1:51" x14ac:dyDescent="0.25">
      <c r="A84" s="18"/>
      <c r="B84" s="128" t="s">
        <v>32</v>
      </c>
      <c r="C84" s="28"/>
      <c r="D84" s="18"/>
      <c r="E84" s="18"/>
      <c r="F84" s="19"/>
      <c r="G84" s="19"/>
      <c r="H84" s="19"/>
      <c r="I84" s="30">
        <f t="shared" ref="I84" si="407">I80-H80</f>
        <v>18</v>
      </c>
      <c r="J84" s="30">
        <f t="shared" ref="J84" si="408">J80-I80</f>
        <v>30</v>
      </c>
      <c r="K84" s="30">
        <f t="shared" ref="K84" si="409">K80-J80</f>
        <v>30</v>
      </c>
      <c r="L84" s="30">
        <f t="shared" ref="L84" si="410">L80-K80</f>
        <v>43</v>
      </c>
      <c r="M84" s="30">
        <f t="shared" ref="M84" si="411">M80-L80</f>
        <v>34</v>
      </c>
      <c r="N84" s="30">
        <f t="shared" ref="N84" si="412">N80-M80</f>
        <v>63</v>
      </c>
      <c r="O84" s="30">
        <f t="shared" ref="O84" si="413">O80-N80</f>
        <v>80</v>
      </c>
      <c r="P84" s="30">
        <f t="shared" ref="P84" si="414">P80-O80</f>
        <v>78</v>
      </c>
      <c r="Q84" s="30">
        <f t="shared" ref="Q84" si="415">Q80-P80</f>
        <v>112</v>
      </c>
      <c r="R84" s="30">
        <f t="shared" ref="R84" si="416">R80-Q80</f>
        <v>93</v>
      </c>
      <c r="S84" s="30">
        <f t="shared" ref="S84" si="417">S80-R80</f>
        <v>132</v>
      </c>
      <c r="T84" s="30">
        <f t="shared" ref="T84" si="418">T80-S80</f>
        <v>93</v>
      </c>
      <c r="U84" s="30">
        <f t="shared" ref="U84" si="419">U80-T80</f>
        <v>175</v>
      </c>
      <c r="V84" s="30">
        <f t="shared" ref="V84:AL84" si="420">V80-U80</f>
        <v>134</v>
      </c>
      <c r="W84" s="30">
        <f t="shared" si="420"/>
        <v>166</v>
      </c>
      <c r="X84" s="30">
        <f t="shared" si="420"/>
        <v>148</v>
      </c>
      <c r="Y84" s="30">
        <f t="shared" si="420"/>
        <v>164</v>
      </c>
      <c r="Z84" s="30">
        <f t="shared" si="420"/>
        <v>115</v>
      </c>
      <c r="AA84" s="30">
        <f t="shared" si="420"/>
        <v>101</v>
      </c>
      <c r="AB84" s="30">
        <f t="shared" si="420"/>
        <v>234</v>
      </c>
      <c r="AC84" s="30">
        <f t="shared" si="420"/>
        <v>147</v>
      </c>
      <c r="AD84" s="30">
        <f t="shared" si="420"/>
        <v>148</v>
      </c>
      <c r="AE84" s="30">
        <f t="shared" si="420"/>
        <v>115</v>
      </c>
      <c r="AF84" s="30">
        <f t="shared" si="420"/>
        <v>132</v>
      </c>
      <c r="AG84" s="30">
        <f t="shared" si="420"/>
        <v>94</v>
      </c>
      <c r="AH84" s="30">
        <f t="shared" si="420"/>
        <v>86</v>
      </c>
      <c r="AI84" s="30">
        <f t="shared" si="420"/>
        <v>122</v>
      </c>
      <c r="AJ84" s="30">
        <f t="shared" si="420"/>
        <v>189</v>
      </c>
      <c r="AK84" s="30">
        <f t="shared" si="420"/>
        <v>181</v>
      </c>
      <c r="AL84" s="30">
        <f t="shared" si="420"/>
        <v>144</v>
      </c>
      <c r="AM84" s="30">
        <f t="shared" ref="AM84" si="421">AM80-AL80</f>
        <v>142</v>
      </c>
      <c r="AN84" s="30">
        <f t="shared" ref="AN84:AT84" si="422">AN80-AM80</f>
        <v>83</v>
      </c>
      <c r="AO84" s="30">
        <f t="shared" si="422"/>
        <v>67</v>
      </c>
      <c r="AP84" s="30">
        <f t="shared" si="422"/>
        <v>165</v>
      </c>
      <c r="AQ84" s="30">
        <f t="shared" si="422"/>
        <v>138</v>
      </c>
      <c r="AR84" s="126">
        <f t="shared" si="422"/>
        <v>123</v>
      </c>
      <c r="AS84" s="126">
        <f t="shared" si="422"/>
        <v>112</v>
      </c>
      <c r="AT84" s="126">
        <f t="shared" si="422"/>
        <v>120</v>
      </c>
    </row>
    <row r="85" spans="1:51" x14ac:dyDescent="0.25">
      <c r="A85" s="310" t="s">
        <v>44</v>
      </c>
      <c r="B85" s="310"/>
      <c r="C85" s="310"/>
      <c r="D85" s="310"/>
      <c r="E85" s="310"/>
      <c r="F85" s="310"/>
      <c r="G85" s="310"/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</row>
    <row r="86" spans="1:51" x14ac:dyDescent="0.25">
      <c r="A86" s="4" t="s">
        <v>31</v>
      </c>
      <c r="B86" s="4" t="s">
        <v>2</v>
      </c>
      <c r="C86" s="7"/>
      <c r="D86" s="11">
        <v>43896</v>
      </c>
      <c r="E86" s="11">
        <f>D86+1</f>
        <v>43897</v>
      </c>
      <c r="F86" s="11">
        <f t="shared" ref="F86:V86" si="423">E86+1</f>
        <v>43898</v>
      </c>
      <c r="G86" s="11">
        <f t="shared" si="423"/>
        <v>43899</v>
      </c>
      <c r="H86" s="11">
        <f t="shared" si="423"/>
        <v>43900</v>
      </c>
      <c r="I86" s="11">
        <f t="shared" si="423"/>
        <v>43901</v>
      </c>
      <c r="J86" s="11">
        <f t="shared" si="423"/>
        <v>43902</v>
      </c>
      <c r="K86" s="11">
        <f t="shared" si="423"/>
        <v>43903</v>
      </c>
      <c r="L86" s="11">
        <f t="shared" si="423"/>
        <v>43904</v>
      </c>
      <c r="M86" s="11">
        <f t="shared" si="423"/>
        <v>43905</v>
      </c>
      <c r="N86" s="11">
        <f t="shared" si="423"/>
        <v>43906</v>
      </c>
      <c r="O86" s="11">
        <f t="shared" si="423"/>
        <v>43907</v>
      </c>
      <c r="P86" s="11">
        <f t="shared" si="423"/>
        <v>43908</v>
      </c>
      <c r="Q86" s="11">
        <f t="shared" si="423"/>
        <v>43909</v>
      </c>
      <c r="R86" s="11">
        <f t="shared" si="423"/>
        <v>43910</v>
      </c>
      <c r="S86" s="11">
        <f t="shared" si="423"/>
        <v>43911</v>
      </c>
      <c r="T86" s="11">
        <f t="shared" si="423"/>
        <v>43912</v>
      </c>
      <c r="U86" s="11">
        <f t="shared" si="423"/>
        <v>43913</v>
      </c>
      <c r="V86" s="11">
        <f t="shared" si="423"/>
        <v>43914</v>
      </c>
      <c r="W86" s="11">
        <f t="shared" ref="W86" si="424">V86+1</f>
        <v>43915</v>
      </c>
      <c r="X86" s="11">
        <f t="shared" ref="X86" si="425">W86+1</f>
        <v>43916</v>
      </c>
      <c r="Y86" s="11">
        <f t="shared" ref="Y86" si="426">X86+1</f>
        <v>43917</v>
      </c>
      <c r="Z86" s="11">
        <f t="shared" ref="Z86" si="427">Y86+1</f>
        <v>43918</v>
      </c>
      <c r="AA86" s="11">
        <f t="shared" ref="AA86" si="428">Z86+1</f>
        <v>43919</v>
      </c>
      <c r="AB86" s="11">
        <f t="shared" ref="AB86" si="429">AA86+1</f>
        <v>43920</v>
      </c>
      <c r="AC86" s="11">
        <f t="shared" ref="AC86:AE86" si="430">AB86+1</f>
        <v>43921</v>
      </c>
      <c r="AD86" s="11">
        <f t="shared" si="430"/>
        <v>43922</v>
      </c>
      <c r="AE86" s="11">
        <f t="shared" si="430"/>
        <v>43923</v>
      </c>
      <c r="AF86" s="11">
        <f t="shared" ref="AF86" si="431">AE86+1</f>
        <v>43924</v>
      </c>
      <c r="AG86" s="11">
        <f t="shared" ref="AG86" si="432">AF86+1</f>
        <v>43925</v>
      </c>
      <c r="AH86" s="11">
        <f t="shared" ref="AH86" si="433">AG86+1</f>
        <v>43926</v>
      </c>
      <c r="AI86" s="11">
        <f t="shared" ref="AI86" si="434">AH86+1</f>
        <v>43927</v>
      </c>
      <c r="AJ86" s="11">
        <f t="shared" ref="AJ86" si="435">AI86+1</f>
        <v>43928</v>
      </c>
      <c r="AK86" s="11">
        <f t="shared" ref="AK86" si="436">AJ86+1</f>
        <v>43929</v>
      </c>
      <c r="AL86" s="11">
        <f t="shared" ref="AL86" si="437">AK86+1</f>
        <v>43930</v>
      </c>
      <c r="AM86" s="11">
        <f t="shared" ref="AM86" si="438">AL86+1</f>
        <v>43931</v>
      </c>
      <c r="AN86" s="11">
        <f t="shared" ref="AN86" si="439">AM86+1</f>
        <v>43932</v>
      </c>
      <c r="AO86" s="11">
        <f t="shared" ref="AO86" si="440">AN86+1</f>
        <v>43933</v>
      </c>
      <c r="AP86" s="11">
        <f t="shared" ref="AP86" si="441">AO86+1</f>
        <v>43934</v>
      </c>
      <c r="AQ86" s="11">
        <f t="shared" ref="AQ86" si="442">AP86+1</f>
        <v>43935</v>
      </c>
      <c r="AR86" s="11">
        <f t="shared" ref="AR86" si="443">AQ86+1</f>
        <v>43936</v>
      </c>
      <c r="AS86" s="11">
        <f t="shared" ref="AS86" si="444">AR86+1</f>
        <v>43937</v>
      </c>
    </row>
    <row r="87" spans="1:51" x14ac:dyDescent="0.25">
      <c r="A87" s="4"/>
      <c r="B87" s="4" t="s">
        <v>1</v>
      </c>
      <c r="C87" s="7"/>
      <c r="D87" s="4">
        <v>6767</v>
      </c>
      <c r="E87" s="4">
        <v>7134</v>
      </c>
      <c r="F87" s="4">
        <v>7382</v>
      </c>
      <c r="G87" s="4">
        <v>7513</v>
      </c>
      <c r="H87" s="4">
        <v>7755</v>
      </c>
      <c r="I87" s="4">
        <v>7869</v>
      </c>
      <c r="J87" s="4">
        <v>7979</v>
      </c>
      <c r="K87" s="4">
        <v>8086</v>
      </c>
      <c r="L87" s="4">
        <v>8162</v>
      </c>
      <c r="M87" s="4">
        <v>8236</v>
      </c>
      <c r="N87" s="4">
        <v>8320</v>
      </c>
      <c r="O87" s="4">
        <v>8413</v>
      </c>
      <c r="P87" s="4">
        <v>8565</v>
      </c>
      <c r="Q87" s="4">
        <v>8652</v>
      </c>
      <c r="R87" s="4">
        <v>8799</v>
      </c>
      <c r="S87" s="4">
        <v>8897</v>
      </c>
      <c r="T87" s="4">
        <v>8961</v>
      </c>
      <c r="U87" s="4">
        <v>9037</v>
      </c>
      <c r="V87" s="4">
        <v>9137</v>
      </c>
      <c r="W87" s="17">
        <v>9241</v>
      </c>
      <c r="X87" s="17">
        <v>9332</v>
      </c>
      <c r="Y87" s="17">
        <v>9478</v>
      </c>
      <c r="Z87" s="17">
        <v>9583</v>
      </c>
      <c r="AA87" s="17">
        <v>9661</v>
      </c>
      <c r="AB87" s="17">
        <v>9786</v>
      </c>
      <c r="AC87" s="17">
        <v>9887</v>
      </c>
      <c r="AD87" s="17">
        <v>9976</v>
      </c>
      <c r="AE87" s="17">
        <v>10062</v>
      </c>
      <c r="AF87" s="17">
        <v>10156</v>
      </c>
      <c r="AG87" s="17">
        <v>10237</v>
      </c>
      <c r="AH87" s="17">
        <v>10284</v>
      </c>
      <c r="AI87" s="17">
        <v>10331</v>
      </c>
      <c r="AJ87" s="17">
        <v>10384</v>
      </c>
      <c r="AK87" s="17">
        <v>10423</v>
      </c>
      <c r="AL87" s="17">
        <v>10450</v>
      </c>
      <c r="AM87" s="17">
        <v>10480</v>
      </c>
      <c r="AN87" s="17">
        <v>10512</v>
      </c>
      <c r="AO87" s="17">
        <v>10537</v>
      </c>
      <c r="AP87" s="17">
        <v>10546</v>
      </c>
      <c r="AQ87" s="17">
        <v>10591</v>
      </c>
      <c r="AR87" s="17">
        <v>10613</v>
      </c>
      <c r="AS87" s="17">
        <v>10635</v>
      </c>
    </row>
    <row r="88" spans="1:51" x14ac:dyDescent="0.25">
      <c r="A88" s="4"/>
      <c r="B88" s="4"/>
      <c r="C88" s="7"/>
      <c r="D88" s="8"/>
      <c r="E88" s="8">
        <f t="shared" ref="E88" si="445">(E87-D87)/D87</f>
        <v>5.4233781587113936E-2</v>
      </c>
      <c r="F88" s="8">
        <f t="shared" ref="F88" si="446">(F87-E87)/E87</f>
        <v>3.476310625175217E-2</v>
      </c>
      <c r="G88" s="8">
        <f t="shared" ref="G88" si="447">(G87-F87)/F87</f>
        <v>1.7745868328366297E-2</v>
      </c>
      <c r="H88" s="8">
        <f t="shared" ref="H88" si="448">(H87-G87)/G87</f>
        <v>3.2210834553440704E-2</v>
      </c>
      <c r="I88" s="8">
        <f t="shared" ref="I88" si="449">(I87-H87)/H87</f>
        <v>1.4700193423597678E-2</v>
      </c>
      <c r="J88" s="8">
        <f t="shared" ref="J88" si="450">(J87-I87)/I87</f>
        <v>1.3978904562206126E-2</v>
      </c>
      <c r="K88" s="8">
        <f t="shared" ref="K88:Q88" si="451">(K87-J87)/J87</f>
        <v>1.3410201779671638E-2</v>
      </c>
      <c r="L88" s="8">
        <f t="shared" si="451"/>
        <v>9.3989611674499141E-3</v>
      </c>
      <c r="M88" s="8">
        <f t="shared" si="451"/>
        <v>9.0664052928203873E-3</v>
      </c>
      <c r="N88" s="8">
        <f t="shared" si="451"/>
        <v>1.0199125789218067E-2</v>
      </c>
      <c r="O88" s="8">
        <f t="shared" si="451"/>
        <v>1.1177884615384616E-2</v>
      </c>
      <c r="P88" s="8">
        <f t="shared" si="451"/>
        <v>1.8067276833472007E-2</v>
      </c>
      <c r="Q88" s="8">
        <f t="shared" si="451"/>
        <v>1.0157618213660246E-2</v>
      </c>
      <c r="R88" s="8">
        <f t="shared" ref="R88" si="452">(R87-Q87)/Q87</f>
        <v>1.6990291262135922E-2</v>
      </c>
      <c r="S88" s="8">
        <f t="shared" ref="S88" si="453">(S87-R87)/R87</f>
        <v>1.1137629276054098E-2</v>
      </c>
      <c r="T88" s="8">
        <f t="shared" ref="T88:V88" si="454">(T87-S87)/S87</f>
        <v>7.1934359896594358E-3</v>
      </c>
      <c r="U88" s="8">
        <f t="shared" si="454"/>
        <v>8.481196295056356E-3</v>
      </c>
      <c r="V88" s="8">
        <f t="shared" si="454"/>
        <v>1.1065619121389841E-2</v>
      </c>
      <c r="W88" s="8">
        <f t="shared" ref="W88" si="455">(W87-V87)/V87</f>
        <v>1.1382291780671993E-2</v>
      </c>
      <c r="X88" s="8">
        <f t="shared" ref="X88" si="456">(X87-W87)/W87</f>
        <v>9.8474191104858787E-3</v>
      </c>
      <c r="Y88" s="8">
        <f t="shared" ref="Y88" si="457">(Y87-X87)/X87</f>
        <v>1.5645092156022288E-2</v>
      </c>
      <c r="Z88" s="8">
        <f t="shared" ref="Z88" si="458">(Z87-Y87)/Y87</f>
        <v>1.1078286558345642E-2</v>
      </c>
      <c r="AA88" s="8">
        <f t="shared" ref="AA88" si="459">(AA87-Z87)/Z87</f>
        <v>8.1394135448189502E-3</v>
      </c>
      <c r="AB88" s="8">
        <f t="shared" ref="AB88" si="460">(AB87-AA87)/AA87</f>
        <v>1.2938619190559983E-2</v>
      </c>
      <c r="AC88" s="8">
        <f t="shared" ref="AC88" si="461">(AC87-AB87)/AB87</f>
        <v>1.032086654404251E-2</v>
      </c>
      <c r="AD88" s="8">
        <f t="shared" ref="AD88" si="462">(AD87-AC87)/AC87</f>
        <v>9.0017194295539602E-3</v>
      </c>
      <c r="AE88" s="8">
        <f t="shared" ref="AE88" si="463">(AE87-AD87)/AD87</f>
        <v>8.6206896551724137E-3</v>
      </c>
      <c r="AF88" s="8">
        <f t="shared" ref="AF88" si="464">(AF87-AE87)/AE87</f>
        <v>9.3420791095209701E-3</v>
      </c>
      <c r="AG88" s="8">
        <f t="shared" ref="AG88" si="465">(AG87-AF87)/AF87</f>
        <v>7.9755809373769204E-3</v>
      </c>
      <c r="AH88" s="8">
        <f t="shared" ref="AH88" si="466">(AH87-AG87)/AG87</f>
        <v>4.5911888248510307E-3</v>
      </c>
      <c r="AI88" s="8">
        <f t="shared" ref="AI88" si="467">(AI87-AH87)/AH87</f>
        <v>4.5702061454686894E-3</v>
      </c>
      <c r="AJ88" s="8">
        <f t="shared" ref="AJ88" si="468">(AJ87-AI87)/AI87</f>
        <v>5.1301906882199209E-3</v>
      </c>
      <c r="AK88" s="8">
        <f t="shared" ref="AK88" si="469">(AK87-AJ87)/AJ87</f>
        <v>3.7557781201848998E-3</v>
      </c>
      <c r="AL88" s="8">
        <f t="shared" ref="AL88" si="470">(AL87-AK87)/AK87</f>
        <v>2.590425021586875E-3</v>
      </c>
      <c r="AM88" s="8">
        <f t="shared" ref="AM88" si="471">(AM87-AL87)/AL87</f>
        <v>2.8708133971291866E-3</v>
      </c>
      <c r="AN88" s="8">
        <f t="shared" ref="AN88" si="472">(AN87-AM87)/AM87</f>
        <v>3.0534351145038168E-3</v>
      </c>
      <c r="AO88" s="8">
        <f t="shared" ref="AO88" si="473">(AO87-AN87)/AN87</f>
        <v>2.3782343987823439E-3</v>
      </c>
      <c r="AP88" s="8">
        <f t="shared" ref="AP88" si="474">(AP87-AO87)/AO87</f>
        <v>8.5413305494922657E-4</v>
      </c>
      <c r="AQ88" s="8">
        <f t="shared" ref="AQ88" si="475">(AQ87-AP87)/AP87</f>
        <v>4.2670206713445857E-3</v>
      </c>
      <c r="AR88" s="8">
        <f t="shared" ref="AR88" si="476">(AR87-AQ87)/AQ87</f>
        <v>2.0772353885374377E-3</v>
      </c>
      <c r="AS88" s="8">
        <f t="shared" ref="AS88" si="477">(AS87-AR87)/AR87</f>
        <v>2.072929426175445E-3</v>
      </c>
    </row>
    <row r="89" spans="1:51" x14ac:dyDescent="0.25">
      <c r="A89" s="4"/>
      <c r="B89" s="43" t="s">
        <v>49</v>
      </c>
      <c r="C89" s="46">
        <v>51</v>
      </c>
      <c r="D89" s="8"/>
      <c r="E89" s="44">
        <f t="shared" ref="E89:AS89" si="478">(E87-D87)/$C89</f>
        <v>7.1960784313725492</v>
      </c>
      <c r="F89" s="44">
        <f t="shared" si="478"/>
        <v>4.8627450980392153</v>
      </c>
      <c r="G89" s="44">
        <f t="shared" si="478"/>
        <v>2.5686274509803924</v>
      </c>
      <c r="H89" s="44">
        <f t="shared" si="478"/>
        <v>4.7450980392156863</v>
      </c>
      <c r="I89" s="44">
        <f t="shared" si="478"/>
        <v>2.2352941176470589</v>
      </c>
      <c r="J89" s="44">
        <f t="shared" si="478"/>
        <v>2.1568627450980391</v>
      </c>
      <c r="K89" s="44">
        <f t="shared" si="478"/>
        <v>2.0980392156862746</v>
      </c>
      <c r="L89" s="44">
        <f t="shared" si="478"/>
        <v>1.4901960784313726</v>
      </c>
      <c r="M89" s="44">
        <f t="shared" si="478"/>
        <v>1.4509803921568627</v>
      </c>
      <c r="N89" s="44">
        <f t="shared" si="478"/>
        <v>1.6470588235294117</v>
      </c>
      <c r="O89" s="44">
        <f t="shared" si="478"/>
        <v>1.8235294117647058</v>
      </c>
      <c r="P89" s="44">
        <f t="shared" si="478"/>
        <v>2.9803921568627452</v>
      </c>
      <c r="Q89" s="44">
        <f t="shared" si="478"/>
        <v>1.7058823529411764</v>
      </c>
      <c r="R89" s="44">
        <f t="shared" si="478"/>
        <v>2.8823529411764706</v>
      </c>
      <c r="S89" s="44">
        <f t="shared" si="478"/>
        <v>1.9215686274509804</v>
      </c>
      <c r="T89" s="44">
        <f t="shared" si="478"/>
        <v>1.2549019607843137</v>
      </c>
      <c r="U89" s="44">
        <f t="shared" si="478"/>
        <v>1.4901960784313726</v>
      </c>
      <c r="V89" s="44">
        <f t="shared" si="478"/>
        <v>1.9607843137254901</v>
      </c>
      <c r="W89" s="44">
        <f t="shared" si="478"/>
        <v>2.0392156862745097</v>
      </c>
      <c r="X89" s="44">
        <f t="shared" si="478"/>
        <v>1.7843137254901962</v>
      </c>
      <c r="Y89" s="44">
        <f t="shared" si="478"/>
        <v>2.8627450980392157</v>
      </c>
      <c r="Z89" s="44">
        <f t="shared" si="478"/>
        <v>2.0588235294117645</v>
      </c>
      <c r="AA89" s="44">
        <f t="shared" si="478"/>
        <v>1.5294117647058822</v>
      </c>
      <c r="AB89" s="44">
        <f t="shared" si="478"/>
        <v>2.4509803921568629</v>
      </c>
      <c r="AC89" s="44">
        <f t="shared" si="478"/>
        <v>1.9803921568627452</v>
      </c>
      <c r="AD89" s="44">
        <f t="shared" si="478"/>
        <v>1.7450980392156863</v>
      </c>
      <c r="AE89" s="44">
        <f t="shared" si="478"/>
        <v>1.6862745098039216</v>
      </c>
      <c r="AF89" s="44">
        <f t="shared" si="478"/>
        <v>1.8431372549019607</v>
      </c>
      <c r="AG89" s="44">
        <f t="shared" si="478"/>
        <v>1.588235294117647</v>
      </c>
      <c r="AH89" s="44">
        <f t="shared" si="478"/>
        <v>0.92156862745098034</v>
      </c>
      <c r="AI89" s="44">
        <f t="shared" si="478"/>
        <v>0.92156862745098034</v>
      </c>
      <c r="AJ89" s="44">
        <f t="shared" si="478"/>
        <v>1.0392156862745099</v>
      </c>
      <c r="AK89" s="44">
        <f t="shared" si="478"/>
        <v>0.76470588235294112</v>
      </c>
      <c r="AL89" s="44">
        <f t="shared" si="478"/>
        <v>0.52941176470588236</v>
      </c>
      <c r="AM89" s="44">
        <f t="shared" si="478"/>
        <v>0.58823529411764708</v>
      </c>
      <c r="AN89" s="44">
        <f t="shared" si="478"/>
        <v>0.62745098039215685</v>
      </c>
      <c r="AO89" s="44">
        <f t="shared" si="478"/>
        <v>0.49019607843137253</v>
      </c>
      <c r="AP89" s="44">
        <f t="shared" si="478"/>
        <v>0.17647058823529413</v>
      </c>
      <c r="AQ89" s="44">
        <f t="shared" si="478"/>
        <v>0.88235294117647056</v>
      </c>
      <c r="AR89" s="44">
        <f t="shared" si="478"/>
        <v>0.43137254901960786</v>
      </c>
      <c r="AS89" s="44">
        <f t="shared" si="478"/>
        <v>0.43137254901960786</v>
      </c>
    </row>
    <row r="90" spans="1:51" x14ac:dyDescent="0.25">
      <c r="A90" s="4"/>
      <c r="B90" s="4" t="s">
        <v>20</v>
      </c>
      <c r="C90" s="7"/>
      <c r="D90" s="4"/>
      <c r="E90" s="4"/>
      <c r="F90" s="8"/>
      <c r="G90" s="8"/>
      <c r="H90" s="8"/>
      <c r="I90" s="4">
        <v>66</v>
      </c>
      <c r="J90" s="4">
        <v>67</v>
      </c>
      <c r="K90" s="4">
        <v>72</v>
      </c>
      <c r="L90" s="4">
        <v>75</v>
      </c>
      <c r="M90" s="4">
        <v>75</v>
      </c>
      <c r="N90" s="4">
        <v>81</v>
      </c>
      <c r="O90" s="4">
        <v>84</v>
      </c>
      <c r="P90" s="4">
        <v>91</v>
      </c>
      <c r="Q90" s="4">
        <v>94</v>
      </c>
      <c r="R90" s="4">
        <v>102</v>
      </c>
      <c r="S90" s="4">
        <v>104</v>
      </c>
      <c r="T90" s="4">
        <v>111</v>
      </c>
      <c r="U90" s="4">
        <v>120</v>
      </c>
      <c r="V90" s="4">
        <v>126</v>
      </c>
      <c r="W90" s="17">
        <v>131</v>
      </c>
      <c r="X90" s="17">
        <v>139</v>
      </c>
      <c r="Y90" s="17">
        <v>144</v>
      </c>
      <c r="Z90" s="17">
        <v>152</v>
      </c>
      <c r="AA90" s="17">
        <v>158</v>
      </c>
      <c r="AB90" s="17">
        <v>162</v>
      </c>
      <c r="AC90" s="17">
        <v>165</v>
      </c>
      <c r="AD90" s="17">
        <v>169</v>
      </c>
      <c r="AE90" s="17">
        <v>174</v>
      </c>
      <c r="AF90" s="17">
        <v>177</v>
      </c>
      <c r="AG90" s="17">
        <v>183</v>
      </c>
      <c r="AH90" s="17">
        <v>186</v>
      </c>
      <c r="AI90" s="17">
        <v>192</v>
      </c>
      <c r="AJ90" s="17">
        <v>200</v>
      </c>
      <c r="AK90" s="17">
        <v>204</v>
      </c>
      <c r="AL90" s="17">
        <v>208</v>
      </c>
      <c r="AM90" s="17">
        <v>211</v>
      </c>
      <c r="AN90" s="17">
        <v>214</v>
      </c>
      <c r="AO90" s="17">
        <v>217</v>
      </c>
      <c r="AP90" s="17">
        <v>222</v>
      </c>
      <c r="AQ90" s="17">
        <v>225</v>
      </c>
      <c r="AR90" s="17">
        <v>229</v>
      </c>
      <c r="AS90">
        <v>230</v>
      </c>
    </row>
    <row r="91" spans="1:51" x14ac:dyDescent="0.25">
      <c r="A91" s="4"/>
      <c r="B91" s="4"/>
      <c r="C91" s="7"/>
      <c r="D91" s="4"/>
      <c r="E91" s="4"/>
      <c r="F91" s="8"/>
      <c r="G91" s="8"/>
      <c r="H91" s="8"/>
      <c r="I91" s="8"/>
      <c r="J91" s="8">
        <f t="shared" ref="J91" si="479">(J90-I90)/I90</f>
        <v>1.5151515151515152E-2</v>
      </c>
      <c r="K91" s="8">
        <f t="shared" ref="K91" si="480">(K90-J90)/J90</f>
        <v>7.4626865671641784E-2</v>
      </c>
      <c r="L91" s="8">
        <f t="shared" ref="L91" si="481">(L90-K90)/K90</f>
        <v>4.1666666666666664E-2</v>
      </c>
      <c r="M91" s="8">
        <f t="shared" ref="M91" si="482">(M90-L90)/L90</f>
        <v>0</v>
      </c>
      <c r="N91" s="8">
        <f t="shared" ref="N91" si="483">(N90-M90)/M90</f>
        <v>0.08</v>
      </c>
      <c r="O91" s="8">
        <f t="shared" ref="O91" si="484">(O90-N90)/N90</f>
        <v>3.7037037037037035E-2</v>
      </c>
      <c r="P91" s="8">
        <f t="shared" ref="P91" si="485">(P90-O90)/O90</f>
        <v>8.3333333333333329E-2</v>
      </c>
      <c r="Q91" s="8">
        <f t="shared" ref="Q91" si="486">(Q90-P90)/P90</f>
        <v>3.2967032967032968E-2</v>
      </c>
      <c r="R91" s="8">
        <f t="shared" ref="R91" si="487">(R90-Q90)/Q90</f>
        <v>8.5106382978723402E-2</v>
      </c>
      <c r="S91" s="8">
        <f t="shared" ref="S91" si="488">(S90-R90)/R90</f>
        <v>1.9607843137254902E-2</v>
      </c>
      <c r="T91" s="8">
        <f t="shared" ref="T91:V91" si="489">(T90-S90)/S90</f>
        <v>6.7307692307692304E-2</v>
      </c>
      <c r="U91" s="8">
        <f t="shared" si="489"/>
        <v>8.1081081081081086E-2</v>
      </c>
      <c r="V91" s="8">
        <f t="shared" si="489"/>
        <v>0.05</v>
      </c>
      <c r="W91" s="8">
        <f t="shared" ref="W91" si="490">(W90-V90)/V90</f>
        <v>3.968253968253968E-2</v>
      </c>
      <c r="X91" s="8">
        <f t="shared" ref="X91" si="491">(X90-W90)/W90</f>
        <v>6.1068702290076333E-2</v>
      </c>
      <c r="Y91" s="8">
        <f t="shared" ref="Y91" si="492">(Y90-X90)/X90</f>
        <v>3.5971223021582732E-2</v>
      </c>
      <c r="Z91" s="8">
        <f t="shared" ref="Z91" si="493">(Z90-Y90)/Y90</f>
        <v>5.5555555555555552E-2</v>
      </c>
      <c r="AA91" s="8">
        <f t="shared" ref="AA91" si="494">(AA90-Z90)/Z90</f>
        <v>3.9473684210526314E-2</v>
      </c>
      <c r="AB91" s="8">
        <f t="shared" ref="AB91" si="495">(AB90-AA90)/AA90</f>
        <v>2.5316455696202531E-2</v>
      </c>
      <c r="AC91" s="8">
        <f t="shared" ref="AC91" si="496">(AC90-AB90)/AB90</f>
        <v>1.8518518518518517E-2</v>
      </c>
      <c r="AD91" s="8">
        <f t="shared" ref="AD91" si="497">(AD90-AC90)/AC90</f>
        <v>2.4242424242424242E-2</v>
      </c>
      <c r="AE91" s="8">
        <f t="shared" ref="AE91" si="498">(AE90-AD90)/AD90</f>
        <v>2.9585798816568046E-2</v>
      </c>
      <c r="AF91" s="8">
        <f t="shared" ref="AF91" si="499">(AF90-AE90)/AE90</f>
        <v>1.7241379310344827E-2</v>
      </c>
      <c r="AG91" s="8">
        <f t="shared" ref="AG91" si="500">(AG90-AF90)/AF90</f>
        <v>3.3898305084745763E-2</v>
      </c>
      <c r="AH91" s="8">
        <f t="shared" ref="AH91" si="501">(AH90-AG90)/AG90</f>
        <v>1.6393442622950821E-2</v>
      </c>
      <c r="AI91" s="8">
        <f t="shared" ref="AI91" si="502">(AI90-AH90)/AH90</f>
        <v>3.2258064516129031E-2</v>
      </c>
      <c r="AJ91" s="8">
        <f t="shared" ref="AJ91" si="503">(AJ90-AI90)/AI90</f>
        <v>4.1666666666666664E-2</v>
      </c>
      <c r="AK91" s="8">
        <f t="shared" ref="AK91" si="504">(AK90-AJ90)/AJ90</f>
        <v>0.02</v>
      </c>
      <c r="AL91" s="8">
        <f t="shared" ref="AL91" si="505">(AL90-AK90)/AK90</f>
        <v>1.9607843137254902E-2</v>
      </c>
      <c r="AM91" s="8">
        <f t="shared" ref="AM91" si="506">(AM90-AL90)/AL90</f>
        <v>1.4423076923076924E-2</v>
      </c>
      <c r="AN91" s="8">
        <f t="shared" ref="AN91" si="507">(AN90-AM90)/AM90</f>
        <v>1.4218009478672985E-2</v>
      </c>
      <c r="AO91" s="8">
        <f t="shared" ref="AO91" si="508">(AO90-AN90)/AN90</f>
        <v>1.4018691588785047E-2</v>
      </c>
      <c r="AP91" s="8">
        <f t="shared" ref="AP91" si="509">(AP90-AO90)/AO90</f>
        <v>2.3041474654377881E-2</v>
      </c>
      <c r="AQ91" s="8">
        <f t="shared" ref="AQ91" si="510">(AQ90-AP90)/AP90</f>
        <v>1.3513513513513514E-2</v>
      </c>
      <c r="AR91" s="8">
        <f t="shared" ref="AR91" si="511">(AR90-AQ90)/AQ90</f>
        <v>1.7777777777777778E-2</v>
      </c>
      <c r="AS91" s="8">
        <f t="shared" ref="AS91" si="512">(AS90-AR90)/AR90</f>
        <v>4.3668122270742356E-3</v>
      </c>
    </row>
    <row r="92" spans="1:51" x14ac:dyDescent="0.25">
      <c r="A92" s="4"/>
      <c r="B92" s="4" t="s">
        <v>8</v>
      </c>
      <c r="C92" s="7"/>
      <c r="D92" s="4"/>
      <c r="E92" s="4"/>
      <c r="F92" s="8"/>
      <c r="G92" s="8"/>
      <c r="H92" s="8"/>
      <c r="I92" s="8"/>
      <c r="J92" s="9">
        <f t="shared" ref="J92:K92" si="513">J90/D87</f>
        <v>9.9009900990099011E-3</v>
      </c>
      <c r="K92" s="9">
        <f t="shared" si="513"/>
        <v>1.0092514718250631E-2</v>
      </c>
      <c r="L92" s="9">
        <f t="shared" ref="L92" si="514">L90/F87</f>
        <v>1.0159848279599025E-2</v>
      </c>
      <c r="M92" s="9">
        <f t="shared" ref="M92" si="515">M90/G87</f>
        <v>9.982696659124185E-3</v>
      </c>
      <c r="N92" s="9">
        <f t="shared" ref="N92" si="516">N90/H87</f>
        <v>1.0444874274661509E-2</v>
      </c>
      <c r="O92" s="9">
        <f t="shared" ref="O92" si="517">O90/I87</f>
        <v>1.067479984750286E-2</v>
      </c>
      <c r="P92" s="9">
        <f t="shared" ref="P92" si="518">P90/J87</f>
        <v>1.1404937962150646E-2</v>
      </c>
      <c r="Q92" s="9">
        <f t="shared" ref="Q92" si="519">Q90/K87</f>
        <v>1.1625030917635419E-2</v>
      </c>
      <c r="R92" s="9">
        <f t="shared" ref="R92" si="520">R90/L87</f>
        <v>1.2496937025238911E-2</v>
      </c>
      <c r="S92" s="9">
        <f t="shared" ref="S92" si="521">S90/M87</f>
        <v>1.2627489072365225E-2</v>
      </c>
      <c r="T92" s="9">
        <f t="shared" ref="T92:V92" si="522">T90/N87</f>
        <v>1.3341346153846153E-2</v>
      </c>
      <c r="U92" s="9">
        <f t="shared" si="522"/>
        <v>1.4263639605372637E-2</v>
      </c>
      <c r="V92" s="9">
        <f t="shared" si="522"/>
        <v>1.4711033274956218E-2</v>
      </c>
      <c r="W92" s="9">
        <f t="shared" ref="W92" si="523">W90/Q87</f>
        <v>1.5141007859454462E-2</v>
      </c>
      <c r="X92" s="9">
        <f t="shared" ref="X92" si="524">X90/R87</f>
        <v>1.5797249687464484E-2</v>
      </c>
      <c r="Y92" s="9">
        <f t="shared" ref="Y92" si="525">Y90/S87</f>
        <v>1.618523097673373E-2</v>
      </c>
      <c r="Z92" s="9">
        <f t="shared" ref="Z92" si="526">Z90/T87</f>
        <v>1.6962392590112712E-2</v>
      </c>
      <c r="AA92" s="9">
        <f t="shared" ref="AA92" si="527">AA90/U87</f>
        <v>1.7483678211795951E-2</v>
      </c>
      <c r="AB92" s="9">
        <f t="shared" ref="AB92" si="528">AB90/V87</f>
        <v>1.7730108350662143E-2</v>
      </c>
      <c r="AC92" s="9">
        <f t="shared" ref="AC92" si="529">AC90/W87</f>
        <v>1.7855210475056813E-2</v>
      </c>
      <c r="AD92" s="9">
        <f t="shared" ref="AD92" si="530">AD90/X87</f>
        <v>1.8109729961423061E-2</v>
      </c>
      <c r="AE92" s="9">
        <f t="shared" ref="AE92" si="531">AE90/Y87</f>
        <v>1.8358303439544206E-2</v>
      </c>
      <c r="AF92" s="9">
        <f t="shared" ref="AF92" si="532">AF90/Z87</f>
        <v>1.8470207659396849E-2</v>
      </c>
      <c r="AG92" s="9">
        <f t="shared" ref="AG92" si="533">AG90/AA87</f>
        <v>1.8942138494979815E-2</v>
      </c>
      <c r="AH92" s="9">
        <f t="shared" ref="AH92" si="534">AH90/AB87</f>
        <v>1.9006744328632742E-2</v>
      </c>
      <c r="AI92" s="9">
        <f t="shared" ref="AI92" si="535">AI90/AC87</f>
        <v>1.9419439668251239E-2</v>
      </c>
      <c r="AJ92" s="9">
        <f t="shared" ref="AJ92" si="536">AJ90/AD87</f>
        <v>2.0048115477145148E-2</v>
      </c>
      <c r="AK92" s="9">
        <f t="shared" ref="AK92" si="537">AK90/AE87</f>
        <v>2.0274299344066785E-2</v>
      </c>
      <c r="AL92" s="9">
        <f t="shared" ref="AL92" si="538">AL90/AF87</f>
        <v>2.048050413548641E-2</v>
      </c>
      <c r="AM92" s="9">
        <f t="shared" ref="AM92" si="539">AM90/AG87</f>
        <v>2.0611507277522711E-2</v>
      </c>
      <c r="AN92" s="9">
        <f t="shared" ref="AN92" si="540">AN90/AH87</f>
        <v>2.0809023726176584E-2</v>
      </c>
      <c r="AO92" s="9">
        <f t="shared" ref="AO92" si="541">AO90/AI87</f>
        <v>2.1004743006485336E-2</v>
      </c>
      <c r="AP92" s="9">
        <f t="shared" ref="AP92" si="542">AP90/AJ87</f>
        <v>2.137904468412943E-2</v>
      </c>
      <c r="AQ92" s="9">
        <f t="shared" ref="AQ92" si="543">AQ90/AK87</f>
        <v>2.1586875179890625E-2</v>
      </c>
      <c r="AR92" s="9">
        <f t="shared" ref="AR92" si="544">AR90/AL87</f>
        <v>2.1913875598086125E-2</v>
      </c>
      <c r="AS92" s="9">
        <f t="shared" ref="AS92" si="545">AS90/AM87</f>
        <v>2.1946564885496182E-2</v>
      </c>
    </row>
    <row r="93" spans="1:51" x14ac:dyDescent="0.25">
      <c r="A93" s="18"/>
      <c r="B93" s="18"/>
      <c r="C93" s="28"/>
      <c r="D93" s="18"/>
      <c r="E93" s="18"/>
      <c r="F93" s="19"/>
      <c r="G93" s="19"/>
      <c r="H93" s="19"/>
      <c r="I93" s="19"/>
      <c r="J93" s="19"/>
      <c r="K93" s="29"/>
      <c r="L93" s="29"/>
      <c r="M93" s="29"/>
      <c r="N93" s="29"/>
      <c r="O93" s="29"/>
      <c r="P93" s="29"/>
      <c r="Q93" s="29"/>
      <c r="R93" s="29"/>
      <c r="S93" s="18"/>
      <c r="T93" s="18"/>
    </row>
    <row r="95" spans="1:51" x14ac:dyDescent="0.25">
      <c r="A95" t="s">
        <v>11</v>
      </c>
      <c r="B95" s="36" t="s">
        <v>10</v>
      </c>
      <c r="C95" s="300" t="s">
        <v>12</v>
      </c>
      <c r="D95" s="300"/>
      <c r="E95" s="300"/>
      <c r="F95" s="300"/>
      <c r="G95" s="300"/>
      <c r="H95" s="300"/>
      <c r="I95" s="300"/>
      <c r="J95" s="300"/>
      <c r="K95" s="300"/>
      <c r="L95" s="300"/>
      <c r="M95" s="300"/>
      <c r="N95" s="300"/>
      <c r="O95" s="300"/>
      <c r="P95" s="300"/>
      <c r="Q95" s="300"/>
      <c r="R95" s="300"/>
      <c r="S95" s="300"/>
      <c r="T95" s="300"/>
      <c r="U95" s="300"/>
      <c r="V95" s="300"/>
      <c r="W95" s="300"/>
      <c r="X95" s="300"/>
      <c r="Y95" s="300"/>
      <c r="Z95" s="300"/>
      <c r="AA95" s="300"/>
      <c r="AB95" s="300"/>
      <c r="AC95" s="300"/>
      <c r="AD95" s="300"/>
      <c r="AE95" s="300"/>
      <c r="AF95" s="298" t="s">
        <v>12</v>
      </c>
      <c r="AG95" s="294"/>
      <c r="AH95" s="294"/>
      <c r="AI95" s="294"/>
      <c r="AJ95" s="294"/>
      <c r="AK95" s="294"/>
      <c r="AL95" s="294"/>
      <c r="AM95" s="294"/>
      <c r="AN95" s="294"/>
      <c r="AO95" s="294"/>
      <c r="AP95" s="294"/>
      <c r="AQ95" s="294"/>
      <c r="AR95" s="294"/>
      <c r="AS95" s="294"/>
      <c r="AT95" s="294"/>
      <c r="AU95" s="294"/>
      <c r="AV95" s="294"/>
      <c r="AW95" s="294"/>
      <c r="AX95" s="294"/>
      <c r="AY95" s="294"/>
    </row>
    <row r="96" spans="1:51" x14ac:dyDescent="0.25">
      <c r="B96" s="41" t="s">
        <v>0</v>
      </c>
      <c r="C96" s="297" t="s">
        <v>13</v>
      </c>
      <c r="D96" s="297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 t="s">
        <v>13</v>
      </c>
      <c r="AG96" s="294"/>
      <c r="AH96" s="294"/>
      <c r="AI96" s="294"/>
      <c r="AJ96" s="294"/>
      <c r="AK96" s="294"/>
      <c r="AL96" s="294"/>
      <c r="AM96" s="294"/>
      <c r="AN96" s="294"/>
      <c r="AO96" s="294"/>
      <c r="AP96" s="294"/>
      <c r="AQ96" s="294"/>
      <c r="AR96" s="294"/>
      <c r="AS96" s="294"/>
      <c r="AT96" s="294"/>
      <c r="AU96" s="294"/>
      <c r="AV96" s="294"/>
      <c r="AW96" s="294"/>
      <c r="AX96" s="294"/>
      <c r="AY96" s="294"/>
    </row>
    <row r="97" spans="1:51" x14ac:dyDescent="0.25">
      <c r="B97" s="40" t="s">
        <v>4</v>
      </c>
      <c r="C97" s="297" t="s">
        <v>14</v>
      </c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 t="s">
        <v>14</v>
      </c>
      <c r="AG97" s="294"/>
      <c r="AH97" s="294"/>
      <c r="AI97" s="294"/>
      <c r="AJ97" s="294"/>
      <c r="AK97" s="294"/>
      <c r="AL97" s="294"/>
      <c r="AM97" s="294"/>
      <c r="AN97" s="294"/>
      <c r="AO97" s="294"/>
      <c r="AP97" s="294"/>
      <c r="AQ97" s="294"/>
      <c r="AR97" s="294"/>
      <c r="AS97" s="294"/>
      <c r="AT97" s="294"/>
      <c r="AU97" s="294"/>
      <c r="AV97" s="294"/>
      <c r="AW97" s="294"/>
      <c r="AX97" s="294"/>
      <c r="AY97" s="294"/>
    </row>
    <row r="98" spans="1:51" x14ac:dyDescent="0.25">
      <c r="B98" s="39" t="s">
        <v>6</v>
      </c>
      <c r="C98" s="297" t="s">
        <v>38</v>
      </c>
      <c r="D98" s="297"/>
      <c r="E98" s="297"/>
      <c r="F98" s="297"/>
      <c r="G98" s="297"/>
      <c r="H98" s="297"/>
      <c r="I98" s="297"/>
      <c r="J98" s="297"/>
      <c r="K98" s="297"/>
      <c r="L98" s="297"/>
      <c r="M98" s="297"/>
      <c r="N98" s="297"/>
      <c r="O98" s="297"/>
      <c r="P98" s="297"/>
      <c r="Q98" s="297"/>
      <c r="R98" s="297"/>
      <c r="S98" s="297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 t="s">
        <v>38</v>
      </c>
      <c r="AG98" s="294"/>
      <c r="AH98" s="294"/>
      <c r="AI98" s="294"/>
      <c r="AJ98" s="294"/>
      <c r="AK98" s="294"/>
      <c r="AL98" s="294"/>
      <c r="AM98" s="294"/>
      <c r="AN98" s="294"/>
      <c r="AO98" s="294"/>
      <c r="AP98" s="294"/>
      <c r="AQ98" s="294"/>
      <c r="AR98" s="294"/>
      <c r="AS98" s="294"/>
      <c r="AT98" s="294"/>
      <c r="AU98" s="294"/>
      <c r="AV98" s="294"/>
      <c r="AW98" s="294"/>
      <c r="AX98" s="294"/>
      <c r="AY98" s="294"/>
    </row>
    <row r="99" spans="1:51" x14ac:dyDescent="0.25">
      <c r="B99" s="37" t="s">
        <v>15</v>
      </c>
      <c r="C99" s="297" t="s">
        <v>16</v>
      </c>
      <c r="D99" s="297"/>
      <c r="E99" s="297"/>
      <c r="F99" s="297"/>
      <c r="G99" s="297"/>
      <c r="H99" s="297"/>
      <c r="I99" s="297"/>
      <c r="J99" s="297"/>
      <c r="K99" s="297"/>
      <c r="L99" s="297"/>
      <c r="M99" s="297"/>
      <c r="N99" s="297"/>
      <c r="O99" s="297"/>
      <c r="P99" s="297"/>
      <c r="Q99" s="297"/>
      <c r="R99" s="297"/>
      <c r="S99" s="297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 t="s">
        <v>16</v>
      </c>
      <c r="AG99" s="294"/>
      <c r="AH99" s="294"/>
      <c r="AI99" s="294"/>
      <c r="AJ99" s="294"/>
      <c r="AK99" s="294"/>
      <c r="AL99" s="294"/>
      <c r="AM99" s="294"/>
      <c r="AN99" s="294"/>
      <c r="AO99" s="294"/>
      <c r="AP99" s="294"/>
      <c r="AQ99" s="294"/>
      <c r="AR99" s="294"/>
      <c r="AS99" s="294"/>
      <c r="AT99" s="294"/>
      <c r="AU99" s="294"/>
      <c r="AV99" s="294"/>
      <c r="AW99" s="294"/>
      <c r="AX99" s="294"/>
      <c r="AY99" s="294"/>
    </row>
    <row r="100" spans="1:51" x14ac:dyDescent="0.25">
      <c r="B100" s="38" t="s">
        <v>19</v>
      </c>
      <c r="C100" s="297" t="s">
        <v>144</v>
      </c>
      <c r="D100" s="297"/>
      <c r="E100" s="297"/>
      <c r="F100" s="297"/>
      <c r="G100" s="297"/>
      <c r="H100" s="297"/>
      <c r="I100" s="297"/>
      <c r="J100" s="297"/>
      <c r="K100" s="297"/>
      <c r="L100" s="297"/>
      <c r="M100" s="297"/>
      <c r="N100" s="297"/>
      <c r="O100" s="297"/>
      <c r="P100" s="297"/>
      <c r="Q100" s="297"/>
      <c r="R100" s="297"/>
      <c r="S100" s="297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 t="s">
        <v>144</v>
      </c>
      <c r="AG100" s="294"/>
      <c r="AH100" s="294"/>
      <c r="AI100" s="294"/>
      <c r="AJ100" s="294"/>
      <c r="AK100" s="294"/>
      <c r="AL100" s="294"/>
      <c r="AM100" s="294"/>
      <c r="AN100" s="294"/>
      <c r="AO100" s="294"/>
      <c r="AP100" s="294"/>
      <c r="AQ100" s="294"/>
      <c r="AR100" s="294"/>
      <c r="AS100" s="294"/>
      <c r="AT100" s="294"/>
      <c r="AU100" s="294"/>
      <c r="AV100" s="294"/>
      <c r="AW100" s="294"/>
      <c r="AX100" s="294"/>
      <c r="AY100" s="294"/>
    </row>
    <row r="101" spans="1:51" x14ac:dyDescent="0.25">
      <c r="B101" s="248" t="s">
        <v>201</v>
      </c>
      <c r="C101" s="297" t="s">
        <v>202</v>
      </c>
      <c r="D101" s="297"/>
      <c r="E101" s="297"/>
      <c r="F101" s="297"/>
      <c r="G101" s="297"/>
      <c r="H101" s="297"/>
      <c r="I101" s="297"/>
      <c r="J101" s="297"/>
      <c r="K101" s="297"/>
      <c r="L101" s="297"/>
      <c r="M101" s="297"/>
      <c r="N101" s="297"/>
      <c r="O101" s="297"/>
      <c r="P101" s="297"/>
      <c r="Q101" s="297"/>
      <c r="R101" s="297"/>
      <c r="S101" s="297"/>
      <c r="T101" s="297"/>
      <c r="U101" s="297"/>
      <c r="V101" s="297"/>
      <c r="W101" s="297"/>
      <c r="X101" s="297"/>
      <c r="Y101" s="297"/>
      <c r="Z101" s="297"/>
      <c r="AA101" s="297"/>
      <c r="AB101" s="297"/>
      <c r="AC101" s="297"/>
      <c r="AD101" s="297"/>
      <c r="AE101" s="297"/>
      <c r="AF101" s="297" t="s">
        <v>202</v>
      </c>
      <c r="AG101" s="294"/>
      <c r="AH101" s="294"/>
      <c r="AI101" s="294"/>
      <c r="AJ101" s="294"/>
      <c r="AK101" s="294"/>
      <c r="AL101" s="294"/>
      <c r="AM101" s="294"/>
      <c r="AN101" s="294"/>
      <c r="AO101" s="294"/>
      <c r="AP101" s="294"/>
      <c r="AQ101" s="294"/>
      <c r="AR101" s="294"/>
      <c r="AS101" s="294"/>
      <c r="AT101" s="294"/>
      <c r="AU101" s="294"/>
      <c r="AV101" s="294"/>
      <c r="AW101" s="294"/>
      <c r="AX101" s="294"/>
      <c r="AY101" s="294"/>
    </row>
    <row r="102" spans="1:51" x14ac:dyDescent="0.25">
      <c r="B102" t="s">
        <v>31</v>
      </c>
      <c r="C102" s="297" t="s">
        <v>43</v>
      </c>
      <c r="D102" s="294"/>
      <c r="E102" s="294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294"/>
    </row>
    <row r="103" spans="1:51" x14ac:dyDescent="0.25">
      <c r="B103" t="s">
        <v>39</v>
      </c>
      <c r="C103" s="297" t="s">
        <v>40</v>
      </c>
      <c r="D103" s="297"/>
      <c r="E103" s="297"/>
      <c r="F103" s="297"/>
      <c r="G103" s="297"/>
      <c r="H103" s="297"/>
      <c r="I103" s="297"/>
      <c r="J103" s="297"/>
      <c r="K103" s="297"/>
      <c r="L103" s="297"/>
      <c r="M103" s="297"/>
      <c r="N103" s="297"/>
      <c r="O103" s="297"/>
      <c r="P103" s="35"/>
    </row>
    <row r="105" spans="1:51" x14ac:dyDescent="0.25">
      <c r="E105" s="294" t="s">
        <v>48</v>
      </c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294"/>
      <c r="Q105" s="294"/>
      <c r="R105" s="294"/>
      <c r="S105" s="294"/>
    </row>
    <row r="107" spans="1:51" s="275" customFormat="1" ht="11.25" x14ac:dyDescent="0.2">
      <c r="E107" s="276"/>
      <c r="F107" s="277">
        <f t="shared" ref="F107:M107" si="546">G107-1</f>
        <v>43904</v>
      </c>
      <c r="G107" s="277">
        <f t="shared" si="546"/>
        <v>43905</v>
      </c>
      <c r="H107" s="277">
        <f t="shared" si="546"/>
        <v>43906</v>
      </c>
      <c r="I107" s="277">
        <f t="shared" si="546"/>
        <v>43907</v>
      </c>
      <c r="J107" s="277">
        <f t="shared" si="546"/>
        <v>43908</v>
      </c>
      <c r="K107" s="277">
        <f t="shared" si="546"/>
        <v>43909</v>
      </c>
      <c r="L107" s="277">
        <f t="shared" si="546"/>
        <v>43910</v>
      </c>
      <c r="M107" s="277">
        <f t="shared" si="546"/>
        <v>43911</v>
      </c>
      <c r="N107" s="277">
        <v>43912</v>
      </c>
      <c r="O107" s="277">
        <f>N107+1</f>
        <v>43913</v>
      </c>
      <c r="P107" s="277">
        <f t="shared" ref="P107:S107" si="547">O107+1</f>
        <v>43914</v>
      </c>
      <c r="Q107" s="277">
        <f t="shared" si="547"/>
        <v>43915</v>
      </c>
      <c r="R107" s="277">
        <f t="shared" si="547"/>
        <v>43916</v>
      </c>
      <c r="S107" s="277">
        <f t="shared" si="547"/>
        <v>43917</v>
      </c>
      <c r="T107" s="277">
        <f t="shared" ref="T107" si="548">S107+1</f>
        <v>43918</v>
      </c>
      <c r="U107" s="277">
        <f t="shared" ref="U107:AF107" si="549">T107+1</f>
        <v>43919</v>
      </c>
      <c r="V107" s="277">
        <f t="shared" si="549"/>
        <v>43920</v>
      </c>
      <c r="W107" s="277">
        <f t="shared" si="549"/>
        <v>43921</v>
      </c>
      <c r="X107" s="277">
        <f t="shared" si="549"/>
        <v>43922</v>
      </c>
      <c r="Y107" s="277">
        <f t="shared" si="549"/>
        <v>43923</v>
      </c>
      <c r="Z107" s="277">
        <f t="shared" si="549"/>
        <v>43924</v>
      </c>
      <c r="AA107" s="277">
        <f t="shared" si="549"/>
        <v>43925</v>
      </c>
      <c r="AB107" s="277">
        <f t="shared" si="549"/>
        <v>43926</v>
      </c>
      <c r="AC107" s="277">
        <f t="shared" si="549"/>
        <v>43927</v>
      </c>
      <c r="AD107" s="277">
        <f t="shared" si="549"/>
        <v>43928</v>
      </c>
      <c r="AE107" s="277">
        <f t="shared" si="549"/>
        <v>43929</v>
      </c>
      <c r="AF107" s="277">
        <f t="shared" si="549"/>
        <v>43930</v>
      </c>
    </row>
    <row r="108" spans="1:51" x14ac:dyDescent="0.25">
      <c r="E108" s="4" t="s">
        <v>0</v>
      </c>
      <c r="F108" s="15">
        <f t="shared" ref="F108:AF108" si="550">J6</f>
        <v>0.22917235727943186</v>
      </c>
      <c r="G108" s="15">
        <f t="shared" si="550"/>
        <v>0.20511111111111111</v>
      </c>
      <c r="H108" s="15">
        <f t="shared" si="550"/>
        <v>0.2231237322515213</v>
      </c>
      <c r="I108" s="15">
        <f t="shared" si="550"/>
        <v>0.1653851952359415</v>
      </c>
      <c r="J108" s="15">
        <f t="shared" si="550"/>
        <v>0.1816300129366106</v>
      </c>
      <c r="K108" s="15">
        <f t="shared" si="550"/>
        <v>0.20374425224436171</v>
      </c>
      <c r="L108" s="15">
        <f t="shared" si="550"/>
        <v>0.14706684856753069</v>
      </c>
      <c r="M108" s="15">
        <f t="shared" si="550"/>
        <v>0.14644782746590548</v>
      </c>
      <c r="N108" s="15">
        <f t="shared" si="550"/>
        <v>0.154229199806349</v>
      </c>
      <c r="O108" s="15">
        <f t="shared" si="550"/>
        <v>0.18976571394331596</v>
      </c>
      <c r="P108" s="15">
        <f t="shared" si="550"/>
        <v>0.12318694601128123</v>
      </c>
      <c r="Q108" s="15">
        <f t="shared" si="550"/>
        <v>0.13142319074522466</v>
      </c>
      <c r="R108" s="15">
        <f t="shared" si="550"/>
        <v>0.1554313795426624</v>
      </c>
      <c r="S108" s="15">
        <f t="shared" si="550"/>
        <v>0.13064654433201853</v>
      </c>
      <c r="T108" s="15">
        <f t="shared" si="550"/>
        <v>0.13987986894794321</v>
      </c>
      <c r="U108" s="15">
        <f t="shared" si="550"/>
        <v>6.9168330006653359E-2</v>
      </c>
      <c r="V108" s="15">
        <f t="shared" si="550"/>
        <v>0.10892617115547369</v>
      </c>
      <c r="W108" s="15">
        <f t="shared" si="550"/>
        <v>0.17010101010101011</v>
      </c>
      <c r="X108" s="15">
        <f t="shared" si="550"/>
        <v>9.3251227747084095E-2</v>
      </c>
      <c r="Y108" s="15">
        <f t="shared" si="550"/>
        <v>3.7129972450823841E-2</v>
      </c>
      <c r="Z108" s="15">
        <f t="shared" si="550"/>
        <v>8.8537348786058706E-2</v>
      </c>
      <c r="AA108" s="15">
        <f t="shared" si="550"/>
        <v>6.6321613976188257E-2</v>
      </c>
      <c r="AB108" s="15">
        <f t="shared" si="550"/>
        <v>2.730121711245536E-2</v>
      </c>
      <c r="AC108" s="15">
        <f t="shared" si="550"/>
        <v>5.5506682936519197E-2</v>
      </c>
      <c r="AD108" s="15">
        <f t="shared" si="550"/>
        <v>5.0772953353945424E-2</v>
      </c>
      <c r="AE108" s="15">
        <f t="shared" si="550"/>
        <v>4.965010810188443E-2</v>
      </c>
      <c r="AF108" s="15">
        <f t="shared" si="550"/>
        <v>5.2237714508580342E-2</v>
      </c>
    </row>
    <row r="109" spans="1:51" x14ac:dyDescent="0.25">
      <c r="E109" s="4" t="s">
        <v>10</v>
      </c>
      <c r="F109" s="4"/>
      <c r="G109" s="4"/>
      <c r="H109" s="4"/>
      <c r="I109" s="15">
        <f t="shared" ref="I109:AF109" si="551">K45</f>
        <v>0.2748353096179183</v>
      </c>
      <c r="J109" s="15">
        <f t="shared" si="551"/>
        <v>0.24266225713104589</v>
      </c>
      <c r="K109" s="15">
        <f t="shared" si="551"/>
        <v>0.19028609447771125</v>
      </c>
      <c r="L109" s="15">
        <f t="shared" si="551"/>
        <v>0.53703186137506986</v>
      </c>
      <c r="M109" s="15">
        <f t="shared" si="551"/>
        <v>0.26893353941267389</v>
      </c>
      <c r="N109" s="15">
        <f t="shared" si="551"/>
        <v>0.19380955792792148</v>
      </c>
      <c r="O109" s="15">
        <f t="shared" si="551"/>
        <v>0.33338109909006236</v>
      </c>
      <c r="P109" s="15">
        <f t="shared" si="551"/>
        <v>7.4691026329930146E-2</v>
      </c>
      <c r="Q109" s="15">
        <f t="shared" si="551"/>
        <v>0.1336</v>
      </c>
      <c r="R109" s="15">
        <f t="shared" si="551"/>
        <v>0.21012702893436838</v>
      </c>
      <c r="S109" s="15">
        <f t="shared" si="551"/>
        <v>0.14973028138212569</v>
      </c>
      <c r="T109" s="15">
        <f t="shared" si="551"/>
        <v>0.15736748668526504</v>
      </c>
      <c r="U109" s="15">
        <f t="shared" si="551"/>
        <v>0.15832146378875864</v>
      </c>
      <c r="V109" s="15">
        <f t="shared" si="551"/>
        <v>0.14883654937570942</v>
      </c>
      <c r="W109" s="15">
        <f t="shared" si="551"/>
        <v>8.1614589765756862E-2</v>
      </c>
      <c r="X109" s="15">
        <f t="shared" si="551"/>
        <v>0.1018326450606124</v>
      </c>
      <c r="Y109" s="15">
        <f t="shared" si="551"/>
        <v>6.9346091402120974E-2</v>
      </c>
      <c r="Z109" s="15">
        <f t="shared" si="551"/>
        <v>8.8075202300001612E-2</v>
      </c>
      <c r="AA109" s="15">
        <f t="shared" si="551"/>
        <v>9.1381409019386628E-2</v>
      </c>
      <c r="AB109" s="15">
        <f t="shared" si="551"/>
        <v>8.3879655069230979E-2</v>
      </c>
      <c r="AC109" s="15">
        <f t="shared" si="551"/>
        <v>7.6409542094893895E-2</v>
      </c>
      <c r="AD109" s="15">
        <f t="shared" si="551"/>
        <v>6.9201893259343894E-2</v>
      </c>
      <c r="AE109" s="15">
        <f t="shared" si="551"/>
        <v>4.0092025208801271E-2</v>
      </c>
      <c r="AF109" s="15">
        <f t="shared" si="551"/>
        <v>4.0192470987829042E-2</v>
      </c>
    </row>
    <row r="110" spans="1:51" x14ac:dyDescent="0.25">
      <c r="A110" s="294" t="s">
        <v>21</v>
      </c>
      <c r="B110" s="294"/>
      <c r="E110" s="4" t="s">
        <v>4</v>
      </c>
      <c r="F110" s="42">
        <f t="shared" ref="F110:AF110" si="552">U17</f>
        <v>0.19801812004530012</v>
      </c>
      <c r="G110" s="42">
        <f t="shared" si="552"/>
        <v>0.16968379259819444</v>
      </c>
      <c r="H110" s="42">
        <f t="shared" si="552"/>
        <v>0.13064209803208471</v>
      </c>
      <c r="I110" s="42">
        <f t="shared" si="552"/>
        <v>0.12601858470335955</v>
      </c>
      <c r="J110" s="42">
        <f t="shared" si="552"/>
        <v>0.13353012124674665</v>
      </c>
      <c r="K110" s="42">
        <f t="shared" si="552"/>
        <v>0.14902136476913169</v>
      </c>
      <c r="L110" s="42">
        <f t="shared" si="552"/>
        <v>0.14587547215791397</v>
      </c>
      <c r="M110" s="42">
        <f t="shared" si="552"/>
        <v>0.1394483315965207</v>
      </c>
      <c r="N110" s="42">
        <f t="shared" si="552"/>
        <v>0.10377393706372018</v>
      </c>
      <c r="O110" s="42">
        <f t="shared" si="552"/>
        <v>8.0980080489702053E-2</v>
      </c>
      <c r="P110" s="42">
        <f t="shared" si="552"/>
        <v>8.2109280898524886E-2</v>
      </c>
      <c r="Q110" s="42">
        <f t="shared" si="552"/>
        <v>7.5315138198219042E-2</v>
      </c>
      <c r="R110" s="42">
        <f t="shared" si="552"/>
        <v>8.2717177963595304E-2</v>
      </c>
      <c r="S110" s="42">
        <f t="shared" si="552"/>
        <v>7.4498069258371727E-2</v>
      </c>
      <c r="T110" s="42">
        <f t="shared" si="552"/>
        <v>6.855868452374074E-2</v>
      </c>
      <c r="U110" s="42">
        <f t="shared" si="552"/>
        <v>5.6417077601868676E-2</v>
      </c>
      <c r="V110" s="42">
        <f t="shared" si="552"/>
        <v>4.1458096612719958E-2</v>
      </c>
      <c r="W110" s="42">
        <f t="shared" si="552"/>
        <v>3.9837230560552002E-2</v>
      </c>
      <c r="X110" s="42">
        <f t="shared" si="552"/>
        <v>4.5201905626134305E-2</v>
      </c>
      <c r="Y110" s="42">
        <f t="shared" si="552"/>
        <v>4.2216072494438116E-2</v>
      </c>
      <c r="Z110" s="42">
        <f t="shared" si="552"/>
        <v>3.9785841967338295E-2</v>
      </c>
      <c r="AA110" s="42">
        <f t="shared" si="552"/>
        <v>4.0099476745641634E-2</v>
      </c>
      <c r="AB110" s="42">
        <f t="shared" si="552"/>
        <v>3.4629950574491301E-2</v>
      </c>
      <c r="AC110" s="42">
        <f t="shared" si="552"/>
        <v>2.7910475540527963E-2</v>
      </c>
      <c r="AD110" s="42">
        <f t="shared" si="552"/>
        <v>2.2791915320603259E-2</v>
      </c>
      <c r="AE110" s="42">
        <f t="shared" si="552"/>
        <v>2.842853770801369E-2</v>
      </c>
      <c r="AF110" s="42">
        <f t="shared" si="552"/>
        <v>3.0153060492605185E-2</v>
      </c>
    </row>
    <row r="111" spans="1:51" x14ac:dyDescent="0.25">
      <c r="E111" s="4" t="s">
        <v>6</v>
      </c>
      <c r="F111" s="4"/>
      <c r="G111" s="4"/>
      <c r="H111" s="42"/>
      <c r="I111" s="42">
        <f t="shared" ref="I111:Y111" si="553">J34</f>
        <v>0.29368709972552609</v>
      </c>
      <c r="J111" s="42">
        <f t="shared" si="553"/>
        <v>0.42751060820367753</v>
      </c>
      <c r="K111" s="42">
        <f t="shared" si="553"/>
        <v>0.48848154570225416</v>
      </c>
      <c r="L111" s="42">
        <f t="shared" si="553"/>
        <v>0.45099018139457481</v>
      </c>
      <c r="M111" s="42">
        <f t="shared" si="553"/>
        <v>0.3552012845509806</v>
      </c>
      <c r="N111" s="42">
        <f t="shared" si="553"/>
        <v>0.39116452268111035</v>
      </c>
      <c r="O111" s="42">
        <f t="shared" si="553"/>
        <v>0.30037109137364643</v>
      </c>
      <c r="P111" s="42">
        <f t="shared" si="553"/>
        <v>0.23248578980608642</v>
      </c>
      <c r="Q111" s="42">
        <f t="shared" si="553"/>
        <v>0.23203643955209718</v>
      </c>
      <c r="R111" s="42">
        <f t="shared" si="553"/>
        <v>0.26264711319243328</v>
      </c>
      <c r="S111" s="42">
        <f t="shared" si="553"/>
        <v>0.23218163628821706</v>
      </c>
      <c r="T111" s="42">
        <f t="shared" si="553"/>
        <v>0.19909502262443438</v>
      </c>
      <c r="U111" s="42">
        <f t="shared" si="553"/>
        <v>0.166657033153049</v>
      </c>
      <c r="V111" s="42">
        <f t="shared" si="553"/>
        <v>0.1373152709359606</v>
      </c>
      <c r="W111" s="42">
        <f t="shared" si="553"/>
        <v>0.15802575160714175</v>
      </c>
      <c r="X111" s="42">
        <f t="shared" si="553"/>
        <v>0.14329704108941219</v>
      </c>
      <c r="Y111" s="42">
        <f t="shared" si="553"/>
        <v>0.13574339473647101</v>
      </c>
      <c r="Z111" s="42">
        <f t="shared" ref="Z111:AB111" si="554">AA34</f>
        <v>0.13318930909753091</v>
      </c>
      <c r="AA111" s="42">
        <f t="shared" si="554"/>
        <v>0.12135511015017823</v>
      </c>
      <c r="AB111" s="42">
        <f t="shared" si="554"/>
        <v>8.6494743287432091E-2</v>
      </c>
      <c r="AC111" s="42">
        <f t="shared" ref="AC111:AF111" si="555">AD34</f>
        <v>8.801743441858792E-2</v>
      </c>
      <c r="AD111" s="42">
        <f t="shared" si="555"/>
        <v>8.4437464699480658E-2</v>
      </c>
      <c r="AE111" s="42">
        <f t="shared" si="555"/>
        <v>8.1666251695875533E-2</v>
      </c>
      <c r="AF111" s="42">
        <f t="shared" si="555"/>
        <v>7.832604416717949E-2</v>
      </c>
    </row>
    <row r="112" spans="1:51" x14ac:dyDescent="0.25">
      <c r="A112" s="294" t="s">
        <v>45</v>
      </c>
      <c r="B112" s="294"/>
      <c r="E112" s="4" t="s">
        <v>15</v>
      </c>
      <c r="F112" s="4"/>
      <c r="G112" s="4"/>
      <c r="H112" s="15">
        <f t="shared" ref="H112:Y112" si="556">H56</f>
        <v>0.10927390366642703</v>
      </c>
      <c r="I112" s="15">
        <f t="shared" si="556"/>
        <v>0.26377187297472454</v>
      </c>
      <c r="J112" s="15">
        <f t="shared" si="556"/>
        <v>0.34666666666666668</v>
      </c>
      <c r="K112" s="15">
        <f t="shared" si="556"/>
        <v>0.24485910129474486</v>
      </c>
      <c r="L112" s="15">
        <f t="shared" si="556"/>
        <v>0.21841541755888652</v>
      </c>
      <c r="M112" s="15">
        <f t="shared" si="556"/>
        <v>0.25985438111975895</v>
      </c>
      <c r="N112" s="15">
        <f t="shared" si="556"/>
        <v>0.13252291749701076</v>
      </c>
      <c r="O112" s="15">
        <f t="shared" si="556"/>
        <v>0.17015660742565547</v>
      </c>
      <c r="P112" s="15">
        <f t="shared" si="556"/>
        <v>0.21458646616541355</v>
      </c>
      <c r="Q112" s="15">
        <f t="shared" si="556"/>
        <v>0.17976971647889067</v>
      </c>
      <c r="R112" s="15">
        <f t="shared" si="556"/>
        <v>0.21397838178192885</v>
      </c>
      <c r="S112" s="15">
        <f t="shared" si="556"/>
        <v>0.26028699861687415</v>
      </c>
      <c r="T112" s="15">
        <f t="shared" si="556"/>
        <v>0.17216544344605253</v>
      </c>
      <c r="U112" s="15">
        <f t="shared" si="556"/>
        <v>0.14237228626601908</v>
      </c>
      <c r="V112" s="15">
        <f t="shared" si="556"/>
        <v>0.13420756070074788</v>
      </c>
      <c r="W112" s="15">
        <f t="shared" si="556"/>
        <v>0.13585042001625869</v>
      </c>
      <c r="X112" s="15">
        <f t="shared" si="556"/>
        <v>0.17192842942345923</v>
      </c>
      <c r="Y112" s="15">
        <f t="shared" si="556"/>
        <v>0.14399131437877452</v>
      </c>
      <c r="Z112" s="15">
        <f t="shared" ref="Z112:AA112" si="557">Z56</f>
        <v>0.13197698558633372</v>
      </c>
      <c r="AA112" s="15">
        <f t="shared" si="557"/>
        <v>9.7856843429050516E-2</v>
      </c>
      <c r="AB112" s="15">
        <f t="shared" ref="AB112:AC112" si="558">AB56</f>
        <v>0.14087296852254017</v>
      </c>
      <c r="AC112" s="15">
        <f t="shared" si="558"/>
        <v>7.9529766138141653E-2</v>
      </c>
      <c r="AD112" s="15">
        <f t="shared" ref="AD112:AE112" si="559">AD56</f>
        <v>7.0415439466749344E-2</v>
      </c>
      <c r="AE112" s="15">
        <f t="shared" si="559"/>
        <v>9.9399008001158543E-2</v>
      </c>
      <c r="AF112" s="15">
        <f t="shared" ref="AF112" si="560">AF56</f>
        <v>7.1526188398399554E-2</v>
      </c>
    </row>
    <row r="113" spans="1:42" x14ac:dyDescent="0.25">
      <c r="A113" s="294" t="s">
        <v>205</v>
      </c>
      <c r="B113" s="294"/>
      <c r="E113" s="4" t="s">
        <v>19</v>
      </c>
      <c r="F113" s="4"/>
      <c r="G113" s="15">
        <f t="shared" ref="G113:AF113" si="561">K67</f>
        <v>0.18181818181818182</v>
      </c>
      <c r="H113" s="15">
        <f t="shared" si="561"/>
        <v>0.21686746987951808</v>
      </c>
      <c r="I113" s="15">
        <f t="shared" si="561"/>
        <v>0.21618975084321618</v>
      </c>
      <c r="J113" s="15">
        <f t="shared" si="561"/>
        <v>0.22705314009661837</v>
      </c>
      <c r="K113" s="15">
        <f t="shared" si="561"/>
        <v>0.25495771361913094</v>
      </c>
      <c r="L113" s="15">
        <f t="shared" si="561"/>
        <v>0.16603729739150641</v>
      </c>
      <c r="M113" s="15">
        <f t="shared" si="561"/>
        <v>0.14593194160729411</v>
      </c>
      <c r="N113" s="15">
        <f t="shared" si="561"/>
        <v>0.29752173913043478</v>
      </c>
      <c r="O113" s="15">
        <f t="shared" si="561"/>
        <v>0.10876922561404684</v>
      </c>
      <c r="P113" s="15">
        <f t="shared" si="561"/>
        <v>0.19885762640152316</v>
      </c>
      <c r="Q113" s="15">
        <f t="shared" si="561"/>
        <v>0.20018150192845799</v>
      </c>
      <c r="R113" s="15">
        <f t="shared" si="561"/>
        <v>0.18017223272421759</v>
      </c>
      <c r="S113" s="15">
        <f t="shared" si="561"/>
        <v>0.14008329180607959</v>
      </c>
      <c r="T113" s="15">
        <f t="shared" si="561"/>
        <v>0.12783527685415008</v>
      </c>
      <c r="U113" s="15">
        <f t="shared" si="561"/>
        <v>9.0618425423541135E-2</v>
      </c>
      <c r="V113" s="15">
        <f t="shared" si="561"/>
        <v>8.1223427882479854E-2</v>
      </c>
      <c r="W113" s="15">
        <f t="shared" si="561"/>
        <v>0.10824578907212865</v>
      </c>
      <c r="X113" s="15">
        <f t="shared" si="561"/>
        <v>8.1754345086160335E-2</v>
      </c>
      <c r="Y113" s="15">
        <f t="shared" si="561"/>
        <v>7.932560507558549E-2</v>
      </c>
      <c r="Z113" s="15">
        <f t="shared" si="561"/>
        <v>8.1287759211887009E-2</v>
      </c>
      <c r="AA113" s="15">
        <f t="shared" si="561"/>
        <v>5.8465255581003198E-2</v>
      </c>
      <c r="AB113" s="15">
        <f t="shared" si="561"/>
        <v>4.3418299410310064E-2</v>
      </c>
      <c r="AC113" s="15">
        <f t="shared" si="561"/>
        <v>3.8200932804642755E-2</v>
      </c>
      <c r="AD113" s="15">
        <f t="shared" si="561"/>
        <v>3.8536674593012618E-2</v>
      </c>
      <c r="AE113" s="15">
        <f t="shared" si="561"/>
        <v>4.4229333107889138E-2</v>
      </c>
      <c r="AF113" s="15">
        <f t="shared" si="561"/>
        <v>3.3747132640669274E-2</v>
      </c>
    </row>
    <row r="114" spans="1:42" x14ac:dyDescent="0.25">
      <c r="E114" s="4" t="s">
        <v>201</v>
      </c>
      <c r="F114" s="4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</row>
    <row r="115" spans="1:42" x14ac:dyDescent="0.25">
      <c r="E115" s="4" t="s">
        <v>31</v>
      </c>
      <c r="F115" s="15">
        <f t="shared" ref="F115:AF115" si="562">L88</f>
        <v>9.3989611674499141E-3</v>
      </c>
      <c r="G115" s="15">
        <f t="shared" si="562"/>
        <v>9.0664052928203873E-3</v>
      </c>
      <c r="H115" s="15">
        <f t="shared" si="562"/>
        <v>1.0199125789218067E-2</v>
      </c>
      <c r="I115" s="15">
        <f t="shared" si="562"/>
        <v>1.1177884615384616E-2</v>
      </c>
      <c r="J115" s="15">
        <f t="shared" si="562"/>
        <v>1.8067276833472007E-2</v>
      </c>
      <c r="K115" s="15">
        <f t="shared" si="562"/>
        <v>1.0157618213660246E-2</v>
      </c>
      <c r="L115" s="15">
        <f t="shared" si="562"/>
        <v>1.6990291262135922E-2</v>
      </c>
      <c r="M115" s="15">
        <f t="shared" si="562"/>
        <v>1.1137629276054098E-2</v>
      </c>
      <c r="N115" s="15">
        <f t="shared" si="562"/>
        <v>7.1934359896594358E-3</v>
      </c>
      <c r="O115" s="15">
        <f t="shared" si="562"/>
        <v>8.481196295056356E-3</v>
      </c>
      <c r="P115" s="15">
        <f t="shared" si="562"/>
        <v>1.1065619121389841E-2</v>
      </c>
      <c r="Q115" s="15">
        <f t="shared" si="562"/>
        <v>1.1382291780671993E-2</v>
      </c>
      <c r="R115" s="15">
        <f t="shared" si="562"/>
        <v>9.8474191104858787E-3</v>
      </c>
      <c r="S115" s="15">
        <f t="shared" si="562"/>
        <v>1.5645092156022288E-2</v>
      </c>
      <c r="T115" s="15">
        <f t="shared" si="562"/>
        <v>1.1078286558345642E-2</v>
      </c>
      <c r="U115" s="15">
        <f t="shared" si="562"/>
        <v>8.1394135448189502E-3</v>
      </c>
      <c r="V115" s="15">
        <f t="shared" si="562"/>
        <v>1.2938619190559983E-2</v>
      </c>
      <c r="W115" s="15">
        <f t="shared" si="562"/>
        <v>1.032086654404251E-2</v>
      </c>
      <c r="X115" s="15">
        <f t="shared" si="562"/>
        <v>9.0017194295539602E-3</v>
      </c>
      <c r="Y115" s="15">
        <f t="shared" si="562"/>
        <v>8.6206896551724137E-3</v>
      </c>
      <c r="Z115" s="15">
        <f t="shared" si="562"/>
        <v>9.3420791095209701E-3</v>
      </c>
      <c r="AA115" s="15">
        <f t="shared" si="562"/>
        <v>7.9755809373769204E-3</v>
      </c>
      <c r="AB115" s="15">
        <f t="shared" si="562"/>
        <v>4.5911888248510307E-3</v>
      </c>
      <c r="AC115" s="15">
        <f t="shared" si="562"/>
        <v>4.5702061454686894E-3</v>
      </c>
      <c r="AD115" s="15">
        <f t="shared" si="562"/>
        <v>5.1301906882199209E-3</v>
      </c>
      <c r="AE115" s="15">
        <f t="shared" si="562"/>
        <v>3.7557781201848998E-3</v>
      </c>
      <c r="AF115" s="15">
        <f t="shared" si="562"/>
        <v>2.590425021586875E-3</v>
      </c>
    </row>
    <row r="118" spans="1:42" s="278" customFormat="1" ht="11.25" x14ac:dyDescent="0.2">
      <c r="E118" s="279"/>
      <c r="F118" s="280">
        <v>43910</v>
      </c>
      <c r="G118" s="280">
        <f t="shared" ref="G118" si="563">F118+1</f>
        <v>43911</v>
      </c>
      <c r="H118" s="280">
        <f t="shared" ref="H118" si="564">G118+1</f>
        <v>43912</v>
      </c>
      <c r="I118" s="280">
        <f t="shared" ref="I118" si="565">H118+1</f>
        <v>43913</v>
      </c>
      <c r="J118" s="280">
        <f t="shared" ref="J118" si="566">I118+1</f>
        <v>43914</v>
      </c>
      <c r="K118" s="280">
        <f t="shared" ref="K118" si="567">J118+1</f>
        <v>43915</v>
      </c>
      <c r="L118" s="280">
        <f t="shared" ref="L118" si="568">K118+1</f>
        <v>43916</v>
      </c>
      <c r="M118" s="280">
        <f t="shared" ref="M118" si="569">L118+1</f>
        <v>43917</v>
      </c>
      <c r="N118" s="280">
        <f t="shared" ref="N118" si="570">M118+1</f>
        <v>43918</v>
      </c>
      <c r="O118" s="280">
        <f t="shared" ref="O118" si="571">N118+1</f>
        <v>43919</v>
      </c>
      <c r="P118" s="280">
        <f t="shared" ref="P118" si="572">O118+1</f>
        <v>43920</v>
      </c>
      <c r="Q118" s="280">
        <f t="shared" ref="Q118" si="573">P118+1</f>
        <v>43921</v>
      </c>
      <c r="R118" s="280">
        <f t="shared" ref="R118" si="574">Q118+1</f>
        <v>43922</v>
      </c>
      <c r="S118" s="280">
        <f t="shared" ref="S118" si="575">R118+1</f>
        <v>43923</v>
      </c>
      <c r="T118" s="280">
        <f t="shared" ref="T118" si="576">S118+1</f>
        <v>43924</v>
      </c>
      <c r="U118" s="280">
        <f t="shared" ref="U118" si="577">T118+1</f>
        <v>43925</v>
      </c>
      <c r="V118" s="280">
        <f t="shared" ref="V118" si="578">U118+1</f>
        <v>43926</v>
      </c>
      <c r="W118" s="280">
        <f t="shared" ref="W118" si="579">V118+1</f>
        <v>43927</v>
      </c>
      <c r="X118" s="280">
        <f t="shared" ref="X118" si="580">W118+1</f>
        <v>43928</v>
      </c>
      <c r="Y118" s="280">
        <f t="shared" ref="Y118:AP118" si="581">X118+1</f>
        <v>43929</v>
      </c>
      <c r="Z118" s="280">
        <f t="shared" si="581"/>
        <v>43930</v>
      </c>
      <c r="AA118" s="280">
        <f t="shared" si="581"/>
        <v>43931</v>
      </c>
      <c r="AB118" s="280">
        <f t="shared" si="581"/>
        <v>43932</v>
      </c>
      <c r="AC118" s="280">
        <f t="shared" si="581"/>
        <v>43933</v>
      </c>
      <c r="AD118" s="280">
        <f t="shared" si="581"/>
        <v>43934</v>
      </c>
      <c r="AE118" s="280">
        <f t="shared" si="581"/>
        <v>43935</v>
      </c>
      <c r="AF118" s="280">
        <f t="shared" si="581"/>
        <v>43936</v>
      </c>
      <c r="AG118" s="280">
        <f t="shared" si="581"/>
        <v>43937</v>
      </c>
      <c r="AH118" s="280">
        <f t="shared" si="581"/>
        <v>43938</v>
      </c>
      <c r="AI118" s="280">
        <f t="shared" si="581"/>
        <v>43939</v>
      </c>
      <c r="AJ118" s="280">
        <f t="shared" si="581"/>
        <v>43940</v>
      </c>
      <c r="AK118" s="280">
        <f t="shared" si="581"/>
        <v>43941</v>
      </c>
      <c r="AL118" s="280">
        <f t="shared" si="581"/>
        <v>43942</v>
      </c>
      <c r="AM118" s="280">
        <f t="shared" si="581"/>
        <v>43943</v>
      </c>
      <c r="AN118" s="280">
        <f t="shared" si="581"/>
        <v>43944</v>
      </c>
      <c r="AO118" s="280">
        <f t="shared" si="581"/>
        <v>43945</v>
      </c>
      <c r="AP118" s="280">
        <f t="shared" si="581"/>
        <v>43946</v>
      </c>
    </row>
    <row r="119" spans="1:42" x14ac:dyDescent="0.25">
      <c r="A119" s="294" t="s">
        <v>46</v>
      </c>
      <c r="B119" s="294"/>
      <c r="E119" s="4" t="s">
        <v>0</v>
      </c>
      <c r="F119" s="46">
        <f>P7</f>
        <v>24.5</v>
      </c>
      <c r="G119" s="46">
        <f t="shared" ref="G119:AP119" si="582">Q7</f>
        <v>27.984848484848484</v>
      </c>
      <c r="H119" s="46">
        <f t="shared" si="582"/>
        <v>33.787878787878789</v>
      </c>
      <c r="I119" s="46">
        <f t="shared" si="582"/>
        <v>47.984848484848484</v>
      </c>
      <c r="J119" s="46">
        <f t="shared" si="582"/>
        <v>37.060606060606062</v>
      </c>
      <c r="K119" s="46">
        <f t="shared" si="582"/>
        <v>44.409090909090907</v>
      </c>
      <c r="L119" s="46">
        <f t="shared" si="582"/>
        <v>59.424242424242422</v>
      </c>
      <c r="M119" s="46">
        <f t="shared" si="582"/>
        <v>57.712121212121211</v>
      </c>
      <c r="N119" s="46">
        <f t="shared" si="582"/>
        <v>69.86363636363636</v>
      </c>
      <c r="O119" s="46">
        <f t="shared" si="582"/>
        <v>39.378787878787875</v>
      </c>
      <c r="P119" s="46">
        <f t="shared" si="582"/>
        <v>66.303030303030297</v>
      </c>
      <c r="Q119" s="46">
        <f t="shared" si="582"/>
        <v>114.81818181818181</v>
      </c>
      <c r="R119" s="46">
        <f t="shared" si="582"/>
        <v>73.651515151515156</v>
      </c>
      <c r="S119" s="46">
        <f t="shared" si="582"/>
        <v>32.060606060606062</v>
      </c>
      <c r="T119" s="46">
        <f t="shared" si="582"/>
        <v>79.287878787878782</v>
      </c>
      <c r="U119" s="46">
        <f t="shared" si="582"/>
        <v>64.651515151515156</v>
      </c>
      <c r="V119" s="46">
        <f t="shared" si="582"/>
        <v>28.378787878787879</v>
      </c>
      <c r="W119" s="46">
        <f t="shared" si="582"/>
        <v>59.272727272727273</v>
      </c>
      <c r="X119" s="46">
        <f t="shared" si="582"/>
        <v>57.227272727272727</v>
      </c>
      <c r="Y119" s="46">
        <f t="shared" si="582"/>
        <v>58.803030303030305</v>
      </c>
      <c r="Z119" s="46">
        <f t="shared" si="582"/>
        <v>64.939393939393938</v>
      </c>
      <c r="AA119" s="46">
        <f t="shared" si="582"/>
        <v>65.787878787878782</v>
      </c>
      <c r="AB119" s="46">
        <f t="shared" si="582"/>
        <v>47.18181818181818</v>
      </c>
      <c r="AC119" s="46">
        <f t="shared" si="582"/>
        <v>24.439393939393938</v>
      </c>
      <c r="AD119" s="46">
        <f t="shared" si="582"/>
        <v>40.5</v>
      </c>
      <c r="AE119" s="46">
        <f t="shared" si="582"/>
        <v>83.287878787878782</v>
      </c>
      <c r="AF119" s="46">
        <f t="shared" si="582"/>
        <v>39.893939393939391</v>
      </c>
      <c r="AG119" s="46">
        <f t="shared" si="582"/>
        <v>40.015151515151516</v>
      </c>
      <c r="AH119" s="46">
        <f t="shared" si="582"/>
        <v>6.1363636363636367</v>
      </c>
      <c r="AI119" s="46">
        <f t="shared" si="582"/>
        <v>38.924242424242422</v>
      </c>
      <c r="AJ119" s="46">
        <f t="shared" si="582"/>
        <v>11.893939393939394</v>
      </c>
      <c r="AK119" s="46">
        <f t="shared" si="582"/>
        <v>31.075757575757574</v>
      </c>
      <c r="AL119" s="46">
        <f t="shared" si="582"/>
        <v>39.045454545454547</v>
      </c>
      <c r="AM119" s="46">
        <f t="shared" si="582"/>
        <v>29.045454545454547</v>
      </c>
      <c r="AN119" s="46">
        <f t="shared" si="582"/>
        <v>25.045454545454547</v>
      </c>
      <c r="AO119" s="46">
        <f t="shared" si="582"/>
        <v>26.863636363636363</v>
      </c>
      <c r="AP119" s="46">
        <f t="shared" si="582"/>
        <v>23.287878787878789</v>
      </c>
    </row>
    <row r="120" spans="1:42" x14ac:dyDescent="0.25">
      <c r="E120" s="4" t="s">
        <v>10</v>
      </c>
      <c r="F120" s="46">
        <f>P46</f>
        <v>32.987804878048777</v>
      </c>
      <c r="G120" s="46">
        <f t="shared" ref="G120:AO120" si="583">Q46</f>
        <v>23.756097560975611</v>
      </c>
      <c r="H120" s="46">
        <f t="shared" si="583"/>
        <v>16.951219512195124</v>
      </c>
      <c r="I120" s="46">
        <f t="shared" si="583"/>
        <v>32.585365853658537</v>
      </c>
      <c r="J120" s="46">
        <f t="shared" si="583"/>
        <v>58.097560975609753</v>
      </c>
      <c r="K120" s="46">
        <f t="shared" si="583"/>
        <v>50.097560975609753</v>
      </c>
      <c r="L120" s="46">
        <f t="shared" si="583"/>
        <v>60.536585365853661</v>
      </c>
      <c r="M120" s="46">
        <f t="shared" si="583"/>
        <v>70.487804878048777</v>
      </c>
      <c r="N120" s="46">
        <f t="shared" si="583"/>
        <v>76.756097560975604</v>
      </c>
      <c r="O120" s="46">
        <f t="shared" si="583"/>
        <v>48.353658536585364</v>
      </c>
      <c r="P120" s="46">
        <f t="shared" si="583"/>
        <v>65.256097560975604</v>
      </c>
      <c r="Q120" s="46">
        <f t="shared" si="583"/>
        <v>48.963414634146339</v>
      </c>
      <c r="R120" s="46">
        <f t="shared" si="583"/>
        <v>66.5</v>
      </c>
      <c r="S120" s="46">
        <f t="shared" si="583"/>
        <v>75.073170731707322</v>
      </c>
      <c r="T120" s="46">
        <f t="shared" si="583"/>
        <v>75.207317073170728</v>
      </c>
      <c r="U120" s="46">
        <f t="shared" si="583"/>
        <v>74.256097560975604</v>
      </c>
      <c r="V120" s="46">
        <f t="shared" si="583"/>
        <v>72.390243902439025</v>
      </c>
      <c r="W120" s="46">
        <f t="shared" si="583"/>
        <v>44.841463414634148</v>
      </c>
      <c r="X120" s="46">
        <f t="shared" si="583"/>
        <v>46.756097560975611</v>
      </c>
      <c r="Y120" s="46">
        <f t="shared" si="583"/>
        <v>50.036585365853661</v>
      </c>
      <c r="Z120" s="46">
        <f t="shared" si="583"/>
        <v>59.439024390243901</v>
      </c>
      <c r="AA120" s="46">
        <f t="shared" si="583"/>
        <v>64.91463414634147</v>
      </c>
      <c r="AB120" s="46">
        <f t="shared" si="583"/>
        <v>50.402439024390247</v>
      </c>
      <c r="AC120" s="46">
        <f t="shared" si="583"/>
        <v>34.402439024390247</v>
      </c>
      <c r="AD120" s="46">
        <f t="shared" si="583"/>
        <v>30.939024390243901</v>
      </c>
      <c r="AE120" s="46">
        <f t="shared" si="583"/>
        <v>25.390243902439025</v>
      </c>
      <c r="AF120" s="46">
        <f t="shared" si="583"/>
        <v>30.317073170731707</v>
      </c>
      <c r="AG120" s="46">
        <f t="shared" si="583"/>
        <v>34.951219512195124</v>
      </c>
      <c r="AH120" s="46">
        <f t="shared" si="583"/>
        <v>41.219512195121951</v>
      </c>
      <c r="AI120" s="46">
        <f t="shared" si="583"/>
        <v>44.012195121951223</v>
      </c>
      <c r="AJ120" s="46">
        <f t="shared" si="583"/>
        <v>29.975609756097562</v>
      </c>
      <c r="AK120" s="46">
        <f t="shared" si="583"/>
        <v>21.646341463414632</v>
      </c>
      <c r="AL120" s="46">
        <f t="shared" si="583"/>
        <v>21.76829268292683</v>
      </c>
      <c r="AM120" s="46">
        <f t="shared" si="583"/>
        <v>27.280487804878049</v>
      </c>
      <c r="AN120" s="46">
        <f t="shared" si="583"/>
        <v>28.682926829268293</v>
      </c>
      <c r="AO120" s="46">
        <f t="shared" si="583"/>
        <v>28.5</v>
      </c>
      <c r="AP120" s="46"/>
    </row>
    <row r="121" spans="1:42" x14ac:dyDescent="0.25">
      <c r="E121" s="4" t="s">
        <v>4</v>
      </c>
      <c r="F121" s="46">
        <f>AA18</f>
        <v>99.766666666666666</v>
      </c>
      <c r="G121" s="46">
        <f t="shared" ref="G121:AP121" si="584">AB18</f>
        <v>109.28333333333333</v>
      </c>
      <c r="H121" s="46">
        <f t="shared" si="584"/>
        <v>92.666666666666671</v>
      </c>
      <c r="I121" s="46">
        <f t="shared" si="584"/>
        <v>79.816666666666663</v>
      </c>
      <c r="J121" s="46">
        <f t="shared" si="584"/>
        <v>87.483333333333334</v>
      </c>
      <c r="K121" s="46">
        <f t="shared" si="584"/>
        <v>86.833333333333329</v>
      </c>
      <c r="L121" s="46">
        <f t="shared" si="584"/>
        <v>102.55</v>
      </c>
      <c r="M121" s="46">
        <f t="shared" si="584"/>
        <v>100</v>
      </c>
      <c r="N121" s="46">
        <f t="shared" si="584"/>
        <v>98.88333333333334</v>
      </c>
      <c r="O121" s="46">
        <f t="shared" si="584"/>
        <v>86.95</v>
      </c>
      <c r="P121" s="46">
        <f t="shared" si="584"/>
        <v>67.5</v>
      </c>
      <c r="Q121" s="46">
        <f t="shared" si="584"/>
        <v>67.55</v>
      </c>
      <c r="R121" s="46">
        <f t="shared" si="584"/>
        <v>79.7</v>
      </c>
      <c r="S121" s="46">
        <f t="shared" si="584"/>
        <v>77.8</v>
      </c>
      <c r="T121" s="46">
        <f t="shared" si="584"/>
        <v>76.416666666666671</v>
      </c>
      <c r="U121" s="46">
        <f t="shared" si="584"/>
        <v>80.083333333333329</v>
      </c>
      <c r="V121" s="46">
        <f t="shared" si="584"/>
        <v>71.933333333333337</v>
      </c>
      <c r="W121" s="46">
        <f t="shared" si="584"/>
        <v>59.983333333333334</v>
      </c>
      <c r="X121" s="46">
        <f t="shared" si="584"/>
        <v>50.35</v>
      </c>
      <c r="Y121" s="46">
        <f t="shared" si="584"/>
        <v>64.233333333333334</v>
      </c>
      <c r="Z121" s="46">
        <f t="shared" si="584"/>
        <v>70.066666666666663</v>
      </c>
      <c r="AA121" s="46">
        <f t="shared" si="584"/>
        <v>65.849999999999994</v>
      </c>
      <c r="AB121" s="46">
        <f t="shared" si="584"/>
        <v>78.233333333333334</v>
      </c>
      <c r="AC121" s="46">
        <f t="shared" si="584"/>
        <v>68.2</v>
      </c>
      <c r="AD121" s="46">
        <f t="shared" si="584"/>
        <v>52.55</v>
      </c>
      <c r="AE121" s="46">
        <f t="shared" si="584"/>
        <v>49.533333333333331</v>
      </c>
      <c r="AF121" s="46">
        <f t="shared" si="584"/>
        <v>44.45</v>
      </c>
      <c r="AG121" s="46">
        <f t="shared" si="584"/>
        <v>63.1</v>
      </c>
      <c r="AH121" s="46">
        <f t="shared" si="584"/>
        <v>54.883333333333333</v>
      </c>
      <c r="AI121" s="46">
        <f t="shared" si="584"/>
        <v>61.516666666666666</v>
      </c>
      <c r="AJ121" s="46">
        <f t="shared" si="584"/>
        <v>50.783333333333331</v>
      </c>
      <c r="AK121" s="46">
        <f t="shared" si="584"/>
        <v>37.6</v>
      </c>
      <c r="AL121" s="46">
        <f t="shared" si="584"/>
        <v>45.483333333333334</v>
      </c>
      <c r="AM121" s="46">
        <f t="shared" si="584"/>
        <v>56.166666666666664</v>
      </c>
      <c r="AN121" s="46">
        <f t="shared" si="584"/>
        <v>44.1</v>
      </c>
      <c r="AO121" s="46">
        <f t="shared" si="584"/>
        <v>50.35</v>
      </c>
      <c r="AP121" s="46">
        <f t="shared" si="584"/>
        <v>39.283333333333331</v>
      </c>
    </row>
    <row r="122" spans="1:42" x14ac:dyDescent="0.25">
      <c r="A122" s="294" t="s">
        <v>47</v>
      </c>
      <c r="B122" s="294"/>
      <c r="E122" s="4" t="s">
        <v>6</v>
      </c>
      <c r="F122" s="46">
        <f t="shared" ref="F122:AP122" si="585">M35</f>
        <v>16.574923547400612</v>
      </c>
      <c r="G122" s="46">
        <f t="shared" si="585"/>
        <v>18.941896024464832</v>
      </c>
      <c r="H122" s="46">
        <f t="shared" si="585"/>
        <v>28.269113149847094</v>
      </c>
      <c r="I122" s="46">
        <f t="shared" si="585"/>
        <v>30.198776758409785</v>
      </c>
      <c r="J122" s="46">
        <f t="shared" si="585"/>
        <v>30.394495412844037</v>
      </c>
      <c r="K122" s="46">
        <f t="shared" si="585"/>
        <v>37.388379204892964</v>
      </c>
      <c r="L122" s="46">
        <f t="shared" si="585"/>
        <v>52.140672782874617</v>
      </c>
      <c r="M122" s="46">
        <f t="shared" si="585"/>
        <v>58.198776758409785</v>
      </c>
      <c r="N122" s="46">
        <f t="shared" si="585"/>
        <v>61.49235474006116</v>
      </c>
      <c r="O122" s="46">
        <f t="shared" si="585"/>
        <v>61.721712538226299</v>
      </c>
      <c r="P122" s="46">
        <f t="shared" si="585"/>
        <v>59.330275229357795</v>
      </c>
      <c r="Q122" s="46">
        <f t="shared" si="585"/>
        <v>77.654434250764524</v>
      </c>
      <c r="R122" s="46">
        <f t="shared" si="585"/>
        <v>81.544342507645254</v>
      </c>
      <c r="S122" s="46">
        <f t="shared" si="585"/>
        <v>88.314984709480129</v>
      </c>
      <c r="T122" s="46">
        <f t="shared" si="585"/>
        <v>98.415902140672785</v>
      </c>
      <c r="U122" s="46">
        <f t="shared" si="585"/>
        <v>101.61467889908256</v>
      </c>
      <c r="V122" s="46">
        <f t="shared" si="585"/>
        <v>81.214067278287459</v>
      </c>
      <c r="W122" s="46">
        <f t="shared" si="585"/>
        <v>89.792048929663608</v>
      </c>
      <c r="X122" s="46">
        <f t="shared" si="585"/>
        <v>93.721712538226299</v>
      </c>
      <c r="Y122" s="46">
        <f t="shared" si="585"/>
        <v>98.299694189602448</v>
      </c>
      <c r="Z122" s="46">
        <f t="shared" si="585"/>
        <v>101.97859327217125</v>
      </c>
      <c r="AA122" s="46">
        <f t="shared" si="585"/>
        <v>105.08868501529052</v>
      </c>
      <c r="AB122" s="46">
        <f t="shared" si="585"/>
        <v>97.77064220183486</v>
      </c>
      <c r="AC122" s="46">
        <f t="shared" si="585"/>
        <v>85.825688073394502</v>
      </c>
      <c r="AD122" s="46">
        <f t="shared" si="585"/>
        <v>75.489296636085626</v>
      </c>
      <c r="AE122" s="46">
        <f t="shared" si="585"/>
        <v>77.452599388379198</v>
      </c>
      <c r="AF122" s="46">
        <f t="shared" si="585"/>
        <v>92.125382262996936</v>
      </c>
      <c r="AG122" s="46">
        <f t="shared" si="585"/>
        <v>95.565749235474001</v>
      </c>
      <c r="AH122" s="46">
        <f t="shared" si="585"/>
        <v>97.067278287461775</v>
      </c>
      <c r="AI122" s="46">
        <f t="shared" si="585"/>
        <v>86.464831804281346</v>
      </c>
      <c r="AJ122" s="46">
        <f t="shared" si="585"/>
        <v>80.498470948012226</v>
      </c>
      <c r="AK122" s="46">
        <f t="shared" si="585"/>
        <v>74.75535168195718</v>
      </c>
      <c r="AL122" s="46">
        <f t="shared" si="585"/>
        <v>77.834862385321102</v>
      </c>
      <c r="AM122" s="46">
        <f t="shared" si="585"/>
        <v>92.792048929663608</v>
      </c>
      <c r="AN122" s="46">
        <f t="shared" si="585"/>
        <v>94.972477064220186</v>
      </c>
      <c r="AO122" s="46">
        <f t="shared" si="585"/>
        <v>110.79204892966361</v>
      </c>
      <c r="AP122" s="46">
        <f t="shared" si="585"/>
        <v>108.48929663608563</v>
      </c>
    </row>
    <row r="123" spans="1:42" x14ac:dyDescent="0.25">
      <c r="E123" s="4" t="s">
        <v>15</v>
      </c>
      <c r="F123" s="46">
        <f>L57</f>
        <v>10.818181818181818</v>
      </c>
      <c r="G123" s="46">
        <f t="shared" ref="G123:AP123" si="586">M57</f>
        <v>15.681818181818182</v>
      </c>
      <c r="H123" s="46">
        <f t="shared" si="586"/>
        <v>10.075757575757576</v>
      </c>
      <c r="I123" s="46">
        <f t="shared" si="586"/>
        <v>14.651515151515152</v>
      </c>
      <c r="J123" s="46">
        <f t="shared" si="586"/>
        <v>21.621212121212121</v>
      </c>
      <c r="K123" s="46">
        <f t="shared" si="586"/>
        <v>22</v>
      </c>
      <c r="L123" s="46">
        <f t="shared" si="586"/>
        <v>30.893939393939394</v>
      </c>
      <c r="M123" s="46">
        <f t="shared" si="586"/>
        <v>45.621212121212125</v>
      </c>
      <c r="N123" s="46">
        <f t="shared" si="586"/>
        <v>38.030303030303031</v>
      </c>
      <c r="O123" s="46">
        <f t="shared" si="586"/>
        <v>36.863636363636367</v>
      </c>
      <c r="P123" s="46">
        <f t="shared" si="586"/>
        <v>39.696969696969695</v>
      </c>
      <c r="Q123" s="46">
        <f t="shared" si="586"/>
        <v>45.575757575757578</v>
      </c>
      <c r="R123" s="46">
        <f t="shared" si="586"/>
        <v>65.515151515151516</v>
      </c>
      <c r="S123" s="46">
        <f t="shared" si="586"/>
        <v>64.303030303030297</v>
      </c>
      <c r="T123" s="46">
        <f t="shared" si="586"/>
        <v>67.424242424242422</v>
      </c>
      <c r="U123" s="46">
        <f t="shared" si="586"/>
        <v>56.590909090909093</v>
      </c>
      <c r="V123" s="46">
        <f t="shared" si="586"/>
        <v>89.439393939393938</v>
      </c>
      <c r="W123" s="46">
        <f t="shared" si="586"/>
        <v>57.606060606060609</v>
      </c>
      <c r="X123" s="46">
        <f t="shared" si="586"/>
        <v>55.060606060606062</v>
      </c>
      <c r="Y123" s="46">
        <f t="shared" si="586"/>
        <v>83.196969696969703</v>
      </c>
      <c r="Z123" s="46">
        <f t="shared" si="586"/>
        <v>65.818181818181813</v>
      </c>
      <c r="AA123" s="46">
        <f t="shared" si="586"/>
        <v>78.712121212121218</v>
      </c>
      <c r="AB123" s="46">
        <f t="shared" si="586"/>
        <v>132.10606060606059</v>
      </c>
      <c r="AC123" s="46">
        <f t="shared" si="586"/>
        <v>80.121212121212125</v>
      </c>
      <c r="AD123" s="46">
        <f t="shared" si="586"/>
        <v>65.787878787878782</v>
      </c>
      <c r="AE123" s="46">
        <f t="shared" si="586"/>
        <v>79.575757575757578</v>
      </c>
      <c r="AF123" s="46">
        <f t="shared" si="586"/>
        <v>69.742424242424249</v>
      </c>
      <c r="AG123" s="46">
        <f t="shared" si="586"/>
        <v>69.954545454545453</v>
      </c>
      <c r="AH123" s="46">
        <f t="shared" si="586"/>
        <v>84.833333333333329</v>
      </c>
      <c r="AI123" s="46">
        <f t="shared" si="586"/>
        <v>83.712121212121218</v>
      </c>
      <c r="AJ123" s="46">
        <f t="shared" si="586"/>
        <v>88.63636363636364</v>
      </c>
      <c r="AK123" s="46">
        <f t="shared" si="586"/>
        <v>70.848484848484844</v>
      </c>
      <c r="AL123" s="46">
        <f t="shared" si="586"/>
        <v>65.166666666666671</v>
      </c>
      <c r="AM123" s="46">
        <f t="shared" si="586"/>
        <v>67.439393939393938</v>
      </c>
      <c r="AN123" s="46">
        <f t="shared" si="586"/>
        <v>69.439393939393938</v>
      </c>
      <c r="AO123" s="46">
        <f t="shared" si="586"/>
        <v>81.606060606060609</v>
      </c>
      <c r="AP123" s="46">
        <f t="shared" si="586"/>
        <v>74.439393939393938</v>
      </c>
    </row>
    <row r="124" spans="1:42" x14ac:dyDescent="0.25">
      <c r="E124" s="4" t="s">
        <v>19</v>
      </c>
      <c r="F124" s="46">
        <f>P68</f>
        <v>62.130434782608695</v>
      </c>
      <c r="G124" s="46">
        <f t="shared" ref="G124:AP124" si="587">Q68</f>
        <v>63.673913043478258</v>
      </c>
      <c r="H124" s="46">
        <f t="shared" si="587"/>
        <v>148.7608695652174</v>
      </c>
      <c r="I124" s="46">
        <f t="shared" si="587"/>
        <v>70.565217391304344</v>
      </c>
      <c r="J124" s="46">
        <f t="shared" si="587"/>
        <v>143.04347826086956</v>
      </c>
      <c r="K124" s="46">
        <f t="shared" si="587"/>
        <v>172.63043478260869</v>
      </c>
      <c r="L124" s="46">
        <f t="shared" si="587"/>
        <v>186.47826086956522</v>
      </c>
      <c r="M124" s="46">
        <f t="shared" si="587"/>
        <v>171.10869565217391</v>
      </c>
      <c r="N124" s="46">
        <f t="shared" si="587"/>
        <v>178.02173913043478</v>
      </c>
      <c r="O124" s="46">
        <f t="shared" si="587"/>
        <v>142.32608695652175</v>
      </c>
      <c r="P124" s="46">
        <f t="shared" si="587"/>
        <v>139.13043478260869</v>
      </c>
      <c r="Q124" s="46">
        <f t="shared" si="587"/>
        <v>200.47826086956522</v>
      </c>
      <c r="R124" s="46">
        <f t="shared" si="587"/>
        <v>167.80434782608697</v>
      </c>
      <c r="S124" s="46">
        <f t="shared" si="587"/>
        <v>176.13043478260869</v>
      </c>
      <c r="T124" s="46">
        <f t="shared" si="587"/>
        <v>194.80434782608697</v>
      </c>
      <c r="U124" s="46">
        <f t="shared" si="587"/>
        <v>151.5</v>
      </c>
      <c r="V124" s="46">
        <f t="shared" si="587"/>
        <v>119.08695652173913</v>
      </c>
      <c r="W124" s="46">
        <f t="shared" si="587"/>
        <v>109.32608695652173</v>
      </c>
      <c r="X124" s="46">
        <f t="shared" si="587"/>
        <v>114.5</v>
      </c>
      <c r="Y124" s="46">
        <f t="shared" si="587"/>
        <v>136.47826086956522</v>
      </c>
      <c r="Z124" s="46">
        <f t="shared" si="587"/>
        <v>108.73913043478261</v>
      </c>
      <c r="AA124" s="46">
        <f t="shared" si="587"/>
        <v>109.80434782608695</v>
      </c>
      <c r="AB124" s="46">
        <f t="shared" si="587"/>
        <v>103.34782608695652</v>
      </c>
      <c r="AC124" s="46">
        <f t="shared" si="587"/>
        <v>82.695652173913047</v>
      </c>
      <c r="AD124" s="46">
        <f t="shared" si="587"/>
        <v>71.043478260869563</v>
      </c>
      <c r="AE124" s="46">
        <f t="shared" si="587"/>
        <v>86.108695652173907</v>
      </c>
      <c r="AF124" s="46">
        <f t="shared" si="587"/>
        <v>143.45652173913044</v>
      </c>
      <c r="AG124" s="46">
        <f t="shared" si="587"/>
        <v>93.239130434782609</v>
      </c>
      <c r="AH124" s="46">
        <f t="shared" si="587"/>
        <v>128.06521739130434</v>
      </c>
      <c r="AI124" s="46">
        <f t="shared" si="587"/>
        <v>83.369565217391298</v>
      </c>
      <c r="AJ124" s="46">
        <f t="shared" si="587"/>
        <v>86.956521739130437</v>
      </c>
      <c r="AK124" s="46">
        <f t="shared" si="587"/>
        <v>33.391304347826086</v>
      </c>
      <c r="AL124" s="46">
        <f t="shared" si="587"/>
        <v>86.260869565217391</v>
      </c>
      <c r="AM124" s="46">
        <f t="shared" si="587"/>
        <v>91.739130434782609</v>
      </c>
      <c r="AN124" s="46">
        <f t="shared" si="587"/>
        <v>100.56521739130434</v>
      </c>
      <c r="AO124" s="46">
        <f t="shared" si="587"/>
        <v>146.52173913043478</v>
      </c>
      <c r="AP124" s="46">
        <f t="shared" si="587"/>
        <v>86.847826086956516</v>
      </c>
    </row>
    <row r="125" spans="1:42" x14ac:dyDescent="0.25">
      <c r="E125" s="4" t="s">
        <v>201</v>
      </c>
      <c r="F125" s="169">
        <f>J79</f>
        <v>11.608695652173912</v>
      </c>
      <c r="G125" s="169">
        <f t="shared" ref="G125:AP125" si="588">K79</f>
        <v>13.847826086956522</v>
      </c>
      <c r="H125" s="169">
        <f t="shared" si="588"/>
        <v>12.456521739130435</v>
      </c>
      <c r="I125" s="169">
        <f t="shared" si="588"/>
        <v>11.847826086956522</v>
      </c>
      <c r="J125" s="169">
        <f t="shared" si="588"/>
        <v>17.630434782608695</v>
      </c>
      <c r="K125" s="169">
        <f t="shared" si="588"/>
        <v>18.521739130434781</v>
      </c>
      <c r="L125" s="169">
        <f t="shared" si="588"/>
        <v>20.195652173913043</v>
      </c>
      <c r="M125" s="169">
        <f t="shared" si="588"/>
        <v>27.434782608695652</v>
      </c>
      <c r="N125" s="169">
        <f t="shared" si="588"/>
        <v>25.195652173913043</v>
      </c>
      <c r="O125" s="169">
        <f t="shared" si="588"/>
        <v>24</v>
      </c>
      <c r="P125" s="169">
        <f t="shared" si="588"/>
        <v>19.217391304347824</v>
      </c>
      <c r="Q125" s="169">
        <f t="shared" si="588"/>
        <v>18.369565217391305</v>
      </c>
      <c r="R125" s="169">
        <f t="shared" si="588"/>
        <v>22.804347826086957</v>
      </c>
      <c r="S125" s="169">
        <f t="shared" si="588"/>
        <v>22.804347826086957</v>
      </c>
      <c r="T125" s="169">
        <f t="shared" si="588"/>
        <v>22.391304347826086</v>
      </c>
      <c r="U125" s="169">
        <f t="shared" si="588"/>
        <v>19.652173913043477</v>
      </c>
      <c r="V125" s="169">
        <f t="shared" si="588"/>
        <v>26.608695652173914</v>
      </c>
      <c r="W125" s="169">
        <f t="shared" si="588"/>
        <v>20.695652173913043</v>
      </c>
      <c r="X125" s="169">
        <f t="shared" si="588"/>
        <v>16.891304347826086</v>
      </c>
      <c r="Y125" s="169">
        <f t="shared" si="588"/>
        <v>21.065217391304348</v>
      </c>
      <c r="Z125" s="169">
        <f t="shared" si="588"/>
        <v>26.369565217391305</v>
      </c>
      <c r="AA125" s="169">
        <f t="shared" si="588"/>
        <v>29.021739130434781</v>
      </c>
      <c r="AB125" s="169">
        <f t="shared" si="588"/>
        <v>28.608695652173914</v>
      </c>
      <c r="AC125" s="169">
        <f t="shared" si="588"/>
        <v>25.521739130434781</v>
      </c>
      <c r="AD125" s="169">
        <f t="shared" si="588"/>
        <v>20.956521739130434</v>
      </c>
      <c r="AE125" s="169">
        <f t="shared" si="588"/>
        <v>18.869565217391305</v>
      </c>
      <c r="AF125" s="169">
        <f t="shared" si="588"/>
        <v>15.956521739130435</v>
      </c>
      <c r="AG125" s="169">
        <f t="shared" si="588"/>
        <v>23.065217391304348</v>
      </c>
      <c r="AH125" s="169">
        <f t="shared" si="588"/>
        <v>26.847826086956523</v>
      </c>
      <c r="AI125" s="169">
        <f t="shared" si="588"/>
        <v>24.782608695652176</v>
      </c>
      <c r="AJ125" s="169">
        <f t="shared" si="588"/>
        <v>23.173913043478262</v>
      </c>
      <c r="AK125" s="169">
        <f t="shared" si="588"/>
        <v>16.304347826086957</v>
      </c>
      <c r="AL125" s="169">
        <f t="shared" si="588"/>
        <v>15.847826086956522</v>
      </c>
      <c r="AM125" s="169">
        <f t="shared" si="588"/>
        <v>15.391304347826088</v>
      </c>
      <c r="AN125" s="169">
        <f t="shared" si="588"/>
        <v>19.260869565217391</v>
      </c>
      <c r="AO125" s="169">
        <f t="shared" si="588"/>
        <v>17.543478260869566</v>
      </c>
      <c r="AP125" s="169">
        <f t="shared" si="588"/>
        <v>14.239130434782609</v>
      </c>
    </row>
    <row r="126" spans="1:42" x14ac:dyDescent="0.25">
      <c r="E126" s="4" t="s">
        <v>31</v>
      </c>
    </row>
    <row r="128" spans="1:42" s="39" customFormat="1" x14ac:dyDescent="0.25">
      <c r="E128" s="133"/>
      <c r="F128" s="134">
        <f t="shared" ref="F128:M128" si="589">G128-1</f>
        <v>43904</v>
      </c>
      <c r="G128" s="134">
        <f t="shared" si="589"/>
        <v>43905</v>
      </c>
      <c r="H128" s="134">
        <f t="shared" si="589"/>
        <v>43906</v>
      </c>
      <c r="I128" s="134">
        <f t="shared" si="589"/>
        <v>43907</v>
      </c>
      <c r="J128" s="134">
        <f t="shared" si="589"/>
        <v>43908</v>
      </c>
      <c r="K128" s="134">
        <f t="shared" si="589"/>
        <v>43909</v>
      </c>
      <c r="L128" s="134">
        <f t="shared" si="589"/>
        <v>43910</v>
      </c>
      <c r="M128" s="134">
        <f t="shared" si="589"/>
        <v>43911</v>
      </c>
      <c r="N128" s="134">
        <v>43912</v>
      </c>
      <c r="O128" s="134">
        <f t="shared" ref="O128:AE128" si="590">N128+1</f>
        <v>43913</v>
      </c>
      <c r="P128" s="134">
        <f t="shared" si="590"/>
        <v>43914</v>
      </c>
      <c r="Q128" s="134">
        <f t="shared" si="590"/>
        <v>43915</v>
      </c>
      <c r="R128" s="134">
        <f t="shared" si="590"/>
        <v>43916</v>
      </c>
      <c r="S128" s="134">
        <f t="shared" si="590"/>
        <v>43917</v>
      </c>
      <c r="T128" s="134">
        <f t="shared" si="590"/>
        <v>43918</v>
      </c>
      <c r="U128" s="134">
        <f t="shared" si="590"/>
        <v>43919</v>
      </c>
      <c r="V128" s="134">
        <f t="shared" si="590"/>
        <v>43920</v>
      </c>
      <c r="W128" s="134">
        <f t="shared" si="590"/>
        <v>43921</v>
      </c>
      <c r="X128" s="134">
        <f t="shared" si="590"/>
        <v>43922</v>
      </c>
      <c r="Y128" s="134">
        <f t="shared" si="590"/>
        <v>43923</v>
      </c>
      <c r="Z128" s="134">
        <f t="shared" si="590"/>
        <v>43924</v>
      </c>
      <c r="AA128" s="134">
        <f t="shared" si="590"/>
        <v>43925</v>
      </c>
      <c r="AB128" s="134">
        <f t="shared" si="590"/>
        <v>43926</v>
      </c>
      <c r="AC128" s="134">
        <f t="shared" si="590"/>
        <v>43927</v>
      </c>
      <c r="AD128" s="134">
        <f t="shared" si="590"/>
        <v>43928</v>
      </c>
      <c r="AE128" s="134">
        <f t="shared" si="590"/>
        <v>43929</v>
      </c>
    </row>
    <row r="129" spans="1:42" x14ac:dyDescent="0.25">
      <c r="A129" s="294" t="s">
        <v>22</v>
      </c>
      <c r="B129" s="294"/>
      <c r="E129" s="4" t="s">
        <v>0</v>
      </c>
      <c r="F129" s="15">
        <f t="shared" ref="F129:Q129" si="591">J10</f>
        <v>8.0817051509769089E-2</v>
      </c>
      <c r="G129" s="15">
        <f t="shared" si="591"/>
        <v>8.9943342776203972E-2</v>
      </c>
      <c r="H129" s="15">
        <f t="shared" si="591"/>
        <v>8.2959641255605385E-2</v>
      </c>
      <c r="I129" s="15">
        <f t="shared" si="591"/>
        <v>7.672073651907059E-2</v>
      </c>
      <c r="J129" s="15">
        <f t="shared" si="591"/>
        <v>9.1730368311327304E-2</v>
      </c>
      <c r="K129" s="15">
        <f t="shared" si="591"/>
        <v>0.10161158153509969</v>
      </c>
      <c r="L129" s="15">
        <f t="shared" si="591"/>
        <v>0.1</v>
      </c>
      <c r="M129" s="15">
        <f t="shared" si="591"/>
        <v>0.10363267564078923</v>
      </c>
      <c r="N129" s="15">
        <f t="shared" si="591"/>
        <v>0.10161314638926579</v>
      </c>
      <c r="O129" s="15">
        <f t="shared" si="591"/>
        <v>0.11125485122897801</v>
      </c>
      <c r="P129" s="15">
        <f t="shared" si="591"/>
        <v>0.1204291657543245</v>
      </c>
      <c r="Q129" s="15">
        <f t="shared" si="591"/>
        <v>0.12105502501136881</v>
      </c>
      <c r="R129" s="15">
        <f t="shared" ref="R129:AE129" si="592">V10</f>
        <v>0.13447510307643515</v>
      </c>
      <c r="S129" s="15">
        <f t="shared" si="592"/>
        <v>0.13797634691195795</v>
      </c>
      <c r="T129" s="15">
        <f t="shared" si="592"/>
        <v>0.13865420336748757</v>
      </c>
      <c r="U129" s="15">
        <f t="shared" si="592"/>
        <v>0.13124496373892022</v>
      </c>
      <c r="V129" s="15">
        <f t="shared" si="592"/>
        <v>0.13559322033898305</v>
      </c>
      <c r="W129" s="15">
        <f t="shared" si="592"/>
        <v>0.13961875321998971</v>
      </c>
      <c r="X129" s="15">
        <f t="shared" si="592"/>
        <v>0.15102040816326531</v>
      </c>
      <c r="Y129" s="15">
        <f t="shared" si="592"/>
        <v>0.16342070137119283</v>
      </c>
      <c r="Z129" s="15">
        <f t="shared" si="592"/>
        <v>0.17317365269461077</v>
      </c>
      <c r="AA129" s="15">
        <f t="shared" si="592"/>
        <v>0.18818141086274706</v>
      </c>
      <c r="AB129" s="15">
        <f t="shared" si="592"/>
        <v>0.18132435465768798</v>
      </c>
      <c r="AC129" s="15">
        <f t="shared" si="592"/>
        <v>0.17094459791282995</v>
      </c>
      <c r="AD129" s="15">
        <f t="shared" si="592"/>
        <v>0.18122795627226307</v>
      </c>
      <c r="AE129" s="15">
        <f t="shared" si="592"/>
        <v>0.1838930716521445</v>
      </c>
    </row>
    <row r="130" spans="1:42" x14ac:dyDescent="0.25">
      <c r="A130" s="294" t="s">
        <v>36</v>
      </c>
      <c r="B130" s="294"/>
      <c r="E130" s="4" t="s">
        <v>10</v>
      </c>
      <c r="F130" s="4"/>
      <c r="G130" s="4"/>
      <c r="H130" s="4"/>
      <c r="I130" s="4"/>
      <c r="J130" s="15">
        <f t="shared" ref="J130:AE130" si="593">N49</f>
        <v>1.7868538608806637E-2</v>
      </c>
      <c r="K130" s="15">
        <f t="shared" si="593"/>
        <v>1.8573237653018153E-2</v>
      </c>
      <c r="L130" s="15">
        <f t="shared" si="593"/>
        <v>1.370223978919631E-2</v>
      </c>
      <c r="M130" s="15">
        <f t="shared" si="593"/>
        <v>1.4055394791236048E-2</v>
      </c>
      <c r="N130" s="15">
        <f t="shared" si="593"/>
        <v>1.2475049900199601E-2</v>
      </c>
      <c r="O130" s="15">
        <f t="shared" si="593"/>
        <v>1.2017887087758524E-2</v>
      </c>
      <c r="P130" s="15">
        <f t="shared" si="593"/>
        <v>1.0364578598054369E-2</v>
      </c>
      <c r="Q130" s="15">
        <f t="shared" si="593"/>
        <v>1.067564662893172E-2</v>
      </c>
      <c r="R130" s="15">
        <f t="shared" si="593"/>
        <v>1.1883327331652862E-2</v>
      </c>
      <c r="S130" s="15">
        <f t="shared" si="593"/>
        <v>1.3594841483073616E-2</v>
      </c>
      <c r="T130" s="15">
        <f t="shared" si="593"/>
        <v>1.6250000000000001E-2</v>
      </c>
      <c r="U130" s="15">
        <f t="shared" si="593"/>
        <v>1.7157727593507411E-2</v>
      </c>
      <c r="V130" s="15">
        <f t="shared" si="593"/>
        <v>1.6584050153083538E-2</v>
      </c>
      <c r="W130" s="15">
        <f t="shared" si="593"/>
        <v>1.848212021303576E-2</v>
      </c>
      <c r="X130" s="15">
        <f t="shared" si="593"/>
        <v>2.0050399912347978E-2</v>
      </c>
      <c r="Y130" s="15">
        <f t="shared" si="593"/>
        <v>2.0620506999621643E-2</v>
      </c>
      <c r="Z130" s="15">
        <f t="shared" si="593"/>
        <v>2.0933679140422379E-2</v>
      </c>
      <c r="AA130" s="15">
        <f t="shared" si="593"/>
        <v>2.203741412449807E-2</v>
      </c>
      <c r="AB130" s="15">
        <f t="shared" si="593"/>
        <v>2.3178693564544543E-2</v>
      </c>
      <c r="AC130" s="15">
        <f t="shared" si="593"/>
        <v>2.3161533119054157E-2</v>
      </c>
      <c r="AD130" s="15">
        <f t="shared" si="593"/>
        <v>2.3854763530564378E-2</v>
      </c>
      <c r="AE130" s="15">
        <f t="shared" si="593"/>
        <v>2.531215146486766E-2</v>
      </c>
    </row>
    <row r="131" spans="1:42" x14ac:dyDescent="0.25">
      <c r="E131" s="4" t="s">
        <v>4</v>
      </c>
      <c r="F131" s="15">
        <f t="shared" ref="F131:AE131" si="594">U21</f>
        <v>0.19538983050847458</v>
      </c>
      <c r="G131" s="15">
        <f t="shared" si="594"/>
        <v>0.1972307021369385</v>
      </c>
      <c r="H131" s="15">
        <f t="shared" si="594"/>
        <v>0.21263178638289487</v>
      </c>
      <c r="I131" s="15">
        <f t="shared" si="594"/>
        <v>0.20081835686777921</v>
      </c>
      <c r="J131" s="15">
        <f t="shared" si="594"/>
        <v>0.19704889829947728</v>
      </c>
      <c r="K131" s="15">
        <f t="shared" si="594"/>
        <v>0.19280860702151756</v>
      </c>
      <c r="L131" s="15">
        <f t="shared" si="594"/>
        <v>0.19057522333033983</v>
      </c>
      <c r="M131" s="15">
        <f t="shared" si="594"/>
        <v>0.19497312805592598</v>
      </c>
      <c r="N131" s="15">
        <f t="shared" si="594"/>
        <v>0.19571122230164403</v>
      </c>
      <c r="O131" s="15">
        <f t="shared" si="594"/>
        <v>0.19288389513108614</v>
      </c>
      <c r="P131" s="15">
        <f t="shared" si="594"/>
        <v>0.19096687480749308</v>
      </c>
      <c r="Q131" s="15">
        <f t="shared" si="594"/>
        <v>0.18284391373217984</v>
      </c>
      <c r="R131" s="15">
        <f t="shared" si="594"/>
        <v>0.17364581782607771</v>
      </c>
      <c r="S131" s="15">
        <f t="shared" si="594"/>
        <v>0.17048042106834896</v>
      </c>
      <c r="T131" s="15">
        <f t="shared" si="594"/>
        <v>0.169484933545267</v>
      </c>
      <c r="U131" s="15">
        <f t="shared" si="594"/>
        <v>0.16861420057252804</v>
      </c>
      <c r="V131" s="15">
        <f t="shared" si="594"/>
        <v>0.16755811264022205</v>
      </c>
      <c r="W131" s="15">
        <f t="shared" si="594"/>
        <v>0.1670744494931842</v>
      </c>
      <c r="X131" s="15">
        <f t="shared" si="594"/>
        <v>0.16333701684898</v>
      </c>
      <c r="Y131" s="15">
        <f t="shared" si="594"/>
        <v>0.16079455505610188</v>
      </c>
      <c r="Z131" s="15">
        <f t="shared" si="594"/>
        <v>0.15876157107016178</v>
      </c>
      <c r="AA131" s="15">
        <f t="shared" si="594"/>
        <v>0.15725414325051951</v>
      </c>
      <c r="AB131" s="15">
        <f t="shared" si="594"/>
        <v>0.15615447370231672</v>
      </c>
      <c r="AC131" s="15">
        <f t="shared" si="594"/>
        <v>0.15618383242589232</v>
      </c>
      <c r="AD131" s="15">
        <f t="shared" si="594"/>
        <v>0.15489174670356504</v>
      </c>
      <c r="AE131" s="15">
        <f t="shared" si="594"/>
        <v>0.15332083788896408</v>
      </c>
    </row>
    <row r="132" spans="1:42" x14ac:dyDescent="0.25">
      <c r="E132" s="4" t="s">
        <v>6</v>
      </c>
      <c r="F132" s="4"/>
      <c r="G132" s="4"/>
      <c r="H132" s="15"/>
      <c r="I132" s="15">
        <f t="shared" ref="I132:AE132" si="595">J38</f>
        <v>0.10300429184549356</v>
      </c>
      <c r="J132" s="15">
        <f t="shared" si="595"/>
        <v>0.10141313383208644</v>
      </c>
      <c r="K132" s="15">
        <f t="shared" si="595"/>
        <v>0.10763454317897372</v>
      </c>
      <c r="L132" s="15">
        <f t="shared" si="595"/>
        <v>0.11914672216441206</v>
      </c>
      <c r="M132" s="15">
        <f t="shared" si="595"/>
        <v>7.101218865924748E-2</v>
      </c>
      <c r="N132" s="15">
        <f t="shared" si="595"/>
        <v>9.4693504117108876E-2</v>
      </c>
      <c r="O132" s="15">
        <f t="shared" si="595"/>
        <v>9.1760961810466765E-2</v>
      </c>
      <c r="P132" s="15">
        <f t="shared" si="595"/>
        <v>8.4344810502848644E-2</v>
      </c>
      <c r="Q132" s="15">
        <f t="shared" si="595"/>
        <v>7.5386919620569148E-2</v>
      </c>
      <c r="R132" s="15">
        <f t="shared" si="595"/>
        <v>6.6464044041747911E-2</v>
      </c>
      <c r="S132" s="15">
        <f t="shared" si="595"/>
        <v>6.736628300609343E-2</v>
      </c>
      <c r="T132" s="15">
        <f t="shared" si="595"/>
        <v>6.2020927120087603E-2</v>
      </c>
      <c r="U132" s="15">
        <f t="shared" si="595"/>
        <v>5.7355383499801176E-2</v>
      </c>
      <c r="V132" s="15">
        <f t="shared" si="595"/>
        <v>5.665211615107231E-2</v>
      </c>
      <c r="W132" s="15">
        <f t="shared" si="595"/>
        <v>5.8629613654568979E-2</v>
      </c>
      <c r="X132" s="15">
        <f t="shared" si="595"/>
        <v>5.7889856769880191E-2</v>
      </c>
      <c r="Y132" s="15">
        <f t="shared" si="595"/>
        <v>5.7635375308177472E-2</v>
      </c>
      <c r="Z132" s="15">
        <f t="shared" si="595"/>
        <v>5.7858882787663594E-2</v>
      </c>
      <c r="AA132" s="15">
        <f t="shared" si="595"/>
        <v>5.9113300492610835E-2</v>
      </c>
      <c r="AB132" s="15">
        <f t="shared" si="595"/>
        <v>5.9332001568246737E-2</v>
      </c>
      <c r="AC132" s="15">
        <f t="shared" si="595"/>
        <v>5.7759482378736259E-2</v>
      </c>
      <c r="AD132" s="15">
        <f t="shared" si="595"/>
        <v>5.9577808382726902E-2</v>
      </c>
      <c r="AE132" s="15">
        <f t="shared" si="595"/>
        <v>6.0465347272230636E-2</v>
      </c>
    </row>
    <row r="133" spans="1:42" x14ac:dyDescent="0.25">
      <c r="E133" s="4" t="s">
        <v>15</v>
      </c>
      <c r="F133" s="4"/>
      <c r="G133" s="4"/>
      <c r="H133" s="15"/>
      <c r="I133" s="15"/>
      <c r="J133" s="15"/>
      <c r="K133" s="15">
        <f t="shared" ref="K133:Y133" si="596">K60</f>
        <v>0.2440677966101695</v>
      </c>
      <c r="L133" s="15">
        <f t="shared" si="596"/>
        <v>0.22180451127819548</v>
      </c>
      <c r="M133" s="15">
        <f t="shared" si="596"/>
        <v>0.16750539180445723</v>
      </c>
      <c r="N133" s="15">
        <f t="shared" si="596"/>
        <v>0.18211276733635776</v>
      </c>
      <c r="O133" s="15">
        <f t="shared" si="596"/>
        <v>0.1717948717948718</v>
      </c>
      <c r="P133" s="15">
        <f t="shared" si="596"/>
        <v>0.16070068545316071</v>
      </c>
      <c r="Q133" s="15">
        <f t="shared" si="596"/>
        <v>0.14224533496482106</v>
      </c>
      <c r="R133" s="15">
        <f t="shared" si="596"/>
        <v>0.14511674617122772</v>
      </c>
      <c r="S133" s="15">
        <f t="shared" si="596"/>
        <v>0.15125548027102431</v>
      </c>
      <c r="T133" s="15">
        <f t="shared" si="596"/>
        <v>0.17930670420552525</v>
      </c>
      <c r="U133" s="15">
        <f t="shared" si="596"/>
        <v>0.18466165413533833</v>
      </c>
      <c r="V133" s="15">
        <f t="shared" si="596"/>
        <v>0.17432214931286369</v>
      </c>
      <c r="W133" s="15">
        <f t="shared" si="596"/>
        <v>0.1877426802392696</v>
      </c>
      <c r="X133" s="15">
        <f t="shared" si="596"/>
        <v>0.2033195020746888</v>
      </c>
      <c r="Y133" s="15">
        <f t="shared" si="596"/>
        <v>0.20035667741271693</v>
      </c>
      <c r="Z133" s="15">
        <f t="shared" ref="Z133:AE133" si="597">Z60</f>
        <v>0.21095441512083796</v>
      </c>
      <c r="AA133" s="15">
        <f t="shared" si="597"/>
        <v>0.22093023255813954</v>
      </c>
      <c r="AB133" s="15">
        <f t="shared" si="597"/>
        <v>0.22274410622346671</v>
      </c>
      <c r="AC133" s="15">
        <f t="shared" si="597"/>
        <v>0.21363817097415508</v>
      </c>
      <c r="AD133" s="15">
        <f t="shared" si="597"/>
        <v>0.20896383253036574</v>
      </c>
      <c r="AE133" s="15">
        <f t="shared" si="597"/>
        <v>0.21048104869802478</v>
      </c>
    </row>
    <row r="134" spans="1:42" x14ac:dyDescent="0.25">
      <c r="E134" s="4" t="s">
        <v>19</v>
      </c>
      <c r="F134" s="15"/>
      <c r="G134" s="15">
        <f t="shared" ref="G134:AE134" si="598">K71</f>
        <v>0.23395613322502032</v>
      </c>
      <c r="H134" s="15">
        <f t="shared" si="598"/>
        <v>0.18230088495575222</v>
      </c>
      <c r="I134" s="15">
        <f t="shared" si="598"/>
        <v>0.21563460693895475</v>
      </c>
      <c r="J134" s="15">
        <f t="shared" si="598"/>
        <v>0.19008264462809918</v>
      </c>
      <c r="K134" s="15">
        <f t="shared" si="598"/>
        <v>0.14659785932721711</v>
      </c>
      <c r="L134" s="15">
        <f t="shared" si="598"/>
        <v>0.15678297606008448</v>
      </c>
      <c r="M134" s="15">
        <f t="shared" si="598"/>
        <v>0.18244406196213425</v>
      </c>
      <c r="N134" s="15">
        <f t="shared" si="598"/>
        <v>0.19279730170819279</v>
      </c>
      <c r="O134" s="15">
        <f t="shared" si="598"/>
        <v>0.19520486670245124</v>
      </c>
      <c r="P134" s="15">
        <f t="shared" si="598"/>
        <v>0.21828521434820647</v>
      </c>
      <c r="Q134" s="15">
        <f t="shared" si="598"/>
        <v>0.21204903270783709</v>
      </c>
      <c r="R134" s="15">
        <f t="shared" si="598"/>
        <v>0.21852423895172138</v>
      </c>
      <c r="S134" s="15">
        <f t="shared" si="598"/>
        <v>0.22339130434782609</v>
      </c>
      <c r="T134" s="15">
        <f t="shared" si="598"/>
        <v>0.20044901651978689</v>
      </c>
      <c r="U134" s="15">
        <f t="shared" si="598"/>
        <v>0.20559702620206111</v>
      </c>
      <c r="V134" s="15">
        <f t="shared" si="598"/>
        <v>0.19450956666414582</v>
      </c>
      <c r="W134" s="15">
        <f t="shared" si="598"/>
        <v>0.17777777777777778</v>
      </c>
      <c r="X134" s="15">
        <f t="shared" si="598"/>
        <v>0.16706414180963908</v>
      </c>
      <c r="Y134" s="15">
        <f t="shared" si="598"/>
        <v>0.16153858162006901</v>
      </c>
      <c r="Z134" s="15">
        <f t="shared" si="598"/>
        <v>0.15499390986601705</v>
      </c>
      <c r="AA134" s="15">
        <f t="shared" si="598"/>
        <v>0.15162129576749794</v>
      </c>
      <c r="AB134" s="15">
        <f t="shared" si="598"/>
        <v>0.14837725218616116</v>
      </c>
      <c r="AC134" s="15">
        <f t="shared" si="598"/>
        <v>0.13973119247593124</v>
      </c>
      <c r="AD134" s="15">
        <f t="shared" si="598"/>
        <v>0.13751272812720294</v>
      </c>
      <c r="AE134" s="15">
        <f t="shared" si="598"/>
        <v>0.13418240534117093</v>
      </c>
    </row>
    <row r="135" spans="1:42" x14ac:dyDescent="0.25">
      <c r="E135" s="4" t="s">
        <v>31</v>
      </c>
      <c r="F135" s="15">
        <f t="shared" ref="F135:Y135" si="599">L92</f>
        <v>1.0159848279599025E-2</v>
      </c>
      <c r="G135" s="15">
        <f t="shared" si="599"/>
        <v>9.982696659124185E-3</v>
      </c>
      <c r="H135" s="15">
        <f t="shared" si="599"/>
        <v>1.0444874274661509E-2</v>
      </c>
      <c r="I135" s="15">
        <f t="shared" si="599"/>
        <v>1.067479984750286E-2</v>
      </c>
      <c r="J135" s="15">
        <f t="shared" si="599"/>
        <v>1.1404937962150646E-2</v>
      </c>
      <c r="K135" s="15">
        <f t="shared" si="599"/>
        <v>1.1625030917635419E-2</v>
      </c>
      <c r="L135" s="15">
        <f t="shared" si="599"/>
        <v>1.2496937025238911E-2</v>
      </c>
      <c r="M135" s="15">
        <f t="shared" si="599"/>
        <v>1.2627489072365225E-2</v>
      </c>
      <c r="N135" s="15">
        <f t="shared" si="599"/>
        <v>1.3341346153846153E-2</v>
      </c>
      <c r="O135" s="15">
        <f t="shared" si="599"/>
        <v>1.4263639605372637E-2</v>
      </c>
      <c r="P135" s="15">
        <f t="shared" si="599"/>
        <v>1.4711033274956218E-2</v>
      </c>
      <c r="Q135" s="15">
        <f t="shared" si="599"/>
        <v>1.5141007859454462E-2</v>
      </c>
      <c r="R135" s="15">
        <f t="shared" si="599"/>
        <v>1.5797249687464484E-2</v>
      </c>
      <c r="S135" s="15">
        <f t="shared" si="599"/>
        <v>1.618523097673373E-2</v>
      </c>
      <c r="T135" s="15">
        <f t="shared" si="599"/>
        <v>1.6962392590112712E-2</v>
      </c>
      <c r="U135" s="15">
        <f t="shared" si="599"/>
        <v>1.7483678211795951E-2</v>
      </c>
      <c r="V135" s="15">
        <f t="shared" si="599"/>
        <v>1.7730108350662143E-2</v>
      </c>
      <c r="W135" s="15">
        <f t="shared" si="599"/>
        <v>1.7855210475056813E-2</v>
      </c>
      <c r="X135" s="15">
        <f t="shared" si="599"/>
        <v>1.8109729961423061E-2</v>
      </c>
      <c r="Y135" s="15">
        <f t="shared" si="599"/>
        <v>1.8358303439544206E-2</v>
      </c>
    </row>
    <row r="136" spans="1:42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42" s="142" customFormat="1" x14ac:dyDescent="0.25">
      <c r="A137" s="295" t="s">
        <v>34</v>
      </c>
      <c r="B137" s="295"/>
      <c r="C137" s="295"/>
      <c r="E137" s="143"/>
      <c r="F137" s="144">
        <v>43910</v>
      </c>
      <c r="G137" s="144">
        <f>F137+1</f>
        <v>43911</v>
      </c>
      <c r="H137" s="144">
        <f t="shared" ref="H137:S137" si="600">G137+1</f>
        <v>43912</v>
      </c>
      <c r="I137" s="144">
        <f t="shared" si="600"/>
        <v>43913</v>
      </c>
      <c r="J137" s="144">
        <f t="shared" si="600"/>
        <v>43914</v>
      </c>
      <c r="K137" s="144">
        <f t="shared" si="600"/>
        <v>43915</v>
      </c>
      <c r="L137" s="144">
        <f t="shared" si="600"/>
        <v>43916</v>
      </c>
      <c r="M137" s="144">
        <f t="shared" si="600"/>
        <v>43917</v>
      </c>
      <c r="N137" s="144">
        <f t="shared" si="600"/>
        <v>43918</v>
      </c>
      <c r="O137" s="144">
        <f t="shared" si="600"/>
        <v>43919</v>
      </c>
      <c r="P137" s="144">
        <f t="shared" si="600"/>
        <v>43920</v>
      </c>
      <c r="Q137" s="144">
        <f t="shared" si="600"/>
        <v>43921</v>
      </c>
      <c r="R137" s="144">
        <f t="shared" si="600"/>
        <v>43922</v>
      </c>
      <c r="S137" s="144">
        <f t="shared" si="600"/>
        <v>43923</v>
      </c>
      <c r="T137" s="144">
        <f t="shared" ref="T137" si="601">S137+1</f>
        <v>43924</v>
      </c>
      <c r="U137" s="144">
        <f t="shared" ref="U137:AP137" si="602">T137+1</f>
        <v>43925</v>
      </c>
      <c r="V137" s="144">
        <f t="shared" si="602"/>
        <v>43926</v>
      </c>
      <c r="W137" s="144">
        <f t="shared" si="602"/>
        <v>43927</v>
      </c>
      <c r="X137" s="144">
        <f t="shared" si="602"/>
        <v>43928</v>
      </c>
      <c r="Y137" s="144">
        <f t="shared" si="602"/>
        <v>43929</v>
      </c>
      <c r="Z137" s="144">
        <f t="shared" si="602"/>
        <v>43930</v>
      </c>
      <c r="AA137" s="144">
        <f t="shared" si="602"/>
        <v>43931</v>
      </c>
      <c r="AB137" s="144">
        <f t="shared" si="602"/>
        <v>43932</v>
      </c>
      <c r="AC137" s="144">
        <f t="shared" si="602"/>
        <v>43933</v>
      </c>
      <c r="AD137" s="144">
        <f t="shared" si="602"/>
        <v>43934</v>
      </c>
      <c r="AE137" s="144">
        <f t="shared" si="602"/>
        <v>43935</v>
      </c>
      <c r="AF137" s="144">
        <f t="shared" si="602"/>
        <v>43936</v>
      </c>
      <c r="AG137" s="144">
        <f t="shared" si="602"/>
        <v>43937</v>
      </c>
      <c r="AH137" s="144">
        <f t="shared" si="602"/>
        <v>43938</v>
      </c>
      <c r="AI137" s="144">
        <f t="shared" si="602"/>
        <v>43939</v>
      </c>
      <c r="AJ137" s="144">
        <f t="shared" si="602"/>
        <v>43940</v>
      </c>
      <c r="AK137" s="144">
        <f t="shared" si="602"/>
        <v>43941</v>
      </c>
      <c r="AL137" s="144">
        <f t="shared" si="602"/>
        <v>43942</v>
      </c>
      <c r="AM137" s="144">
        <f t="shared" si="602"/>
        <v>43943</v>
      </c>
      <c r="AN137" s="144">
        <f t="shared" si="602"/>
        <v>43944</v>
      </c>
      <c r="AO137" s="144">
        <f t="shared" si="602"/>
        <v>43945</v>
      </c>
      <c r="AP137" s="144">
        <f t="shared" si="602"/>
        <v>43946</v>
      </c>
    </row>
    <row r="138" spans="1:42" x14ac:dyDescent="0.25">
      <c r="A138" s="294" t="s">
        <v>37</v>
      </c>
      <c r="B138" s="294"/>
      <c r="C138" s="294"/>
      <c r="E138" s="4" t="s">
        <v>0</v>
      </c>
      <c r="F138" s="15"/>
      <c r="G138" s="15">
        <f t="shared" ref="G138:S138" si="603">Q11</f>
        <v>0.11376751854905194</v>
      </c>
      <c r="H138" s="15">
        <f t="shared" si="603"/>
        <v>0.11465992647058823</v>
      </c>
      <c r="I138" s="15">
        <f t="shared" si="603"/>
        <v>0.12283594394064304</v>
      </c>
      <c r="J138" s="15">
        <f t="shared" si="603"/>
        <v>0.1330166270783848</v>
      </c>
      <c r="K138" s="15">
        <f t="shared" si="603"/>
        <v>0.13564280215550423</v>
      </c>
      <c r="L138" s="15">
        <f t="shared" si="603"/>
        <v>0.15774099318403115</v>
      </c>
      <c r="M138" s="15">
        <f t="shared" si="603"/>
        <v>0.16879631995911065</v>
      </c>
      <c r="N138" s="15">
        <f t="shared" si="603"/>
        <v>0.16229489898426164</v>
      </c>
      <c r="O138" s="15">
        <f t="shared" si="603"/>
        <v>0.14045886961387802</v>
      </c>
      <c r="P138" s="15">
        <f t="shared" si="603"/>
        <v>0.1497302555938799</v>
      </c>
      <c r="Q138" s="15">
        <f t="shared" si="603"/>
        <v>0.14475873544093179</v>
      </c>
      <c r="R138" s="15">
        <f t="shared" si="603"/>
        <v>0.1638541099618944</v>
      </c>
      <c r="S138" s="15">
        <f t="shared" si="603"/>
        <v>0.18881720430107526</v>
      </c>
      <c r="T138" s="15">
        <f t="shared" ref="T138" si="604">AD11</f>
        <v>0.22015915119363394</v>
      </c>
      <c r="U138" s="15">
        <f t="shared" ref="U138:AP138" si="605">AE11</f>
        <v>0.25380483437779766</v>
      </c>
      <c r="V138" s="15">
        <f t="shared" si="605"/>
        <v>0.23580266086866492</v>
      </c>
      <c r="W138" s="15">
        <f t="shared" si="605"/>
        <v>0.19623035737605016</v>
      </c>
      <c r="X138" s="15">
        <f t="shared" si="605"/>
        <v>0.20566077003121749</v>
      </c>
      <c r="Y138" s="15">
        <f t="shared" si="605"/>
        <v>0.20260102183000464</v>
      </c>
      <c r="Z138" s="15">
        <f t="shared" si="605"/>
        <v>0.19243502731335871</v>
      </c>
      <c r="AA138" s="15">
        <f t="shared" si="605"/>
        <v>0.21280399085429225</v>
      </c>
      <c r="AB138" s="15">
        <f t="shared" si="605"/>
        <v>0.26817438692098094</v>
      </c>
      <c r="AC138" s="15">
        <f t="shared" si="605"/>
        <v>0.23360726395034767</v>
      </c>
      <c r="AD138" s="15">
        <f t="shared" si="605"/>
        <v>0.21498268807050677</v>
      </c>
      <c r="AE138" s="15">
        <f t="shared" si="605"/>
        <v>0.19870129870129871</v>
      </c>
      <c r="AF138" s="15">
        <f t="shared" si="605"/>
        <v>0.22392689943031191</v>
      </c>
      <c r="AG138" s="15">
        <f t="shared" si="605"/>
        <v>0.20239627685909495</v>
      </c>
      <c r="AH138" s="15">
        <f t="shared" si="605"/>
        <v>0.22097938144329896</v>
      </c>
      <c r="AI138" s="15">
        <f t="shared" si="605"/>
        <v>0.25272685077744256</v>
      </c>
      <c r="AJ138" s="15">
        <f t="shared" si="605"/>
        <v>0.24887696531070627</v>
      </c>
      <c r="AK138" s="15">
        <f t="shared" si="605"/>
        <v>0.17970879981437438</v>
      </c>
      <c r="AL138" s="15">
        <f t="shared" si="605"/>
        <v>0.18518995492594978</v>
      </c>
      <c r="AM138" s="15">
        <f t="shared" si="605"/>
        <v>0.17666201766620176</v>
      </c>
      <c r="AN138" s="15">
        <f t="shared" si="605"/>
        <v>0.18290129251209475</v>
      </c>
      <c r="AO138" s="15">
        <f t="shared" si="605"/>
        <v>0.18384867224445253</v>
      </c>
      <c r="AP138" s="15">
        <f t="shared" si="605"/>
        <v>0.26004649618067088</v>
      </c>
    </row>
    <row r="139" spans="1:42" x14ac:dyDescent="0.25">
      <c r="E139" s="4" t="s">
        <v>10</v>
      </c>
      <c r="F139" s="15"/>
      <c r="G139" s="15"/>
      <c r="H139" s="15"/>
      <c r="I139" s="15">
        <f t="shared" ref="I139:S139" si="606">S50</f>
        <v>1.0377527285739846E-2</v>
      </c>
      <c r="J139" s="15">
        <f t="shared" si="606"/>
        <v>8.1112398609501733E-3</v>
      </c>
      <c r="K139" s="15">
        <f t="shared" si="606"/>
        <v>9.5453650856130688E-3</v>
      </c>
      <c r="L139" s="15">
        <f t="shared" si="606"/>
        <v>1.0994587280108254E-2</v>
      </c>
      <c r="M139" s="15">
        <f t="shared" si="606"/>
        <v>1.4129226861406573E-2</v>
      </c>
      <c r="N139" s="15">
        <f t="shared" si="606"/>
        <v>1.8607910308315167E-2</v>
      </c>
      <c r="O139" s="15">
        <f t="shared" si="606"/>
        <v>2.3558639595648075E-2</v>
      </c>
      <c r="P139" s="15">
        <f t="shared" si="606"/>
        <v>2.2701980859114179E-2</v>
      </c>
      <c r="Q139" s="15">
        <f t="shared" si="606"/>
        <v>2.5870178739416744E-2</v>
      </c>
      <c r="R139" s="15">
        <f t="shared" si="606"/>
        <v>2.6762766789585429E-2</v>
      </c>
      <c r="S139" s="15">
        <f t="shared" si="606"/>
        <v>2.4542354630294329E-2</v>
      </c>
      <c r="T139" s="15">
        <f t="shared" ref="T139:AO139" si="607">AD50</f>
        <v>2.4237746043998455E-2</v>
      </c>
      <c r="U139" s="15">
        <f t="shared" si="607"/>
        <v>2.7995699096013699E-2</v>
      </c>
      <c r="V139" s="15">
        <f t="shared" si="607"/>
        <v>2.8800182135539198E-2</v>
      </c>
      <c r="W139" s="15">
        <f t="shared" si="607"/>
        <v>2.7632355835465458E-2</v>
      </c>
      <c r="X139" s="15">
        <f t="shared" si="607"/>
        <v>2.9308557301220194E-2</v>
      </c>
      <c r="Y139" s="15">
        <f t="shared" si="607"/>
        <v>3.384121892542101E-2</v>
      </c>
      <c r="Z139" s="15">
        <f t="shared" si="607"/>
        <v>3.4964262029327245E-2</v>
      </c>
      <c r="AA139" s="15">
        <f t="shared" si="607"/>
        <v>3.6979913916786226E-2</v>
      </c>
      <c r="AB139" s="15">
        <f t="shared" si="607"/>
        <v>3.7247072245897787E-2</v>
      </c>
      <c r="AC139" s="15">
        <f t="shared" si="607"/>
        <v>3.8037466547725246E-2</v>
      </c>
      <c r="AD139" s="15">
        <f t="shared" si="607"/>
        <v>3.6493794498696649E-2</v>
      </c>
      <c r="AE139" s="15">
        <f t="shared" si="607"/>
        <v>3.6465163500994123E-2</v>
      </c>
      <c r="AF139" s="15">
        <f t="shared" si="607"/>
        <v>3.9288262575811632E-2</v>
      </c>
      <c r="AG139" s="15">
        <f t="shared" si="607"/>
        <v>4.6994635734262526E-2</v>
      </c>
      <c r="AH139" s="15">
        <f t="shared" si="607"/>
        <v>5.3666861274531817E-2</v>
      </c>
      <c r="AI139" s="15">
        <f t="shared" si="607"/>
        <v>6.1682506822245221E-2</v>
      </c>
      <c r="AJ139" s="15">
        <f t="shared" si="607"/>
        <v>6.7299878098334015E-2</v>
      </c>
      <c r="AK139" s="15">
        <f t="shared" si="607"/>
        <v>6.8063446969696975E-2</v>
      </c>
      <c r="AL139" s="15">
        <f t="shared" si="607"/>
        <v>7.3191549896863217E-2</v>
      </c>
      <c r="AM139" s="15">
        <f t="shared" si="607"/>
        <v>7.9033771106941833E-2</v>
      </c>
      <c r="AN139" s="15">
        <f t="shared" si="607"/>
        <v>7.3702344393678371E-2</v>
      </c>
      <c r="AO139" s="15">
        <f t="shared" si="607"/>
        <v>6.4965679816959027E-2</v>
      </c>
      <c r="AP139" s="15"/>
    </row>
    <row r="140" spans="1:42" x14ac:dyDescent="0.25">
      <c r="E140" s="4" t="s">
        <v>4</v>
      </c>
      <c r="F140" s="15">
        <f>AA22</f>
        <v>0.18548185231539424</v>
      </c>
      <c r="G140" s="15">
        <f t="shared" ref="G140:S140" si="608">AB22</f>
        <v>0.18269625976161119</v>
      </c>
      <c r="H140" s="15">
        <f t="shared" si="608"/>
        <v>0.19160866202629542</v>
      </c>
      <c r="I140" s="15">
        <f t="shared" si="608"/>
        <v>0.18904410419081316</v>
      </c>
      <c r="J140" s="15">
        <f t="shared" si="608"/>
        <v>0.18916523569489835</v>
      </c>
      <c r="K140" s="15">
        <f t="shared" si="608"/>
        <v>0.17461515242982192</v>
      </c>
      <c r="L140" s="15">
        <f t="shared" si="608"/>
        <v>0.14995061506689414</v>
      </c>
      <c r="M140" s="15">
        <f t="shared" si="608"/>
        <v>0.14290178920228142</v>
      </c>
      <c r="N140" s="15">
        <f t="shared" si="608"/>
        <v>0.14280544296467865</v>
      </c>
      <c r="O140" s="15">
        <f t="shared" si="608"/>
        <v>0.14032040830793224</v>
      </c>
      <c r="P140" s="15">
        <f t="shared" si="608"/>
        <v>0.1452684694929107</v>
      </c>
      <c r="Q140" s="15">
        <f t="shared" si="608"/>
        <v>0.1557829344052622</v>
      </c>
      <c r="R140" s="15">
        <f t="shared" si="608"/>
        <v>0.14914135232372686</v>
      </c>
      <c r="S140" s="15">
        <f t="shared" si="608"/>
        <v>0.14203861172949891</v>
      </c>
      <c r="T140" s="15">
        <f t="shared" ref="T140" si="609">AO22</f>
        <v>0.13669644421089508</v>
      </c>
      <c r="U140" s="15">
        <f t="shared" ref="U140:AP140" si="610">AP22</f>
        <v>0.13225546242065023</v>
      </c>
      <c r="V140" s="15">
        <f t="shared" si="610"/>
        <v>0.12645779256388695</v>
      </c>
      <c r="W140" s="15">
        <f t="shared" si="610"/>
        <v>0.13337029263849839</v>
      </c>
      <c r="X140" s="15">
        <f t="shared" si="610"/>
        <v>0.13363844393592678</v>
      </c>
      <c r="Y140" s="15">
        <f t="shared" si="610"/>
        <v>0.13122529644268774</v>
      </c>
      <c r="Z140" s="15">
        <f t="shared" si="610"/>
        <v>0.13176438702683169</v>
      </c>
      <c r="AA140" s="15">
        <f t="shared" si="610"/>
        <v>0.129384528021666</v>
      </c>
      <c r="AB140" s="15">
        <f t="shared" si="610"/>
        <v>0.12718086025220246</v>
      </c>
      <c r="AC140" s="15">
        <f t="shared" si="610"/>
        <v>0.12615482637782732</v>
      </c>
      <c r="AD140" s="15">
        <f t="shared" si="610"/>
        <v>0.13755780773393683</v>
      </c>
      <c r="AE140" s="15">
        <f t="shared" si="610"/>
        <v>0.14228119418218935</v>
      </c>
      <c r="AF140" s="15">
        <f t="shared" si="610"/>
        <v>0.14720438033063071</v>
      </c>
      <c r="AG140" s="15">
        <f t="shared" si="610"/>
        <v>0.14504267539857213</v>
      </c>
      <c r="AH140" s="15">
        <f t="shared" si="610"/>
        <v>0.14429121881971202</v>
      </c>
      <c r="AI140" s="15">
        <f t="shared" si="610"/>
        <v>0.13282038951671074</v>
      </c>
      <c r="AJ140" s="15">
        <f t="shared" si="610"/>
        <v>0.12904349557081715</v>
      </c>
      <c r="AK140" s="15">
        <f t="shared" si="610"/>
        <v>0.13089810200402927</v>
      </c>
      <c r="AL140" s="15">
        <f t="shared" si="610"/>
        <v>0.14085789054499942</v>
      </c>
      <c r="AM140" s="15">
        <f t="shared" si="610"/>
        <v>0.14037192561487702</v>
      </c>
      <c r="AN140" s="15">
        <f t="shared" si="610"/>
        <v>0.14630458068174659</v>
      </c>
      <c r="AO140" s="15">
        <f t="shared" si="610"/>
        <v>0.14071546102748492</v>
      </c>
      <c r="AP140" s="15">
        <f t="shared" si="610"/>
        <v>0.13770929386071343</v>
      </c>
    </row>
    <row r="141" spans="1:42" x14ac:dyDescent="0.25">
      <c r="E141" s="4" t="s">
        <v>6</v>
      </c>
      <c r="F141" s="15"/>
      <c r="G141" s="15"/>
      <c r="H141" s="15"/>
      <c r="I141" s="15">
        <f t="shared" ref="I141:S141" si="611">P39</f>
        <v>8.9153379743992817E-2</v>
      </c>
      <c r="J141" s="15">
        <f t="shared" si="611"/>
        <v>7.8597899938233476E-2</v>
      </c>
      <c r="K141" s="15">
        <f t="shared" si="611"/>
        <v>6.7056259904912832E-2</v>
      </c>
      <c r="L141" s="15">
        <f t="shared" si="611"/>
        <v>6.5207845433255265E-2</v>
      </c>
      <c r="M141" s="15">
        <f t="shared" si="611"/>
        <v>6.1163032191069576E-2</v>
      </c>
      <c r="N141" s="15">
        <f t="shared" si="611"/>
        <v>5.5841293166789124E-2</v>
      </c>
      <c r="O141" s="15">
        <f t="shared" si="611"/>
        <v>5.1071315281022003E-2</v>
      </c>
      <c r="P141" s="15">
        <f t="shared" si="611"/>
        <v>5.111624704956727E-2</v>
      </c>
      <c r="Q141" s="15">
        <f t="shared" si="611"/>
        <v>5.5752137832259151E-2</v>
      </c>
      <c r="R141" s="15">
        <f t="shared" si="611"/>
        <v>5.4050810847876024E-2</v>
      </c>
      <c r="S141" s="15">
        <f t="shared" si="611"/>
        <v>5.551885615302183E-2</v>
      </c>
      <c r="T141" s="15">
        <f t="shared" ref="T141" si="612">AA39</f>
        <v>5.8133598795211475E-2</v>
      </c>
      <c r="U141" s="15">
        <f t="shared" ref="U141:AP141" si="613">AB39</f>
        <v>6.0576988193864423E-2</v>
      </c>
      <c r="V141" s="15">
        <f t="shared" si="613"/>
        <v>5.9808087874453131E-2</v>
      </c>
      <c r="W141" s="15">
        <f t="shared" si="613"/>
        <v>5.7656844289062197E-2</v>
      </c>
      <c r="X141" s="15">
        <f t="shared" si="613"/>
        <v>6.133333333333333E-2</v>
      </c>
      <c r="Y141" s="15">
        <f t="shared" si="613"/>
        <v>6.3084441715551651E-2</v>
      </c>
      <c r="Z141" s="15">
        <f t="shared" si="613"/>
        <v>6.1228493812254751E-2</v>
      </c>
      <c r="AA141" s="15">
        <f t="shared" si="613"/>
        <v>6.1566004086178738E-2</v>
      </c>
      <c r="AB141" s="15">
        <f t="shared" si="613"/>
        <v>6.5791703669556847E-2</v>
      </c>
      <c r="AC141" s="15">
        <f t="shared" si="613"/>
        <v>6.1654505752023858E-2</v>
      </c>
      <c r="AD141" s="15">
        <f t="shared" si="613"/>
        <v>5.7824919724166972E-2</v>
      </c>
      <c r="AE141" s="15">
        <f t="shared" si="613"/>
        <v>6.0827442772709919E-2</v>
      </c>
      <c r="AF141" s="15">
        <f t="shared" si="613"/>
        <v>6.3594573087723677E-2</v>
      </c>
      <c r="AG141" s="15">
        <f t="shared" si="613"/>
        <v>6.1940149126757743E-2</v>
      </c>
      <c r="AH141" s="15">
        <f t="shared" si="613"/>
        <v>6.4601503018963155E-2</v>
      </c>
      <c r="AI141" s="15">
        <f t="shared" si="613"/>
        <v>6.7420930508909196E-2</v>
      </c>
      <c r="AJ141" s="15">
        <f t="shared" si="613"/>
        <v>6.6265613519470981E-2</v>
      </c>
      <c r="AK141" s="15">
        <f t="shared" si="613"/>
        <v>6.3810486663158181E-2</v>
      </c>
      <c r="AL141" s="15">
        <f t="shared" si="613"/>
        <v>6.9093191984190963E-2</v>
      </c>
      <c r="AM141" s="15">
        <f t="shared" si="613"/>
        <v>7.0110145426383275E-2</v>
      </c>
      <c r="AN141" s="15">
        <f t="shared" si="613"/>
        <v>7.000726622324073E-2</v>
      </c>
      <c r="AO141" s="15">
        <f t="shared" si="613"/>
        <v>7.0148653530265753E-2</v>
      </c>
      <c r="AP141" s="15">
        <f t="shared" si="613"/>
        <v>7.1090560749561646E-2</v>
      </c>
    </row>
    <row r="142" spans="1:42" x14ac:dyDescent="0.25">
      <c r="E142" s="4" t="s">
        <v>15</v>
      </c>
      <c r="F142" s="15"/>
      <c r="G142" s="15"/>
      <c r="H142" s="15"/>
      <c r="I142" s="15">
        <f t="shared" ref="I142:S142" si="614">O61</f>
        <v>0.11897435897435897</v>
      </c>
      <c r="J142" s="15">
        <f t="shared" si="614"/>
        <v>0.13654223968565815</v>
      </c>
      <c r="K142" s="15">
        <f t="shared" si="614"/>
        <v>0.11655200323755564</v>
      </c>
      <c r="L142" s="15">
        <f t="shared" si="614"/>
        <v>0.13310185185185186</v>
      </c>
      <c r="M142" s="15">
        <f t="shared" si="614"/>
        <v>0.13755395683453236</v>
      </c>
      <c r="N142" s="15">
        <f t="shared" si="614"/>
        <v>0.18323064559335656</v>
      </c>
      <c r="O142" s="15">
        <f t="shared" si="614"/>
        <v>0.20029821073558648</v>
      </c>
      <c r="P142" s="15">
        <f t="shared" si="614"/>
        <v>0.1961314475873544</v>
      </c>
      <c r="Q142" s="15">
        <f t="shared" si="614"/>
        <v>0.21835557158312296</v>
      </c>
      <c r="R142" s="15">
        <f t="shared" si="614"/>
        <v>0.24320610687022901</v>
      </c>
      <c r="S142" s="15">
        <f t="shared" si="614"/>
        <v>0.21380395683453238</v>
      </c>
      <c r="T142" s="15">
        <f t="shared" ref="T142" si="615">Z61</f>
        <v>0.2277038030462688</v>
      </c>
      <c r="U142" s="15">
        <f t="shared" ref="U142:AP142" si="616">AA61</f>
        <v>0.25382262996941896</v>
      </c>
      <c r="V142" s="15">
        <f t="shared" si="616"/>
        <v>0.24918734638864665</v>
      </c>
      <c r="W142" s="15">
        <f t="shared" si="616"/>
        <v>0.22242674127521719</v>
      </c>
      <c r="X142" s="15">
        <f t="shared" si="616"/>
        <v>0.21738838536421617</v>
      </c>
      <c r="Y142" s="15">
        <f t="shared" si="616"/>
        <v>0.20999458776835647</v>
      </c>
      <c r="Z142" s="15">
        <f t="shared" si="616"/>
        <v>0.19655690228467232</v>
      </c>
      <c r="AA142" s="15">
        <f t="shared" si="616"/>
        <v>0.20373462881433127</v>
      </c>
      <c r="AB142" s="15">
        <f t="shared" si="616"/>
        <v>0.1987111581920904</v>
      </c>
      <c r="AC142" s="15">
        <f t="shared" si="616"/>
        <v>0.20118369928616608</v>
      </c>
      <c r="AD142" s="15">
        <f t="shared" si="616"/>
        <v>0.1966177290466456</v>
      </c>
      <c r="AE142" s="15">
        <f t="shared" si="616"/>
        <v>0.18298249501440284</v>
      </c>
      <c r="AF142" s="15">
        <f t="shared" si="616"/>
        <v>0.16872356951756279</v>
      </c>
      <c r="AG142" s="15">
        <f t="shared" si="616"/>
        <v>0.17154811715481172</v>
      </c>
      <c r="AH142" s="15">
        <f t="shared" si="616"/>
        <v>0.14476134828178067</v>
      </c>
      <c r="AI142" s="15">
        <f t="shared" si="616"/>
        <v>0.14240451837311016</v>
      </c>
      <c r="AJ142" s="15">
        <f t="shared" si="616"/>
        <v>0.14174555364314401</v>
      </c>
      <c r="AK142" s="15">
        <f t="shared" si="616"/>
        <v>0.12644117238505348</v>
      </c>
      <c r="AL142" s="15">
        <f t="shared" si="616"/>
        <v>0.12792511700468018</v>
      </c>
      <c r="AM142" s="15">
        <f t="shared" si="616"/>
        <v>0.14621193261969961</v>
      </c>
      <c r="AN142" s="15">
        <f t="shared" si="616"/>
        <v>0.13410887641830171</v>
      </c>
      <c r="AO142" s="15">
        <f t="shared" si="616"/>
        <v>0.13463041100171902</v>
      </c>
      <c r="AP142" s="15">
        <f t="shared" si="616"/>
        <v>0.14545315721157517</v>
      </c>
    </row>
    <row r="143" spans="1:42" x14ac:dyDescent="0.25">
      <c r="E143" s="4" t="s">
        <v>19</v>
      </c>
      <c r="F143" s="15">
        <f>P72</f>
        <v>0.13837209302325582</v>
      </c>
      <c r="G143" s="15">
        <f t="shared" ref="G143:AP143" si="617">Q72</f>
        <v>0.18248548992830319</v>
      </c>
      <c r="H143" s="15">
        <f t="shared" si="617"/>
        <v>0.18527625108475557</v>
      </c>
      <c r="I143" s="15">
        <f t="shared" si="617"/>
        <v>0.19721115537848605</v>
      </c>
      <c r="J143" s="15">
        <f t="shared" si="617"/>
        <v>0.26249410655351252</v>
      </c>
      <c r="K143" s="15">
        <f t="shared" si="617"/>
        <v>0.24468674921456293</v>
      </c>
      <c r="L143" s="15">
        <f t="shared" si="617"/>
        <v>0.24029397667359004</v>
      </c>
      <c r="M143" s="15">
        <f t="shared" si="617"/>
        <v>0.2437540734303715</v>
      </c>
      <c r="N143" s="15">
        <f t="shared" si="617"/>
        <v>0.20358960621484062</v>
      </c>
      <c r="O143" s="15">
        <f t="shared" si="617"/>
        <v>0.19661384400970422</v>
      </c>
      <c r="P143" s="15">
        <f t="shared" si="617"/>
        <v>0.18106519415746347</v>
      </c>
      <c r="Q143" s="15">
        <f t="shared" si="617"/>
        <v>0.14808090344602201</v>
      </c>
      <c r="R143" s="15">
        <f t="shared" si="617"/>
        <v>0.12802820296492709</v>
      </c>
      <c r="S143" s="15">
        <f t="shared" si="617"/>
        <v>0.12760112228197334</v>
      </c>
      <c r="T143" s="15">
        <f t="shared" si="617"/>
        <v>0.11223473530989045</v>
      </c>
      <c r="U143" s="15">
        <f t="shared" si="617"/>
        <v>0.10813781117415529</v>
      </c>
      <c r="V143" s="15">
        <f t="shared" si="617"/>
        <v>0.1111347612079287</v>
      </c>
      <c r="W143" s="15">
        <f t="shared" si="617"/>
        <v>9.9557927228020607E-2</v>
      </c>
      <c r="X143" s="15">
        <f t="shared" si="617"/>
        <v>9.7092733145993648E-2</v>
      </c>
      <c r="Y143" s="15">
        <f t="shared" si="617"/>
        <v>9.4603843116609632E-2</v>
      </c>
      <c r="Z143" s="15">
        <f t="shared" si="617"/>
        <v>8.6625086625086625E-2</v>
      </c>
      <c r="AA143" s="15">
        <f t="shared" si="617"/>
        <v>8.3957728260073708E-2</v>
      </c>
      <c r="AB143" s="15">
        <f t="shared" si="617"/>
        <v>9.1675844100029547E-2</v>
      </c>
      <c r="AC143" s="15">
        <f t="shared" si="617"/>
        <v>8.6395089608847966E-2</v>
      </c>
      <c r="AD143" s="15">
        <f t="shared" si="617"/>
        <v>9.3489780469341408E-2</v>
      </c>
      <c r="AE143" s="15">
        <f t="shared" si="617"/>
        <v>9.6757520416250298E-2</v>
      </c>
      <c r="AF143" s="15">
        <f t="shared" si="617"/>
        <v>0.1009462556368744</v>
      </c>
      <c r="AG143" s="15">
        <f t="shared" si="617"/>
        <v>0.10173883651932249</v>
      </c>
      <c r="AH143" s="15">
        <f t="shared" si="617"/>
        <v>0.11281876138433515</v>
      </c>
      <c r="AI143" s="15">
        <f t="shared" si="617"/>
        <v>0.11583430431114147</v>
      </c>
      <c r="AJ143" s="15">
        <f t="shared" si="617"/>
        <v>0.11175099410393528</v>
      </c>
      <c r="AK143" s="15">
        <f t="shared" si="617"/>
        <v>9.7898070832133602E-2</v>
      </c>
      <c r="AL143" s="15">
        <f t="shared" si="617"/>
        <v>8.7867417135709822E-2</v>
      </c>
      <c r="AM143" s="15">
        <f t="shared" si="617"/>
        <v>7.8235481957939876E-2</v>
      </c>
      <c r="AN143" s="15">
        <f t="shared" si="617"/>
        <v>6.3228923692102632E-2</v>
      </c>
      <c r="AO143" s="15">
        <f t="shared" si="617"/>
        <v>7.4221770091556463E-2</v>
      </c>
      <c r="AP143" s="15">
        <f t="shared" si="617"/>
        <v>8.3285934833834396E-2</v>
      </c>
    </row>
    <row r="144" spans="1:42" x14ac:dyDescent="0.25">
      <c r="E144" s="17" t="s">
        <v>204</v>
      </c>
      <c r="F144" s="1"/>
      <c r="G144" s="1"/>
      <c r="H144" s="1"/>
      <c r="I144" s="1"/>
      <c r="J144" s="1">
        <f t="shared" ref="J144:AP144" si="618">N83</f>
        <v>9.7513408093612877E-2</v>
      </c>
      <c r="K144" s="1">
        <f t="shared" si="618"/>
        <v>0.16655562958027981</v>
      </c>
      <c r="L144" s="1">
        <f t="shared" si="618"/>
        <v>0.16030123722431414</v>
      </c>
      <c r="M144" s="1">
        <f t="shared" si="618"/>
        <v>0.16546438232642019</v>
      </c>
      <c r="N144" s="1">
        <f t="shared" si="618"/>
        <v>0.17046818727490998</v>
      </c>
      <c r="O144" s="1">
        <f t="shared" si="618"/>
        <v>0.18346923647146035</v>
      </c>
      <c r="P144" s="1">
        <f t="shared" si="618"/>
        <v>0.16387096774193549</v>
      </c>
      <c r="Q144" s="1">
        <f t="shared" si="618"/>
        <v>0.17700409596255121</v>
      </c>
      <c r="R144" s="1">
        <f t="shared" si="618"/>
        <v>0.16900269541778976</v>
      </c>
      <c r="S144" s="1">
        <f t="shared" si="618"/>
        <v>0.15912707433507614</v>
      </c>
      <c r="T144" s="1">
        <f t="shared" si="618"/>
        <v>0.14282864552164373</v>
      </c>
      <c r="U144" s="1">
        <f t="shared" si="618"/>
        <v>0.14832265359969846</v>
      </c>
      <c r="V144" s="1">
        <f t="shared" si="618"/>
        <v>0.13619333083551893</v>
      </c>
      <c r="W144" s="1">
        <f t="shared" si="618"/>
        <v>0.13208983631518842</v>
      </c>
      <c r="X144" s="1">
        <f t="shared" si="618"/>
        <v>0.15116048403094623</v>
      </c>
      <c r="Y144" s="1">
        <f t="shared" si="618"/>
        <v>0.15432975055769621</v>
      </c>
      <c r="Z144" s="1">
        <f t="shared" si="618"/>
        <v>0.15338686431953882</v>
      </c>
      <c r="AA144" s="1">
        <f t="shared" si="618"/>
        <v>0.15275784293623129</v>
      </c>
      <c r="AB144" s="1">
        <f t="shared" si="618"/>
        <v>0.14764079147640791</v>
      </c>
      <c r="AC144" s="1">
        <f t="shared" si="618"/>
        <v>0.12327970536925761</v>
      </c>
      <c r="AD144" s="1">
        <f t="shared" si="618"/>
        <v>0.11765909555964804</v>
      </c>
      <c r="AE144" s="1">
        <f t="shared" si="618"/>
        <v>0.11375880646498135</v>
      </c>
      <c r="AF144" s="1">
        <f t="shared" si="618"/>
        <v>0.12132424537487829</v>
      </c>
      <c r="AG144" s="1">
        <f t="shared" si="618"/>
        <v>0.1280975981700343</v>
      </c>
      <c r="AH144" s="1">
        <f t="shared" si="618"/>
        <v>0.12869875222816399</v>
      </c>
      <c r="AI144" s="1">
        <f t="shared" si="618"/>
        <v>0.1295155651739637</v>
      </c>
      <c r="AJ144" s="1">
        <f t="shared" si="618"/>
        <v>0.12312562479173608</v>
      </c>
      <c r="AK144" s="1">
        <f t="shared" si="618"/>
        <v>0.10906841081845502</v>
      </c>
      <c r="AL144" s="1">
        <f t="shared" si="618"/>
        <v>0.11886867088607594</v>
      </c>
      <c r="AM144" s="1">
        <f t="shared" si="618"/>
        <v>0.12393251405957093</v>
      </c>
      <c r="AN144" s="1">
        <f t="shared" si="618"/>
        <v>0.11846976552858905</v>
      </c>
      <c r="AO144" s="1">
        <f t="shared" si="618"/>
        <v>0.12008733624454149</v>
      </c>
      <c r="AP144" s="1">
        <f t="shared" si="618"/>
        <v>0.12566844919786097</v>
      </c>
    </row>
    <row r="145" spans="1:16" x14ac:dyDescent="0.25"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x14ac:dyDescent="0.25"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x14ac:dyDescent="0.25"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x14ac:dyDescent="0.25"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x14ac:dyDescent="0.25"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1" spans="1:16" ht="15.75" thickBot="1" x14ac:dyDescent="0.3"/>
    <row r="152" spans="1:16" ht="16.5" thickBot="1" x14ac:dyDescent="0.3">
      <c r="A152" s="136" t="s">
        <v>23</v>
      </c>
      <c r="B152" s="137"/>
      <c r="C152" s="137"/>
      <c r="D152" s="137"/>
      <c r="E152" s="137"/>
      <c r="F152" s="137"/>
      <c r="G152" s="138"/>
    </row>
    <row r="154" spans="1:16" x14ac:dyDescent="0.25">
      <c r="A154" s="294" t="s">
        <v>24</v>
      </c>
      <c r="B154" s="294"/>
      <c r="C154" s="301" t="s">
        <v>25</v>
      </c>
      <c r="D154" s="302"/>
      <c r="E154" s="303"/>
    </row>
    <row r="155" spans="1:16" x14ac:dyDescent="0.25">
      <c r="C155" s="301" t="s">
        <v>26</v>
      </c>
      <c r="D155" s="302"/>
      <c r="E155" s="303"/>
    </row>
    <row r="156" spans="1:16" x14ac:dyDescent="0.25">
      <c r="C156" s="301" t="s">
        <v>27</v>
      </c>
      <c r="D156" s="302"/>
      <c r="E156" s="303"/>
    </row>
    <row r="169" spans="1:7" ht="15.75" thickBot="1" x14ac:dyDescent="0.3"/>
    <row r="170" spans="1:7" ht="16.5" thickBot="1" x14ac:dyDescent="0.3">
      <c r="A170" s="139" t="s">
        <v>50</v>
      </c>
      <c r="B170" s="140"/>
      <c r="C170" s="140"/>
      <c r="D170" s="140"/>
      <c r="E170" s="140"/>
      <c r="F170" s="140"/>
      <c r="G170" s="141"/>
    </row>
    <row r="195" spans="1:7" ht="15.75" x14ac:dyDescent="0.25">
      <c r="A195" s="313" t="s">
        <v>222</v>
      </c>
      <c r="B195" s="313"/>
      <c r="C195" s="313"/>
      <c r="D195" s="313"/>
      <c r="E195" s="313"/>
      <c r="F195" s="313"/>
      <c r="G195" s="313"/>
    </row>
    <row r="198" spans="1:7" x14ac:dyDescent="0.25">
      <c r="A198" s="294" t="s">
        <v>24</v>
      </c>
      <c r="B198" s="294"/>
      <c r="C198" s="301" t="s">
        <v>28</v>
      </c>
      <c r="D198" s="302"/>
      <c r="E198" s="303"/>
    </row>
    <row r="199" spans="1:7" x14ac:dyDescent="0.25">
      <c r="C199" s="301" t="s">
        <v>29</v>
      </c>
      <c r="D199" s="302"/>
      <c r="E199" s="303"/>
    </row>
    <row r="200" spans="1:7" x14ac:dyDescent="0.25">
      <c r="C200" s="301" t="s">
        <v>30</v>
      </c>
      <c r="D200" s="302"/>
      <c r="E200" s="303"/>
    </row>
    <row r="214" spans="1:7" ht="15.75" x14ac:dyDescent="0.25">
      <c r="A214" s="312" t="s">
        <v>52</v>
      </c>
      <c r="B214" s="312"/>
      <c r="C214" s="312"/>
      <c r="D214" s="312"/>
      <c r="E214" s="312"/>
      <c r="F214" s="312"/>
      <c r="G214" s="312"/>
    </row>
    <row r="217" spans="1:7" x14ac:dyDescent="0.25">
      <c r="A217" s="294" t="s">
        <v>24</v>
      </c>
      <c r="B217" s="294"/>
      <c r="C217" s="301" t="s">
        <v>28</v>
      </c>
      <c r="D217" s="302"/>
      <c r="E217" s="303"/>
    </row>
    <row r="218" spans="1:7" x14ac:dyDescent="0.25">
      <c r="C218" s="301" t="s">
        <v>29</v>
      </c>
      <c r="D218" s="302"/>
      <c r="E218" s="303"/>
    </row>
    <row r="219" spans="1:7" x14ac:dyDescent="0.25">
      <c r="C219" s="301" t="s">
        <v>30</v>
      </c>
      <c r="D219" s="302"/>
      <c r="E219" s="303"/>
    </row>
    <row r="239" spans="1:4" x14ac:dyDescent="0.25">
      <c r="A239" s="295" t="s">
        <v>51</v>
      </c>
      <c r="B239" s="295"/>
      <c r="C239" s="295"/>
      <c r="D239" s="295"/>
    </row>
    <row r="241" spans="2:48" x14ac:dyDescent="0.25">
      <c r="B241" s="4"/>
      <c r="C241" t="s">
        <v>41</v>
      </c>
      <c r="D241" t="s">
        <v>42</v>
      </c>
      <c r="E241">
        <v>2</v>
      </c>
      <c r="F241">
        <f>E241+1</f>
        <v>3</v>
      </c>
      <c r="G241">
        <f t="shared" ref="G241:AV241" si="619">F241+1</f>
        <v>4</v>
      </c>
      <c r="H241">
        <f t="shared" si="619"/>
        <v>5</v>
      </c>
      <c r="I241">
        <f t="shared" si="619"/>
        <v>6</v>
      </c>
      <c r="J241">
        <f t="shared" si="619"/>
        <v>7</v>
      </c>
      <c r="K241">
        <f t="shared" si="619"/>
        <v>8</v>
      </c>
      <c r="L241">
        <f t="shared" si="619"/>
        <v>9</v>
      </c>
      <c r="M241">
        <f t="shared" si="619"/>
        <v>10</v>
      </c>
      <c r="N241">
        <f t="shared" si="619"/>
        <v>11</v>
      </c>
      <c r="O241">
        <f t="shared" si="619"/>
        <v>12</v>
      </c>
      <c r="P241">
        <f t="shared" si="619"/>
        <v>13</v>
      </c>
      <c r="Q241">
        <f t="shared" si="619"/>
        <v>14</v>
      </c>
      <c r="R241">
        <f t="shared" si="619"/>
        <v>15</v>
      </c>
      <c r="S241">
        <f t="shared" si="619"/>
        <v>16</v>
      </c>
      <c r="T241">
        <f t="shared" si="619"/>
        <v>17</v>
      </c>
      <c r="U241">
        <f t="shared" si="619"/>
        <v>18</v>
      </c>
      <c r="V241">
        <f t="shared" si="619"/>
        <v>19</v>
      </c>
      <c r="W241">
        <f t="shared" si="619"/>
        <v>20</v>
      </c>
      <c r="X241">
        <f t="shared" si="619"/>
        <v>21</v>
      </c>
      <c r="Y241">
        <f t="shared" si="619"/>
        <v>22</v>
      </c>
      <c r="Z241">
        <f t="shared" si="619"/>
        <v>23</v>
      </c>
      <c r="AA241">
        <f t="shared" si="619"/>
        <v>24</v>
      </c>
      <c r="AB241">
        <f t="shared" si="619"/>
        <v>25</v>
      </c>
      <c r="AC241">
        <f t="shared" si="619"/>
        <v>26</v>
      </c>
      <c r="AD241">
        <f t="shared" si="619"/>
        <v>27</v>
      </c>
      <c r="AE241">
        <f t="shared" si="619"/>
        <v>28</v>
      </c>
      <c r="AF241">
        <f t="shared" si="619"/>
        <v>29</v>
      </c>
      <c r="AG241">
        <f t="shared" si="619"/>
        <v>30</v>
      </c>
      <c r="AH241">
        <f t="shared" si="619"/>
        <v>31</v>
      </c>
      <c r="AI241">
        <f t="shared" si="619"/>
        <v>32</v>
      </c>
      <c r="AJ241">
        <f t="shared" si="619"/>
        <v>33</v>
      </c>
      <c r="AK241">
        <f t="shared" si="619"/>
        <v>34</v>
      </c>
      <c r="AL241">
        <f t="shared" si="619"/>
        <v>35</v>
      </c>
      <c r="AM241">
        <f t="shared" si="619"/>
        <v>36</v>
      </c>
      <c r="AN241">
        <f t="shared" si="619"/>
        <v>37</v>
      </c>
      <c r="AO241">
        <f t="shared" si="619"/>
        <v>38</v>
      </c>
      <c r="AP241">
        <f t="shared" si="619"/>
        <v>39</v>
      </c>
      <c r="AQ241">
        <f t="shared" si="619"/>
        <v>40</v>
      </c>
      <c r="AR241">
        <f t="shared" si="619"/>
        <v>41</v>
      </c>
      <c r="AS241">
        <f t="shared" si="619"/>
        <v>42</v>
      </c>
      <c r="AT241">
        <f t="shared" si="619"/>
        <v>43</v>
      </c>
      <c r="AU241">
        <f t="shared" si="619"/>
        <v>44</v>
      </c>
      <c r="AV241">
        <f t="shared" si="619"/>
        <v>45</v>
      </c>
    </row>
    <row r="242" spans="2:48" x14ac:dyDescent="0.25">
      <c r="B242" s="4" t="s">
        <v>0</v>
      </c>
      <c r="C242" s="1">
        <f t="shared" ref="C242:AO242" si="620">K6</f>
        <v>0.20511111111111111</v>
      </c>
      <c r="D242" s="1">
        <f t="shared" si="620"/>
        <v>0.2231237322515213</v>
      </c>
      <c r="E242" s="1">
        <f t="shared" si="620"/>
        <v>0.1653851952359415</v>
      </c>
      <c r="F242" s="1">
        <f t="shared" si="620"/>
        <v>0.1816300129366106</v>
      </c>
      <c r="G242" s="1">
        <f t="shared" si="620"/>
        <v>0.20374425224436171</v>
      </c>
      <c r="H242" s="1">
        <f t="shared" si="620"/>
        <v>0.14706684856753069</v>
      </c>
      <c r="I242" s="1">
        <f t="shared" si="620"/>
        <v>0.14644782746590548</v>
      </c>
      <c r="J242" s="1">
        <f t="shared" si="620"/>
        <v>0.154229199806349</v>
      </c>
      <c r="K242" s="1">
        <f t="shared" si="620"/>
        <v>0.18976571394331596</v>
      </c>
      <c r="L242" s="1">
        <f t="shared" si="620"/>
        <v>0.12318694601128123</v>
      </c>
      <c r="M242" s="1">
        <f t="shared" si="620"/>
        <v>0.13142319074522466</v>
      </c>
      <c r="N242" s="1">
        <f t="shared" si="620"/>
        <v>0.1554313795426624</v>
      </c>
      <c r="O242" s="1">
        <f t="shared" si="620"/>
        <v>0.13064654433201853</v>
      </c>
      <c r="P242" s="1">
        <f t="shared" si="620"/>
        <v>0.13987986894794321</v>
      </c>
      <c r="Q242" s="1">
        <f t="shared" si="620"/>
        <v>6.9168330006653359E-2</v>
      </c>
      <c r="R242" s="1">
        <f t="shared" si="620"/>
        <v>0.10892617115547369</v>
      </c>
      <c r="S242" s="1">
        <f t="shared" si="620"/>
        <v>0.17010101010101011</v>
      </c>
      <c r="T242" s="1">
        <f t="shared" si="620"/>
        <v>9.3251227747084095E-2</v>
      </c>
      <c r="U242" s="1">
        <f t="shared" si="620"/>
        <v>3.7129972450823841E-2</v>
      </c>
      <c r="V242" s="1">
        <f t="shared" si="620"/>
        <v>8.8537348786058706E-2</v>
      </c>
      <c r="W242" s="1">
        <f t="shared" si="620"/>
        <v>6.6321613976188257E-2</v>
      </c>
      <c r="X242" s="1">
        <f t="shared" si="620"/>
        <v>2.730121711245536E-2</v>
      </c>
      <c r="Y242" s="1">
        <f t="shared" si="620"/>
        <v>5.5506682936519197E-2</v>
      </c>
      <c r="Z242" s="1">
        <f t="shared" si="620"/>
        <v>5.0772953353945424E-2</v>
      </c>
      <c r="AA242" s="1">
        <f t="shared" si="620"/>
        <v>4.965010810188443E-2</v>
      </c>
      <c r="AB242" s="1">
        <f t="shared" si="620"/>
        <v>5.2237714508580342E-2</v>
      </c>
      <c r="AC242" s="1">
        <f t="shared" si="620"/>
        <v>5.0293047930131812E-2</v>
      </c>
      <c r="AD242" s="1">
        <f t="shared" si="620"/>
        <v>3.434205302395342E-2</v>
      </c>
      <c r="AE242" s="1">
        <f t="shared" si="620"/>
        <v>1.7197995521910651E-2</v>
      </c>
      <c r="AF242" s="1">
        <f t="shared" si="620"/>
        <v>2.8017986855759253E-2</v>
      </c>
      <c r="AG242" s="1">
        <f t="shared" si="620"/>
        <v>5.6048370651331621E-2</v>
      </c>
      <c r="AH242" s="1">
        <f t="shared" si="620"/>
        <v>2.5421683257219545E-2</v>
      </c>
      <c r="AI242" s="1">
        <f t="shared" si="620"/>
        <v>2.4866768355836771E-2</v>
      </c>
      <c r="AJ242" s="1">
        <f t="shared" si="620"/>
        <v>3.720819131441381E-3</v>
      </c>
      <c r="AK242" s="1">
        <f t="shared" si="620"/>
        <v>2.3514443671511735E-2</v>
      </c>
      <c r="AL242" s="1">
        <f t="shared" si="620"/>
        <v>7.0201482726858101E-3</v>
      </c>
      <c r="AM242" s="1">
        <f t="shared" si="620"/>
        <v>1.8213949523115999E-2</v>
      </c>
      <c r="AN242" s="1">
        <f t="shared" si="620"/>
        <v>2.2475731965776184E-2</v>
      </c>
      <c r="AO242" s="1">
        <f t="shared" si="620"/>
        <v>1.6351911561492401E-2</v>
      </c>
      <c r="AP242" s="1"/>
    </row>
    <row r="243" spans="2:48" x14ac:dyDescent="0.25">
      <c r="B243" s="4" t="s">
        <v>10</v>
      </c>
      <c r="C243" s="1">
        <f t="shared" ref="C243:AA243" si="621">T45</f>
        <v>0.21012702893436838</v>
      </c>
      <c r="D243" s="1">
        <f t="shared" si="621"/>
        <v>0.14973028138212569</v>
      </c>
      <c r="E243" s="1">
        <f t="shared" si="621"/>
        <v>0.15736748668526504</v>
      </c>
      <c r="F243" s="1">
        <f t="shared" si="621"/>
        <v>0.15832146378875864</v>
      </c>
      <c r="G243" s="1">
        <f t="shared" si="621"/>
        <v>0.14883654937570942</v>
      </c>
      <c r="H243" s="1">
        <f t="shared" si="621"/>
        <v>8.1614589765756862E-2</v>
      </c>
      <c r="I243" s="1">
        <f t="shared" si="621"/>
        <v>0.1018326450606124</v>
      </c>
      <c r="J243" s="1">
        <f t="shared" si="621"/>
        <v>6.9346091402120974E-2</v>
      </c>
      <c r="K243" s="1">
        <f t="shared" si="621"/>
        <v>8.8075202300001612E-2</v>
      </c>
      <c r="L243" s="1">
        <f t="shared" si="621"/>
        <v>9.1381409019386628E-2</v>
      </c>
      <c r="M243" s="1">
        <f t="shared" si="621"/>
        <v>8.3879655069230979E-2</v>
      </c>
      <c r="N243" s="1">
        <f t="shared" si="621"/>
        <v>7.6409542094893895E-2</v>
      </c>
      <c r="O243" s="1">
        <f t="shared" si="621"/>
        <v>6.9201893259343894E-2</v>
      </c>
      <c r="P243" s="1">
        <f t="shared" si="621"/>
        <v>4.0092025208801271E-2</v>
      </c>
      <c r="Q243" s="1">
        <f t="shared" si="621"/>
        <v>4.0192470987829042E-2</v>
      </c>
      <c r="R243" s="1">
        <f t="shared" si="621"/>
        <v>4.1350466112370872E-2</v>
      </c>
      <c r="S243" s="1">
        <f t="shared" si="621"/>
        <v>4.7170176525240012E-2</v>
      </c>
      <c r="T243" s="1">
        <f t="shared" si="621"/>
        <v>4.9195024121550433E-2</v>
      </c>
      <c r="U243" s="1">
        <f t="shared" si="621"/>
        <v>3.6406077956397269E-2</v>
      </c>
      <c r="V243" s="1">
        <f t="shared" si="621"/>
        <v>2.3976270206870761E-2</v>
      </c>
      <c r="W243" s="1">
        <f t="shared" si="621"/>
        <v>2.1057611699964309E-2</v>
      </c>
      <c r="X243" s="1">
        <f t="shared" si="621"/>
        <v>1.6924627690706899E-2</v>
      </c>
      <c r="Y243" s="1">
        <f t="shared" si="621"/>
        <v>1.9872420022702203E-2</v>
      </c>
      <c r="Z243" s="1">
        <f t="shared" si="621"/>
        <v>2.2463631803360924E-2</v>
      </c>
      <c r="AA243" s="1">
        <f t="shared" si="621"/>
        <v>2.5910310463779226E-2</v>
      </c>
      <c r="AB243" s="1"/>
    </row>
    <row r="244" spans="2:48" x14ac:dyDescent="0.25">
      <c r="B244" s="4" t="s">
        <v>4</v>
      </c>
      <c r="C244" s="1">
        <f t="shared" ref="C244:AT244" si="622">K17</f>
        <v>0.2346123101518785</v>
      </c>
      <c r="D244" s="1">
        <f t="shared" si="622"/>
        <v>0.24894787957267725</v>
      </c>
      <c r="E244" s="1">
        <f t="shared" si="622"/>
        <v>0.20165889061689996</v>
      </c>
      <c r="F244" s="1">
        <f t="shared" si="622"/>
        <v>0.26898188093183778</v>
      </c>
      <c r="G244" s="1">
        <f t="shared" si="622"/>
        <v>0.25361210266870643</v>
      </c>
      <c r="H244" s="1">
        <f t="shared" si="622"/>
        <v>0.24366101694915254</v>
      </c>
      <c r="I244" s="1">
        <f t="shared" si="622"/>
        <v>0.10651984300043611</v>
      </c>
      <c r="J244" s="1">
        <f t="shared" si="622"/>
        <v>0.2281012907675633</v>
      </c>
      <c r="K244" s="1">
        <f t="shared" si="622"/>
        <v>0.21253209242618742</v>
      </c>
      <c r="L244" s="1">
        <f t="shared" si="622"/>
        <v>0.16853040428769933</v>
      </c>
      <c r="M244" s="1">
        <f t="shared" si="622"/>
        <v>0.19801812004530012</v>
      </c>
      <c r="N244" s="1">
        <f t="shared" si="622"/>
        <v>0.16968379259819444</v>
      </c>
      <c r="O244" s="1">
        <f t="shared" si="622"/>
        <v>0.13064209803208471</v>
      </c>
      <c r="P244" s="1">
        <f t="shared" si="622"/>
        <v>0.12601858470335955</v>
      </c>
      <c r="Q244" s="1">
        <f t="shared" si="622"/>
        <v>0.13353012124674665</v>
      </c>
      <c r="R244" s="1">
        <f t="shared" si="622"/>
        <v>0.14902136476913169</v>
      </c>
      <c r="S244" s="1">
        <f t="shared" si="622"/>
        <v>0.14587547215791397</v>
      </c>
      <c r="T244" s="1">
        <f t="shared" si="622"/>
        <v>0.1394483315965207</v>
      </c>
      <c r="U244" s="1">
        <f t="shared" si="622"/>
        <v>0.10377393706372018</v>
      </c>
      <c r="V244" s="1">
        <f t="shared" si="622"/>
        <v>8.0980080489702053E-2</v>
      </c>
      <c r="W244" s="1">
        <f t="shared" si="622"/>
        <v>8.2109280898524886E-2</v>
      </c>
      <c r="X244" s="1">
        <f t="shared" si="622"/>
        <v>7.5315138198219042E-2</v>
      </c>
      <c r="Y244" s="1">
        <f t="shared" si="622"/>
        <v>8.2717177963595304E-2</v>
      </c>
      <c r="Z244" s="1">
        <f t="shared" si="622"/>
        <v>7.4498069258371727E-2</v>
      </c>
      <c r="AA244" s="1">
        <f t="shared" si="622"/>
        <v>6.855868452374074E-2</v>
      </c>
      <c r="AB244" s="1">
        <f t="shared" si="622"/>
        <v>5.6417077601868676E-2</v>
      </c>
      <c r="AC244" s="1">
        <f t="shared" si="622"/>
        <v>4.1458096612719958E-2</v>
      </c>
      <c r="AD244" s="1">
        <f t="shared" si="622"/>
        <v>3.9837230560552002E-2</v>
      </c>
      <c r="AE244" s="1">
        <f t="shared" si="622"/>
        <v>4.5201905626134305E-2</v>
      </c>
      <c r="AF244" s="1">
        <f t="shared" si="622"/>
        <v>4.2216072494438116E-2</v>
      </c>
      <c r="AG244" s="1">
        <f t="shared" si="622"/>
        <v>3.9785841967338295E-2</v>
      </c>
      <c r="AH244" s="1">
        <f t="shared" si="622"/>
        <v>4.0099476745641634E-2</v>
      </c>
      <c r="AI244" s="1">
        <f t="shared" si="622"/>
        <v>3.4629950574491301E-2</v>
      </c>
      <c r="AJ244" s="1">
        <f t="shared" si="622"/>
        <v>2.7910475540527963E-2</v>
      </c>
      <c r="AK244" s="1">
        <f t="shared" si="622"/>
        <v>2.2791915320603259E-2</v>
      </c>
      <c r="AL244" s="1">
        <f t="shared" si="622"/>
        <v>2.842853770801369E-2</v>
      </c>
      <c r="AM244" s="1">
        <f t="shared" si="622"/>
        <v>3.0153060492605185E-2</v>
      </c>
      <c r="AN244" s="1">
        <f t="shared" si="622"/>
        <v>2.7508946848063719E-2</v>
      </c>
      <c r="AO244" s="1">
        <f t="shared" si="622"/>
        <v>3.1807124416406353E-2</v>
      </c>
      <c r="AP244" s="1">
        <f t="shared" si="622"/>
        <v>2.6873140650550662E-2</v>
      </c>
      <c r="AQ244" s="1">
        <f t="shared" si="622"/>
        <v>2.0164616949022468E-2</v>
      </c>
      <c r="AR244" s="1">
        <f t="shared" si="622"/>
        <v>1.8631359863587351E-2</v>
      </c>
      <c r="AS244" s="1">
        <f t="shared" si="622"/>
        <v>1.641351976761361E-2</v>
      </c>
      <c r="AT244" s="1">
        <f t="shared" si="622"/>
        <v>2.2923919953982623E-2</v>
      </c>
      <c r="AU244" s="1"/>
    </row>
    <row r="245" spans="2:48" x14ac:dyDescent="0.25">
      <c r="B245" s="4" t="s">
        <v>6</v>
      </c>
      <c r="C245" s="1">
        <f>K34</f>
        <v>0.42751060820367753</v>
      </c>
      <c r="D245" s="1">
        <f t="shared" ref="D245:K245" si="623">L34</f>
        <v>0.48848154570225416</v>
      </c>
      <c r="E245" s="1">
        <f t="shared" si="623"/>
        <v>0.45099018139457481</v>
      </c>
      <c r="F245" s="1">
        <f t="shared" si="623"/>
        <v>0.3552012845509806</v>
      </c>
      <c r="G245" s="1">
        <f t="shared" si="623"/>
        <v>0.39116452268111035</v>
      </c>
      <c r="H245" s="1">
        <f t="shared" si="623"/>
        <v>0.30037109137364643</v>
      </c>
      <c r="I245" s="1">
        <f t="shared" si="623"/>
        <v>0.23248578980608642</v>
      </c>
      <c r="J245" s="1">
        <f t="shared" si="623"/>
        <v>0.23203643955209718</v>
      </c>
      <c r="K245" s="1">
        <f t="shared" si="623"/>
        <v>0.26264711319243328</v>
      </c>
      <c r="L245" s="1">
        <f t="shared" ref="L245:AF245" si="624">T34</f>
        <v>0.23218163628821706</v>
      </c>
      <c r="M245" s="1">
        <f t="shared" si="624"/>
        <v>0.19909502262443438</v>
      </c>
      <c r="N245" s="1">
        <f t="shared" si="624"/>
        <v>0.166657033153049</v>
      </c>
      <c r="O245" s="1">
        <f t="shared" si="624"/>
        <v>0.1373152709359606</v>
      </c>
      <c r="P245" s="1">
        <f t="shared" si="624"/>
        <v>0.15802575160714175</v>
      </c>
      <c r="Q245" s="1">
        <f t="shared" si="624"/>
        <v>0.14329704108941219</v>
      </c>
      <c r="R245" s="1">
        <f t="shared" si="624"/>
        <v>0.13574339473647101</v>
      </c>
      <c r="S245" s="1">
        <f t="shared" si="624"/>
        <v>0.13318930909753091</v>
      </c>
      <c r="T245" s="1">
        <f t="shared" si="624"/>
        <v>0.12135511015017823</v>
      </c>
      <c r="U245" s="1">
        <f t="shared" si="624"/>
        <v>8.6494743287432091E-2</v>
      </c>
      <c r="V245" s="1">
        <f t="shared" si="624"/>
        <v>8.801743441858792E-2</v>
      </c>
      <c r="W245" s="1">
        <f t="shared" si="624"/>
        <v>8.4437464699480658E-2</v>
      </c>
      <c r="X245" s="1">
        <f t="shared" si="624"/>
        <v>8.1666251695875533E-2</v>
      </c>
      <c r="Y245" s="1">
        <f t="shared" si="624"/>
        <v>7.832604416717949E-2</v>
      </c>
      <c r="Z245" s="1">
        <f t="shared" si="624"/>
        <v>7.48519363179138E-2</v>
      </c>
      <c r="AA245" s="1">
        <f t="shared" si="624"/>
        <v>6.4789839844201211E-2</v>
      </c>
      <c r="AB245" s="1">
        <f t="shared" si="624"/>
        <v>5.3413598057202888E-2</v>
      </c>
      <c r="AC245" s="1">
        <f t="shared" si="624"/>
        <v>4.4598576675766451E-2</v>
      </c>
      <c r="AD245" s="1">
        <f t="shared" si="624"/>
        <v>4.3804849025732562E-2</v>
      </c>
      <c r="AE245" s="1">
        <f t="shared" si="624"/>
        <v>4.9916736398207137E-2</v>
      </c>
      <c r="AF245" s="1">
        <f t="shared" si="624"/>
        <v>4.9319003203762452E-2</v>
      </c>
    </row>
    <row r="246" spans="2:48" x14ac:dyDescent="0.25">
      <c r="B246" s="4" t="s">
        <v>15</v>
      </c>
      <c r="C246" s="1">
        <f>J56</f>
        <v>0.34666666666666668</v>
      </c>
      <c r="D246" s="1">
        <f t="shared" ref="D246:N246" si="625">K56</f>
        <v>0.24485910129474486</v>
      </c>
      <c r="E246" s="1">
        <f t="shared" si="625"/>
        <v>0.21841541755888652</v>
      </c>
      <c r="F246" s="1">
        <f t="shared" si="625"/>
        <v>0.25985438111975895</v>
      </c>
      <c r="G246" s="1">
        <f t="shared" si="625"/>
        <v>0.13252291749701076</v>
      </c>
      <c r="H246" s="1">
        <f t="shared" si="625"/>
        <v>0.17015660742565547</v>
      </c>
      <c r="I246" s="1">
        <f t="shared" si="625"/>
        <v>0.21458646616541355</v>
      </c>
      <c r="J246" s="1">
        <f t="shared" si="625"/>
        <v>0.17976971647889067</v>
      </c>
      <c r="K246" s="1">
        <f t="shared" si="625"/>
        <v>0.21397838178192885</v>
      </c>
      <c r="L246" s="1">
        <f t="shared" si="625"/>
        <v>0.26028699861687415</v>
      </c>
      <c r="M246" s="1">
        <f t="shared" si="625"/>
        <v>0.17216544344605253</v>
      </c>
      <c r="N246" s="1">
        <f t="shared" si="625"/>
        <v>0.14237228626601908</v>
      </c>
      <c r="O246" s="1">
        <f t="shared" ref="O246:AF246" si="626">V56</f>
        <v>0.13420756070074788</v>
      </c>
      <c r="P246" s="1">
        <f t="shared" si="626"/>
        <v>0.13585042001625869</v>
      </c>
      <c r="Q246" s="1">
        <f t="shared" si="626"/>
        <v>0.17192842942345923</v>
      </c>
      <c r="R246" s="1">
        <f t="shared" si="626"/>
        <v>0.14399131437877452</v>
      </c>
      <c r="S246" s="1">
        <f t="shared" si="626"/>
        <v>0.13197698558633372</v>
      </c>
      <c r="T246" s="1">
        <f t="shared" si="626"/>
        <v>9.7856843429050516E-2</v>
      </c>
      <c r="U246" s="1">
        <f t="shared" si="626"/>
        <v>0.14087296852254017</v>
      </c>
      <c r="V246" s="1">
        <f t="shared" si="626"/>
        <v>7.9529766138141653E-2</v>
      </c>
      <c r="W246" s="1">
        <f t="shared" si="626"/>
        <v>7.0415439466749344E-2</v>
      </c>
      <c r="X246" s="1">
        <f t="shared" si="626"/>
        <v>9.9399008001158543E-2</v>
      </c>
      <c r="Y246" s="1">
        <f t="shared" si="626"/>
        <v>7.1526188398399554E-2</v>
      </c>
      <c r="Z246" s="1">
        <f t="shared" si="626"/>
        <v>7.982851084100373E-2</v>
      </c>
      <c r="AA246" s="1">
        <f t="shared" si="626"/>
        <v>0.12407502276867031</v>
      </c>
      <c r="AB246" s="1">
        <f t="shared" si="626"/>
        <v>6.6944335430618673E-2</v>
      </c>
      <c r="AC246" s="1">
        <f t="shared" si="626"/>
        <v>5.1519358321764616E-2</v>
      </c>
      <c r="AD246" s="1">
        <f t="shared" si="626"/>
        <v>5.9263605691653218E-2</v>
      </c>
      <c r="AE246" s="1">
        <f t="shared" si="626"/>
        <v>4.9034333620955974E-2</v>
      </c>
      <c r="AF246" s="1">
        <f t="shared" si="626"/>
        <v>4.6884520086112352E-2</v>
      </c>
    </row>
    <row r="247" spans="2:48" x14ac:dyDescent="0.25">
      <c r="B247" s="4" t="s">
        <v>19</v>
      </c>
      <c r="C247" s="1">
        <f t="shared" ref="C247:AL247" si="627">I67</f>
        <v>0.66306420851875403</v>
      </c>
      <c r="D247" s="1">
        <f t="shared" si="627"/>
        <v>0.22152140672782875</v>
      </c>
      <c r="E247" s="1">
        <f t="shared" si="627"/>
        <v>0.18181818181818182</v>
      </c>
      <c r="F247" s="1">
        <f t="shared" si="627"/>
        <v>0.21686746987951808</v>
      </c>
      <c r="G247" s="1">
        <f t="shared" si="627"/>
        <v>0.21618975084321618</v>
      </c>
      <c r="H247" s="1">
        <f t="shared" si="627"/>
        <v>0.22705314009661837</v>
      </c>
      <c r="I247" s="1">
        <f t="shared" si="627"/>
        <v>0.25495771361913094</v>
      </c>
      <c r="J247" s="1">
        <f t="shared" si="627"/>
        <v>0.16603729739150641</v>
      </c>
      <c r="K247" s="1">
        <f t="shared" si="627"/>
        <v>0.14593194160729411</v>
      </c>
      <c r="L247" s="1">
        <f t="shared" si="627"/>
        <v>0.29752173913043478</v>
      </c>
      <c r="M247" s="1">
        <f t="shared" si="627"/>
        <v>0.10876922561404684</v>
      </c>
      <c r="N247" s="1">
        <f t="shared" si="627"/>
        <v>0.19885762640152316</v>
      </c>
      <c r="O247" s="1">
        <f t="shared" si="627"/>
        <v>0.20018150192845799</v>
      </c>
      <c r="P247" s="1">
        <f t="shared" si="627"/>
        <v>0.18017223272421759</v>
      </c>
      <c r="Q247" s="1">
        <f t="shared" si="627"/>
        <v>0.14008329180607959</v>
      </c>
      <c r="R247" s="1">
        <f t="shared" si="627"/>
        <v>0.12783527685415008</v>
      </c>
      <c r="S247" s="1">
        <f t="shared" si="627"/>
        <v>9.0618425423541135E-2</v>
      </c>
      <c r="T247" s="1">
        <f t="shared" si="627"/>
        <v>8.1223427882479854E-2</v>
      </c>
      <c r="U247" s="1">
        <f t="shared" si="627"/>
        <v>0.10824578907212865</v>
      </c>
      <c r="V247" s="1">
        <f t="shared" si="627"/>
        <v>8.1754345086160335E-2</v>
      </c>
      <c r="W247" s="1">
        <f t="shared" si="627"/>
        <v>7.932560507558549E-2</v>
      </c>
      <c r="X247" s="1">
        <f t="shared" si="627"/>
        <v>8.1287759211887009E-2</v>
      </c>
      <c r="Y247" s="1">
        <f t="shared" si="627"/>
        <v>5.8465255581003198E-2</v>
      </c>
      <c r="Z247" s="1">
        <f t="shared" si="627"/>
        <v>4.3418299410310064E-2</v>
      </c>
      <c r="AA247" s="1">
        <f t="shared" si="627"/>
        <v>3.8200932804642755E-2</v>
      </c>
      <c r="AB247" s="1">
        <f t="shared" si="627"/>
        <v>3.8536674593012618E-2</v>
      </c>
      <c r="AC247" s="1">
        <f t="shared" si="627"/>
        <v>4.4229333107889138E-2</v>
      </c>
      <c r="AD247" s="1">
        <f t="shared" si="627"/>
        <v>3.3747132640669274E-2</v>
      </c>
      <c r="AE247" s="1">
        <f t="shared" si="627"/>
        <v>3.2965239978593151E-2</v>
      </c>
      <c r="AF247" s="1">
        <f t="shared" si="627"/>
        <v>3.0036708724798293E-2</v>
      </c>
      <c r="AG247" s="1">
        <f t="shared" si="627"/>
        <v>2.3333558244953291E-2</v>
      </c>
      <c r="AH247" s="1">
        <f t="shared" si="627"/>
        <v>1.9588685556041742E-2</v>
      </c>
      <c r="AI247" s="1">
        <f t="shared" si="627"/>
        <v>2.3286439073715894E-2</v>
      </c>
      <c r="AJ247" s="1">
        <f t="shared" si="627"/>
        <v>3.791221417901873E-2</v>
      </c>
      <c r="AK247" s="1">
        <f t="shared" si="627"/>
        <v>2.3740859851986339E-2</v>
      </c>
      <c r="AL247" s="1">
        <f t="shared" si="627"/>
        <v>3.1852196293012093E-2</v>
      </c>
      <c r="AM247" s="1"/>
    </row>
    <row r="248" spans="2:48" x14ac:dyDescent="0.25">
      <c r="B248" s="17" t="s">
        <v>204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74" spans="1:56" x14ac:dyDescent="0.25">
      <c r="A274" s="295" t="s">
        <v>53</v>
      </c>
      <c r="B274" s="295"/>
      <c r="C274" s="295"/>
      <c r="D274" s="295"/>
      <c r="F274" s="294" t="s">
        <v>54</v>
      </c>
      <c r="G274" s="294"/>
      <c r="H274" s="294"/>
    </row>
    <row r="276" spans="1:56" x14ac:dyDescent="0.25">
      <c r="B276" s="4"/>
      <c r="C276" s="4" t="s">
        <v>41</v>
      </c>
      <c r="D276" s="4" t="s">
        <v>42</v>
      </c>
      <c r="E276" s="4">
        <v>2</v>
      </c>
      <c r="F276" s="4">
        <f>E276+1</f>
        <v>3</v>
      </c>
      <c r="G276" s="4">
        <f t="shared" ref="G276:BC276" si="628">F276+1</f>
        <v>4</v>
      </c>
      <c r="H276" s="4">
        <f t="shared" si="628"/>
        <v>5</v>
      </c>
      <c r="I276" s="4">
        <f t="shared" si="628"/>
        <v>6</v>
      </c>
      <c r="J276" s="4">
        <f t="shared" si="628"/>
        <v>7</v>
      </c>
      <c r="K276" s="4">
        <f t="shared" si="628"/>
        <v>8</v>
      </c>
      <c r="L276" s="4">
        <f t="shared" si="628"/>
        <v>9</v>
      </c>
      <c r="M276" s="4">
        <f t="shared" si="628"/>
        <v>10</v>
      </c>
      <c r="N276" s="4">
        <f t="shared" si="628"/>
        <v>11</v>
      </c>
      <c r="O276" s="4">
        <f t="shared" si="628"/>
        <v>12</v>
      </c>
      <c r="P276" s="4">
        <f t="shared" si="628"/>
        <v>13</v>
      </c>
      <c r="Q276" s="4">
        <f t="shared" si="628"/>
        <v>14</v>
      </c>
      <c r="R276" s="4">
        <f t="shared" si="628"/>
        <v>15</v>
      </c>
      <c r="S276" s="4">
        <f t="shared" si="628"/>
        <v>16</v>
      </c>
      <c r="T276" s="4">
        <f t="shared" si="628"/>
        <v>17</v>
      </c>
      <c r="U276" s="4">
        <f t="shared" si="628"/>
        <v>18</v>
      </c>
      <c r="V276" s="4">
        <f t="shared" si="628"/>
        <v>19</v>
      </c>
      <c r="W276" s="4">
        <f t="shared" si="628"/>
        <v>20</v>
      </c>
      <c r="X276">
        <f t="shared" si="628"/>
        <v>21</v>
      </c>
      <c r="Y276">
        <f t="shared" si="628"/>
        <v>22</v>
      </c>
      <c r="Z276">
        <f t="shared" si="628"/>
        <v>23</v>
      </c>
      <c r="AA276">
        <f t="shared" si="628"/>
        <v>24</v>
      </c>
      <c r="AB276">
        <f t="shared" si="628"/>
        <v>25</v>
      </c>
      <c r="AC276">
        <f t="shared" si="628"/>
        <v>26</v>
      </c>
      <c r="AD276">
        <f t="shared" si="628"/>
        <v>27</v>
      </c>
      <c r="AE276">
        <f t="shared" si="628"/>
        <v>28</v>
      </c>
      <c r="AF276">
        <f t="shared" si="628"/>
        <v>29</v>
      </c>
      <c r="AG276">
        <f t="shared" si="628"/>
        <v>30</v>
      </c>
      <c r="AH276">
        <f t="shared" si="628"/>
        <v>31</v>
      </c>
      <c r="AI276">
        <f t="shared" si="628"/>
        <v>32</v>
      </c>
      <c r="AJ276">
        <f t="shared" si="628"/>
        <v>33</v>
      </c>
      <c r="AK276">
        <f t="shared" si="628"/>
        <v>34</v>
      </c>
      <c r="AL276">
        <f t="shared" si="628"/>
        <v>35</v>
      </c>
      <c r="AM276">
        <f t="shared" si="628"/>
        <v>36</v>
      </c>
      <c r="AN276">
        <f t="shared" si="628"/>
        <v>37</v>
      </c>
      <c r="AO276">
        <f t="shared" si="628"/>
        <v>38</v>
      </c>
      <c r="AP276">
        <f t="shared" si="628"/>
        <v>39</v>
      </c>
      <c r="AQ276">
        <f t="shared" si="628"/>
        <v>40</v>
      </c>
      <c r="AR276">
        <f t="shared" si="628"/>
        <v>41</v>
      </c>
      <c r="AS276">
        <f t="shared" si="628"/>
        <v>42</v>
      </c>
      <c r="AT276">
        <f t="shared" si="628"/>
        <v>43</v>
      </c>
      <c r="AU276">
        <f t="shared" si="628"/>
        <v>44</v>
      </c>
      <c r="AV276">
        <f t="shared" si="628"/>
        <v>45</v>
      </c>
      <c r="AW276">
        <f t="shared" si="628"/>
        <v>46</v>
      </c>
      <c r="AX276">
        <f t="shared" si="628"/>
        <v>47</v>
      </c>
      <c r="AY276">
        <f t="shared" si="628"/>
        <v>48</v>
      </c>
      <c r="AZ276">
        <f t="shared" si="628"/>
        <v>49</v>
      </c>
      <c r="BA276">
        <f t="shared" si="628"/>
        <v>50</v>
      </c>
      <c r="BB276">
        <f t="shared" si="628"/>
        <v>51</v>
      </c>
      <c r="BC276">
        <f t="shared" si="628"/>
        <v>52</v>
      </c>
    </row>
    <row r="277" spans="1:56" x14ac:dyDescent="0.25">
      <c r="B277" s="4" t="s">
        <v>0</v>
      </c>
      <c r="C277" s="46">
        <f t="shared" ref="C277:AR277" si="629">K7</f>
        <v>13.984848484848484</v>
      </c>
      <c r="D277" s="46">
        <f t="shared" si="629"/>
        <v>18.333333333333332</v>
      </c>
      <c r="E277" s="46">
        <f t="shared" si="629"/>
        <v>16.621212121212121</v>
      </c>
      <c r="F277" s="46">
        <f t="shared" si="629"/>
        <v>21.272727272727273</v>
      </c>
      <c r="G277" s="46">
        <f t="shared" si="629"/>
        <v>28.196969696969695</v>
      </c>
      <c r="H277" s="46">
        <f t="shared" si="629"/>
        <v>24.5</v>
      </c>
      <c r="I277" s="46">
        <f t="shared" si="629"/>
        <v>27.984848484848484</v>
      </c>
      <c r="J277" s="46">
        <f t="shared" si="629"/>
        <v>33.787878787878789</v>
      </c>
      <c r="K277" s="46">
        <f t="shared" si="629"/>
        <v>47.984848484848484</v>
      </c>
      <c r="L277" s="46">
        <f t="shared" si="629"/>
        <v>37.060606060606062</v>
      </c>
      <c r="M277" s="46">
        <f t="shared" si="629"/>
        <v>44.409090909090907</v>
      </c>
      <c r="N277" s="46">
        <f t="shared" si="629"/>
        <v>59.424242424242422</v>
      </c>
      <c r="O277" s="46">
        <f t="shared" si="629"/>
        <v>57.712121212121211</v>
      </c>
      <c r="P277" s="46">
        <f t="shared" si="629"/>
        <v>69.86363636363636</v>
      </c>
      <c r="Q277" s="46">
        <f t="shared" si="629"/>
        <v>39.378787878787875</v>
      </c>
      <c r="R277" s="46">
        <f t="shared" si="629"/>
        <v>66.303030303030297</v>
      </c>
      <c r="S277" s="46">
        <f t="shared" si="629"/>
        <v>114.81818181818181</v>
      </c>
      <c r="T277" s="46">
        <f t="shared" si="629"/>
        <v>73.651515151515156</v>
      </c>
      <c r="U277" s="46">
        <f t="shared" si="629"/>
        <v>32.060606060606062</v>
      </c>
      <c r="V277" s="46">
        <f t="shared" si="629"/>
        <v>79.287878787878782</v>
      </c>
      <c r="W277" s="46">
        <f t="shared" si="629"/>
        <v>64.651515151515156</v>
      </c>
      <c r="X277" s="46">
        <f t="shared" si="629"/>
        <v>28.378787878787879</v>
      </c>
      <c r="Y277" s="46">
        <f t="shared" si="629"/>
        <v>59.272727272727273</v>
      </c>
      <c r="Z277" s="46">
        <f t="shared" si="629"/>
        <v>57.227272727272727</v>
      </c>
      <c r="AA277" s="46">
        <f t="shared" si="629"/>
        <v>58.803030303030305</v>
      </c>
      <c r="AB277" s="46">
        <f t="shared" si="629"/>
        <v>64.939393939393938</v>
      </c>
      <c r="AC277" s="46">
        <f t="shared" si="629"/>
        <v>65.787878787878782</v>
      </c>
      <c r="AD277" s="46">
        <f t="shared" si="629"/>
        <v>47.18181818181818</v>
      </c>
      <c r="AE277" s="46">
        <f t="shared" si="629"/>
        <v>24.439393939393938</v>
      </c>
      <c r="AF277" s="46">
        <f t="shared" si="629"/>
        <v>40.5</v>
      </c>
      <c r="AG277" s="46">
        <f t="shared" si="629"/>
        <v>83.287878787878782</v>
      </c>
      <c r="AH277" s="46">
        <f t="shared" si="629"/>
        <v>39.893939393939391</v>
      </c>
      <c r="AI277" s="46">
        <f t="shared" si="629"/>
        <v>40.015151515151516</v>
      </c>
      <c r="AJ277" s="46">
        <f t="shared" si="629"/>
        <v>6.1363636363636367</v>
      </c>
      <c r="AK277" s="46">
        <f t="shared" si="629"/>
        <v>38.924242424242422</v>
      </c>
      <c r="AL277" s="46">
        <f t="shared" si="629"/>
        <v>11.893939393939394</v>
      </c>
      <c r="AM277" s="46">
        <f t="shared" si="629"/>
        <v>31.075757575757574</v>
      </c>
      <c r="AN277" s="46">
        <f t="shared" si="629"/>
        <v>39.045454545454547</v>
      </c>
      <c r="AO277" s="46">
        <f t="shared" si="629"/>
        <v>29.045454545454547</v>
      </c>
      <c r="AP277" s="46">
        <f t="shared" si="629"/>
        <v>25.045454545454547</v>
      </c>
      <c r="AQ277" s="46">
        <f t="shared" si="629"/>
        <v>26.863636363636363</v>
      </c>
      <c r="AR277" s="46">
        <f t="shared" si="629"/>
        <v>23.287878787878789</v>
      </c>
      <c r="AS277" s="46"/>
    </row>
    <row r="278" spans="1:56" x14ac:dyDescent="0.25">
      <c r="B278" s="4" t="s">
        <v>10</v>
      </c>
      <c r="C278" s="46">
        <f t="shared" ref="C278:AH278" si="630">T46</f>
        <v>58.097560975609753</v>
      </c>
      <c r="D278" s="46">
        <f t="shared" si="630"/>
        <v>50.097560975609753</v>
      </c>
      <c r="E278" s="46">
        <f t="shared" si="630"/>
        <v>60.536585365853661</v>
      </c>
      <c r="F278" s="46">
        <f t="shared" si="630"/>
        <v>70.487804878048777</v>
      </c>
      <c r="G278" s="46">
        <f t="shared" si="630"/>
        <v>76.756097560975604</v>
      </c>
      <c r="H278" s="46">
        <f t="shared" si="630"/>
        <v>48.353658536585364</v>
      </c>
      <c r="I278" s="46">
        <f t="shared" si="630"/>
        <v>65.256097560975604</v>
      </c>
      <c r="J278" s="46">
        <f t="shared" si="630"/>
        <v>48.963414634146339</v>
      </c>
      <c r="K278" s="46">
        <f t="shared" si="630"/>
        <v>66.5</v>
      </c>
      <c r="L278" s="46">
        <f t="shared" si="630"/>
        <v>75.073170731707322</v>
      </c>
      <c r="M278" s="46">
        <f t="shared" si="630"/>
        <v>75.207317073170728</v>
      </c>
      <c r="N278" s="46">
        <f t="shared" si="630"/>
        <v>74.256097560975604</v>
      </c>
      <c r="O278" s="46">
        <f t="shared" si="630"/>
        <v>72.390243902439025</v>
      </c>
      <c r="P278" s="46">
        <f t="shared" si="630"/>
        <v>44.841463414634148</v>
      </c>
      <c r="Q278" s="46">
        <f t="shared" si="630"/>
        <v>46.756097560975611</v>
      </c>
      <c r="R278" s="46">
        <f t="shared" si="630"/>
        <v>50.036585365853661</v>
      </c>
      <c r="S278" s="46">
        <f t="shared" si="630"/>
        <v>59.439024390243901</v>
      </c>
      <c r="T278" s="46">
        <f t="shared" si="630"/>
        <v>64.91463414634147</v>
      </c>
      <c r="U278" s="46">
        <f t="shared" si="630"/>
        <v>50.402439024390247</v>
      </c>
      <c r="V278" s="46">
        <f t="shared" si="630"/>
        <v>34.402439024390247</v>
      </c>
      <c r="W278" s="46">
        <f t="shared" si="630"/>
        <v>30.939024390243901</v>
      </c>
      <c r="X278" s="46">
        <f t="shared" si="630"/>
        <v>25.390243902439025</v>
      </c>
      <c r="Y278" s="46">
        <f t="shared" si="630"/>
        <v>30.317073170731707</v>
      </c>
      <c r="Z278" s="46">
        <f t="shared" si="630"/>
        <v>34.951219512195124</v>
      </c>
      <c r="AA278" s="46">
        <f t="shared" si="630"/>
        <v>41.219512195121951</v>
      </c>
      <c r="AB278" s="46">
        <f t="shared" si="630"/>
        <v>44.012195121951223</v>
      </c>
      <c r="AC278" s="46">
        <f t="shared" si="630"/>
        <v>29.975609756097562</v>
      </c>
      <c r="AD278" s="46">
        <f t="shared" si="630"/>
        <v>21.646341463414632</v>
      </c>
      <c r="AE278" s="46">
        <f t="shared" si="630"/>
        <v>21.76829268292683</v>
      </c>
      <c r="AF278" s="46">
        <f t="shared" si="630"/>
        <v>27.280487804878049</v>
      </c>
      <c r="AG278" s="46">
        <f t="shared" si="630"/>
        <v>28.682926829268293</v>
      </c>
      <c r="AH278" s="46">
        <f t="shared" si="630"/>
        <v>28.5</v>
      </c>
      <c r="AI278" s="46"/>
    </row>
    <row r="279" spans="1:56" x14ac:dyDescent="0.25">
      <c r="B279" s="4" t="s">
        <v>4</v>
      </c>
      <c r="C279" s="46">
        <f>K18</f>
        <v>9.7833333333333332</v>
      </c>
      <c r="D279" s="46">
        <f t="shared" ref="D279:S279" si="631">L18</f>
        <v>12.816666666666666</v>
      </c>
      <c r="E279" s="46">
        <f t="shared" si="631"/>
        <v>12.966666666666667</v>
      </c>
      <c r="F279" s="46">
        <f t="shared" si="631"/>
        <v>20.783333333333335</v>
      </c>
      <c r="G279" s="46">
        <f t="shared" si="631"/>
        <v>24.866666666666667</v>
      </c>
      <c r="H279" s="46">
        <f t="shared" si="631"/>
        <v>29.95</v>
      </c>
      <c r="I279" s="46">
        <f t="shared" si="631"/>
        <v>16.283333333333335</v>
      </c>
      <c r="J279" s="46">
        <f t="shared" si="631"/>
        <v>38.583333333333336</v>
      </c>
      <c r="K279" s="46">
        <f t="shared" si="631"/>
        <v>44.15</v>
      </c>
      <c r="L279" s="46">
        <f t="shared" si="631"/>
        <v>42.45</v>
      </c>
      <c r="M279" s="46">
        <f t="shared" si="631"/>
        <v>58.283333333333331</v>
      </c>
      <c r="N279" s="46">
        <f t="shared" si="631"/>
        <v>59.833333333333336</v>
      </c>
      <c r="O279" s="46">
        <f t="shared" si="631"/>
        <v>53.883333333333333</v>
      </c>
      <c r="P279" s="46">
        <f t="shared" si="631"/>
        <v>58.766666666666666</v>
      </c>
      <c r="Q279" s="46">
        <f t="shared" si="631"/>
        <v>70.11666666666666</v>
      </c>
      <c r="R279" s="46">
        <f t="shared" si="631"/>
        <v>88.7</v>
      </c>
      <c r="S279" s="46">
        <f t="shared" si="631"/>
        <v>99.766666666666666</v>
      </c>
      <c r="T279" s="46">
        <f t="shared" ref="T279" si="632">AB18</f>
        <v>109.28333333333333</v>
      </c>
      <c r="U279" s="46">
        <f t="shared" ref="U279" si="633">AC18</f>
        <v>92.666666666666671</v>
      </c>
      <c r="V279" s="46">
        <f t="shared" ref="V279" si="634">AD18</f>
        <v>79.816666666666663</v>
      </c>
      <c r="W279" s="46">
        <f t="shared" ref="W279" si="635">AE18</f>
        <v>87.483333333333334</v>
      </c>
      <c r="X279" s="45">
        <f t="shared" ref="X279" si="636">AF18</f>
        <v>86.833333333333329</v>
      </c>
      <c r="Y279" s="45">
        <f t="shared" ref="Y279" si="637">AG18</f>
        <v>102.55</v>
      </c>
      <c r="Z279" s="45">
        <f t="shared" ref="Z279" si="638">AH18</f>
        <v>100</v>
      </c>
      <c r="AA279" s="45">
        <f t="shared" ref="AA279" si="639">AI18</f>
        <v>98.88333333333334</v>
      </c>
      <c r="AB279" s="45">
        <f t="shared" ref="AB279" si="640">AJ18</f>
        <v>86.95</v>
      </c>
      <c r="AC279" s="45">
        <f t="shared" ref="AC279" si="641">AK18</f>
        <v>67.5</v>
      </c>
      <c r="AD279" s="45">
        <f t="shared" ref="AD279" si="642">AL18</f>
        <v>67.55</v>
      </c>
      <c r="AE279" s="45">
        <f t="shared" ref="AE279" si="643">AM18</f>
        <v>79.7</v>
      </c>
      <c r="AF279" s="45">
        <f t="shared" ref="AF279:BC279" si="644">AN18</f>
        <v>77.8</v>
      </c>
      <c r="AG279" s="45">
        <f t="shared" si="644"/>
        <v>76.416666666666671</v>
      </c>
      <c r="AH279" s="45">
        <f t="shared" si="644"/>
        <v>80.083333333333329</v>
      </c>
      <c r="AI279" s="45">
        <f t="shared" si="644"/>
        <v>71.933333333333337</v>
      </c>
      <c r="AJ279" s="45">
        <f t="shared" si="644"/>
        <v>59.983333333333334</v>
      </c>
      <c r="AK279" s="45">
        <f t="shared" si="644"/>
        <v>50.35</v>
      </c>
      <c r="AL279" s="45">
        <f t="shared" si="644"/>
        <v>64.233333333333334</v>
      </c>
      <c r="AM279" s="45">
        <f t="shared" si="644"/>
        <v>70.066666666666663</v>
      </c>
      <c r="AN279" s="45">
        <f t="shared" si="644"/>
        <v>65.849999999999994</v>
      </c>
      <c r="AO279" s="45">
        <f t="shared" si="644"/>
        <v>78.233333333333334</v>
      </c>
      <c r="AP279" s="45">
        <f t="shared" si="644"/>
        <v>68.2</v>
      </c>
      <c r="AQ279" s="45">
        <f t="shared" si="644"/>
        <v>52.55</v>
      </c>
      <c r="AR279" s="45">
        <f t="shared" si="644"/>
        <v>49.533333333333331</v>
      </c>
      <c r="AS279" s="45">
        <f t="shared" si="644"/>
        <v>44.45</v>
      </c>
      <c r="AT279" s="45">
        <f t="shared" si="644"/>
        <v>63.1</v>
      </c>
      <c r="AU279" s="45">
        <f t="shared" si="644"/>
        <v>54.883333333333333</v>
      </c>
      <c r="AV279" s="45">
        <f t="shared" si="644"/>
        <v>61.516666666666666</v>
      </c>
      <c r="AW279" s="45">
        <f t="shared" si="644"/>
        <v>50.783333333333331</v>
      </c>
      <c r="AX279" s="45">
        <f t="shared" si="644"/>
        <v>37.6</v>
      </c>
      <c r="AY279" s="45">
        <f t="shared" si="644"/>
        <v>45.483333333333334</v>
      </c>
      <c r="AZ279" s="45">
        <f t="shared" si="644"/>
        <v>56.166666666666664</v>
      </c>
      <c r="BA279" s="45">
        <f t="shared" si="644"/>
        <v>44.1</v>
      </c>
      <c r="BB279" s="45">
        <f t="shared" si="644"/>
        <v>50.35</v>
      </c>
      <c r="BC279" s="45">
        <f t="shared" si="644"/>
        <v>39.283333333333331</v>
      </c>
      <c r="BD279" s="45"/>
    </row>
    <row r="280" spans="1:56" x14ac:dyDescent="0.25">
      <c r="B280" s="4" t="s">
        <v>6</v>
      </c>
      <c r="C280" s="46">
        <f>P35</f>
        <v>30.198776758409785</v>
      </c>
      <c r="D280" s="46">
        <f t="shared" ref="D280:AJ280" si="645">Q35</f>
        <v>30.394495412844037</v>
      </c>
      <c r="E280" s="46">
        <f t="shared" si="645"/>
        <v>37.388379204892964</v>
      </c>
      <c r="F280" s="46">
        <f t="shared" si="645"/>
        <v>52.140672782874617</v>
      </c>
      <c r="G280" s="46">
        <f t="shared" si="645"/>
        <v>58.198776758409785</v>
      </c>
      <c r="H280" s="46">
        <f t="shared" si="645"/>
        <v>61.49235474006116</v>
      </c>
      <c r="I280" s="46">
        <f t="shared" si="645"/>
        <v>61.721712538226299</v>
      </c>
      <c r="J280" s="46">
        <f t="shared" si="645"/>
        <v>59.330275229357795</v>
      </c>
      <c r="K280" s="46">
        <f t="shared" si="645"/>
        <v>77.654434250764524</v>
      </c>
      <c r="L280" s="46">
        <f t="shared" si="645"/>
        <v>81.544342507645254</v>
      </c>
      <c r="M280" s="46">
        <f t="shared" si="645"/>
        <v>88.314984709480129</v>
      </c>
      <c r="N280" s="46">
        <f t="shared" si="645"/>
        <v>98.415902140672785</v>
      </c>
      <c r="O280" s="46">
        <f t="shared" si="645"/>
        <v>101.61467889908256</v>
      </c>
      <c r="P280" s="46">
        <f t="shared" si="645"/>
        <v>81.214067278287459</v>
      </c>
      <c r="Q280" s="46">
        <f t="shared" si="645"/>
        <v>89.792048929663608</v>
      </c>
      <c r="R280" s="46">
        <f t="shared" si="645"/>
        <v>93.721712538226299</v>
      </c>
      <c r="S280" s="46">
        <f t="shared" si="645"/>
        <v>98.299694189602448</v>
      </c>
      <c r="T280" s="46">
        <f t="shared" si="645"/>
        <v>101.97859327217125</v>
      </c>
      <c r="U280" s="46">
        <f t="shared" si="645"/>
        <v>105.08868501529052</v>
      </c>
      <c r="V280" s="46">
        <f t="shared" si="645"/>
        <v>97.77064220183486</v>
      </c>
      <c r="W280" s="46">
        <f t="shared" si="645"/>
        <v>85.825688073394502</v>
      </c>
      <c r="X280" s="46">
        <f t="shared" si="645"/>
        <v>75.489296636085626</v>
      </c>
      <c r="Y280" s="46">
        <f t="shared" si="645"/>
        <v>77.452599388379198</v>
      </c>
      <c r="Z280" s="46">
        <f t="shared" si="645"/>
        <v>92.125382262996936</v>
      </c>
      <c r="AA280" s="46">
        <f t="shared" si="645"/>
        <v>95.565749235474001</v>
      </c>
      <c r="AB280" s="46">
        <f t="shared" si="645"/>
        <v>97.067278287461775</v>
      </c>
      <c r="AC280" s="46">
        <f t="shared" si="645"/>
        <v>86.464831804281346</v>
      </c>
      <c r="AD280" s="46">
        <f t="shared" si="645"/>
        <v>80.498470948012226</v>
      </c>
      <c r="AE280" s="46">
        <f t="shared" si="645"/>
        <v>74.75535168195718</v>
      </c>
      <c r="AF280" s="46">
        <f t="shared" si="645"/>
        <v>77.834862385321102</v>
      </c>
      <c r="AG280" s="46">
        <f t="shared" si="645"/>
        <v>92.792048929663608</v>
      </c>
      <c r="AH280" s="46">
        <f t="shared" si="645"/>
        <v>94.972477064220186</v>
      </c>
      <c r="AI280" s="46">
        <f t="shared" si="645"/>
        <v>110.79204892966361</v>
      </c>
      <c r="AJ280" s="46">
        <f t="shared" si="645"/>
        <v>108.48929663608563</v>
      </c>
      <c r="AK280" s="46"/>
    </row>
    <row r="281" spans="1:56" x14ac:dyDescent="0.25">
      <c r="B281" s="4" t="s">
        <v>15</v>
      </c>
      <c r="C281" s="46">
        <f>J57</f>
        <v>10.242424242424242</v>
      </c>
      <c r="D281" s="46">
        <f t="shared" ref="D281:AO281" si="646">K57</f>
        <v>9.7424242424242422</v>
      </c>
      <c r="E281" s="46">
        <f t="shared" si="646"/>
        <v>10.818181818181818</v>
      </c>
      <c r="F281" s="46">
        <f t="shared" si="646"/>
        <v>15.681818181818182</v>
      </c>
      <c r="G281" s="46">
        <f t="shared" si="646"/>
        <v>10.075757575757576</v>
      </c>
      <c r="H281" s="46">
        <f t="shared" si="646"/>
        <v>14.651515151515152</v>
      </c>
      <c r="I281" s="46">
        <f t="shared" si="646"/>
        <v>21.621212121212121</v>
      </c>
      <c r="J281" s="46">
        <f t="shared" si="646"/>
        <v>22</v>
      </c>
      <c r="K281" s="46">
        <f t="shared" si="646"/>
        <v>30.893939393939394</v>
      </c>
      <c r="L281" s="46">
        <f t="shared" si="646"/>
        <v>45.621212121212125</v>
      </c>
      <c r="M281" s="46">
        <f t="shared" si="646"/>
        <v>38.030303030303031</v>
      </c>
      <c r="N281" s="46">
        <f t="shared" si="646"/>
        <v>36.863636363636367</v>
      </c>
      <c r="O281" s="46">
        <f t="shared" si="646"/>
        <v>39.696969696969695</v>
      </c>
      <c r="P281" s="46">
        <f t="shared" si="646"/>
        <v>45.575757575757578</v>
      </c>
      <c r="Q281" s="46">
        <f t="shared" si="646"/>
        <v>65.515151515151516</v>
      </c>
      <c r="R281" s="46">
        <f t="shared" si="646"/>
        <v>64.303030303030297</v>
      </c>
      <c r="S281" s="46">
        <f t="shared" si="646"/>
        <v>67.424242424242422</v>
      </c>
      <c r="T281" s="46">
        <f t="shared" si="646"/>
        <v>56.590909090909093</v>
      </c>
      <c r="U281" s="46">
        <f t="shared" si="646"/>
        <v>89.439393939393938</v>
      </c>
      <c r="V281" s="46">
        <f t="shared" si="646"/>
        <v>57.606060606060609</v>
      </c>
      <c r="W281" s="46">
        <f t="shared" si="646"/>
        <v>55.060606060606062</v>
      </c>
      <c r="X281" s="46">
        <f t="shared" si="646"/>
        <v>83.196969696969703</v>
      </c>
      <c r="Y281" s="46">
        <f t="shared" si="646"/>
        <v>65.818181818181813</v>
      </c>
      <c r="Z281" s="46">
        <f t="shared" si="646"/>
        <v>78.712121212121218</v>
      </c>
      <c r="AA281" s="46">
        <f t="shared" si="646"/>
        <v>132.10606060606059</v>
      </c>
      <c r="AB281" s="46">
        <f t="shared" si="646"/>
        <v>80.121212121212125</v>
      </c>
      <c r="AC281" s="46">
        <f t="shared" si="646"/>
        <v>65.787878787878782</v>
      </c>
      <c r="AD281" s="46">
        <f t="shared" si="646"/>
        <v>79.575757575757578</v>
      </c>
      <c r="AE281" s="46">
        <f t="shared" si="646"/>
        <v>69.742424242424249</v>
      </c>
      <c r="AF281" s="46">
        <f t="shared" si="646"/>
        <v>69.954545454545453</v>
      </c>
      <c r="AG281" s="46">
        <f t="shared" si="646"/>
        <v>84.833333333333329</v>
      </c>
      <c r="AH281" s="46">
        <f t="shared" si="646"/>
        <v>83.712121212121218</v>
      </c>
      <c r="AI281" s="46">
        <f t="shared" si="646"/>
        <v>88.63636363636364</v>
      </c>
      <c r="AJ281" s="46">
        <f t="shared" si="646"/>
        <v>70.848484848484844</v>
      </c>
      <c r="AK281" s="46">
        <f t="shared" si="646"/>
        <v>65.166666666666671</v>
      </c>
      <c r="AL281" s="46">
        <f t="shared" si="646"/>
        <v>67.439393939393938</v>
      </c>
      <c r="AM281" s="46">
        <f t="shared" si="646"/>
        <v>69.439393939393938</v>
      </c>
      <c r="AN281" s="46">
        <f t="shared" si="646"/>
        <v>81.606060606060609</v>
      </c>
      <c r="AO281" s="46">
        <f t="shared" si="646"/>
        <v>74.439393939393938</v>
      </c>
      <c r="AP281" s="46"/>
    </row>
    <row r="282" spans="1:56" x14ac:dyDescent="0.25">
      <c r="B282" s="4" t="s">
        <v>19</v>
      </c>
      <c r="C282" s="46">
        <f>I68</f>
        <v>45.347826086956523</v>
      </c>
      <c r="D282" s="46">
        <f t="shared" ref="D282:R282" si="647">J68</f>
        <v>25.195652173913043</v>
      </c>
      <c r="E282" s="46">
        <f t="shared" si="647"/>
        <v>25.260869565217391</v>
      </c>
      <c r="F282" s="46">
        <f t="shared" si="647"/>
        <v>35.608695652173914</v>
      </c>
      <c r="G282" s="46">
        <f t="shared" si="647"/>
        <v>43.195652173913047</v>
      </c>
      <c r="H282" s="46">
        <f t="shared" si="647"/>
        <v>55.173913043478258</v>
      </c>
      <c r="I282" s="46">
        <f t="shared" si="647"/>
        <v>76.021739130434781</v>
      </c>
      <c r="J282" s="46">
        <f t="shared" si="647"/>
        <v>62.130434782608695</v>
      </c>
      <c r="K282" s="46">
        <f t="shared" si="647"/>
        <v>63.673913043478258</v>
      </c>
      <c r="L282" s="46">
        <f t="shared" si="647"/>
        <v>148.7608695652174</v>
      </c>
      <c r="M282" s="46">
        <f t="shared" si="647"/>
        <v>70.565217391304344</v>
      </c>
      <c r="N282" s="46">
        <f t="shared" si="647"/>
        <v>143.04347826086956</v>
      </c>
      <c r="O282" s="46">
        <f t="shared" si="647"/>
        <v>172.63043478260869</v>
      </c>
      <c r="P282" s="46">
        <f t="shared" si="647"/>
        <v>186.47826086956522</v>
      </c>
      <c r="Q282" s="46">
        <f t="shared" si="647"/>
        <v>171.10869565217391</v>
      </c>
      <c r="R282" s="46">
        <f t="shared" si="647"/>
        <v>178.02173913043478</v>
      </c>
      <c r="S282" s="46">
        <f t="shared" ref="S282" si="648">Y68</f>
        <v>142.32608695652175</v>
      </c>
      <c r="T282" s="46">
        <f t="shared" ref="T282" si="649">Z68</f>
        <v>139.13043478260869</v>
      </c>
      <c r="U282" s="46">
        <f t="shared" ref="U282" si="650">AA68</f>
        <v>200.47826086956522</v>
      </c>
      <c r="V282" s="46">
        <f t="shared" ref="V282" si="651">AB68</f>
        <v>167.80434782608697</v>
      </c>
      <c r="W282" s="46">
        <f t="shared" ref="W282:AT282" si="652">AC68</f>
        <v>176.13043478260869</v>
      </c>
      <c r="X282" s="46">
        <f t="shared" si="652"/>
        <v>194.80434782608697</v>
      </c>
      <c r="Y282" s="46">
        <f t="shared" si="652"/>
        <v>151.5</v>
      </c>
      <c r="Z282" s="46">
        <f t="shared" si="652"/>
        <v>119.08695652173913</v>
      </c>
      <c r="AA282" s="46">
        <f t="shared" si="652"/>
        <v>109.32608695652173</v>
      </c>
      <c r="AB282" s="46">
        <f t="shared" si="652"/>
        <v>114.5</v>
      </c>
      <c r="AC282" s="46">
        <f t="shared" si="652"/>
        <v>136.47826086956522</v>
      </c>
      <c r="AD282" s="46">
        <f t="shared" si="652"/>
        <v>108.73913043478261</v>
      </c>
      <c r="AE282" s="46">
        <f t="shared" si="652"/>
        <v>109.80434782608695</v>
      </c>
      <c r="AF282" s="46">
        <f t="shared" si="652"/>
        <v>103.34782608695652</v>
      </c>
      <c r="AG282" s="46">
        <f t="shared" si="652"/>
        <v>82.695652173913047</v>
      </c>
      <c r="AH282" s="46">
        <f t="shared" si="652"/>
        <v>71.043478260869563</v>
      </c>
      <c r="AI282" s="46">
        <f t="shared" si="652"/>
        <v>86.108695652173907</v>
      </c>
      <c r="AJ282" s="46">
        <f t="shared" si="652"/>
        <v>143.45652173913044</v>
      </c>
      <c r="AK282" s="46">
        <f t="shared" si="652"/>
        <v>93.239130434782609</v>
      </c>
      <c r="AL282" s="46">
        <f t="shared" si="652"/>
        <v>128.06521739130434</v>
      </c>
      <c r="AM282" s="46">
        <f t="shared" si="652"/>
        <v>83.369565217391298</v>
      </c>
      <c r="AN282" s="46">
        <f t="shared" si="652"/>
        <v>86.956521739130437</v>
      </c>
      <c r="AO282" s="46">
        <f t="shared" si="652"/>
        <v>33.391304347826086</v>
      </c>
      <c r="AP282" s="46">
        <f t="shared" si="652"/>
        <v>86.260869565217391</v>
      </c>
      <c r="AQ282" s="46">
        <f t="shared" si="652"/>
        <v>91.739130434782609</v>
      </c>
      <c r="AR282" s="46">
        <f t="shared" si="652"/>
        <v>100.56521739130434</v>
      </c>
      <c r="AS282" s="46">
        <f t="shared" si="652"/>
        <v>146.52173913043478</v>
      </c>
      <c r="AT282" s="46">
        <f t="shared" si="652"/>
        <v>86.847826086956516</v>
      </c>
      <c r="AU282" s="46"/>
    </row>
    <row r="283" spans="1:56" x14ac:dyDescent="0.25">
      <c r="B283" s="17" t="s">
        <v>201</v>
      </c>
      <c r="C283" s="169">
        <f t="shared" ref="C283:AM283" si="653">J79</f>
        <v>11.608695652173912</v>
      </c>
      <c r="D283" s="169">
        <f t="shared" si="653"/>
        <v>13.847826086956522</v>
      </c>
      <c r="E283" s="169">
        <f t="shared" si="653"/>
        <v>12.456521739130435</v>
      </c>
      <c r="F283" s="169">
        <f t="shared" si="653"/>
        <v>11.847826086956522</v>
      </c>
      <c r="G283" s="169">
        <f t="shared" si="653"/>
        <v>17.630434782608695</v>
      </c>
      <c r="H283" s="169">
        <f t="shared" si="653"/>
        <v>18.521739130434781</v>
      </c>
      <c r="I283" s="169">
        <f t="shared" si="653"/>
        <v>20.195652173913043</v>
      </c>
      <c r="J283" s="169">
        <f t="shared" si="653"/>
        <v>27.434782608695652</v>
      </c>
      <c r="K283" s="169">
        <f t="shared" si="653"/>
        <v>25.195652173913043</v>
      </c>
      <c r="L283" s="169">
        <f t="shared" si="653"/>
        <v>24</v>
      </c>
      <c r="M283" s="169">
        <f t="shared" si="653"/>
        <v>19.217391304347824</v>
      </c>
      <c r="N283" s="169">
        <f t="shared" si="653"/>
        <v>18.369565217391305</v>
      </c>
      <c r="O283" s="169">
        <f t="shared" si="653"/>
        <v>22.804347826086957</v>
      </c>
      <c r="P283" s="169">
        <f t="shared" si="653"/>
        <v>22.804347826086957</v>
      </c>
      <c r="Q283" s="169">
        <f t="shared" si="653"/>
        <v>22.391304347826086</v>
      </c>
      <c r="R283" s="169">
        <f t="shared" si="653"/>
        <v>19.652173913043477</v>
      </c>
      <c r="S283" s="169">
        <f t="shared" si="653"/>
        <v>26.608695652173914</v>
      </c>
      <c r="T283" s="169">
        <f t="shared" si="653"/>
        <v>20.695652173913043</v>
      </c>
      <c r="U283" s="169">
        <f t="shared" si="653"/>
        <v>16.891304347826086</v>
      </c>
      <c r="V283" s="169">
        <f t="shared" si="653"/>
        <v>21.065217391304348</v>
      </c>
      <c r="W283" s="169">
        <f t="shared" si="653"/>
        <v>26.369565217391305</v>
      </c>
      <c r="X283" s="169">
        <f t="shared" si="653"/>
        <v>29.021739130434781</v>
      </c>
      <c r="Y283" s="169">
        <f t="shared" si="653"/>
        <v>28.608695652173914</v>
      </c>
      <c r="Z283" s="169">
        <f t="shared" si="653"/>
        <v>25.521739130434781</v>
      </c>
      <c r="AA283" s="169">
        <f t="shared" si="653"/>
        <v>20.956521739130434</v>
      </c>
      <c r="AB283" s="169">
        <f t="shared" si="653"/>
        <v>18.869565217391305</v>
      </c>
      <c r="AC283" s="169">
        <f t="shared" si="653"/>
        <v>15.956521739130435</v>
      </c>
      <c r="AD283" s="169">
        <f t="shared" si="653"/>
        <v>23.065217391304348</v>
      </c>
      <c r="AE283" s="169">
        <f t="shared" si="653"/>
        <v>26.847826086956523</v>
      </c>
      <c r="AF283" s="169">
        <f t="shared" si="653"/>
        <v>24.782608695652176</v>
      </c>
      <c r="AG283" s="169">
        <f t="shared" si="653"/>
        <v>23.173913043478262</v>
      </c>
      <c r="AH283" s="169">
        <f t="shared" si="653"/>
        <v>16.304347826086957</v>
      </c>
      <c r="AI283" s="169">
        <f t="shared" si="653"/>
        <v>15.847826086956522</v>
      </c>
      <c r="AJ283" s="169">
        <f t="shared" si="653"/>
        <v>15.391304347826088</v>
      </c>
      <c r="AK283" s="169">
        <f t="shared" si="653"/>
        <v>19.260869565217391</v>
      </c>
      <c r="AL283" s="169">
        <f t="shared" si="653"/>
        <v>17.543478260869566</v>
      </c>
      <c r="AM283" s="169">
        <f t="shared" si="653"/>
        <v>14.239130434782609</v>
      </c>
    </row>
    <row r="306" spans="2:52" x14ac:dyDescent="0.25">
      <c r="B306" s="299" t="s">
        <v>142</v>
      </c>
      <c r="C306" s="299"/>
      <c r="D306" s="299"/>
    </row>
    <row r="308" spans="2:52" x14ac:dyDescent="0.25">
      <c r="B308" s="4"/>
      <c r="C308" s="4" t="s">
        <v>41</v>
      </c>
      <c r="D308" s="4" t="s">
        <v>42</v>
      </c>
      <c r="E308" s="4">
        <v>2</v>
      </c>
      <c r="F308" s="4">
        <f>E308+1</f>
        <v>3</v>
      </c>
      <c r="G308" s="4">
        <f t="shared" ref="G308:AZ308" si="654">F308+1</f>
        <v>4</v>
      </c>
      <c r="H308" s="4">
        <f t="shared" si="654"/>
        <v>5</v>
      </c>
      <c r="I308" s="4">
        <f t="shared" si="654"/>
        <v>6</v>
      </c>
      <c r="J308" s="4">
        <f t="shared" si="654"/>
        <v>7</v>
      </c>
      <c r="K308" s="4">
        <f t="shared" si="654"/>
        <v>8</v>
      </c>
      <c r="L308" s="4">
        <f t="shared" si="654"/>
        <v>9</v>
      </c>
      <c r="M308" s="4">
        <f t="shared" si="654"/>
        <v>10</v>
      </c>
      <c r="N308" s="4">
        <f t="shared" si="654"/>
        <v>11</v>
      </c>
      <c r="O308" s="4">
        <f t="shared" si="654"/>
        <v>12</v>
      </c>
      <c r="P308" s="4">
        <f t="shared" si="654"/>
        <v>13</v>
      </c>
      <c r="Q308" s="4">
        <f t="shared" si="654"/>
        <v>14</v>
      </c>
      <c r="R308" s="4">
        <f t="shared" si="654"/>
        <v>15</v>
      </c>
      <c r="S308" s="4">
        <f t="shared" si="654"/>
        <v>16</v>
      </c>
      <c r="T308" s="4">
        <f t="shared" si="654"/>
        <v>17</v>
      </c>
      <c r="U308" s="4">
        <f t="shared" si="654"/>
        <v>18</v>
      </c>
      <c r="V308" s="4">
        <f t="shared" si="654"/>
        <v>19</v>
      </c>
      <c r="W308" s="4">
        <f t="shared" si="654"/>
        <v>20</v>
      </c>
      <c r="X308" s="4">
        <f t="shared" si="654"/>
        <v>21</v>
      </c>
      <c r="Y308" s="4">
        <f t="shared" si="654"/>
        <v>22</v>
      </c>
      <c r="Z308" s="4">
        <f t="shared" si="654"/>
        <v>23</v>
      </c>
      <c r="AA308" s="4">
        <f t="shared" si="654"/>
        <v>24</v>
      </c>
      <c r="AB308" s="4">
        <f t="shared" si="654"/>
        <v>25</v>
      </c>
      <c r="AC308" s="4">
        <f t="shared" si="654"/>
        <v>26</v>
      </c>
      <c r="AD308" s="4">
        <f t="shared" si="654"/>
        <v>27</v>
      </c>
      <c r="AE308" s="4">
        <f t="shared" si="654"/>
        <v>28</v>
      </c>
      <c r="AF308" s="4">
        <f t="shared" si="654"/>
        <v>29</v>
      </c>
      <c r="AG308" s="4">
        <f t="shared" si="654"/>
        <v>30</v>
      </c>
      <c r="AH308" s="4">
        <f t="shared" si="654"/>
        <v>31</v>
      </c>
      <c r="AI308" s="4">
        <f t="shared" si="654"/>
        <v>32</v>
      </c>
      <c r="AJ308" s="4">
        <f t="shared" si="654"/>
        <v>33</v>
      </c>
      <c r="AK308" s="4">
        <f t="shared" si="654"/>
        <v>34</v>
      </c>
      <c r="AL308" s="4">
        <f t="shared" si="654"/>
        <v>35</v>
      </c>
      <c r="AM308" s="4">
        <f t="shared" si="654"/>
        <v>36</v>
      </c>
      <c r="AN308" s="4">
        <f t="shared" si="654"/>
        <v>37</v>
      </c>
      <c r="AO308" s="4">
        <f t="shared" si="654"/>
        <v>38</v>
      </c>
      <c r="AP308" s="4">
        <f t="shared" si="654"/>
        <v>39</v>
      </c>
      <c r="AQ308" s="4">
        <f t="shared" si="654"/>
        <v>40</v>
      </c>
      <c r="AR308" s="4">
        <f t="shared" si="654"/>
        <v>41</v>
      </c>
      <c r="AS308" s="4">
        <f t="shared" si="654"/>
        <v>42</v>
      </c>
      <c r="AT308" s="4">
        <f t="shared" si="654"/>
        <v>43</v>
      </c>
      <c r="AU308" s="4">
        <f t="shared" si="654"/>
        <v>44</v>
      </c>
      <c r="AV308" s="4">
        <f t="shared" si="654"/>
        <v>45</v>
      </c>
      <c r="AW308" s="4">
        <f t="shared" si="654"/>
        <v>46</v>
      </c>
      <c r="AX308" s="4">
        <f t="shared" si="654"/>
        <v>47</v>
      </c>
      <c r="AY308" s="4">
        <f t="shared" si="654"/>
        <v>48</v>
      </c>
      <c r="AZ308" s="4">
        <f t="shared" si="654"/>
        <v>49</v>
      </c>
    </row>
    <row r="309" spans="2:52" x14ac:dyDescent="0.25">
      <c r="B309" s="127" t="s">
        <v>0</v>
      </c>
      <c r="C309" s="127">
        <f>K12/$C$7</f>
        <v>0.54545454545454541</v>
      </c>
      <c r="D309" s="127">
        <f t="shared" ref="D309:P309" si="655">L12/$C$7</f>
        <v>0.31818181818181818</v>
      </c>
      <c r="E309" s="127">
        <f t="shared" si="655"/>
        <v>0.40909090909090912</v>
      </c>
      <c r="F309" s="127">
        <f t="shared" si="655"/>
        <v>1.3484848484848484</v>
      </c>
      <c r="G309" s="127">
        <f t="shared" si="655"/>
        <v>1.6363636363636365</v>
      </c>
      <c r="H309" s="127">
        <f t="shared" si="655"/>
        <v>1.1818181818181819</v>
      </c>
      <c r="I309" s="127">
        <f t="shared" si="655"/>
        <v>1.696969696969697</v>
      </c>
      <c r="J309" s="127">
        <f t="shared" si="655"/>
        <v>1.696969696969697</v>
      </c>
      <c r="K309" s="127">
        <f t="shared" si="655"/>
        <v>2.8181818181818183</v>
      </c>
      <c r="L309" s="127">
        <f t="shared" si="655"/>
        <v>3.6363636363636362</v>
      </c>
      <c r="M309" s="127">
        <f t="shared" si="655"/>
        <v>3.5</v>
      </c>
      <c r="N309" s="127">
        <f t="shared" si="655"/>
        <v>5.5303030303030303</v>
      </c>
      <c r="O309" s="127">
        <f t="shared" si="655"/>
        <v>4.5303030303030303</v>
      </c>
      <c r="P309" s="127">
        <f t="shared" si="655"/>
        <v>4.833333333333333</v>
      </c>
      <c r="Q309" s="127">
        <f t="shared" ref="Q309" si="656">Y12/$C$7</f>
        <v>4.4242424242424239</v>
      </c>
      <c r="R309" s="127">
        <f t="shared" ref="R309" si="657">Z12/$C$7</f>
        <v>6.333333333333333</v>
      </c>
      <c r="S309" s="127">
        <f t="shared" ref="S309" si="658">AA12/$C$7</f>
        <v>7.5606060606060606</v>
      </c>
      <c r="T309" s="127">
        <f t="shared" ref="T309" si="659">AB12/$C$7</f>
        <v>13.333333333333334</v>
      </c>
      <c r="U309" s="127">
        <f t="shared" ref="U309" si="660">AC12/$C$7</f>
        <v>14.909090909090908</v>
      </c>
      <c r="V309" s="127">
        <f t="shared" ref="V309" si="661">AD12/$C$7</f>
        <v>16.969696969696969</v>
      </c>
      <c r="W309" s="127">
        <f t="shared" ref="W309" si="662">AE12/$C$7</f>
        <v>15.954545454545455</v>
      </c>
      <c r="X309" s="127">
        <f t="shared" ref="X309" si="663">AF12/$C$7</f>
        <v>7.8484848484848486</v>
      </c>
      <c r="Y309" s="127">
        <f t="shared" ref="Y309:AO309" si="664">AG12/$C$7</f>
        <v>12.621212121212121</v>
      </c>
      <c r="Z309" s="127">
        <f t="shared" si="664"/>
        <v>21.469696969696969</v>
      </c>
      <c r="AA309" s="127">
        <f t="shared" si="664"/>
        <v>8.1969696969696972</v>
      </c>
      <c r="AB309" s="127">
        <f t="shared" si="664"/>
        <v>20.318181818181817</v>
      </c>
      <c r="AC309" s="127">
        <f t="shared" si="664"/>
        <v>14.954545454545455</v>
      </c>
      <c r="AD309" s="127">
        <f t="shared" si="664"/>
        <v>9.6212121212121211</v>
      </c>
      <c r="AE309" s="127">
        <f t="shared" si="664"/>
        <v>8.5</v>
      </c>
      <c r="AF309" s="127">
        <f t="shared" si="664"/>
        <v>8.6969696969696972</v>
      </c>
      <c r="AG309" s="127">
        <f t="shared" si="664"/>
        <v>11.545454545454545</v>
      </c>
      <c r="AH309" s="127">
        <f t="shared" si="664"/>
        <v>21.787878787878789</v>
      </c>
      <c r="AI309" s="127">
        <f t="shared" si="664"/>
        <v>11.409090909090908</v>
      </c>
      <c r="AJ309" s="127">
        <f t="shared" si="664"/>
        <v>11.515151515151516</v>
      </c>
      <c r="AK309" s="127">
        <f t="shared" si="664"/>
        <v>9.7424242424242422</v>
      </c>
      <c r="AL309" s="127">
        <f t="shared" si="664"/>
        <v>5.9848484848484844</v>
      </c>
      <c r="AM309" s="127">
        <f t="shared" si="664"/>
        <v>8.2878787878787872</v>
      </c>
      <c r="AN309" s="127">
        <f t="shared" si="664"/>
        <v>8.045454545454545</v>
      </c>
      <c r="AO309" s="127">
        <f t="shared" si="664"/>
        <v>8.2424242424242422</v>
      </c>
      <c r="AP309" s="127"/>
    </row>
    <row r="310" spans="2:52" x14ac:dyDescent="0.25">
      <c r="B310" s="127" t="s">
        <v>10</v>
      </c>
      <c r="C310" s="127">
        <f>T51/$C$46</f>
        <v>0.34146341463414637</v>
      </c>
      <c r="D310" s="127">
        <f t="shared" ref="D310:AE310" si="665">U51/$C$46</f>
        <v>0.42682926829268292</v>
      </c>
      <c r="E310" s="127">
        <f t="shared" si="665"/>
        <v>0.59756097560975607</v>
      </c>
      <c r="F310" s="127">
        <f t="shared" si="665"/>
        <v>0.67073170731707321</v>
      </c>
      <c r="G310" s="127">
        <f t="shared" si="665"/>
        <v>0.87804878048780488</v>
      </c>
      <c r="H310" s="127">
        <f t="shared" si="665"/>
        <v>0.78048780487804881</v>
      </c>
      <c r="I310" s="127">
        <f t="shared" si="665"/>
        <v>0.80487804878048785</v>
      </c>
      <c r="J310" s="127">
        <f t="shared" si="665"/>
        <v>1.5609756097560976</v>
      </c>
      <c r="K310" s="127">
        <f t="shared" si="665"/>
        <v>1.8170731707317074</v>
      </c>
      <c r="L310" s="127">
        <f t="shared" si="665"/>
        <v>1.7073170731707317</v>
      </c>
      <c r="M310" s="127">
        <f t="shared" si="665"/>
        <v>1.7682926829268293</v>
      </c>
      <c r="N310" s="127">
        <f t="shared" si="665"/>
        <v>1.7195121951219512</v>
      </c>
      <c r="O310" s="127">
        <f t="shared" si="665"/>
        <v>2.2439024390243905</v>
      </c>
      <c r="P310" s="127">
        <f t="shared" si="665"/>
        <v>1.1219512195121952</v>
      </c>
      <c r="Q310" s="127">
        <f t="shared" si="665"/>
        <v>2.1097560975609757</v>
      </c>
      <c r="R310" s="127">
        <f t="shared" si="665"/>
        <v>3.0975609756097562</v>
      </c>
      <c r="S310" s="127">
        <f t="shared" si="665"/>
        <v>3</v>
      </c>
      <c r="T310" s="127">
        <f t="shared" si="665"/>
        <v>3.2439024390243905</v>
      </c>
      <c r="U310" s="127">
        <f t="shared" si="665"/>
        <v>2.0853658536585367</v>
      </c>
      <c r="V310" s="127">
        <f t="shared" si="665"/>
        <v>1.5731707317073171</v>
      </c>
      <c r="W310" s="127">
        <f t="shared" si="665"/>
        <v>1.5365853658536586</v>
      </c>
      <c r="X310" s="127">
        <f t="shared" si="665"/>
        <v>2.0731707317073171</v>
      </c>
      <c r="Y310" s="127">
        <f t="shared" si="665"/>
        <v>3.475609756097561</v>
      </c>
      <c r="Z310" s="127">
        <f t="shared" si="665"/>
        <v>3.8414634146341462</v>
      </c>
      <c r="AA310" s="127">
        <f t="shared" si="665"/>
        <v>3.6463414634146343</v>
      </c>
      <c r="AB310" s="127">
        <f t="shared" si="665"/>
        <v>2.9512195121951219</v>
      </c>
      <c r="AC310" s="127">
        <f t="shared" si="665"/>
        <v>2.2439024390243905</v>
      </c>
      <c r="AD310" s="127">
        <f t="shared" si="665"/>
        <v>1.3414634146341464</v>
      </c>
      <c r="AE310" s="127">
        <f t="shared" si="665"/>
        <v>2.3658536585365852</v>
      </c>
      <c r="AF310" s="127"/>
      <c r="AG310" s="127"/>
      <c r="AH310" s="127"/>
      <c r="AI310" s="127"/>
      <c r="AJ310" s="127"/>
      <c r="AK310" s="4"/>
      <c r="AL310" s="4"/>
      <c r="AM310" s="4"/>
      <c r="AN310" s="4"/>
    </row>
    <row r="311" spans="2:52" x14ac:dyDescent="0.25">
      <c r="B311" s="127" t="s">
        <v>4</v>
      </c>
      <c r="C311" s="127">
        <f>K23/$C$18</f>
        <v>0.46666666666666667</v>
      </c>
      <c r="D311" s="127">
        <f t="shared" ref="D311:V311" si="666">L23/$C$18</f>
        <v>0.68333333333333335</v>
      </c>
      <c r="E311" s="127">
        <f t="shared" si="666"/>
        <v>0.81666666666666665</v>
      </c>
      <c r="F311" s="127">
        <f t="shared" si="666"/>
        <v>0.6</v>
      </c>
      <c r="G311" s="127">
        <f t="shared" si="666"/>
        <v>2.2166666666666668</v>
      </c>
      <c r="H311" s="127">
        <f t="shared" si="666"/>
        <v>1.6166666666666667</v>
      </c>
      <c r="I311" s="127">
        <f t="shared" si="666"/>
        <v>2.8</v>
      </c>
      <c r="J311" s="127">
        <f t="shared" si="666"/>
        <v>3.2666666666666666</v>
      </c>
      <c r="K311" s="127">
        <f t="shared" si="666"/>
        <v>3.15</v>
      </c>
      <c r="L311" s="127">
        <f t="shared" si="666"/>
        <v>3.5</v>
      </c>
      <c r="M311" s="127">
        <f t="shared" si="666"/>
        <v>3.5833333333333335</v>
      </c>
      <c r="N311" s="127">
        <f t="shared" si="666"/>
        <v>6.1333333333333337</v>
      </c>
      <c r="O311" s="127">
        <f t="shared" si="666"/>
        <v>5.8166666666666664</v>
      </c>
      <c r="P311" s="127">
        <f t="shared" si="666"/>
        <v>5.75</v>
      </c>
      <c r="Q311" s="127">
        <f t="shared" si="666"/>
        <v>7.916666666666667</v>
      </c>
      <c r="R311" s="127">
        <f t="shared" si="666"/>
        <v>7.1166666666666663</v>
      </c>
      <c r="S311" s="127">
        <f t="shared" si="666"/>
        <v>10.45</v>
      </c>
      <c r="T311" s="127">
        <f t="shared" si="666"/>
        <v>13.216666666666667</v>
      </c>
      <c r="U311" s="127">
        <f t="shared" si="666"/>
        <v>10.85</v>
      </c>
      <c r="V311" s="127">
        <f t="shared" si="666"/>
        <v>10.016666666666667</v>
      </c>
      <c r="W311" s="127">
        <f t="shared" ref="W311" si="667">AE23/$C$18</f>
        <v>12.383333333333333</v>
      </c>
      <c r="X311" s="127">
        <f t="shared" ref="X311" si="668">AF23/$C$18</f>
        <v>11.383333333333333</v>
      </c>
      <c r="Y311" s="127">
        <f t="shared" ref="Y311" si="669">AG23/$C$18</f>
        <v>11.033333333333333</v>
      </c>
      <c r="Z311" s="127">
        <f t="shared" ref="Z311" si="670">AH23/$C$18</f>
        <v>16.149999999999999</v>
      </c>
      <c r="AA311" s="127">
        <f t="shared" ref="AA311" si="671">AI23/$C$18</f>
        <v>14.816666666666666</v>
      </c>
      <c r="AB311" s="127">
        <f t="shared" ref="AB311" si="672">AJ23/$C$18</f>
        <v>12.6</v>
      </c>
      <c r="AC311" s="127">
        <f t="shared" ref="AC311" si="673">AK23/$C$18</f>
        <v>13.533333333333333</v>
      </c>
      <c r="AD311" s="127">
        <f t="shared" ref="AD311" si="674">AL23/$C$18</f>
        <v>13.95</v>
      </c>
      <c r="AE311" s="127">
        <f t="shared" ref="AE311" si="675">AM23/$C$18</f>
        <v>12.116666666666667</v>
      </c>
      <c r="AF311" s="127">
        <f t="shared" ref="AF311" si="676">AN23/$C$18</f>
        <v>12.666666666666666</v>
      </c>
      <c r="AG311" s="127">
        <f t="shared" ref="AG311:AZ311" si="677">AO23/$C$18</f>
        <v>12.766666666666667</v>
      </c>
      <c r="AH311" s="127">
        <f t="shared" si="677"/>
        <v>11.35</v>
      </c>
      <c r="AI311" s="127">
        <f t="shared" si="677"/>
        <v>8.75</v>
      </c>
      <c r="AJ311" s="127">
        <f t="shared" si="677"/>
        <v>10.6</v>
      </c>
      <c r="AK311" s="127">
        <f t="shared" si="677"/>
        <v>10.066666666666666</v>
      </c>
      <c r="AL311" s="127">
        <f t="shared" si="677"/>
        <v>9.0333333333333332</v>
      </c>
      <c r="AM311" s="127">
        <f t="shared" si="677"/>
        <v>10.166666666666666</v>
      </c>
      <c r="AN311" s="127">
        <f t="shared" si="677"/>
        <v>9.5</v>
      </c>
      <c r="AO311" s="127">
        <f t="shared" si="677"/>
        <v>10.316666666666666</v>
      </c>
      <c r="AP311" s="127">
        <f t="shared" si="677"/>
        <v>7.1833333333333336</v>
      </c>
      <c r="AQ311" s="127">
        <f t="shared" si="677"/>
        <v>9.4333333333333336</v>
      </c>
      <c r="AR311" s="127">
        <f t="shared" si="677"/>
        <v>10.033333333333333</v>
      </c>
      <c r="AS311" s="127">
        <f t="shared" si="677"/>
        <v>9.6333333333333329</v>
      </c>
      <c r="AT311" s="127">
        <f t="shared" si="677"/>
        <v>8.75</v>
      </c>
      <c r="AU311" s="127">
        <f t="shared" si="677"/>
        <v>9.5833333333333339</v>
      </c>
      <c r="AV311" s="127">
        <f t="shared" si="677"/>
        <v>8.0333333333333332</v>
      </c>
      <c r="AW311" s="127">
        <f t="shared" si="677"/>
        <v>7.2166666666666668</v>
      </c>
      <c r="AX311" s="127">
        <f t="shared" si="677"/>
        <v>7.5666666666666664</v>
      </c>
      <c r="AY311" s="127">
        <f t="shared" si="677"/>
        <v>8.8666666666666671</v>
      </c>
      <c r="AZ311" s="127">
        <f t="shared" si="677"/>
        <v>7.3166666666666664</v>
      </c>
    </row>
    <row r="312" spans="2:52" x14ac:dyDescent="0.25">
      <c r="B312" s="127" t="s">
        <v>6</v>
      </c>
      <c r="C312" s="127">
        <f>P40/$C$35</f>
        <v>0.32110091743119268</v>
      </c>
      <c r="D312" s="127">
        <f t="shared" ref="D312:AG312" si="678">Q40/$C$35</f>
        <v>0.49541284403669728</v>
      </c>
      <c r="E312" s="127">
        <f t="shared" si="678"/>
        <v>0.68807339449541283</v>
      </c>
      <c r="F312" s="127">
        <f t="shared" si="678"/>
        <v>0.7737003058103975</v>
      </c>
      <c r="G312" s="127">
        <f t="shared" si="678"/>
        <v>1.3241590214067278</v>
      </c>
      <c r="H312" s="127">
        <f t="shared" si="678"/>
        <v>1.3669724770642202</v>
      </c>
      <c r="I312" s="127">
        <f t="shared" si="678"/>
        <v>1.2629969418960245</v>
      </c>
      <c r="J312" s="127">
        <f t="shared" si="678"/>
        <v>1.6299694189602447</v>
      </c>
      <c r="K312" s="127">
        <f t="shared" si="678"/>
        <v>2.5107033639143732</v>
      </c>
      <c r="L312" s="127">
        <f t="shared" si="678"/>
        <v>2.8715596330275228</v>
      </c>
      <c r="M312" s="127">
        <f t="shared" si="678"/>
        <v>3.2905198776758411</v>
      </c>
      <c r="N312" s="127">
        <f t="shared" si="678"/>
        <v>3.6269113149847096</v>
      </c>
      <c r="O312" s="127">
        <f t="shared" si="678"/>
        <v>4.1131498470948014</v>
      </c>
      <c r="P312" s="127">
        <f t="shared" si="678"/>
        <v>3.6146788990825689</v>
      </c>
      <c r="Q312" s="127">
        <f t="shared" si="678"/>
        <v>3.712538226299694</v>
      </c>
      <c r="R312" s="127">
        <f t="shared" si="678"/>
        <v>5.8929663608562688</v>
      </c>
      <c r="S312" s="127">
        <f t="shared" si="678"/>
        <v>5.9174311926605503</v>
      </c>
      <c r="T312" s="127">
        <f t="shared" si="678"/>
        <v>5.6758409785932722</v>
      </c>
      <c r="U312" s="127">
        <f t="shared" si="678"/>
        <v>6.3547400611620795</v>
      </c>
      <c r="V312" s="127">
        <f t="shared" si="678"/>
        <v>5.8379204892966357</v>
      </c>
      <c r="W312" s="127">
        <f t="shared" si="678"/>
        <v>4.5351681957186543</v>
      </c>
      <c r="X312" s="127">
        <f t="shared" si="678"/>
        <v>4.4709480122324159</v>
      </c>
      <c r="Y312" s="127">
        <f t="shared" si="678"/>
        <v>7.0642201834862384</v>
      </c>
      <c r="Z312" s="127">
        <f t="shared" si="678"/>
        <v>7.6636085626911319</v>
      </c>
      <c r="AA312" s="127">
        <f t="shared" si="678"/>
        <v>6.5474006116207955</v>
      </c>
      <c r="AB312" s="127">
        <f t="shared" si="678"/>
        <v>6.3516819571865444</v>
      </c>
      <c r="AC312" s="127">
        <f t="shared" si="678"/>
        <v>5.3394495412844041</v>
      </c>
      <c r="AD312" s="127">
        <f t="shared" si="678"/>
        <v>4.9877675840978597</v>
      </c>
      <c r="AE312" s="127">
        <f t="shared" si="678"/>
        <v>4.9541284403669721</v>
      </c>
      <c r="AF312" s="127">
        <f t="shared" si="678"/>
        <v>7.9847094801223237</v>
      </c>
      <c r="AG312" s="127">
        <f t="shared" si="678"/>
        <v>6.6330275229357802</v>
      </c>
      <c r="AH312" s="127"/>
      <c r="AI312" s="127"/>
      <c r="AJ312" s="127"/>
      <c r="AK312" s="4"/>
      <c r="AL312" s="4"/>
      <c r="AM312" s="4"/>
      <c r="AN312" s="4"/>
    </row>
    <row r="313" spans="2:52" x14ac:dyDescent="0.25">
      <c r="B313" s="127" t="s">
        <v>15</v>
      </c>
      <c r="C313" s="127">
        <f>J62/$C$57</f>
        <v>0.65151515151515149</v>
      </c>
      <c r="D313" s="127">
        <f t="shared" ref="D313:AL313" si="679">K62/$C$57</f>
        <v>0.62121212121212122</v>
      </c>
      <c r="E313" s="127">
        <f t="shared" si="679"/>
        <v>0.5</v>
      </c>
      <c r="F313" s="127">
        <f t="shared" si="679"/>
        <v>0.84848484848484851</v>
      </c>
      <c r="G313" s="127">
        <f t="shared" si="679"/>
        <v>0.72727272727272729</v>
      </c>
      <c r="H313" s="127">
        <f t="shared" si="679"/>
        <v>0.81818181818181823</v>
      </c>
      <c r="I313" s="127">
        <f t="shared" si="679"/>
        <v>1.3181818181818181</v>
      </c>
      <c r="J313" s="127">
        <f t="shared" si="679"/>
        <v>0.65151515151515149</v>
      </c>
      <c r="K313" s="127">
        <f t="shared" si="679"/>
        <v>1.7121212121212122</v>
      </c>
      <c r="L313" s="127">
        <f t="shared" si="679"/>
        <v>2.7424242424242422</v>
      </c>
      <c r="M313" s="127">
        <f t="shared" si="679"/>
        <v>3.9393939393939394</v>
      </c>
      <c r="N313" s="127">
        <f t="shared" si="679"/>
        <v>3.1666666666666665</v>
      </c>
      <c r="O313" s="127">
        <f t="shared" si="679"/>
        <v>2.7272727272727271</v>
      </c>
      <c r="P313" s="127">
        <f t="shared" si="679"/>
        <v>5.7727272727272725</v>
      </c>
      <c r="Q313" s="127">
        <f t="shared" si="679"/>
        <v>8.5303030303030312</v>
      </c>
      <c r="R313" s="127">
        <f t="shared" si="679"/>
        <v>8.6212121212121211</v>
      </c>
      <c r="S313" s="127">
        <f t="shared" si="679"/>
        <v>10.363636363636363</v>
      </c>
      <c r="T313" s="127">
        <f t="shared" si="679"/>
        <v>10.727272727272727</v>
      </c>
      <c r="U313" s="127">
        <f t="shared" si="679"/>
        <v>9.3787878787878789</v>
      </c>
      <c r="V313" s="127">
        <f t="shared" si="679"/>
        <v>6.6818181818181817</v>
      </c>
      <c r="W313" s="127">
        <f t="shared" si="679"/>
        <v>11.909090909090908</v>
      </c>
      <c r="X313" s="127">
        <f t="shared" si="679"/>
        <v>14.212121212121213</v>
      </c>
      <c r="Y313" s="127">
        <f t="shared" si="679"/>
        <v>13.348484848484848</v>
      </c>
      <c r="Z313" s="127">
        <f t="shared" si="679"/>
        <v>14.848484848484848</v>
      </c>
      <c r="AA313" s="127">
        <f t="shared" si="679"/>
        <v>13.893939393939394</v>
      </c>
      <c r="AB313" s="127">
        <f t="shared" si="679"/>
        <v>11.166666666666666</v>
      </c>
      <c r="AC313" s="127">
        <f t="shared" si="679"/>
        <v>10.863636363636363</v>
      </c>
      <c r="AD313" s="127">
        <f t="shared" si="679"/>
        <v>11.787878787878787</v>
      </c>
      <c r="AE313" s="127">
        <f t="shared" si="679"/>
        <v>11.530303030303031</v>
      </c>
      <c r="AF313" s="127">
        <f t="shared" si="679"/>
        <v>13.045454545454545</v>
      </c>
      <c r="AG313" s="127">
        <f t="shared" si="679"/>
        <v>12.833333333333334</v>
      </c>
      <c r="AH313" s="127">
        <f t="shared" si="679"/>
        <v>13.454545454545455</v>
      </c>
      <c r="AI313" s="127">
        <f t="shared" si="679"/>
        <v>9.0303030303030312</v>
      </c>
      <c r="AJ313" s="127">
        <f t="shared" si="679"/>
        <v>6.8030303030303028</v>
      </c>
      <c r="AK313" s="127">
        <f t="shared" si="679"/>
        <v>12.545454545454545</v>
      </c>
      <c r="AL313" s="127">
        <f t="shared" si="679"/>
        <v>11.560606060606061</v>
      </c>
      <c r="AM313" s="127"/>
      <c r="AN313" s="4"/>
    </row>
    <row r="314" spans="2:52" x14ac:dyDescent="0.25">
      <c r="B314" s="127" t="s">
        <v>19</v>
      </c>
      <c r="C314" s="127">
        <f>I73/$C$68</f>
        <v>0</v>
      </c>
      <c r="D314" s="127">
        <f t="shared" ref="D314:AQ314" si="680">J73/$C$68</f>
        <v>1.3695652173913044</v>
      </c>
      <c r="E314" s="127">
        <f t="shared" si="680"/>
        <v>2</v>
      </c>
      <c r="F314" s="127">
        <f t="shared" si="680"/>
        <v>0.45652173913043476</v>
      </c>
      <c r="G314" s="127">
        <f t="shared" si="680"/>
        <v>3.9565217391304346</v>
      </c>
      <c r="H314" s="127">
        <f t="shared" si="680"/>
        <v>2.3260869565217392</v>
      </c>
      <c r="I314" s="127">
        <f t="shared" si="680"/>
        <v>3.6739130434782608</v>
      </c>
      <c r="J314" s="127">
        <f t="shared" si="680"/>
        <v>5.1086956521739131</v>
      </c>
      <c r="K314" s="127">
        <f t="shared" si="680"/>
        <v>8.1739130434782616</v>
      </c>
      <c r="L314" s="127">
        <f t="shared" si="680"/>
        <v>8.5652173913043477</v>
      </c>
      <c r="M314" s="127">
        <f t="shared" si="680"/>
        <v>8.9130434782608692</v>
      </c>
      <c r="N314" s="127">
        <f t="shared" si="680"/>
        <v>17.652173913043477</v>
      </c>
      <c r="O314" s="127">
        <f t="shared" si="680"/>
        <v>14.260869565217391</v>
      </c>
      <c r="P314" s="127">
        <f t="shared" si="680"/>
        <v>16</v>
      </c>
      <c r="Q314" s="127">
        <f t="shared" si="680"/>
        <v>16.347826086956523</v>
      </c>
      <c r="R314" s="127">
        <f t="shared" si="680"/>
        <v>18.347826086956523</v>
      </c>
      <c r="S314" s="127">
        <f t="shared" si="680"/>
        <v>17.847826086956523</v>
      </c>
      <c r="T314" s="127">
        <f t="shared" si="680"/>
        <v>19.847826086956523</v>
      </c>
      <c r="U314" s="127">
        <f t="shared" si="680"/>
        <v>16.260869565217391</v>
      </c>
      <c r="V314" s="127">
        <f t="shared" si="680"/>
        <v>20.065217391304348</v>
      </c>
      <c r="W314" s="127">
        <f t="shared" si="680"/>
        <v>20.891304347826086</v>
      </c>
      <c r="X314" s="127">
        <f t="shared" si="680"/>
        <v>18.478260869565219</v>
      </c>
      <c r="Y314" s="127">
        <f t="shared" si="680"/>
        <v>16.282608695652176</v>
      </c>
      <c r="Z314" s="127">
        <f t="shared" si="680"/>
        <v>15.086956521739131</v>
      </c>
      <c r="AA314" s="127">
        <f t="shared" si="680"/>
        <v>12</v>
      </c>
      <c r="AB314" s="127">
        <f t="shared" si="680"/>
        <v>18.521739130434781</v>
      </c>
      <c r="AC314" s="127">
        <f t="shared" si="680"/>
        <v>16.239130434782609</v>
      </c>
      <c r="AD314" s="127">
        <f t="shared" si="680"/>
        <v>14.239130434782609</v>
      </c>
      <c r="AE314" s="127">
        <f t="shared" si="680"/>
        <v>13.782608695652174</v>
      </c>
      <c r="AF314" s="127">
        <f t="shared" si="680"/>
        <v>11.413043478260869</v>
      </c>
      <c r="AG314" s="127">
        <f t="shared" si="680"/>
        <v>9.195652173913043</v>
      </c>
      <c r="AH314" s="127">
        <f t="shared" si="680"/>
        <v>15.804347826086957</v>
      </c>
      <c r="AI314" s="127">
        <f t="shared" si="680"/>
        <v>10.847826086956522</v>
      </c>
      <c r="AJ314" s="127">
        <f t="shared" si="680"/>
        <v>12.108695652173912</v>
      </c>
      <c r="AK314" s="127">
        <f t="shared" si="680"/>
        <v>10.934782608695652</v>
      </c>
      <c r="AL314" s="127">
        <f t="shared" si="680"/>
        <v>14.934782608695652</v>
      </c>
      <c r="AM314" s="127">
        <f t="shared" si="680"/>
        <v>13.847826086956522</v>
      </c>
      <c r="AN314" s="127">
        <f t="shared" si="680"/>
        <v>1.326086956521739</v>
      </c>
      <c r="AO314" s="127">
        <f t="shared" si="680"/>
        <v>3.3043478260869565</v>
      </c>
      <c r="AP314" s="127">
        <f t="shared" si="680"/>
        <v>9.3478260869565215</v>
      </c>
      <c r="AQ314" s="127">
        <f t="shared" si="680"/>
        <v>9.4565217391304355</v>
      </c>
      <c r="AR314" s="127"/>
    </row>
    <row r="315" spans="2:52" x14ac:dyDescent="0.25">
      <c r="B315" s="269" t="s">
        <v>201</v>
      </c>
    </row>
    <row r="346" spans="2:55" x14ac:dyDescent="0.25">
      <c r="B346" s="295" t="s">
        <v>220</v>
      </c>
      <c r="C346" s="295"/>
      <c r="D346" s="295"/>
    </row>
    <row r="350" spans="2:55" x14ac:dyDescent="0.25">
      <c r="B350" s="4"/>
      <c r="C350" s="4" t="s">
        <v>41</v>
      </c>
      <c r="D350" s="4" t="s">
        <v>42</v>
      </c>
      <c r="E350" s="4">
        <v>2</v>
      </c>
      <c r="F350" s="4">
        <f>E350+1</f>
        <v>3</v>
      </c>
      <c r="G350" s="4">
        <f t="shared" ref="G350" si="681">F350+1</f>
        <v>4</v>
      </c>
      <c r="H350" s="4">
        <f t="shared" ref="H350" si="682">G350+1</f>
        <v>5</v>
      </c>
      <c r="I350" s="4">
        <f t="shared" ref="I350" si="683">H350+1</f>
        <v>6</v>
      </c>
      <c r="J350" s="4">
        <f t="shared" ref="J350" si="684">I350+1</f>
        <v>7</v>
      </c>
      <c r="K350" s="4">
        <f t="shared" ref="K350" si="685">J350+1</f>
        <v>8</v>
      </c>
      <c r="L350" s="4">
        <f t="shared" ref="L350" si="686">K350+1</f>
        <v>9</v>
      </c>
      <c r="M350" s="4">
        <f t="shared" ref="M350" si="687">L350+1</f>
        <v>10</v>
      </c>
      <c r="N350" s="4">
        <f t="shared" ref="N350" si="688">M350+1</f>
        <v>11</v>
      </c>
      <c r="O350" s="4">
        <f t="shared" ref="O350" si="689">N350+1</f>
        <v>12</v>
      </c>
      <c r="P350" s="4">
        <f t="shared" ref="P350" si="690">O350+1</f>
        <v>13</v>
      </c>
      <c r="Q350" s="4">
        <f t="shared" ref="Q350" si="691">P350+1</f>
        <v>14</v>
      </c>
      <c r="R350" s="4">
        <f t="shared" ref="R350" si="692">Q350+1</f>
        <v>15</v>
      </c>
      <c r="S350" s="4">
        <f t="shared" ref="S350" si="693">R350+1</f>
        <v>16</v>
      </c>
      <c r="T350" s="4">
        <f t="shared" ref="T350" si="694">S350+1</f>
        <v>17</v>
      </c>
      <c r="U350" s="4">
        <f t="shared" ref="U350" si="695">T350+1</f>
        <v>18</v>
      </c>
      <c r="V350" s="4">
        <f t="shared" ref="V350" si="696">U350+1</f>
        <v>19</v>
      </c>
      <c r="W350" s="4">
        <f t="shared" ref="W350" si="697">V350+1</f>
        <v>20</v>
      </c>
      <c r="X350" s="4">
        <f t="shared" ref="X350" si="698">W350+1</f>
        <v>21</v>
      </c>
      <c r="Y350" s="4">
        <f t="shared" ref="Y350" si="699">X350+1</f>
        <v>22</v>
      </c>
      <c r="Z350" s="4">
        <f t="shared" ref="Z350" si="700">Y350+1</f>
        <v>23</v>
      </c>
      <c r="AA350" s="4">
        <f t="shared" ref="AA350" si="701">Z350+1</f>
        <v>24</v>
      </c>
      <c r="AB350" s="4">
        <f t="shared" ref="AB350" si="702">AA350+1</f>
        <v>25</v>
      </c>
      <c r="AC350" s="4">
        <f t="shared" ref="AC350" si="703">AB350+1</f>
        <v>26</v>
      </c>
      <c r="AD350" s="4">
        <f t="shared" ref="AD350" si="704">AC350+1</f>
        <v>27</v>
      </c>
      <c r="AE350" s="4">
        <f t="shared" ref="AE350" si="705">AD350+1</f>
        <v>28</v>
      </c>
      <c r="AF350" s="4">
        <f t="shared" ref="AF350" si="706">AE350+1</f>
        <v>29</v>
      </c>
      <c r="AG350" s="4">
        <f t="shared" ref="AG350" si="707">AF350+1</f>
        <v>30</v>
      </c>
      <c r="AH350" s="4">
        <f t="shared" ref="AH350" si="708">AG350+1</f>
        <v>31</v>
      </c>
      <c r="AI350" s="4">
        <f t="shared" ref="AI350" si="709">AH350+1</f>
        <v>32</v>
      </c>
      <c r="AJ350" s="4">
        <f t="shared" ref="AJ350" si="710">AI350+1</f>
        <v>33</v>
      </c>
      <c r="AK350" s="4">
        <f t="shared" ref="AK350" si="711">AJ350+1</f>
        <v>34</v>
      </c>
      <c r="AL350" s="4">
        <f t="shared" ref="AL350" si="712">AK350+1</f>
        <v>35</v>
      </c>
      <c r="AM350" s="4">
        <f t="shared" ref="AM350:AT350" si="713">AL350+1</f>
        <v>36</v>
      </c>
      <c r="AN350" s="4">
        <f t="shared" si="713"/>
        <v>37</v>
      </c>
      <c r="AO350" s="4">
        <f t="shared" si="713"/>
        <v>38</v>
      </c>
      <c r="AP350" s="4">
        <f t="shared" si="713"/>
        <v>39</v>
      </c>
      <c r="AQ350" s="4">
        <f t="shared" si="713"/>
        <v>40</v>
      </c>
      <c r="AR350" s="4">
        <f t="shared" si="713"/>
        <v>41</v>
      </c>
      <c r="AS350" s="4">
        <f t="shared" si="713"/>
        <v>42</v>
      </c>
      <c r="AT350" s="4">
        <f t="shared" si="713"/>
        <v>43</v>
      </c>
      <c r="AU350" s="4">
        <f t="shared" ref="AU350" si="714">AT350+1</f>
        <v>44</v>
      </c>
      <c r="AV350" s="4">
        <f t="shared" ref="AV350" si="715">AU350+1</f>
        <v>45</v>
      </c>
      <c r="AW350" s="4">
        <f t="shared" ref="AW350" si="716">AV350+1</f>
        <v>46</v>
      </c>
      <c r="AX350" s="4">
        <f t="shared" ref="AX350" si="717">AW350+1</f>
        <v>47</v>
      </c>
      <c r="AY350" s="4">
        <f t="shared" ref="AY350" si="718">AX350+1</f>
        <v>48</v>
      </c>
      <c r="AZ350" s="4">
        <f t="shared" ref="AZ350" si="719">AY350+1</f>
        <v>49</v>
      </c>
      <c r="BA350" s="4">
        <f t="shared" ref="BA350" si="720">AZ350+1</f>
        <v>50</v>
      </c>
      <c r="BB350" s="4">
        <f t="shared" ref="BB350:BC350" si="721">BA350+1</f>
        <v>51</v>
      </c>
      <c r="BC350" s="4">
        <f t="shared" si="721"/>
        <v>52</v>
      </c>
    </row>
    <row r="351" spans="2:55" x14ac:dyDescent="0.25">
      <c r="B351" s="127" t="s">
        <v>0</v>
      </c>
      <c r="C351" s="127">
        <f>K8/$C$7</f>
        <v>1.9242424242424243</v>
      </c>
      <c r="D351" s="127">
        <f t="shared" ref="D351:AR351" si="722">L8/$C$7</f>
        <v>2.2424242424242422</v>
      </c>
      <c r="E351" s="127">
        <f t="shared" si="722"/>
        <v>2.6515151515151514</v>
      </c>
      <c r="F351" s="127">
        <f t="shared" si="722"/>
        <v>4</v>
      </c>
      <c r="G351" s="127">
        <f t="shared" si="722"/>
        <v>5.6363636363636367</v>
      </c>
      <c r="H351" s="127">
        <f t="shared" si="722"/>
        <v>6.8181818181818183</v>
      </c>
      <c r="I351" s="127">
        <f t="shared" si="722"/>
        <v>8.5151515151515156</v>
      </c>
      <c r="J351" s="127">
        <f t="shared" si="722"/>
        <v>10.212121212121213</v>
      </c>
      <c r="K351" s="127">
        <f t="shared" si="722"/>
        <v>13.030303030303031</v>
      </c>
      <c r="L351" s="127">
        <f t="shared" si="722"/>
        <v>16.666666666666668</v>
      </c>
      <c r="M351" s="127">
        <f t="shared" si="722"/>
        <v>20.166666666666668</v>
      </c>
      <c r="N351" s="127">
        <f t="shared" si="722"/>
        <v>25.696969696969695</v>
      </c>
      <c r="O351" s="127">
        <f t="shared" si="722"/>
        <v>30.227272727272727</v>
      </c>
      <c r="P351" s="127">
        <f t="shared" si="722"/>
        <v>35.060606060606062</v>
      </c>
      <c r="Q351" s="127">
        <f t="shared" si="722"/>
        <v>39.484848484848484</v>
      </c>
      <c r="R351" s="127">
        <f t="shared" si="722"/>
        <v>45.81818181818182</v>
      </c>
      <c r="S351" s="127">
        <f t="shared" si="722"/>
        <v>53.378787878787875</v>
      </c>
      <c r="T351" s="127">
        <f t="shared" si="722"/>
        <v>66.712121212121218</v>
      </c>
      <c r="U351" s="127">
        <f t="shared" si="722"/>
        <v>81.621212121212125</v>
      </c>
      <c r="V351" s="127">
        <f t="shared" si="722"/>
        <v>98.590909090909093</v>
      </c>
      <c r="W351" s="127">
        <f t="shared" si="722"/>
        <v>114.54545454545455</v>
      </c>
      <c r="X351" s="127">
        <f t="shared" si="722"/>
        <v>122.39393939393939</v>
      </c>
      <c r="Y351" s="127">
        <f t="shared" si="722"/>
        <v>135.0151515151515</v>
      </c>
      <c r="Z351" s="127">
        <f t="shared" si="722"/>
        <v>156.4848484848485</v>
      </c>
      <c r="AA351" s="127">
        <f t="shared" si="722"/>
        <v>164.68181818181819</v>
      </c>
      <c r="AB351" s="127">
        <f t="shared" si="722"/>
        <v>185</v>
      </c>
      <c r="AC351" s="127">
        <f t="shared" si="722"/>
        <v>199.95454545454547</v>
      </c>
      <c r="AD351" s="127">
        <f t="shared" si="722"/>
        <v>209.57575757575756</v>
      </c>
      <c r="AE351" s="127">
        <f t="shared" si="722"/>
        <v>218.07575757575756</v>
      </c>
      <c r="AF351" s="127">
        <f t="shared" si="722"/>
        <v>226.77272727272728</v>
      </c>
      <c r="AG351" s="127">
        <f t="shared" si="722"/>
        <v>238.31818181818181</v>
      </c>
      <c r="AH351" s="127">
        <f t="shared" si="722"/>
        <v>260.10606060606062</v>
      </c>
      <c r="AI351" s="127">
        <f t="shared" si="722"/>
        <v>271.5151515151515</v>
      </c>
      <c r="AJ351" s="127">
        <f t="shared" si="722"/>
        <v>283.030303030303</v>
      </c>
      <c r="AK351" s="127">
        <f t="shared" si="722"/>
        <v>292.77272727272725</v>
      </c>
      <c r="AL351" s="127">
        <f t="shared" si="722"/>
        <v>298.75757575757575</v>
      </c>
      <c r="AM351" s="127">
        <f t="shared" si="722"/>
        <v>307.04545454545456</v>
      </c>
      <c r="AN351" s="127">
        <f t="shared" si="722"/>
        <v>315.09090909090907</v>
      </c>
      <c r="AO351" s="127">
        <f t="shared" si="722"/>
        <v>323.33333333333331</v>
      </c>
      <c r="AP351" s="127">
        <f t="shared" si="722"/>
        <v>331.15151515151513</v>
      </c>
      <c r="AQ351" s="127">
        <f t="shared" si="722"/>
        <v>337.04545454545456</v>
      </c>
      <c r="AR351" s="127">
        <f t="shared" si="722"/>
        <v>342.63636363636363</v>
      </c>
      <c r="AS351" s="127"/>
    </row>
    <row r="352" spans="2:55" x14ac:dyDescent="0.25">
      <c r="B352" s="127" t="s">
        <v>196</v>
      </c>
      <c r="C352" s="127">
        <f>T47/$C$46</f>
        <v>1.3902439024390243</v>
      </c>
      <c r="D352" s="127">
        <f t="shared" ref="D352:AG352" si="723">U47/$C$46</f>
        <v>1.8170731707317074</v>
      </c>
      <c r="E352" s="127">
        <f t="shared" si="723"/>
        <v>2.4146341463414633</v>
      </c>
      <c r="F352" s="127">
        <f t="shared" si="723"/>
        <v>3.0853658536585367</v>
      </c>
      <c r="G352" s="127">
        <f t="shared" si="723"/>
        <v>3.9634146341463414</v>
      </c>
      <c r="H352" s="127">
        <f t="shared" si="723"/>
        <v>4.7439024390243905</v>
      </c>
      <c r="I352" s="127">
        <f t="shared" si="723"/>
        <v>5.5487804878048781</v>
      </c>
      <c r="J352" s="127">
        <f t="shared" si="723"/>
        <v>7.1097560975609753</v>
      </c>
      <c r="K352" s="127">
        <f t="shared" si="723"/>
        <v>8.9268292682926838</v>
      </c>
      <c r="L352" s="127">
        <f t="shared" si="723"/>
        <v>10.634146341463415</v>
      </c>
      <c r="M352" s="127">
        <f t="shared" si="723"/>
        <v>12.402439024390244</v>
      </c>
      <c r="N352" s="127">
        <f t="shared" si="723"/>
        <v>14.121951219512194</v>
      </c>
      <c r="O352" s="127">
        <f t="shared" si="723"/>
        <v>16.365853658536587</v>
      </c>
      <c r="P352" s="127">
        <f t="shared" si="723"/>
        <v>17.487804878048781</v>
      </c>
      <c r="Q352" s="127">
        <f t="shared" si="723"/>
        <v>19.597560975609756</v>
      </c>
      <c r="R352" s="127">
        <f t="shared" si="723"/>
        <v>22.695121951219512</v>
      </c>
      <c r="S352" s="127">
        <f t="shared" si="723"/>
        <v>25.695121951219512</v>
      </c>
      <c r="T352" s="127">
        <f t="shared" si="723"/>
        <v>28.939024390243901</v>
      </c>
      <c r="U352" s="127">
        <f t="shared" si="723"/>
        <v>31.024390243902438</v>
      </c>
      <c r="V352" s="127">
        <f t="shared" si="723"/>
        <v>32.597560975609753</v>
      </c>
      <c r="W352" s="127">
        <f t="shared" si="723"/>
        <v>34.134146341463413</v>
      </c>
      <c r="X352" s="127">
        <f t="shared" si="723"/>
        <v>36.207317073170735</v>
      </c>
      <c r="Y352" s="127">
        <f t="shared" si="723"/>
        <v>39.68292682926829</v>
      </c>
      <c r="Z352" s="127">
        <f t="shared" si="723"/>
        <v>43.524390243902438</v>
      </c>
      <c r="AA352" s="127">
        <f t="shared" si="723"/>
        <v>47.170731707317074</v>
      </c>
      <c r="AB352" s="127">
        <f t="shared" si="723"/>
        <v>50.121951219512198</v>
      </c>
      <c r="AC352" s="127">
        <f t="shared" si="723"/>
        <v>52.365853658536587</v>
      </c>
      <c r="AD352" s="127">
        <f t="shared" si="723"/>
        <v>53.707317073170735</v>
      </c>
      <c r="AE352" s="127">
        <f t="shared" si="723"/>
        <v>56.073170731707314</v>
      </c>
      <c r="AF352" s="127">
        <f t="shared" si="723"/>
        <v>59.5</v>
      </c>
      <c r="AG352" s="127">
        <f t="shared" si="723"/>
        <v>62.121951219512198</v>
      </c>
      <c r="AH352" s="127"/>
      <c r="AI352" s="127"/>
      <c r="AJ352" s="127"/>
      <c r="AK352" s="4"/>
      <c r="AL352" s="4"/>
      <c r="AM352" s="4"/>
      <c r="AN352" s="4"/>
    </row>
    <row r="353" spans="2:56" x14ac:dyDescent="0.25">
      <c r="B353" s="127" t="s">
        <v>4</v>
      </c>
      <c r="C353" s="127">
        <f>K19/$C$18</f>
        <v>1.7833333333333334</v>
      </c>
      <c r="D353" s="127">
        <f t="shared" ref="D353:BC353" si="724">L19/$C$18</f>
        <v>2.4666666666666668</v>
      </c>
      <c r="E353" s="127">
        <f t="shared" si="724"/>
        <v>3.2833333333333332</v>
      </c>
      <c r="F353" s="127">
        <f t="shared" si="724"/>
        <v>3.8833333333333333</v>
      </c>
      <c r="G353" s="127">
        <f t="shared" si="724"/>
        <v>6.1</v>
      </c>
      <c r="H353" s="127">
        <f t="shared" si="724"/>
        <v>7.7166666666666668</v>
      </c>
      <c r="I353" s="127">
        <f t="shared" si="724"/>
        <v>10.516666666666667</v>
      </c>
      <c r="J353" s="127">
        <f t="shared" si="724"/>
        <v>13.783333333333333</v>
      </c>
      <c r="K353" s="127">
        <f t="shared" si="724"/>
        <v>16.933333333333334</v>
      </c>
      <c r="L353" s="127">
        <f t="shared" si="724"/>
        <v>20.433333333333334</v>
      </c>
      <c r="M353" s="127">
        <f t="shared" si="724"/>
        <v>24.016666666666666</v>
      </c>
      <c r="N353" s="127">
        <f t="shared" si="724"/>
        <v>30.15</v>
      </c>
      <c r="O353" s="127">
        <f t="shared" si="724"/>
        <v>35.966666666666669</v>
      </c>
      <c r="P353" s="127">
        <f t="shared" si="724"/>
        <v>41.716666666666669</v>
      </c>
      <c r="Q353" s="127">
        <f t="shared" si="724"/>
        <v>49.633333333333333</v>
      </c>
      <c r="R353" s="127">
        <f t="shared" si="724"/>
        <v>56.75</v>
      </c>
      <c r="S353" s="127">
        <f t="shared" si="724"/>
        <v>67.2</v>
      </c>
      <c r="T353" s="127">
        <f t="shared" si="724"/>
        <v>80.416666666666671</v>
      </c>
      <c r="U353" s="127">
        <f t="shared" si="724"/>
        <v>91.266666666666666</v>
      </c>
      <c r="V353" s="127">
        <f t="shared" si="724"/>
        <v>101.28333333333333</v>
      </c>
      <c r="W353" s="127">
        <f t="shared" si="724"/>
        <v>113.66666666666667</v>
      </c>
      <c r="X353" s="127">
        <f t="shared" si="724"/>
        <v>125.05</v>
      </c>
      <c r="Y353" s="127">
        <f t="shared" si="724"/>
        <v>136.08333333333334</v>
      </c>
      <c r="Z353" s="127">
        <f t="shared" si="724"/>
        <v>152.23333333333332</v>
      </c>
      <c r="AA353" s="127">
        <f t="shared" si="724"/>
        <v>167.05</v>
      </c>
      <c r="AB353" s="127">
        <f t="shared" si="724"/>
        <v>179.65</v>
      </c>
      <c r="AC353" s="127">
        <f t="shared" si="724"/>
        <v>193.18333333333334</v>
      </c>
      <c r="AD353" s="127">
        <f t="shared" si="724"/>
        <v>207.13333333333333</v>
      </c>
      <c r="AE353" s="127">
        <f t="shared" si="724"/>
        <v>219.25</v>
      </c>
      <c r="AF353" s="127">
        <f t="shared" si="724"/>
        <v>231.91666666666666</v>
      </c>
      <c r="AG353" s="127">
        <f t="shared" si="724"/>
        <v>244.68333333333334</v>
      </c>
      <c r="AH353" s="127">
        <f t="shared" si="724"/>
        <v>256.03333333333336</v>
      </c>
      <c r="AI353" s="127">
        <f t="shared" si="724"/>
        <v>264.78333333333336</v>
      </c>
      <c r="AJ353" s="127">
        <f t="shared" si="724"/>
        <v>275.38333333333333</v>
      </c>
      <c r="AK353" s="127">
        <f t="shared" si="724"/>
        <v>285.45</v>
      </c>
      <c r="AL353" s="127">
        <f t="shared" si="724"/>
        <v>294.48333333333335</v>
      </c>
      <c r="AM353" s="127">
        <f t="shared" si="724"/>
        <v>304.64999999999998</v>
      </c>
      <c r="AN353" s="127">
        <f t="shared" si="724"/>
        <v>314.14999999999998</v>
      </c>
      <c r="AO353" s="127">
        <f t="shared" si="724"/>
        <v>324.46666666666664</v>
      </c>
      <c r="AP353" s="127">
        <f t="shared" si="724"/>
        <v>331.65</v>
      </c>
      <c r="AQ353" s="127">
        <f t="shared" si="724"/>
        <v>341.08333333333331</v>
      </c>
      <c r="AR353" s="127">
        <f t="shared" si="724"/>
        <v>351.11666666666667</v>
      </c>
      <c r="AS353" s="127">
        <f t="shared" si="724"/>
        <v>360.75</v>
      </c>
      <c r="AT353" s="127">
        <f t="shared" si="724"/>
        <v>369.5</v>
      </c>
      <c r="AU353" s="127">
        <f t="shared" si="724"/>
        <v>379.08333333333331</v>
      </c>
      <c r="AV353" s="127">
        <f t="shared" si="724"/>
        <v>387.11666666666667</v>
      </c>
      <c r="AW353" s="127">
        <f t="shared" si="724"/>
        <v>394.33333333333331</v>
      </c>
      <c r="AX353" s="127">
        <f t="shared" si="724"/>
        <v>401.9</v>
      </c>
      <c r="AY353" s="127">
        <f t="shared" si="724"/>
        <v>410.76666666666665</v>
      </c>
      <c r="AZ353" s="127">
        <f t="shared" si="724"/>
        <v>418.08333333333331</v>
      </c>
      <c r="BA353" s="127">
        <f t="shared" si="724"/>
        <v>425.81666666666666</v>
      </c>
      <c r="BB353" s="127">
        <f t="shared" si="724"/>
        <v>432.81666666666666</v>
      </c>
      <c r="BC353" s="127">
        <f t="shared" si="724"/>
        <v>439.73333333333335</v>
      </c>
      <c r="BD353" s="127"/>
    </row>
    <row r="354" spans="2:56" x14ac:dyDescent="0.25">
      <c r="B354" s="127" t="s">
        <v>6</v>
      </c>
      <c r="C354" s="127">
        <f>P36/$C$35</f>
        <v>1.5871559633027523</v>
      </c>
      <c r="D354" s="127">
        <f t="shared" ref="D354:AJ354" si="725">Q36/$C$35</f>
        <v>2.0825688073394497</v>
      </c>
      <c r="E354" s="127">
        <f t="shared" si="725"/>
        <v>2.7706422018348622</v>
      </c>
      <c r="F354" s="127">
        <f t="shared" si="725"/>
        <v>3.5443425076452599</v>
      </c>
      <c r="G354" s="127">
        <f t="shared" si="725"/>
        <v>4.8685015290519882</v>
      </c>
      <c r="H354" s="127">
        <f t="shared" si="725"/>
        <v>6.2354740061162079</v>
      </c>
      <c r="I354" s="127">
        <f t="shared" si="725"/>
        <v>7.4984709480122325</v>
      </c>
      <c r="J354" s="127">
        <f t="shared" si="725"/>
        <v>9.1284403669724767</v>
      </c>
      <c r="K354" s="127">
        <f t="shared" si="725"/>
        <v>11.63914373088685</v>
      </c>
      <c r="L354" s="127">
        <f t="shared" si="725"/>
        <v>14.510703363914374</v>
      </c>
      <c r="M354" s="127">
        <f t="shared" si="725"/>
        <v>17.801223241590215</v>
      </c>
      <c r="N354" s="127">
        <f t="shared" si="725"/>
        <v>21.428134556574925</v>
      </c>
      <c r="O354" s="127">
        <f t="shared" si="725"/>
        <v>25.541284403669724</v>
      </c>
      <c r="P354" s="127">
        <f t="shared" si="725"/>
        <v>29.155963302752294</v>
      </c>
      <c r="Q354" s="127">
        <f t="shared" si="725"/>
        <v>32.86850152905199</v>
      </c>
      <c r="R354" s="127">
        <f t="shared" si="725"/>
        <v>38.761467889908253</v>
      </c>
      <c r="S354" s="127">
        <f t="shared" si="725"/>
        <v>44.678899082568805</v>
      </c>
      <c r="T354" s="127">
        <f t="shared" si="725"/>
        <v>50.354740061162083</v>
      </c>
      <c r="U354" s="127">
        <f t="shared" si="725"/>
        <v>56.709480122324159</v>
      </c>
      <c r="V354" s="127">
        <f t="shared" si="725"/>
        <v>62.547400611620795</v>
      </c>
      <c r="W354" s="127">
        <f t="shared" si="725"/>
        <v>67.082568807339456</v>
      </c>
      <c r="X354" s="127">
        <f t="shared" si="725"/>
        <v>71.553516819571868</v>
      </c>
      <c r="Y354" s="127">
        <f t="shared" si="725"/>
        <v>78.61773700305811</v>
      </c>
      <c r="Z354" s="127">
        <f t="shared" si="725"/>
        <v>86.281345565749234</v>
      </c>
      <c r="AA354" s="127">
        <f t="shared" si="725"/>
        <v>92.828746177370036</v>
      </c>
      <c r="AB354" s="127">
        <f t="shared" si="725"/>
        <v>99.180428134556578</v>
      </c>
      <c r="AC354" s="127">
        <f t="shared" si="725"/>
        <v>104.51987767584097</v>
      </c>
      <c r="AD354" s="127">
        <f t="shared" si="725"/>
        <v>109.50764525993884</v>
      </c>
      <c r="AE354" s="127">
        <f t="shared" si="725"/>
        <v>114.46177370030581</v>
      </c>
      <c r="AF354" s="127">
        <f t="shared" si="725"/>
        <v>122.44648318042813</v>
      </c>
      <c r="AG354" s="127">
        <f t="shared" si="725"/>
        <v>129.07951070336392</v>
      </c>
      <c r="AH354" s="127">
        <f t="shared" si="725"/>
        <v>135.16207951070336</v>
      </c>
      <c r="AI354" s="127">
        <f t="shared" si="725"/>
        <v>140.9816513761468</v>
      </c>
      <c r="AJ354" s="127">
        <f t="shared" si="725"/>
        <v>146.5749235474006</v>
      </c>
      <c r="AK354" s="127"/>
      <c r="AL354" s="4"/>
      <c r="AM354" s="4"/>
      <c r="AN354" s="4"/>
    </row>
    <row r="355" spans="2:56" x14ac:dyDescent="0.25">
      <c r="B355" s="127" t="s">
        <v>15</v>
      </c>
      <c r="C355" s="127">
        <f>J58/$C$57</f>
        <v>1.5606060606060606</v>
      </c>
      <c r="D355" s="127">
        <f t="shared" ref="D355:AO355" si="726">K58/$C$57</f>
        <v>2.1818181818181817</v>
      </c>
      <c r="E355" s="127">
        <f t="shared" si="726"/>
        <v>2.6818181818181817</v>
      </c>
      <c r="F355" s="127">
        <f t="shared" si="726"/>
        <v>3.5303030303030303</v>
      </c>
      <c r="G355" s="127">
        <f t="shared" si="726"/>
        <v>4.2575757575757578</v>
      </c>
      <c r="H355" s="127">
        <f t="shared" si="726"/>
        <v>5.0757575757575761</v>
      </c>
      <c r="I355" s="127">
        <f t="shared" si="726"/>
        <v>6.3939393939393936</v>
      </c>
      <c r="J355" s="127">
        <f t="shared" si="726"/>
        <v>7.0454545454545459</v>
      </c>
      <c r="K355" s="127">
        <f t="shared" si="726"/>
        <v>8.7575757575757578</v>
      </c>
      <c r="L355" s="127">
        <f t="shared" si="726"/>
        <v>11.5</v>
      </c>
      <c r="M355" s="127">
        <f t="shared" si="726"/>
        <v>15.439393939393939</v>
      </c>
      <c r="N355" s="127">
        <f t="shared" si="726"/>
        <v>18.606060606060606</v>
      </c>
      <c r="O355" s="127">
        <f t="shared" si="726"/>
        <v>21.333333333333332</v>
      </c>
      <c r="P355" s="127">
        <f t="shared" si="726"/>
        <v>27.106060606060606</v>
      </c>
      <c r="Q355" s="127">
        <f t="shared" si="726"/>
        <v>35.636363636363633</v>
      </c>
      <c r="R355" s="127">
        <f t="shared" si="726"/>
        <v>44.257575757575758</v>
      </c>
      <c r="S355" s="127">
        <f t="shared" si="726"/>
        <v>54.621212121212125</v>
      </c>
      <c r="T355" s="127">
        <f t="shared" si="726"/>
        <v>65.348484848484844</v>
      </c>
      <c r="U355" s="127">
        <f t="shared" si="726"/>
        <v>74.727272727272734</v>
      </c>
      <c r="V355" s="127">
        <f t="shared" si="726"/>
        <v>81.409090909090907</v>
      </c>
      <c r="W355" s="127">
        <f t="shared" si="726"/>
        <v>93.318181818181813</v>
      </c>
      <c r="X355" s="127">
        <f t="shared" si="726"/>
        <v>107.53030303030303</v>
      </c>
      <c r="Y355" s="127">
        <f t="shared" si="726"/>
        <v>120.87878787878788</v>
      </c>
      <c r="Z355" s="127">
        <f t="shared" si="726"/>
        <v>135.72727272727272</v>
      </c>
      <c r="AA355" s="127">
        <f t="shared" si="726"/>
        <v>149.62121212121212</v>
      </c>
      <c r="AB355" s="127">
        <f t="shared" si="726"/>
        <v>160.78787878787878</v>
      </c>
      <c r="AC355" s="127">
        <f t="shared" si="726"/>
        <v>171.65151515151516</v>
      </c>
      <c r="AD355" s="127">
        <f t="shared" si="726"/>
        <v>183.43939393939394</v>
      </c>
      <c r="AE355" s="127">
        <f t="shared" si="726"/>
        <v>194.96969696969697</v>
      </c>
      <c r="AF355" s="127">
        <f t="shared" si="726"/>
        <v>208.0151515151515</v>
      </c>
      <c r="AG355" s="127">
        <f t="shared" si="726"/>
        <v>220.84848484848484</v>
      </c>
      <c r="AH355" s="127">
        <f t="shared" si="726"/>
        <v>234.30303030303031</v>
      </c>
      <c r="AI355" s="127">
        <f t="shared" si="726"/>
        <v>243.33333333333334</v>
      </c>
      <c r="AJ355" s="127">
        <f t="shared" si="726"/>
        <v>250.13636363636363</v>
      </c>
      <c r="AK355" s="127">
        <f t="shared" si="726"/>
        <v>262.68181818181819</v>
      </c>
      <c r="AL355" s="127">
        <f t="shared" si="726"/>
        <v>274.24242424242425</v>
      </c>
      <c r="AM355" s="127">
        <f t="shared" si="726"/>
        <v>283.90909090909093</v>
      </c>
      <c r="AN355" s="127">
        <f t="shared" si="726"/>
        <v>295.54545454545456</v>
      </c>
      <c r="AO355" s="127">
        <f t="shared" si="726"/>
        <v>307.86363636363637</v>
      </c>
    </row>
    <row r="356" spans="2:56" x14ac:dyDescent="0.25">
      <c r="B356" s="127" t="s">
        <v>19</v>
      </c>
      <c r="C356" s="127">
        <f>I69/$C$68</f>
        <v>2.8913043478260869</v>
      </c>
      <c r="D356" s="127">
        <f t="shared" ref="D356:AT356" si="727">J69/$C$68</f>
        <v>4.2608695652173916</v>
      </c>
      <c r="E356" s="127">
        <f t="shared" si="727"/>
        <v>6.2608695652173916</v>
      </c>
      <c r="F356" s="127">
        <f t="shared" si="727"/>
        <v>6.7173913043478262</v>
      </c>
      <c r="G356" s="127">
        <f t="shared" si="727"/>
        <v>10.673913043478262</v>
      </c>
      <c r="H356" s="127">
        <f t="shared" si="727"/>
        <v>13</v>
      </c>
      <c r="I356" s="127">
        <f t="shared" si="727"/>
        <v>16.673913043478262</v>
      </c>
      <c r="J356" s="127">
        <f t="shared" si="727"/>
        <v>21.782608695652176</v>
      </c>
      <c r="K356" s="127">
        <f t="shared" si="727"/>
        <v>29.956521739130434</v>
      </c>
      <c r="L356" s="127">
        <f t="shared" si="727"/>
        <v>38.521739130434781</v>
      </c>
      <c r="M356" s="127">
        <f t="shared" si="727"/>
        <v>47.434782608695649</v>
      </c>
      <c r="N356" s="127">
        <f t="shared" si="727"/>
        <v>65.086956521739125</v>
      </c>
      <c r="O356" s="127">
        <f t="shared" si="727"/>
        <v>79.347826086956516</v>
      </c>
      <c r="P356" s="127">
        <f t="shared" si="727"/>
        <v>95.347826086956516</v>
      </c>
      <c r="Q356" s="127">
        <f t="shared" si="727"/>
        <v>111.69565217391305</v>
      </c>
      <c r="R356" s="127">
        <f t="shared" si="727"/>
        <v>130.04347826086956</v>
      </c>
      <c r="S356" s="127">
        <f t="shared" si="727"/>
        <v>147.89130434782609</v>
      </c>
      <c r="T356" s="127">
        <f t="shared" si="727"/>
        <v>167.7391304347826</v>
      </c>
      <c r="U356" s="127">
        <f t="shared" si="727"/>
        <v>184</v>
      </c>
      <c r="V356" s="127">
        <f t="shared" si="727"/>
        <v>204.06521739130434</v>
      </c>
      <c r="W356" s="127">
        <f t="shared" si="727"/>
        <v>224.95652173913044</v>
      </c>
      <c r="X356" s="127">
        <f t="shared" si="727"/>
        <v>243.43478260869566</v>
      </c>
      <c r="Y356" s="127">
        <f t="shared" si="727"/>
        <v>259.71739130434781</v>
      </c>
      <c r="Z356" s="127">
        <f t="shared" si="727"/>
        <v>274.80434782608694</v>
      </c>
      <c r="AA356" s="127">
        <f t="shared" si="727"/>
        <v>286.80434782608694</v>
      </c>
      <c r="AB356" s="127">
        <f t="shared" si="727"/>
        <v>305.32608695652175</v>
      </c>
      <c r="AC356" s="127">
        <f t="shared" si="727"/>
        <v>321.56521739130437</v>
      </c>
      <c r="AD356" s="127">
        <f t="shared" si="727"/>
        <v>335.80434782608694</v>
      </c>
      <c r="AE356" s="127">
        <f t="shared" si="727"/>
        <v>349.58695652173913</v>
      </c>
      <c r="AF356" s="127">
        <f t="shared" si="727"/>
        <v>361</v>
      </c>
      <c r="AG356" s="127">
        <f t="shared" si="727"/>
        <v>370.19565217391306</v>
      </c>
      <c r="AH356" s="127">
        <f t="shared" si="727"/>
        <v>386</v>
      </c>
      <c r="AI356" s="127">
        <f t="shared" si="727"/>
        <v>396.8478260869565</v>
      </c>
      <c r="AJ356" s="127">
        <f t="shared" si="727"/>
        <v>408.95652173913044</v>
      </c>
      <c r="AK356" s="127">
        <f t="shared" si="727"/>
        <v>419.89130434782606</v>
      </c>
      <c r="AL356" s="127">
        <f t="shared" si="727"/>
        <v>434.82608695652175</v>
      </c>
      <c r="AM356" s="127">
        <f t="shared" si="727"/>
        <v>448.67391304347825</v>
      </c>
      <c r="AN356" s="127">
        <f t="shared" si="727"/>
        <v>450</v>
      </c>
      <c r="AO356" s="127">
        <f t="shared" si="727"/>
        <v>453.30434782608694</v>
      </c>
      <c r="AP356" s="127">
        <f t="shared" si="727"/>
        <v>462.6521739130435</v>
      </c>
      <c r="AQ356" s="127">
        <f t="shared" si="727"/>
        <v>472.10869565217394</v>
      </c>
      <c r="AR356" s="127">
        <f t="shared" si="727"/>
        <v>481.67391304347825</v>
      </c>
      <c r="AS356" s="127">
        <f t="shared" si="727"/>
        <v>489.6521739130435</v>
      </c>
      <c r="AT356" s="127">
        <f t="shared" si="727"/>
        <v>497.86956521739131</v>
      </c>
      <c r="AU356" s="127"/>
    </row>
    <row r="357" spans="2:56" x14ac:dyDescent="0.25">
      <c r="B357" s="269" t="s">
        <v>221</v>
      </c>
      <c r="C357" s="53">
        <f>J80/$C$79</f>
        <v>2.3043478260869565</v>
      </c>
      <c r="D357" s="53">
        <f t="shared" ref="D357:AM357" si="728">K80/$C$79</f>
        <v>2.9565217391304346</v>
      </c>
      <c r="E357" s="53">
        <f t="shared" si="728"/>
        <v>3.8913043478260869</v>
      </c>
      <c r="F357" s="53">
        <f t="shared" si="728"/>
        <v>4.6304347826086953</v>
      </c>
      <c r="G357" s="53">
        <f t="shared" si="728"/>
        <v>6</v>
      </c>
      <c r="H357" s="53">
        <f t="shared" si="728"/>
        <v>7.7391304347826084</v>
      </c>
      <c r="I357" s="53">
        <f t="shared" si="728"/>
        <v>9.4347826086956523</v>
      </c>
      <c r="J357" s="53">
        <f t="shared" si="728"/>
        <v>11.869565217391305</v>
      </c>
      <c r="K357" s="53">
        <f t="shared" si="728"/>
        <v>13.891304347826088</v>
      </c>
      <c r="L357" s="53">
        <f t="shared" si="728"/>
        <v>16.760869565217391</v>
      </c>
      <c r="M357" s="53">
        <f t="shared" si="728"/>
        <v>18.782608695652176</v>
      </c>
      <c r="N357" s="53">
        <f t="shared" si="728"/>
        <v>22.586956521739129</v>
      </c>
      <c r="O357" s="53">
        <f t="shared" si="728"/>
        <v>25.5</v>
      </c>
      <c r="P357" s="53">
        <f t="shared" si="728"/>
        <v>29.108695652173914</v>
      </c>
      <c r="Q357" s="53">
        <f t="shared" si="728"/>
        <v>32.326086956521742</v>
      </c>
      <c r="R357" s="53">
        <f t="shared" si="728"/>
        <v>35.891304347826086</v>
      </c>
      <c r="S357" s="53">
        <f t="shared" si="728"/>
        <v>38.391304347826086</v>
      </c>
      <c r="T357" s="53">
        <f t="shared" si="728"/>
        <v>40.586956521739133</v>
      </c>
      <c r="U357" s="53">
        <f t="shared" si="728"/>
        <v>45.673913043478258</v>
      </c>
      <c r="V357" s="53">
        <f t="shared" si="728"/>
        <v>48.869565217391305</v>
      </c>
      <c r="W357" s="53">
        <f t="shared" si="728"/>
        <v>52.086956521739133</v>
      </c>
      <c r="X357" s="53">
        <f t="shared" si="728"/>
        <v>54.586956521739133</v>
      </c>
      <c r="Y357" s="53">
        <f t="shared" si="728"/>
        <v>57.456521739130437</v>
      </c>
      <c r="Z357" s="53">
        <f t="shared" si="728"/>
        <v>59.5</v>
      </c>
      <c r="AA357" s="53">
        <f t="shared" si="728"/>
        <v>61.369565217391305</v>
      </c>
      <c r="AB357" s="53">
        <f t="shared" si="728"/>
        <v>64.021739130434781</v>
      </c>
      <c r="AC357" s="53">
        <f t="shared" si="728"/>
        <v>68.130434782608702</v>
      </c>
      <c r="AD357" s="53">
        <f t="shared" si="728"/>
        <v>72.065217391304344</v>
      </c>
      <c r="AE357" s="53">
        <f t="shared" si="728"/>
        <v>75.195652173913047</v>
      </c>
      <c r="AF357" s="53">
        <f t="shared" si="728"/>
        <v>78.282608695652172</v>
      </c>
      <c r="AG357" s="53">
        <f t="shared" si="728"/>
        <v>80.086956521739125</v>
      </c>
      <c r="AH357" s="53">
        <f t="shared" si="728"/>
        <v>81.543478260869563</v>
      </c>
      <c r="AI357" s="53">
        <f t="shared" si="728"/>
        <v>85.130434782608702</v>
      </c>
      <c r="AJ357" s="53">
        <f t="shared" si="728"/>
        <v>88.130434782608702</v>
      </c>
      <c r="AK357" s="53">
        <f t="shared" si="728"/>
        <v>90.804347826086953</v>
      </c>
      <c r="AL357" s="53">
        <f t="shared" si="728"/>
        <v>93.239130434782609</v>
      </c>
      <c r="AM357" s="53">
        <f t="shared" si="728"/>
        <v>95.847826086956516</v>
      </c>
      <c r="AN357" s="53"/>
      <c r="AO357" s="53"/>
    </row>
  </sheetData>
  <mergeCells count="62">
    <mergeCell ref="BG14:CH14"/>
    <mergeCell ref="A53:AL53"/>
    <mergeCell ref="AM14:BF14"/>
    <mergeCell ref="AM3:BF3"/>
    <mergeCell ref="AM31:BF31"/>
    <mergeCell ref="AM53:BF53"/>
    <mergeCell ref="AM64:BF64"/>
    <mergeCell ref="AM75:BF75"/>
    <mergeCell ref="AM42:BF42"/>
    <mergeCell ref="A214:G214"/>
    <mergeCell ref="A154:B154"/>
    <mergeCell ref="C198:E198"/>
    <mergeCell ref="C199:E199"/>
    <mergeCell ref="C200:E200"/>
    <mergeCell ref="A195:G195"/>
    <mergeCell ref="A198:B198"/>
    <mergeCell ref="C103:O103"/>
    <mergeCell ref="A64:AL64"/>
    <mergeCell ref="E105:S105"/>
    <mergeCell ref="C102:P102"/>
    <mergeCell ref="C156:E156"/>
    <mergeCell ref="AF96:AY96"/>
    <mergeCell ref="C218:E218"/>
    <mergeCell ref="C219:E219"/>
    <mergeCell ref="G1:S1"/>
    <mergeCell ref="A3:AL3"/>
    <mergeCell ref="A14:AL14"/>
    <mergeCell ref="A31:AL31"/>
    <mergeCell ref="A42:AL42"/>
    <mergeCell ref="A85:AL85"/>
    <mergeCell ref="A119:B119"/>
    <mergeCell ref="A112:B112"/>
    <mergeCell ref="A122:B122"/>
    <mergeCell ref="A110:B110"/>
    <mergeCell ref="A217:B217"/>
    <mergeCell ref="C217:E217"/>
    <mergeCell ref="C154:E154"/>
    <mergeCell ref="C155:E155"/>
    <mergeCell ref="B346:D346"/>
    <mergeCell ref="AF95:AY95"/>
    <mergeCell ref="A274:D274"/>
    <mergeCell ref="F274:H274"/>
    <mergeCell ref="B306:D306"/>
    <mergeCell ref="C95:AE95"/>
    <mergeCell ref="C96:AE96"/>
    <mergeCell ref="C97:AE97"/>
    <mergeCell ref="C98:AE98"/>
    <mergeCell ref="C99:AE99"/>
    <mergeCell ref="C100:AE100"/>
    <mergeCell ref="A239:D239"/>
    <mergeCell ref="A130:B130"/>
    <mergeCell ref="AF98:AY98"/>
    <mergeCell ref="AF97:AY97"/>
    <mergeCell ref="AF99:AY99"/>
    <mergeCell ref="A138:C138"/>
    <mergeCell ref="A129:B129"/>
    <mergeCell ref="A137:C137"/>
    <mergeCell ref="A75:AL75"/>
    <mergeCell ref="AF100:AY100"/>
    <mergeCell ref="AF101:AY101"/>
    <mergeCell ref="C101:AE101"/>
    <mergeCell ref="A113:B113"/>
  </mergeCells>
  <hyperlinks>
    <hyperlink ref="C95" r:id="rId1" xr:uid="{6A759FAA-1F7E-4263-A026-A3B3496C8246}"/>
    <hyperlink ref="C96" r:id="rId2" xr:uid="{CD4D77F0-9B7F-4DC3-B17A-0B69B4072612}"/>
    <hyperlink ref="C97" r:id="rId3" xr:uid="{79FA3BED-540F-48F1-9C61-C6A1B2C51183}"/>
    <hyperlink ref="C98" r:id="rId4" xr:uid="{73B185E2-412F-44DE-AAC4-43B1B24B4087}"/>
    <hyperlink ref="C99" r:id="rId5" xr:uid="{F46AA968-7146-41D2-BE82-088D3ED739D6}"/>
    <hyperlink ref="C100" r:id="rId6" xr:uid="{F9989416-D394-489A-BA04-31AB732995D1}"/>
    <hyperlink ref="C103" r:id="rId7" xr:uid="{C80786D6-1E31-4A40-90F1-96C891CF7E53}"/>
    <hyperlink ref="C102" r:id="rId8" xr:uid="{FEC9F565-FA79-43BD-8D39-1E7E588DE49B}"/>
    <hyperlink ref="AF95" r:id="rId9" xr:uid="{13002782-1CC6-4116-9205-F5AEF4EE4FEB}"/>
    <hyperlink ref="AF98" r:id="rId10" xr:uid="{062588D2-1D5E-467B-AAD0-98507CCF1D79}"/>
    <hyperlink ref="AF96" r:id="rId11" xr:uid="{C91BC35A-DA91-4217-AE74-90A0B3F2EF98}"/>
    <hyperlink ref="AF97" r:id="rId12" xr:uid="{4CC7AD9D-D5D8-4DB9-BF01-4AE49306D505}"/>
    <hyperlink ref="AF99" r:id="rId13" xr:uid="{216CACB1-2361-48E9-BD25-28E08A1D1925}"/>
    <hyperlink ref="C101" r:id="rId14" xr:uid="{0EA8AA8C-13AA-4E97-8BBE-739D4993A56B}"/>
    <hyperlink ref="AF100" r:id="rId15" xr:uid="{7521C1D7-EFF8-40CA-B12D-A9AF0F2CBC60}"/>
    <hyperlink ref="AF101" r:id="rId16" xr:uid="{2D04A687-5D25-4F7C-998A-56323D5A6B03}"/>
  </hyperlinks>
  <pageMargins left="0.7" right="0.7" top="0.75" bottom="0.75" header="0.3" footer="0.3"/>
  <pageSetup paperSize="9" orientation="portrait" r:id="rId17"/>
  <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CFB5-8937-4914-8FFD-F31A030B15DF}">
  <dimension ref="A2:GA141"/>
  <sheetViews>
    <sheetView topLeftCell="A64" zoomScaleNormal="100" workbookViewId="0">
      <selection activeCell="AR14" sqref="AR14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42" t="s">
        <v>134</v>
      </c>
      <c r="H2" s="342"/>
      <c r="I2" s="342"/>
      <c r="J2" s="342"/>
      <c r="K2" s="342"/>
      <c r="L2" s="342"/>
      <c r="M2" s="342"/>
      <c r="T2" s="324" t="s">
        <v>123</v>
      </c>
      <c r="U2" s="324"/>
      <c r="V2" s="324"/>
      <c r="Y2" s="301" t="s">
        <v>126</v>
      </c>
      <c r="Z2" s="302"/>
      <c r="AA2" s="302"/>
      <c r="AB2" s="303"/>
      <c r="AF2" s="322" t="s">
        <v>181</v>
      </c>
      <c r="AG2" s="323"/>
      <c r="AH2" s="323"/>
      <c r="AI2" s="323"/>
      <c r="AJ2" s="323"/>
      <c r="AK2" s="323"/>
      <c r="AL2" s="323"/>
      <c r="AM2" s="323"/>
      <c r="AN2" s="323"/>
    </row>
    <row r="3" spans="1:183" x14ac:dyDescent="0.25">
      <c r="I3"/>
      <c r="T3" s="325"/>
      <c r="U3" s="325"/>
      <c r="V3" s="325"/>
      <c r="Y3" s="132"/>
      <c r="Z3" s="132"/>
      <c r="AA3" s="132"/>
      <c r="AB3" s="132"/>
      <c r="AF3" s="241"/>
      <c r="AG3" s="241"/>
      <c r="AH3" s="241"/>
      <c r="AI3" s="241"/>
      <c r="AJ3" s="241"/>
      <c r="AK3" s="241"/>
      <c r="AL3" s="241"/>
      <c r="AM3" s="241"/>
      <c r="AN3" s="241"/>
    </row>
    <row r="4" spans="1:183" x14ac:dyDescent="0.25">
      <c r="F4" s="343" t="s">
        <v>162</v>
      </c>
      <c r="G4" s="343"/>
      <c r="H4" s="343"/>
      <c r="I4" s="344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185" t="s">
        <v>186</v>
      </c>
      <c r="J5" s="336" t="s">
        <v>64</v>
      </c>
      <c r="K5" s="336"/>
      <c r="L5" s="4" t="s">
        <v>68</v>
      </c>
      <c r="O5" s="184" t="s">
        <v>92</v>
      </c>
      <c r="P5" s="184"/>
      <c r="Q5" s="4"/>
      <c r="R5" s="4" t="s">
        <v>163</v>
      </c>
      <c r="T5" s="335" t="s">
        <v>124</v>
      </c>
      <c r="U5" s="335"/>
      <c r="V5" s="224">
        <v>135</v>
      </c>
      <c r="W5" s="66">
        <v>15</v>
      </c>
      <c r="Y5" s="334" t="s">
        <v>127</v>
      </c>
      <c r="Z5" s="334"/>
      <c r="AA5" s="182">
        <v>0.1</v>
      </c>
      <c r="AB5" s="7">
        <v>0.1</v>
      </c>
      <c r="AC5" s="345" t="s">
        <v>211</v>
      </c>
      <c r="AD5" s="346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F7/4</f>
        <v>9.5000000000000001E-2</v>
      </c>
      <c r="G6" s="42">
        <f>F6*(1-H6)</f>
        <v>9.3100000000000002E-2</v>
      </c>
      <c r="H6" s="183">
        <v>0.02</v>
      </c>
      <c r="I6" s="42">
        <f>F6-G6</f>
        <v>1.8999999999999989E-3</v>
      </c>
      <c r="J6" s="336" t="s">
        <v>65</v>
      </c>
      <c r="K6" s="336"/>
      <c r="L6" s="7">
        <v>0.5</v>
      </c>
      <c r="O6" s="4" t="s">
        <v>93</v>
      </c>
      <c r="P6" s="186">
        <v>1</v>
      </c>
      <c r="Q6" s="187">
        <f>F6*B9</f>
        <v>7.22E-2</v>
      </c>
      <c r="R6" s="42">
        <f>Q6/(Q6+Q7+Q8)</f>
        <v>0.38775510204081631</v>
      </c>
      <c r="T6" s="335" t="s">
        <v>125</v>
      </c>
      <c r="U6" s="335"/>
      <c r="V6" s="225">
        <v>0.26</v>
      </c>
      <c r="W6" s="67">
        <v>0.2</v>
      </c>
      <c r="X6">
        <f>(1/(1+V6))^7</f>
        <v>0.19833811627091807</v>
      </c>
      <c r="Y6" s="334" t="s">
        <v>128</v>
      </c>
      <c r="Z6" s="33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0.68780000000000008</v>
      </c>
      <c r="AJ6" s="228">
        <f>AI6/(AI6+AI7+AI8)</f>
        <v>0.90438121285436279</v>
      </c>
      <c r="AK6" s="42">
        <f>AG6*G6</f>
        <v>7.0755999999999999E-2</v>
      </c>
      <c r="AL6" s="228">
        <f>AK6/(AK6+AK7+AK8)</f>
        <v>0.67414916727009422</v>
      </c>
      <c r="AM6" s="42">
        <f>AG6*I6</f>
        <v>1.4439999999999991E-3</v>
      </c>
      <c r="AN6" s="228">
        <f>AM6/(AM6+AM7+AM8)</f>
        <v>5.4441260744985627E-2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0.38</v>
      </c>
      <c r="G7" s="42">
        <f>F7*(1-H7)</f>
        <v>0.26599999999999996</v>
      </c>
      <c r="H7" s="182">
        <v>0.3</v>
      </c>
      <c r="I7" s="42">
        <f>F7-G7</f>
        <v>0.11400000000000005</v>
      </c>
      <c r="J7" s="336" t="s">
        <v>66</v>
      </c>
      <c r="K7" s="336"/>
      <c r="L7" s="4" t="s">
        <v>67</v>
      </c>
      <c r="O7" s="4" t="s">
        <v>60</v>
      </c>
      <c r="P7" s="186">
        <v>0.6</v>
      </c>
      <c r="Q7" s="187">
        <f>F7*B8</f>
        <v>6.8400000000000002E-2</v>
      </c>
      <c r="R7" s="7">
        <f>Q7/(Q6+Q7+Q8)</f>
        <v>0.36734693877551022</v>
      </c>
      <c r="T7" s="335" t="s">
        <v>63</v>
      </c>
      <c r="U7" s="335"/>
      <c r="V7" s="226">
        <f>V5*L6*(1/(1+V6))^7</f>
        <v>13.387822848286969</v>
      </c>
      <c r="Y7" s="334" t="s">
        <v>129</v>
      </c>
      <c r="Z7" s="33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6.6960000000000006E-2</v>
      </c>
      <c r="AJ7" s="229">
        <f>AI7/(AI6+AI7+AI8)</f>
        <v>8.8045021827170875E-2</v>
      </c>
      <c r="AK7" s="42">
        <f>AG7*G7</f>
        <v>2.8727999999999997E-2</v>
      </c>
      <c r="AL7" s="229">
        <f>AK7/(AK6+AK7+AK8)</f>
        <v>0.27371469949312088</v>
      </c>
      <c r="AM7" s="42">
        <f>AG7*I7</f>
        <v>1.2312000000000005E-2</v>
      </c>
      <c r="AN7" s="229">
        <f>AM7/(AM6+AM7+AM8)</f>
        <v>0.46418338108882529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MIN(1,2*F7)</f>
        <v>0.76</v>
      </c>
      <c r="G8" s="42">
        <f>F8*(1-H8)</f>
        <v>0.22800000000000004</v>
      </c>
      <c r="H8" s="182">
        <v>0.7</v>
      </c>
      <c r="I8" s="42">
        <f>F8-G8</f>
        <v>0.53200000000000003</v>
      </c>
      <c r="J8" s="336" t="s">
        <v>69</v>
      </c>
      <c r="K8" s="336"/>
      <c r="L8" s="4" t="s">
        <v>68</v>
      </c>
      <c r="O8" s="4" t="s">
        <v>57</v>
      </c>
      <c r="P8" s="186">
        <v>0.4</v>
      </c>
      <c r="Q8" s="187">
        <f>F8*B7</f>
        <v>4.5600000000000002E-2</v>
      </c>
      <c r="R8" s="7">
        <f>Q8/(Q6+Q7+Q8)</f>
        <v>0.24489795918367346</v>
      </c>
      <c r="T8" s="335" t="s">
        <v>62</v>
      </c>
      <c r="U8" s="335"/>
      <c r="V8" s="226">
        <f>V5*(1-L6)*(1/(1+V6))^7</f>
        <v>13.387822848286969</v>
      </c>
      <c r="Y8" s="334" t="s">
        <v>197</v>
      </c>
      <c r="Z8" s="33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5.7599999999999995E-3</v>
      </c>
      <c r="AJ8" s="229">
        <f>AI8/(AI6+AI7+AI8)</f>
        <v>7.5737653184663111E-3</v>
      </c>
      <c r="AK8" s="42">
        <f>AG8*G8</f>
        <v>5.4720000000000012E-3</v>
      </c>
      <c r="AL8" s="229">
        <f>AK8/(AK6+AK7+AK8)</f>
        <v>5.2136133236784954E-2</v>
      </c>
      <c r="AM8" s="42">
        <f>AG8*I8</f>
        <v>1.2768000000000002E-2</v>
      </c>
      <c r="AN8" s="229">
        <f>AM8/(AM6+AM7+AM8)</f>
        <v>0.48137535816618904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37" t="s">
        <v>100</v>
      </c>
      <c r="K9" s="337"/>
      <c r="L9" s="182">
        <v>0.38</v>
      </c>
      <c r="M9" s="265"/>
      <c r="T9" s="335" t="s">
        <v>70</v>
      </c>
      <c r="U9" s="335"/>
      <c r="V9" s="227">
        <f>V8*(1-L9)*(1/(1+V6))^7</f>
        <v>1.6462956501127566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2.8</v>
      </c>
      <c r="F10" s="339" t="s">
        <v>193</v>
      </c>
      <c r="G10" s="339"/>
      <c r="J10" s="336"/>
      <c r="K10" s="336"/>
      <c r="L10" s="182"/>
      <c r="M10" s="268"/>
      <c r="O10" s="243" t="s">
        <v>200</v>
      </c>
      <c r="P10" s="73">
        <f>Q10/B6</f>
        <v>1.0606060606060606E-5</v>
      </c>
      <c r="Q10" s="264">
        <v>0.7</v>
      </c>
      <c r="R10" s="53">
        <f>P10*C29*(7*0.5+14*0.5)*(B9+B8*P7+B7*P8)</f>
        <v>4.9792364135042613</v>
      </c>
      <c r="T10" s="335" t="s">
        <v>130</v>
      </c>
      <c r="U10" s="335"/>
      <c r="V10" s="227">
        <f>V8*L9*(1-L10)*(1/(1+V6))^7</f>
        <v>1.0090199145852379</v>
      </c>
      <c r="X10">
        <f>R10*X12</f>
        <v>0.84647019029572446</v>
      </c>
      <c r="AE10" s="263">
        <f>AE12*$R$10</f>
        <v>0.54771600548546873</v>
      </c>
      <c r="AL10" s="263">
        <f>AL12*$R$10</f>
        <v>0.39833891308034092</v>
      </c>
    </row>
    <row r="11" spans="1:183" x14ac:dyDescent="0.25">
      <c r="A11" t="s">
        <v>61</v>
      </c>
      <c r="B11" s="50">
        <v>43907</v>
      </c>
      <c r="T11" s="335" t="s">
        <v>131</v>
      </c>
      <c r="U11" s="335"/>
      <c r="V11" s="227">
        <f>V8*L9*L10*(1/(1+V6))^7</f>
        <v>0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2">
        <v>1</v>
      </c>
      <c r="J12" s="121">
        <v>1</v>
      </c>
      <c r="K12" s="121">
        <f t="shared" ref="K12:P12" si="0">L12</f>
        <v>0.95</v>
      </c>
      <c r="L12" s="121">
        <f t="shared" si="0"/>
        <v>0.95</v>
      </c>
      <c r="M12" s="122">
        <f t="shared" si="0"/>
        <v>0.95</v>
      </c>
      <c r="N12" s="122">
        <f t="shared" si="0"/>
        <v>0.95</v>
      </c>
      <c r="O12" s="122">
        <f t="shared" si="0"/>
        <v>0.95</v>
      </c>
      <c r="P12" s="122">
        <f t="shared" si="0"/>
        <v>0.95</v>
      </c>
      <c r="Q12" s="123">
        <v>0.95</v>
      </c>
      <c r="R12" s="124">
        <v>0.32</v>
      </c>
      <c r="S12" s="121">
        <f>R12</f>
        <v>0.32</v>
      </c>
      <c r="T12" s="121">
        <f t="shared" ref="T12:BM12" si="1">S12</f>
        <v>0.32</v>
      </c>
      <c r="U12" s="121">
        <f t="shared" si="1"/>
        <v>0.32</v>
      </c>
      <c r="V12" s="121">
        <f t="shared" si="1"/>
        <v>0.32</v>
      </c>
      <c r="W12" s="122">
        <f t="shared" si="1"/>
        <v>0.32</v>
      </c>
      <c r="X12" s="125">
        <v>0.17</v>
      </c>
      <c r="Y12" s="121">
        <f t="shared" si="1"/>
        <v>0.17</v>
      </c>
      <c r="Z12" s="121">
        <f t="shared" si="1"/>
        <v>0.17</v>
      </c>
      <c r="AA12" s="121">
        <f t="shared" si="1"/>
        <v>0.17</v>
      </c>
      <c r="AB12" s="121">
        <f t="shared" si="1"/>
        <v>0.17</v>
      </c>
      <c r="AC12" s="121">
        <f t="shared" si="1"/>
        <v>0.17</v>
      </c>
      <c r="AD12" s="122">
        <f t="shared" si="1"/>
        <v>0.17</v>
      </c>
      <c r="AE12" s="125">
        <v>0.11</v>
      </c>
      <c r="AF12" s="121">
        <f t="shared" si="1"/>
        <v>0.11</v>
      </c>
      <c r="AG12" s="121">
        <f t="shared" si="1"/>
        <v>0.11</v>
      </c>
      <c r="AH12" s="121">
        <f t="shared" si="1"/>
        <v>0.11</v>
      </c>
      <c r="AI12" s="121">
        <f t="shared" si="1"/>
        <v>0.11</v>
      </c>
      <c r="AJ12" s="155">
        <f t="shared" si="1"/>
        <v>0.11</v>
      </c>
      <c r="AK12" s="122">
        <f>AJ12</f>
        <v>0.11</v>
      </c>
      <c r="AL12" s="207">
        <v>0.08</v>
      </c>
      <c r="AM12" s="122">
        <f t="shared" ref="AM12:AX12" si="2">AL12</f>
        <v>0.08</v>
      </c>
      <c r="AN12" s="122">
        <f t="shared" si="2"/>
        <v>0.08</v>
      </c>
      <c r="AO12" s="122">
        <f t="shared" si="2"/>
        <v>0.08</v>
      </c>
      <c r="AP12" s="122">
        <f t="shared" si="2"/>
        <v>0.08</v>
      </c>
      <c r="AQ12" s="122">
        <f t="shared" si="2"/>
        <v>0.08</v>
      </c>
      <c r="AR12" s="122">
        <f t="shared" si="2"/>
        <v>0.08</v>
      </c>
      <c r="AS12" s="122">
        <f t="shared" si="2"/>
        <v>0.08</v>
      </c>
      <c r="AT12" s="122">
        <f t="shared" si="2"/>
        <v>0.08</v>
      </c>
      <c r="AU12" s="122">
        <f t="shared" si="2"/>
        <v>0.08</v>
      </c>
      <c r="AV12" s="122">
        <f t="shared" si="2"/>
        <v>0.08</v>
      </c>
      <c r="AW12" s="122">
        <f t="shared" si="2"/>
        <v>0.08</v>
      </c>
      <c r="AX12" s="155">
        <f t="shared" si="2"/>
        <v>0.08</v>
      </c>
      <c r="AY12" s="122">
        <f t="shared" si="1"/>
        <v>0.08</v>
      </c>
      <c r="AZ12" s="121">
        <f t="shared" si="1"/>
        <v>0.08</v>
      </c>
      <c r="BA12" s="121">
        <f t="shared" si="1"/>
        <v>0.08</v>
      </c>
      <c r="BB12" s="121">
        <f t="shared" si="1"/>
        <v>0.08</v>
      </c>
      <c r="BC12" s="121">
        <f t="shared" si="1"/>
        <v>0.08</v>
      </c>
      <c r="BD12" s="121">
        <f t="shared" si="1"/>
        <v>0.08</v>
      </c>
      <c r="BE12" s="155">
        <f t="shared" si="1"/>
        <v>0.08</v>
      </c>
      <c r="BF12" s="122">
        <f t="shared" si="1"/>
        <v>0.08</v>
      </c>
      <c r="BG12" s="121">
        <f t="shared" si="1"/>
        <v>0.08</v>
      </c>
      <c r="BH12" s="121">
        <f t="shared" si="1"/>
        <v>0.08</v>
      </c>
      <c r="BI12" s="121">
        <f t="shared" si="1"/>
        <v>0.08</v>
      </c>
      <c r="BJ12" s="121">
        <f t="shared" si="1"/>
        <v>0.08</v>
      </c>
      <c r="BK12" s="121">
        <f t="shared" si="1"/>
        <v>0.08</v>
      </c>
      <c r="BL12" s="155">
        <f t="shared" si="1"/>
        <v>0.08</v>
      </c>
      <c r="BM12" s="122">
        <f t="shared" si="1"/>
        <v>0.08</v>
      </c>
      <c r="BN12" s="121">
        <f t="shared" ref="BN12:BN13" si="3">BM12</f>
        <v>0.08</v>
      </c>
      <c r="BO12" s="121">
        <f t="shared" ref="BO12:BO13" si="4">BN12</f>
        <v>0.08</v>
      </c>
      <c r="BP12" s="121">
        <f t="shared" ref="BP12:BP13" si="5">BO12</f>
        <v>0.08</v>
      </c>
      <c r="BQ12" s="121">
        <f t="shared" ref="BQ12:BQ13" si="6">BP12</f>
        <v>0.08</v>
      </c>
      <c r="BR12" s="121">
        <f t="shared" ref="BR12:BR13" si="7">BQ12</f>
        <v>0.08</v>
      </c>
      <c r="BS12" s="121">
        <f t="shared" ref="BS12:BS13" si="8">BR12</f>
        <v>0.08</v>
      </c>
      <c r="BT12" s="122">
        <f t="shared" ref="BT12:BT13" si="9">BS12</f>
        <v>0.08</v>
      </c>
      <c r="BU12" s="124">
        <v>0.14000000000000001</v>
      </c>
      <c r="BV12" s="121">
        <f t="shared" ref="BV12:BV13" si="10">BU12</f>
        <v>0.14000000000000001</v>
      </c>
      <c r="BW12" s="121">
        <f t="shared" ref="BW12:BW14" si="11">BV12</f>
        <v>0.14000000000000001</v>
      </c>
      <c r="BX12" s="121">
        <f t="shared" ref="BX12:BX14" si="12">BW12</f>
        <v>0.14000000000000001</v>
      </c>
      <c r="BY12" s="121">
        <f t="shared" ref="BY12:BY14" si="13">BX12</f>
        <v>0.14000000000000001</v>
      </c>
      <c r="BZ12" s="121">
        <f t="shared" ref="BZ12:BZ14" si="14">BY12</f>
        <v>0.14000000000000001</v>
      </c>
      <c r="CA12" s="121">
        <f t="shared" ref="CA12:CB14" si="15">BZ12</f>
        <v>0.14000000000000001</v>
      </c>
      <c r="CB12" s="121">
        <f t="shared" si="15"/>
        <v>0.14000000000000001</v>
      </c>
      <c r="CC12" s="121">
        <f t="shared" ref="CC12:CD14" si="16">CB12</f>
        <v>0.14000000000000001</v>
      </c>
      <c r="CD12" s="121">
        <f t="shared" si="16"/>
        <v>0.14000000000000001</v>
      </c>
      <c r="CE12" s="121">
        <f t="shared" ref="CE12:CE14" si="17">CD12</f>
        <v>0.14000000000000001</v>
      </c>
      <c r="CF12" s="121">
        <f t="shared" ref="CF12:CF14" si="18">CE12</f>
        <v>0.14000000000000001</v>
      </c>
      <c r="CG12" s="121">
        <f t="shared" ref="CG12:CG14" si="19">CF12</f>
        <v>0.14000000000000001</v>
      </c>
      <c r="CH12" s="122">
        <f t="shared" ref="CH12:CH14" si="20">CG12</f>
        <v>0.14000000000000001</v>
      </c>
      <c r="CI12" s="121">
        <f t="shared" ref="CI12:CI14" si="21">CH12</f>
        <v>0.14000000000000001</v>
      </c>
      <c r="CJ12" s="121">
        <f t="shared" ref="CJ12:CJ14" si="22">CI12</f>
        <v>0.14000000000000001</v>
      </c>
      <c r="CK12" s="121">
        <f t="shared" ref="CK12:CK14" si="23">CJ12</f>
        <v>0.14000000000000001</v>
      </c>
      <c r="CL12" s="121">
        <f t="shared" ref="CL12:CL14" si="24">CK12</f>
        <v>0.14000000000000001</v>
      </c>
      <c r="CM12" s="121">
        <f t="shared" ref="CM12:CM14" si="25">CL12</f>
        <v>0.14000000000000001</v>
      </c>
      <c r="CN12" s="121">
        <f t="shared" ref="CN12:CN14" si="26">CM12</f>
        <v>0.14000000000000001</v>
      </c>
      <c r="CO12" s="122">
        <f t="shared" ref="CO12:CO14" si="27">CN12</f>
        <v>0.14000000000000001</v>
      </c>
      <c r="CP12" s="121">
        <f t="shared" ref="CP12:CP14" si="28">CO12</f>
        <v>0.14000000000000001</v>
      </c>
      <c r="CQ12" s="121">
        <f t="shared" ref="CQ12:CQ14" si="29">CP12</f>
        <v>0.14000000000000001</v>
      </c>
      <c r="CR12" s="121">
        <f t="shared" ref="CR12:CR14" si="30">CQ12</f>
        <v>0.14000000000000001</v>
      </c>
      <c r="CS12" s="121">
        <f t="shared" ref="CS12:CS14" si="31">CR12</f>
        <v>0.14000000000000001</v>
      </c>
      <c r="CT12" s="121">
        <f t="shared" ref="CT12:CT14" si="32">CS12</f>
        <v>0.14000000000000001</v>
      </c>
      <c r="CU12" s="121">
        <f t="shared" ref="CU12:CU14" si="33">CT12</f>
        <v>0.14000000000000001</v>
      </c>
      <c r="CV12" s="122">
        <f t="shared" ref="CV12:CV14" si="34">CU12</f>
        <v>0.14000000000000001</v>
      </c>
      <c r="CW12" s="121">
        <f t="shared" ref="CW12:CW14" si="35">CV12</f>
        <v>0.14000000000000001</v>
      </c>
      <c r="CX12" s="121">
        <f t="shared" ref="CX12:CX14" si="36">CW12</f>
        <v>0.14000000000000001</v>
      </c>
      <c r="CY12" s="121">
        <f t="shared" ref="CY12:CY14" si="37">CX12</f>
        <v>0.14000000000000001</v>
      </c>
      <c r="CZ12" s="121">
        <f t="shared" ref="CZ12:CZ14" si="38">CY12</f>
        <v>0.14000000000000001</v>
      </c>
      <c r="DA12" s="121">
        <f t="shared" ref="DA12:DA14" si="39">CZ12</f>
        <v>0.14000000000000001</v>
      </c>
      <c r="DB12" s="121">
        <f t="shared" ref="DB12:DB14" si="40">DA12</f>
        <v>0.14000000000000001</v>
      </c>
      <c r="DC12" s="121">
        <f t="shared" ref="DC12:DC14" si="41">DB12</f>
        <v>0.14000000000000001</v>
      </c>
      <c r="DD12" s="122">
        <f t="shared" ref="DD12:DD14" si="42">DC12</f>
        <v>0.14000000000000001</v>
      </c>
      <c r="DE12" s="121">
        <f t="shared" ref="DE12:DE14" si="43">DD12</f>
        <v>0.14000000000000001</v>
      </c>
      <c r="DF12" s="121">
        <f t="shared" ref="DF12:DF14" si="44">DE12</f>
        <v>0.14000000000000001</v>
      </c>
      <c r="DG12" s="121">
        <f t="shared" ref="DG12:DG14" si="45">DF12</f>
        <v>0.14000000000000001</v>
      </c>
      <c r="DH12" s="121">
        <f t="shared" ref="DH12:DH14" si="46">DG12</f>
        <v>0.14000000000000001</v>
      </c>
      <c r="DI12" s="121">
        <f t="shared" ref="DI12:DI14" si="47">DH12</f>
        <v>0.14000000000000001</v>
      </c>
      <c r="DJ12" s="121">
        <f t="shared" ref="DJ12:DJ14" si="48">DI12</f>
        <v>0.14000000000000001</v>
      </c>
      <c r="DK12" s="122">
        <f t="shared" ref="DK12:DK14" si="49">DJ12</f>
        <v>0.14000000000000001</v>
      </c>
      <c r="DL12" s="121">
        <f t="shared" ref="DL12:DL14" si="50">DK12</f>
        <v>0.14000000000000001</v>
      </c>
      <c r="DM12" s="121">
        <f t="shared" ref="DM12:DM14" si="51">DL12</f>
        <v>0.14000000000000001</v>
      </c>
      <c r="DN12" s="121">
        <f t="shared" ref="DN12:DN14" si="52">DM12</f>
        <v>0.14000000000000001</v>
      </c>
      <c r="DO12" s="121">
        <f t="shared" ref="DO12:DO14" si="53">DN12</f>
        <v>0.14000000000000001</v>
      </c>
      <c r="DP12" s="121">
        <f t="shared" ref="DP12:DP14" si="54">DO12</f>
        <v>0.14000000000000001</v>
      </c>
      <c r="DQ12" s="121">
        <f t="shared" ref="DQ12:DQ14" si="55">DP12</f>
        <v>0.14000000000000001</v>
      </c>
      <c r="DR12" s="121">
        <f t="shared" ref="DR12:DR14" si="56">DQ12</f>
        <v>0.14000000000000001</v>
      </c>
      <c r="DS12" s="121">
        <f t="shared" ref="DS12:DS14" si="57">DR12</f>
        <v>0.14000000000000001</v>
      </c>
      <c r="DT12" s="121">
        <f t="shared" ref="DT12:DT14" si="58">DS12</f>
        <v>0.14000000000000001</v>
      </c>
      <c r="DU12" s="121">
        <f t="shared" ref="DU12:DU14" si="59">DT12</f>
        <v>0.14000000000000001</v>
      </c>
      <c r="DV12" s="121">
        <f t="shared" ref="DV12:DV14" si="60">DU12</f>
        <v>0.14000000000000001</v>
      </c>
      <c r="DW12" s="121">
        <f t="shared" ref="DW12:DW14" si="61">DV12</f>
        <v>0.14000000000000001</v>
      </c>
      <c r="DX12" s="121">
        <f t="shared" ref="DX12:DX14" si="62">DW12</f>
        <v>0.14000000000000001</v>
      </c>
      <c r="DY12" s="121">
        <f t="shared" ref="DY12:DY14" si="63">DX12</f>
        <v>0.14000000000000001</v>
      </c>
      <c r="DZ12" s="121">
        <f t="shared" ref="DZ12:DZ14" si="64">DY12</f>
        <v>0.14000000000000001</v>
      </c>
      <c r="EA12" s="121">
        <f t="shared" ref="EA12:EA14" si="65">DZ12</f>
        <v>0.14000000000000001</v>
      </c>
      <c r="EB12" s="121">
        <f t="shared" ref="EB12:EB14" si="66">EA12</f>
        <v>0.14000000000000001</v>
      </c>
      <c r="EC12" s="121">
        <f t="shared" ref="EC12:EC14" si="67">EB12</f>
        <v>0.14000000000000001</v>
      </c>
      <c r="ED12" s="121">
        <f t="shared" ref="ED12:ED14" si="68">EC12</f>
        <v>0.14000000000000001</v>
      </c>
      <c r="EE12" s="121">
        <f t="shared" ref="EE12:EE14" si="69">ED12</f>
        <v>0.14000000000000001</v>
      </c>
      <c r="EF12" s="121">
        <f t="shared" ref="EF12:EF14" si="70">EE12</f>
        <v>0.14000000000000001</v>
      </c>
      <c r="EG12" s="121">
        <f t="shared" ref="EG12:EG14" si="71">EF12</f>
        <v>0.14000000000000001</v>
      </c>
      <c r="EH12" s="121">
        <f t="shared" ref="EH12:EH14" si="72">EG12</f>
        <v>0.14000000000000001</v>
      </c>
      <c r="EI12" s="121">
        <f t="shared" ref="EI12:EI14" si="73">EH12</f>
        <v>0.14000000000000001</v>
      </c>
      <c r="EJ12" s="121">
        <f t="shared" ref="EJ12:EJ14" si="74">EI12</f>
        <v>0.14000000000000001</v>
      </c>
      <c r="EK12" s="121">
        <f t="shared" ref="EK12:EK14" si="75">EJ12</f>
        <v>0.14000000000000001</v>
      </c>
      <c r="EL12" s="121">
        <f t="shared" ref="EL12:EL14" si="76">EK12</f>
        <v>0.14000000000000001</v>
      </c>
      <c r="EM12" s="121">
        <f t="shared" ref="EM12:EM14" si="77">EL12</f>
        <v>0.14000000000000001</v>
      </c>
      <c r="EN12" s="121">
        <f t="shared" ref="EN12:EN14" si="78">EM12</f>
        <v>0.14000000000000001</v>
      </c>
      <c r="EO12" s="121">
        <f t="shared" ref="EO12:EO14" si="79">EN12</f>
        <v>0.14000000000000001</v>
      </c>
      <c r="EP12" s="121">
        <f t="shared" ref="EP12:EP14" si="80">EO12</f>
        <v>0.14000000000000001</v>
      </c>
      <c r="EQ12" s="121">
        <f t="shared" ref="EQ12:EQ14" si="81">EP12</f>
        <v>0.14000000000000001</v>
      </c>
      <c r="ER12" s="121">
        <f t="shared" ref="ER12:ER14" si="82">EQ12</f>
        <v>0.14000000000000001</v>
      </c>
      <c r="ES12" s="121">
        <f t="shared" ref="ES12:ES14" si="83">ER12</f>
        <v>0.14000000000000001</v>
      </c>
      <c r="ET12" s="121">
        <f t="shared" ref="ET12:ET14" si="84">ES12</f>
        <v>0.14000000000000001</v>
      </c>
      <c r="EU12" s="121">
        <f t="shared" ref="EU12:EU14" si="85">ET12</f>
        <v>0.14000000000000001</v>
      </c>
      <c r="EV12" s="121">
        <f t="shared" ref="EV12:EV14" si="86">EU12</f>
        <v>0.14000000000000001</v>
      </c>
      <c r="EW12" s="121">
        <f t="shared" ref="EW12:EW14" si="87">EV12</f>
        <v>0.14000000000000001</v>
      </c>
      <c r="EX12" s="121">
        <f t="shared" ref="EX12:EX14" si="88">EW12</f>
        <v>0.14000000000000001</v>
      </c>
      <c r="EY12" s="121">
        <f t="shared" ref="EY12:EY14" si="89">EX12</f>
        <v>0.14000000000000001</v>
      </c>
      <c r="EZ12" s="121">
        <f t="shared" ref="EZ12:EZ14" si="90">EY12</f>
        <v>0.14000000000000001</v>
      </c>
      <c r="FA12" s="121">
        <f t="shared" ref="FA12:FA14" si="91">EZ12</f>
        <v>0.14000000000000001</v>
      </c>
      <c r="FB12" s="121">
        <f t="shared" ref="FB12:FB14" si="92">FA12</f>
        <v>0.14000000000000001</v>
      </c>
      <c r="FC12" s="121">
        <f t="shared" ref="FC12:FC14" si="93">FB12</f>
        <v>0.14000000000000001</v>
      </c>
      <c r="FD12" s="121">
        <f t="shared" ref="FD12:FD14" si="94">FC12</f>
        <v>0.14000000000000001</v>
      </c>
      <c r="FE12" s="121">
        <f t="shared" ref="FE12:FE14" si="95">FD12</f>
        <v>0.14000000000000001</v>
      </c>
      <c r="FF12" s="121">
        <f t="shared" ref="FF12:FF14" si="96">FE12</f>
        <v>0.14000000000000001</v>
      </c>
      <c r="FG12" s="121">
        <f t="shared" ref="FG12:FG14" si="97">FF12</f>
        <v>0.14000000000000001</v>
      </c>
      <c r="FH12" s="121">
        <f t="shared" ref="FH12:FH14" si="98">FG12</f>
        <v>0.14000000000000001</v>
      </c>
      <c r="FI12" s="121">
        <f t="shared" ref="FI12:FI14" si="99">FH12</f>
        <v>0.14000000000000001</v>
      </c>
      <c r="FJ12" s="121">
        <f t="shared" ref="FJ12:FJ14" si="100">FI12</f>
        <v>0.14000000000000001</v>
      </c>
      <c r="FK12" s="121">
        <f t="shared" ref="FK12:FK14" si="101">FJ12</f>
        <v>0.14000000000000001</v>
      </c>
      <c r="FL12" s="121">
        <f t="shared" ref="FL12:FL14" si="102">FK12</f>
        <v>0.14000000000000001</v>
      </c>
      <c r="FM12" s="121">
        <f t="shared" ref="FM12:FM14" si="103">FL12</f>
        <v>0.14000000000000001</v>
      </c>
      <c r="FN12" s="121">
        <f t="shared" ref="FN12:FN14" si="104">FM12</f>
        <v>0.14000000000000001</v>
      </c>
      <c r="FO12" s="121">
        <f t="shared" ref="FO12:FO14" si="105">FN12</f>
        <v>0.14000000000000001</v>
      </c>
      <c r="FP12" s="121">
        <f t="shared" ref="FP12:FP14" si="106">FO12</f>
        <v>0.14000000000000001</v>
      </c>
      <c r="FQ12" s="121">
        <f t="shared" ref="FQ12:FQ14" si="107">FP12</f>
        <v>0.14000000000000001</v>
      </c>
      <c r="FR12" s="121">
        <f t="shared" ref="FR12:FR14" si="108">FQ12</f>
        <v>0.14000000000000001</v>
      </c>
      <c r="FS12" s="121">
        <f t="shared" ref="FS12:FS14" si="109">FR12</f>
        <v>0.14000000000000001</v>
      </c>
      <c r="FT12" s="121">
        <f t="shared" ref="FT12:FT14" si="110">FS12</f>
        <v>0.14000000000000001</v>
      </c>
      <c r="FU12" s="121">
        <f t="shared" ref="FU12:FU14" si="111">FT12</f>
        <v>0.14000000000000001</v>
      </c>
      <c r="FV12" s="121">
        <f t="shared" ref="FV12:FV14" si="112">FU12</f>
        <v>0.14000000000000001</v>
      </c>
      <c r="FW12" s="121">
        <f t="shared" ref="FW12:FW14" si="113">FV12</f>
        <v>0.14000000000000001</v>
      </c>
      <c r="FX12" s="121">
        <f t="shared" ref="FX12:FX14" si="114">FW12</f>
        <v>0.14000000000000001</v>
      </c>
      <c r="FY12" s="121">
        <f t="shared" ref="FY12:FY14" si="115">FX12</f>
        <v>0.14000000000000001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3" si="116">D13</f>
        <v>1</v>
      </c>
      <c r="F13" s="121">
        <f t="shared" si="116"/>
        <v>1</v>
      </c>
      <c r="G13" s="121">
        <f t="shared" si="116"/>
        <v>1</v>
      </c>
      <c r="H13" s="121">
        <f t="shared" si="116"/>
        <v>1</v>
      </c>
      <c r="I13" s="121">
        <f t="shared" si="116"/>
        <v>1</v>
      </c>
      <c r="J13" s="121">
        <f t="shared" si="116"/>
        <v>1</v>
      </c>
      <c r="K13" s="121">
        <f t="shared" si="116"/>
        <v>1</v>
      </c>
      <c r="L13" s="121">
        <f t="shared" si="116"/>
        <v>1</v>
      </c>
      <c r="M13" s="121">
        <f t="shared" si="116"/>
        <v>1</v>
      </c>
      <c r="N13" s="121">
        <f t="shared" si="116"/>
        <v>1</v>
      </c>
      <c r="O13" s="121">
        <f t="shared" si="116"/>
        <v>1</v>
      </c>
      <c r="P13" s="152">
        <v>1</v>
      </c>
      <c r="Q13" s="121">
        <f>P13</f>
        <v>1</v>
      </c>
      <c r="R13" s="121">
        <f>P13</f>
        <v>1</v>
      </c>
      <c r="S13" s="121">
        <f t="shared" si="116"/>
        <v>1</v>
      </c>
      <c r="T13" s="121">
        <f t="shared" si="116"/>
        <v>1</v>
      </c>
      <c r="U13" s="121">
        <f t="shared" si="116"/>
        <v>1</v>
      </c>
      <c r="V13" s="121">
        <f t="shared" si="116"/>
        <v>1</v>
      </c>
      <c r="W13" s="121">
        <f t="shared" si="116"/>
        <v>1</v>
      </c>
      <c r="X13" s="125">
        <v>1.5</v>
      </c>
      <c r="Y13" s="121">
        <f t="shared" si="116"/>
        <v>1.5</v>
      </c>
      <c r="Z13" s="121">
        <f t="shared" si="116"/>
        <v>1.5</v>
      </c>
      <c r="AA13" s="121">
        <f t="shared" si="116"/>
        <v>1.5</v>
      </c>
      <c r="AB13" s="121">
        <f t="shared" si="116"/>
        <v>1.5</v>
      </c>
      <c r="AC13" s="121">
        <f t="shared" si="116"/>
        <v>1.5</v>
      </c>
      <c r="AD13" s="121">
        <f t="shared" si="116"/>
        <v>1.5</v>
      </c>
      <c r="AE13" s="125">
        <v>1.5</v>
      </c>
      <c r="AF13" s="121">
        <f t="shared" si="116"/>
        <v>1.5</v>
      </c>
      <c r="AG13" s="121">
        <f t="shared" si="116"/>
        <v>1.5</v>
      </c>
      <c r="AH13" s="121">
        <f t="shared" si="116"/>
        <v>1.5</v>
      </c>
      <c r="AI13" s="121">
        <f t="shared" si="116"/>
        <v>1.5</v>
      </c>
      <c r="AJ13" s="155">
        <f t="shared" si="116"/>
        <v>1.5</v>
      </c>
      <c r="AK13" s="152">
        <v>1.5</v>
      </c>
      <c r="AL13" s="121">
        <v>0.01</v>
      </c>
      <c r="AM13" s="121">
        <f t="shared" si="116"/>
        <v>0.01</v>
      </c>
      <c r="AN13" s="121">
        <f t="shared" si="116"/>
        <v>0.01</v>
      </c>
      <c r="AO13" s="121">
        <f t="shared" si="116"/>
        <v>0.01</v>
      </c>
      <c r="AP13" s="121">
        <f t="shared" si="116"/>
        <v>0.01</v>
      </c>
      <c r="AQ13" s="155">
        <f t="shared" si="116"/>
        <v>0.01</v>
      </c>
      <c r="AR13" s="207">
        <v>1.5</v>
      </c>
      <c r="AS13" s="121">
        <f t="shared" si="116"/>
        <v>1.5</v>
      </c>
      <c r="AT13" s="121">
        <f t="shared" si="116"/>
        <v>1.5</v>
      </c>
      <c r="AU13" s="121">
        <f t="shared" si="116"/>
        <v>1.5</v>
      </c>
      <c r="AV13" s="121">
        <f t="shared" si="116"/>
        <v>1.5</v>
      </c>
      <c r="AW13" s="121">
        <f t="shared" si="116"/>
        <v>1.5</v>
      </c>
      <c r="AX13" s="155">
        <f t="shared" si="116"/>
        <v>1.5</v>
      </c>
      <c r="AY13" s="122">
        <f t="shared" si="116"/>
        <v>1.5</v>
      </c>
      <c r="AZ13" s="121">
        <f t="shared" si="116"/>
        <v>1.5</v>
      </c>
      <c r="BA13" s="121">
        <f t="shared" si="116"/>
        <v>1.5</v>
      </c>
      <c r="BB13" s="121">
        <f t="shared" si="116"/>
        <v>1.5</v>
      </c>
      <c r="BC13" s="121">
        <f t="shared" si="116"/>
        <v>1.5</v>
      </c>
      <c r="BD13" s="121">
        <f t="shared" si="116"/>
        <v>1.5</v>
      </c>
      <c r="BE13" s="155">
        <f t="shared" si="116"/>
        <v>1.5</v>
      </c>
      <c r="BF13" s="122">
        <f t="shared" si="116"/>
        <v>1.5</v>
      </c>
      <c r="BG13" s="121">
        <f t="shared" si="116"/>
        <v>1.5</v>
      </c>
      <c r="BH13" s="121">
        <f t="shared" si="116"/>
        <v>1.5</v>
      </c>
      <c r="BI13" s="121">
        <f t="shared" si="116"/>
        <v>1.5</v>
      </c>
      <c r="BJ13" s="121">
        <f t="shared" si="116"/>
        <v>1.5</v>
      </c>
      <c r="BK13" s="121">
        <f t="shared" si="116"/>
        <v>1.5</v>
      </c>
      <c r="BL13" s="155">
        <f t="shared" si="116"/>
        <v>1.5</v>
      </c>
      <c r="BM13" s="122">
        <f t="shared" si="116"/>
        <v>1.5</v>
      </c>
      <c r="BN13" s="121">
        <f t="shared" si="3"/>
        <v>1.5</v>
      </c>
      <c r="BO13" s="121">
        <f t="shared" si="4"/>
        <v>1.5</v>
      </c>
      <c r="BP13" s="121">
        <f t="shared" si="5"/>
        <v>1.5</v>
      </c>
      <c r="BQ13" s="121">
        <f t="shared" si="6"/>
        <v>1.5</v>
      </c>
      <c r="BR13" s="121">
        <f t="shared" si="7"/>
        <v>1.5</v>
      </c>
      <c r="BS13" s="121">
        <f t="shared" si="8"/>
        <v>1.5</v>
      </c>
      <c r="BT13" s="122">
        <f t="shared" si="9"/>
        <v>1.5</v>
      </c>
      <c r="BU13" s="121">
        <f t="shared" ref="BU13" si="117">BT13</f>
        <v>1.5</v>
      </c>
      <c r="BV13" s="121">
        <f t="shared" si="10"/>
        <v>1.5</v>
      </c>
      <c r="BW13" s="121">
        <f t="shared" si="11"/>
        <v>1.5</v>
      </c>
      <c r="BX13" s="121">
        <f t="shared" si="12"/>
        <v>1.5</v>
      </c>
      <c r="BY13" s="121">
        <f t="shared" si="13"/>
        <v>1.5</v>
      </c>
      <c r="BZ13" s="121">
        <f t="shared" si="14"/>
        <v>1.5</v>
      </c>
      <c r="CA13" s="122">
        <f t="shared" ref="CA13:CA14" si="118">BZ13</f>
        <v>1.5</v>
      </c>
      <c r="CB13" s="121">
        <f t="shared" si="15"/>
        <v>1.5</v>
      </c>
      <c r="CC13" s="121">
        <f t="shared" si="16"/>
        <v>1.5</v>
      </c>
      <c r="CD13" s="121">
        <f t="shared" si="16"/>
        <v>1.5</v>
      </c>
      <c r="CE13" s="121">
        <f t="shared" si="17"/>
        <v>1.5</v>
      </c>
      <c r="CF13" s="121">
        <f t="shared" si="18"/>
        <v>1.5</v>
      </c>
      <c r="CG13" s="121">
        <f t="shared" si="19"/>
        <v>1.5</v>
      </c>
      <c r="CH13" s="122">
        <f t="shared" si="20"/>
        <v>1.5</v>
      </c>
      <c r="CI13" s="121">
        <f t="shared" si="21"/>
        <v>1.5</v>
      </c>
      <c r="CJ13" s="121">
        <f t="shared" si="22"/>
        <v>1.5</v>
      </c>
      <c r="CK13" s="121">
        <f t="shared" si="23"/>
        <v>1.5</v>
      </c>
      <c r="CL13" s="121">
        <f t="shared" si="24"/>
        <v>1.5</v>
      </c>
      <c r="CM13" s="121">
        <f t="shared" si="25"/>
        <v>1.5</v>
      </c>
      <c r="CN13" s="121">
        <f t="shared" si="26"/>
        <v>1.5</v>
      </c>
      <c r="CO13" s="122">
        <f t="shared" si="27"/>
        <v>1.5</v>
      </c>
      <c r="CP13" s="121">
        <f t="shared" si="28"/>
        <v>1.5</v>
      </c>
      <c r="CQ13" s="121">
        <f t="shared" si="29"/>
        <v>1.5</v>
      </c>
      <c r="CR13" s="121">
        <f t="shared" si="30"/>
        <v>1.5</v>
      </c>
      <c r="CS13" s="121">
        <f t="shared" si="31"/>
        <v>1.5</v>
      </c>
      <c r="CT13" s="121">
        <f t="shared" si="32"/>
        <v>1.5</v>
      </c>
      <c r="CU13" s="121">
        <f t="shared" si="33"/>
        <v>1.5</v>
      </c>
      <c r="CV13" s="122">
        <f t="shared" si="34"/>
        <v>1.5</v>
      </c>
      <c r="CW13" s="121">
        <f t="shared" si="35"/>
        <v>1.5</v>
      </c>
      <c r="CX13" s="121">
        <f t="shared" si="36"/>
        <v>1.5</v>
      </c>
      <c r="CY13" s="121">
        <f t="shared" si="37"/>
        <v>1.5</v>
      </c>
      <c r="CZ13" s="121">
        <f t="shared" si="38"/>
        <v>1.5</v>
      </c>
      <c r="DA13" s="121">
        <f t="shared" si="39"/>
        <v>1.5</v>
      </c>
      <c r="DB13" s="121">
        <f t="shared" si="40"/>
        <v>1.5</v>
      </c>
      <c r="DC13" s="121">
        <f t="shared" si="41"/>
        <v>1.5</v>
      </c>
      <c r="DD13" s="122">
        <f t="shared" si="42"/>
        <v>1.5</v>
      </c>
      <c r="DE13" s="121">
        <f t="shared" si="43"/>
        <v>1.5</v>
      </c>
      <c r="DF13" s="121">
        <f t="shared" si="44"/>
        <v>1.5</v>
      </c>
      <c r="DG13" s="121">
        <f t="shared" si="45"/>
        <v>1.5</v>
      </c>
      <c r="DH13" s="121">
        <f t="shared" si="46"/>
        <v>1.5</v>
      </c>
      <c r="DI13" s="121">
        <f t="shared" si="47"/>
        <v>1.5</v>
      </c>
      <c r="DJ13" s="121">
        <f t="shared" si="48"/>
        <v>1.5</v>
      </c>
      <c r="DK13" s="122">
        <f t="shared" si="49"/>
        <v>1.5</v>
      </c>
      <c r="DL13" s="121">
        <f t="shared" si="50"/>
        <v>1.5</v>
      </c>
      <c r="DM13" s="121">
        <f t="shared" si="51"/>
        <v>1.5</v>
      </c>
      <c r="DN13" s="121">
        <f t="shared" si="52"/>
        <v>1.5</v>
      </c>
      <c r="DO13" s="121">
        <f t="shared" si="53"/>
        <v>1.5</v>
      </c>
      <c r="DP13" s="121">
        <f t="shared" si="54"/>
        <v>1.5</v>
      </c>
      <c r="DQ13" s="121">
        <f t="shared" si="55"/>
        <v>1.5</v>
      </c>
      <c r="DR13" s="121">
        <f t="shared" si="56"/>
        <v>1.5</v>
      </c>
      <c r="DS13" s="121">
        <f t="shared" si="57"/>
        <v>1.5</v>
      </c>
      <c r="DT13" s="121">
        <f t="shared" si="58"/>
        <v>1.5</v>
      </c>
      <c r="DU13" s="121">
        <f t="shared" si="59"/>
        <v>1.5</v>
      </c>
      <c r="DV13" s="121">
        <f t="shared" si="60"/>
        <v>1.5</v>
      </c>
      <c r="DW13" s="121">
        <f t="shared" si="61"/>
        <v>1.5</v>
      </c>
      <c r="DX13" s="121">
        <f t="shared" si="62"/>
        <v>1.5</v>
      </c>
      <c r="DY13" s="121">
        <f t="shared" si="63"/>
        <v>1.5</v>
      </c>
      <c r="DZ13" s="121">
        <f t="shared" si="64"/>
        <v>1.5</v>
      </c>
      <c r="EA13" s="121">
        <f t="shared" si="65"/>
        <v>1.5</v>
      </c>
      <c r="EB13" s="121">
        <f t="shared" si="66"/>
        <v>1.5</v>
      </c>
      <c r="EC13" s="121">
        <f t="shared" si="67"/>
        <v>1.5</v>
      </c>
      <c r="ED13" s="121">
        <f t="shared" si="68"/>
        <v>1.5</v>
      </c>
      <c r="EE13" s="121">
        <f t="shared" si="69"/>
        <v>1.5</v>
      </c>
      <c r="EF13" s="121">
        <f t="shared" si="70"/>
        <v>1.5</v>
      </c>
      <c r="EG13" s="121">
        <f t="shared" si="71"/>
        <v>1.5</v>
      </c>
      <c r="EH13" s="121">
        <f t="shared" si="72"/>
        <v>1.5</v>
      </c>
      <c r="EI13" s="121">
        <f t="shared" si="73"/>
        <v>1.5</v>
      </c>
      <c r="EJ13" s="121">
        <f t="shared" si="74"/>
        <v>1.5</v>
      </c>
      <c r="EK13" s="121">
        <f t="shared" si="75"/>
        <v>1.5</v>
      </c>
      <c r="EL13" s="121">
        <f t="shared" si="76"/>
        <v>1.5</v>
      </c>
      <c r="EM13" s="121">
        <f t="shared" si="77"/>
        <v>1.5</v>
      </c>
      <c r="EN13" s="121">
        <f t="shared" si="78"/>
        <v>1.5</v>
      </c>
      <c r="EO13" s="121">
        <f t="shared" si="79"/>
        <v>1.5</v>
      </c>
      <c r="EP13" s="121">
        <f t="shared" si="80"/>
        <v>1.5</v>
      </c>
      <c r="EQ13" s="121">
        <f t="shared" si="81"/>
        <v>1.5</v>
      </c>
      <c r="ER13" s="121">
        <f t="shared" si="82"/>
        <v>1.5</v>
      </c>
      <c r="ES13" s="121">
        <f t="shared" si="83"/>
        <v>1.5</v>
      </c>
      <c r="ET13" s="121">
        <f t="shared" si="84"/>
        <v>1.5</v>
      </c>
      <c r="EU13" s="121">
        <f t="shared" si="85"/>
        <v>1.5</v>
      </c>
      <c r="EV13" s="121">
        <f t="shared" si="86"/>
        <v>1.5</v>
      </c>
      <c r="EW13" s="121">
        <f t="shared" si="87"/>
        <v>1.5</v>
      </c>
      <c r="EX13" s="121">
        <f t="shared" si="88"/>
        <v>1.5</v>
      </c>
      <c r="EY13" s="121">
        <f t="shared" si="89"/>
        <v>1.5</v>
      </c>
      <c r="EZ13" s="121">
        <f t="shared" si="90"/>
        <v>1.5</v>
      </c>
      <c r="FA13" s="121">
        <f t="shared" si="91"/>
        <v>1.5</v>
      </c>
      <c r="FB13" s="121">
        <f t="shared" si="92"/>
        <v>1.5</v>
      </c>
      <c r="FC13" s="121">
        <f t="shared" si="93"/>
        <v>1.5</v>
      </c>
      <c r="FD13" s="121">
        <f t="shared" si="94"/>
        <v>1.5</v>
      </c>
      <c r="FE13" s="121">
        <f t="shared" si="95"/>
        <v>1.5</v>
      </c>
      <c r="FF13" s="121">
        <f t="shared" si="96"/>
        <v>1.5</v>
      </c>
      <c r="FG13" s="121">
        <f t="shared" si="97"/>
        <v>1.5</v>
      </c>
      <c r="FH13" s="121">
        <f t="shared" si="98"/>
        <v>1.5</v>
      </c>
      <c r="FI13" s="121">
        <f t="shared" si="99"/>
        <v>1.5</v>
      </c>
      <c r="FJ13" s="121">
        <f t="shared" si="100"/>
        <v>1.5</v>
      </c>
      <c r="FK13" s="121">
        <f t="shared" si="101"/>
        <v>1.5</v>
      </c>
      <c r="FL13" s="121">
        <f t="shared" si="102"/>
        <v>1.5</v>
      </c>
      <c r="FM13" s="121">
        <f t="shared" si="103"/>
        <v>1.5</v>
      </c>
      <c r="FN13" s="121">
        <f t="shared" si="104"/>
        <v>1.5</v>
      </c>
      <c r="FO13" s="121">
        <f t="shared" si="105"/>
        <v>1.5</v>
      </c>
      <c r="FP13" s="121">
        <f t="shared" si="106"/>
        <v>1.5</v>
      </c>
      <c r="FQ13" s="121">
        <f t="shared" si="107"/>
        <v>1.5</v>
      </c>
      <c r="FR13" s="121">
        <f t="shared" si="108"/>
        <v>1.5</v>
      </c>
      <c r="FS13" s="121">
        <f t="shared" si="109"/>
        <v>1.5</v>
      </c>
      <c r="FT13" s="121">
        <f t="shared" si="110"/>
        <v>1.5</v>
      </c>
      <c r="FU13" s="121">
        <f t="shared" si="111"/>
        <v>1.5</v>
      </c>
      <c r="FV13" s="121">
        <f t="shared" si="112"/>
        <v>1.5</v>
      </c>
      <c r="FW13" s="121">
        <f t="shared" si="113"/>
        <v>1.5</v>
      </c>
      <c r="FX13" s="121">
        <f t="shared" si="114"/>
        <v>1.5</v>
      </c>
      <c r="FY13" s="121">
        <f t="shared" si="115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4">
        <f>AA8</f>
        <v>1</v>
      </c>
      <c r="BV14" s="125">
        <f>BU14</f>
        <v>1</v>
      </c>
      <c r="BW14" s="125">
        <f t="shared" si="11"/>
        <v>1</v>
      </c>
      <c r="BX14" s="125">
        <f t="shared" si="12"/>
        <v>1</v>
      </c>
      <c r="BY14" s="125">
        <f t="shared" si="13"/>
        <v>1</v>
      </c>
      <c r="BZ14" s="125">
        <f t="shared" si="14"/>
        <v>1</v>
      </c>
      <c r="CA14" s="125">
        <f t="shared" si="118"/>
        <v>1</v>
      </c>
      <c r="CB14" s="125">
        <f t="shared" si="15"/>
        <v>1</v>
      </c>
      <c r="CC14" s="125">
        <f t="shared" si="16"/>
        <v>1</v>
      </c>
      <c r="CD14" s="125">
        <f t="shared" si="16"/>
        <v>1</v>
      </c>
      <c r="CE14" s="125">
        <f t="shared" si="17"/>
        <v>1</v>
      </c>
      <c r="CF14" s="125">
        <f t="shared" si="18"/>
        <v>1</v>
      </c>
      <c r="CG14" s="125">
        <f t="shared" si="19"/>
        <v>1</v>
      </c>
      <c r="CH14" s="125">
        <f t="shared" si="20"/>
        <v>1</v>
      </c>
      <c r="CI14" s="125">
        <f t="shared" si="21"/>
        <v>1</v>
      </c>
      <c r="CJ14" s="125">
        <f t="shared" si="22"/>
        <v>1</v>
      </c>
      <c r="CK14" s="125">
        <f t="shared" si="23"/>
        <v>1</v>
      </c>
      <c r="CL14" s="125">
        <f t="shared" si="24"/>
        <v>1</v>
      </c>
      <c r="CM14" s="125">
        <f t="shared" si="25"/>
        <v>1</v>
      </c>
      <c r="CN14" s="125">
        <f t="shared" si="26"/>
        <v>1</v>
      </c>
      <c r="CO14" s="125">
        <f t="shared" si="27"/>
        <v>1</v>
      </c>
      <c r="CP14" s="125">
        <f t="shared" si="28"/>
        <v>1</v>
      </c>
      <c r="CQ14" s="125">
        <f t="shared" si="29"/>
        <v>1</v>
      </c>
      <c r="CR14" s="125">
        <f t="shared" si="30"/>
        <v>1</v>
      </c>
      <c r="CS14" s="125">
        <f t="shared" si="31"/>
        <v>1</v>
      </c>
      <c r="CT14" s="125">
        <f t="shared" si="32"/>
        <v>1</v>
      </c>
      <c r="CU14" s="125">
        <f t="shared" si="33"/>
        <v>1</v>
      </c>
      <c r="CV14" s="125">
        <f t="shared" si="34"/>
        <v>1</v>
      </c>
      <c r="CW14" s="125">
        <f t="shared" si="35"/>
        <v>1</v>
      </c>
      <c r="CX14" s="125">
        <f t="shared" si="36"/>
        <v>1</v>
      </c>
      <c r="CY14" s="125">
        <f t="shared" si="37"/>
        <v>1</v>
      </c>
      <c r="CZ14" s="125">
        <f t="shared" si="38"/>
        <v>1</v>
      </c>
      <c r="DA14" s="125">
        <f t="shared" si="39"/>
        <v>1</v>
      </c>
      <c r="DB14" s="125">
        <f t="shared" si="40"/>
        <v>1</v>
      </c>
      <c r="DC14" s="125">
        <f t="shared" si="41"/>
        <v>1</v>
      </c>
      <c r="DD14" s="125">
        <f t="shared" si="42"/>
        <v>1</v>
      </c>
      <c r="DE14" s="125">
        <f t="shared" si="43"/>
        <v>1</v>
      </c>
      <c r="DF14" s="125">
        <f t="shared" si="44"/>
        <v>1</v>
      </c>
      <c r="DG14" s="125">
        <f t="shared" si="45"/>
        <v>1</v>
      </c>
      <c r="DH14" s="125">
        <f t="shared" si="46"/>
        <v>1</v>
      </c>
      <c r="DI14" s="125">
        <f t="shared" si="47"/>
        <v>1</v>
      </c>
      <c r="DJ14" s="125">
        <f t="shared" si="48"/>
        <v>1</v>
      </c>
      <c r="DK14" s="125">
        <f t="shared" si="49"/>
        <v>1</v>
      </c>
      <c r="DL14" s="125">
        <f t="shared" si="50"/>
        <v>1</v>
      </c>
      <c r="DM14" s="125">
        <f t="shared" si="51"/>
        <v>1</v>
      </c>
      <c r="DN14" s="125">
        <f t="shared" si="52"/>
        <v>1</v>
      </c>
      <c r="DO14" s="125">
        <f t="shared" si="53"/>
        <v>1</v>
      </c>
      <c r="DP14" s="125">
        <f t="shared" si="54"/>
        <v>1</v>
      </c>
      <c r="DQ14" s="125">
        <f t="shared" si="55"/>
        <v>1</v>
      </c>
      <c r="DR14" s="125">
        <f t="shared" si="56"/>
        <v>1</v>
      </c>
      <c r="DS14" s="125">
        <f t="shared" si="57"/>
        <v>1</v>
      </c>
      <c r="DT14" s="125">
        <f t="shared" si="58"/>
        <v>1</v>
      </c>
      <c r="DU14" s="125">
        <f t="shared" si="59"/>
        <v>1</v>
      </c>
      <c r="DV14" s="125">
        <f t="shared" si="60"/>
        <v>1</v>
      </c>
      <c r="DW14" s="125">
        <f t="shared" si="61"/>
        <v>1</v>
      </c>
      <c r="DX14" s="125">
        <f t="shared" si="62"/>
        <v>1</v>
      </c>
      <c r="DY14" s="125">
        <f t="shared" si="63"/>
        <v>1</v>
      </c>
      <c r="DZ14" s="125">
        <f t="shared" si="64"/>
        <v>1</v>
      </c>
      <c r="EA14" s="125">
        <f t="shared" si="65"/>
        <v>1</v>
      </c>
      <c r="EB14" s="125">
        <f t="shared" si="66"/>
        <v>1</v>
      </c>
      <c r="EC14" s="125">
        <f t="shared" si="67"/>
        <v>1</v>
      </c>
      <c r="ED14" s="125">
        <f t="shared" si="68"/>
        <v>1</v>
      </c>
      <c r="EE14" s="125">
        <f t="shared" si="69"/>
        <v>1</v>
      </c>
      <c r="EF14" s="125">
        <f t="shared" si="70"/>
        <v>1</v>
      </c>
      <c r="EG14" s="125">
        <f t="shared" si="71"/>
        <v>1</v>
      </c>
      <c r="EH14" s="125">
        <f t="shared" si="72"/>
        <v>1</v>
      </c>
      <c r="EI14" s="125">
        <f t="shared" si="73"/>
        <v>1</v>
      </c>
      <c r="EJ14" s="125">
        <f t="shared" si="74"/>
        <v>1</v>
      </c>
      <c r="EK14" s="125">
        <f t="shared" si="75"/>
        <v>1</v>
      </c>
      <c r="EL14" s="125">
        <f t="shared" si="76"/>
        <v>1</v>
      </c>
      <c r="EM14" s="125">
        <f t="shared" si="77"/>
        <v>1</v>
      </c>
      <c r="EN14" s="125">
        <f t="shared" si="78"/>
        <v>1</v>
      </c>
      <c r="EO14" s="125">
        <f t="shared" si="79"/>
        <v>1</v>
      </c>
      <c r="EP14" s="125">
        <f t="shared" si="80"/>
        <v>1</v>
      </c>
      <c r="EQ14" s="125">
        <f t="shared" si="81"/>
        <v>1</v>
      </c>
      <c r="ER14" s="125">
        <f t="shared" si="82"/>
        <v>1</v>
      </c>
      <c r="ES14" s="125">
        <f t="shared" si="83"/>
        <v>1</v>
      </c>
      <c r="ET14" s="125">
        <f t="shared" si="84"/>
        <v>1</v>
      </c>
      <c r="EU14" s="125">
        <f t="shared" si="85"/>
        <v>1</v>
      </c>
      <c r="EV14" s="125">
        <f t="shared" si="86"/>
        <v>1</v>
      </c>
      <c r="EW14" s="125">
        <f t="shared" si="87"/>
        <v>1</v>
      </c>
      <c r="EX14" s="125">
        <f t="shared" si="88"/>
        <v>1</v>
      </c>
      <c r="EY14" s="125">
        <f t="shared" si="89"/>
        <v>1</v>
      </c>
      <c r="EZ14" s="125">
        <f t="shared" si="90"/>
        <v>1</v>
      </c>
      <c r="FA14" s="125">
        <f t="shared" si="91"/>
        <v>1</v>
      </c>
      <c r="FB14" s="125">
        <f t="shared" si="92"/>
        <v>1</v>
      </c>
      <c r="FC14" s="125">
        <f t="shared" si="93"/>
        <v>1</v>
      </c>
      <c r="FD14" s="125">
        <f t="shared" si="94"/>
        <v>1</v>
      </c>
      <c r="FE14" s="125">
        <f t="shared" si="95"/>
        <v>1</v>
      </c>
      <c r="FF14" s="125">
        <f t="shared" si="96"/>
        <v>1</v>
      </c>
      <c r="FG14" s="125">
        <f t="shared" si="97"/>
        <v>1</v>
      </c>
      <c r="FH14" s="125">
        <f t="shared" si="98"/>
        <v>1</v>
      </c>
      <c r="FI14" s="125">
        <f t="shared" si="99"/>
        <v>1</v>
      </c>
      <c r="FJ14" s="125">
        <f t="shared" si="100"/>
        <v>1</v>
      </c>
      <c r="FK14" s="125">
        <f t="shared" si="101"/>
        <v>1</v>
      </c>
      <c r="FL14" s="125">
        <f t="shared" si="102"/>
        <v>1</v>
      </c>
      <c r="FM14" s="125">
        <f t="shared" si="103"/>
        <v>1</v>
      </c>
      <c r="FN14" s="125">
        <f t="shared" si="104"/>
        <v>1</v>
      </c>
      <c r="FO14" s="125">
        <f t="shared" si="105"/>
        <v>1</v>
      </c>
      <c r="FP14" s="125">
        <f t="shared" si="106"/>
        <v>1</v>
      </c>
      <c r="FQ14" s="125">
        <f t="shared" si="107"/>
        <v>1</v>
      </c>
      <c r="FR14" s="125">
        <f t="shared" si="108"/>
        <v>1</v>
      </c>
      <c r="FS14" s="125">
        <f t="shared" si="109"/>
        <v>1</v>
      </c>
      <c r="FT14" s="125">
        <f t="shared" si="110"/>
        <v>1</v>
      </c>
      <c r="FU14" s="125">
        <f t="shared" si="111"/>
        <v>1</v>
      </c>
      <c r="FV14" s="125">
        <f t="shared" si="112"/>
        <v>1</v>
      </c>
      <c r="FW14" s="125">
        <f t="shared" si="113"/>
        <v>1</v>
      </c>
      <c r="FX14" s="125">
        <f t="shared" si="114"/>
        <v>1</v>
      </c>
      <c r="FY14" s="125">
        <f t="shared" si="115"/>
        <v>1</v>
      </c>
      <c r="GA14" s="52" t="s">
        <v>206</v>
      </c>
    </row>
    <row r="15" spans="1:183" x14ac:dyDescent="0.25">
      <c r="C15" s="341">
        <v>0.01</v>
      </c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0" t="s">
        <v>146</v>
      </c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15" t="s">
        <v>171</v>
      </c>
      <c r="BL15" s="315"/>
      <c r="BM15" s="315"/>
      <c r="BN15" s="315"/>
      <c r="BO15" s="315"/>
      <c r="BP15" s="315"/>
      <c r="BQ15" s="315"/>
      <c r="BR15" s="315"/>
      <c r="BS15" s="315"/>
      <c r="BT15" s="315"/>
      <c r="BU15" s="315"/>
      <c r="BV15" s="315"/>
      <c r="BW15" s="315"/>
      <c r="BX15" s="315"/>
      <c r="BY15" s="315"/>
      <c r="BZ15" s="315"/>
      <c r="CA15" s="315"/>
      <c r="CB15" s="315"/>
      <c r="CC15" s="315"/>
      <c r="CD15" s="315"/>
      <c r="CE15" s="315"/>
      <c r="CF15" s="315"/>
      <c r="CG15" s="315"/>
      <c r="CH15" s="315"/>
      <c r="CI15" s="315"/>
      <c r="CJ15" s="315"/>
      <c r="CK15" s="315"/>
      <c r="CL15" s="315"/>
      <c r="CM15" s="315"/>
      <c r="CN15" s="315"/>
      <c r="CO15" s="315"/>
      <c r="CP15" s="338" t="s">
        <v>170</v>
      </c>
      <c r="CQ15" s="338"/>
      <c r="CR15" s="338"/>
      <c r="CS15" s="338"/>
      <c r="CT15" s="338"/>
      <c r="CU15" s="338"/>
      <c r="CV15" s="338"/>
      <c r="CW15" s="338"/>
      <c r="CX15" s="338"/>
      <c r="CY15" s="338"/>
      <c r="CZ15" s="338"/>
      <c r="DA15" s="338"/>
      <c r="DB15" s="338"/>
      <c r="DC15" s="338"/>
      <c r="DD15" s="338"/>
      <c r="DE15" s="338"/>
      <c r="DF15" s="338"/>
      <c r="DG15" s="338"/>
      <c r="DH15" s="338"/>
      <c r="DI15" s="338"/>
      <c r="DJ15" s="338"/>
      <c r="DK15" s="338"/>
      <c r="DL15" s="338"/>
      <c r="DM15" s="338"/>
      <c r="DN15" s="338"/>
      <c r="DO15" s="338"/>
      <c r="DP15" s="338"/>
      <c r="DQ15" s="338"/>
      <c r="DR15" s="338"/>
      <c r="DS15" s="338"/>
    </row>
    <row r="16" spans="1:183" s="221" customFormat="1" x14ac:dyDescent="0.25">
      <c r="A16" s="221" t="s">
        <v>133</v>
      </c>
      <c r="B16" s="221" t="s">
        <v>178</v>
      </c>
      <c r="C16" s="230">
        <f>C63+C56+C47*AA5</f>
        <v>0.29330207795134999</v>
      </c>
      <c r="D16" s="190">
        <f t="shared" ref="D16:P16" si="119">C16+D71+D54*$AA$5</f>
        <v>0.36987221746883897</v>
      </c>
      <c r="E16" s="190">
        <f t="shared" si="119"/>
        <v>0.46635059326087502</v>
      </c>
      <c r="F16" s="190">
        <f t="shared" si="119"/>
        <v>0.58791334675884055</v>
      </c>
      <c r="G16" s="190">
        <f t="shared" si="119"/>
        <v>0.74108241616627701</v>
      </c>
      <c r="H16" s="190">
        <f t="shared" si="119"/>
        <v>0.93407544361964701</v>
      </c>
      <c r="I16" s="190">
        <f t="shared" si="119"/>
        <v>1.1772466582108931</v>
      </c>
      <c r="J16" s="190">
        <f t="shared" si="119"/>
        <v>1.3390529553972388</v>
      </c>
      <c r="K16" s="190">
        <f t="shared" si="119"/>
        <v>1.5429862137556984</v>
      </c>
      <c r="L16" s="190">
        <f t="shared" si="119"/>
        <v>1.7999994431910213</v>
      </c>
      <c r="M16" s="190">
        <f t="shared" si="119"/>
        <v>2.123893436183192</v>
      </c>
      <c r="N16" s="190">
        <f t="shared" si="119"/>
        <v>2.5320571912569911</v>
      </c>
      <c r="O16" s="190">
        <f t="shared" si="119"/>
        <v>3.0464008465536421</v>
      </c>
      <c r="P16" s="190">
        <f t="shared" si="119"/>
        <v>3.6945311761310862</v>
      </c>
      <c r="Q16" s="190">
        <f t="shared" ref="Q16:CB16" si="120">P16+Q71+Q54*$AA$5</f>
        <v>4.511111093140701</v>
      </c>
      <c r="R16" s="190">
        <f t="shared" si="120"/>
        <v>5.5399374903148511</v>
      </c>
      <c r="S16" s="190">
        <f t="shared" si="120"/>
        <v>6.836194452496315</v>
      </c>
      <c r="T16" s="190">
        <f t="shared" si="120"/>
        <v>8.469413926586995</v>
      </c>
      <c r="U16" s="190">
        <f t="shared" si="120"/>
        <v>10.527206165683287</v>
      </c>
      <c r="V16" s="190">
        <f t="shared" si="120"/>
        <v>13.11996008868665</v>
      </c>
      <c r="W16" s="190">
        <f t="shared" si="120"/>
        <v>16.386765733412922</v>
      </c>
      <c r="X16" s="190">
        <f t="shared" si="120"/>
        <v>18.229108011592672</v>
      </c>
      <c r="Y16" s="190">
        <f t="shared" si="120"/>
        <v>20.349169215543551</v>
      </c>
      <c r="Z16" s="190">
        <f t="shared" si="120"/>
        <v>22.932320030927347</v>
      </c>
      <c r="AA16" s="190">
        <f t="shared" si="120"/>
        <v>26.098348996362251</v>
      </c>
      <c r="AB16" s="190">
        <f t="shared" si="120"/>
        <v>29.99800038179427</v>
      </c>
      <c r="AC16" s="190">
        <f t="shared" si="120"/>
        <v>34.820913869312072</v>
      </c>
      <c r="AD16" s="190">
        <f t="shared" si="120"/>
        <v>40.805565422863666</v>
      </c>
      <c r="AE16" s="190">
        <f t="shared" si="120"/>
        <v>48.257283152974402</v>
      </c>
      <c r="AF16" s="190">
        <f t="shared" si="120"/>
        <v>51.065219619329824</v>
      </c>
      <c r="AG16" s="190">
        <f t="shared" si="120"/>
        <v>54.134715177964601</v>
      </c>
      <c r="AH16" s="190">
        <f t="shared" si="120"/>
        <v>57.517298674068769</v>
      </c>
      <c r="AI16" s="190">
        <f t="shared" si="120"/>
        <v>61.277718054029613</v>
      </c>
      <c r="AJ16" s="190">
        <f t="shared" si="120"/>
        <v>65.497306952739237</v>
      </c>
      <c r="AK16" s="190">
        <f t="shared" si="120"/>
        <v>70.278188002666937</v>
      </c>
      <c r="AL16" s="190">
        <f t="shared" si="120"/>
        <v>73.215684971340806</v>
      </c>
      <c r="AM16" s="190">
        <f t="shared" si="120"/>
        <v>76.748906723639678</v>
      </c>
      <c r="AN16" s="190">
        <f t="shared" si="120"/>
        <v>80.384323578541441</v>
      </c>
      <c r="AO16" s="190">
        <f t="shared" si="120"/>
        <v>84.108531352173898</v>
      </c>
      <c r="AP16" s="190">
        <f t="shared" si="120"/>
        <v>87.903135847981787</v>
      </c>
      <c r="AQ16" s="190">
        <f t="shared" si="120"/>
        <v>91.743460894729097</v>
      </c>
      <c r="AR16" s="190">
        <f t="shared" si="120"/>
        <v>95.596922435778581</v>
      </c>
      <c r="AS16" s="190">
        <f t="shared" si="120"/>
        <v>98.099818114758051</v>
      </c>
      <c r="AT16" s="190">
        <f t="shared" si="120"/>
        <v>100.42826564819583</v>
      </c>
      <c r="AU16" s="190">
        <f t="shared" si="120"/>
        <v>102.81752025036259</v>
      </c>
      <c r="AV16" s="190">
        <f t="shared" si="120"/>
        <v>105.2538969817828</v>
      </c>
      <c r="AW16" s="190">
        <f t="shared" si="120"/>
        <v>107.71826666716724</v>
      </c>
      <c r="AX16" s="190">
        <f t="shared" si="120"/>
        <v>110.18351328686656</v>
      </c>
      <c r="AY16" s="190">
        <f t="shared" si="120"/>
        <v>112.61353298520423</v>
      </c>
      <c r="AZ16" s="190">
        <f t="shared" si="120"/>
        <v>114.33934966810813</v>
      </c>
      <c r="BA16" s="190">
        <f t="shared" si="120"/>
        <v>115.97671301524427</v>
      </c>
      <c r="BB16" s="190">
        <f t="shared" si="120"/>
        <v>117.57213895967971</v>
      </c>
      <c r="BC16" s="190">
        <f t="shared" si="120"/>
        <v>119.12122936567204</v>
      </c>
      <c r="BD16" s="190">
        <f t="shared" si="120"/>
        <v>120.61839934527153</v>
      </c>
      <c r="BE16" s="190">
        <f t="shared" si="120"/>
        <v>122.05652950435763</v>
      </c>
      <c r="BF16" s="190">
        <f t="shared" si="120"/>
        <v>123.42652530943595</v>
      </c>
      <c r="BG16" s="190">
        <f t="shared" si="120"/>
        <v>124.7167602868861</v>
      </c>
      <c r="BH16" s="190">
        <f t="shared" si="120"/>
        <v>125.96435031993127</v>
      </c>
      <c r="BI16" s="190">
        <f t="shared" si="120"/>
        <v>127.16023532236744</v>
      </c>
      <c r="BJ16" s="190">
        <f t="shared" si="120"/>
        <v>128.29896807574329</v>
      </c>
      <c r="BK16" s="190">
        <f t="shared" si="120"/>
        <v>129.37552393904298</v>
      </c>
      <c r="BL16" s="190">
        <f t="shared" si="120"/>
        <v>130.38547655803575</v>
      </c>
      <c r="BM16" s="190">
        <f t="shared" si="120"/>
        <v>131.32518518573389</v>
      </c>
      <c r="BN16" s="190">
        <f t="shared" si="120"/>
        <v>132.19211501057117</v>
      </c>
      <c r="BO16" s="190">
        <f t="shared" si="120"/>
        <v>133.02641899002185</v>
      </c>
      <c r="BP16" s="190">
        <f t="shared" si="120"/>
        <v>133.83135511078126</v>
      </c>
      <c r="BQ16" s="190">
        <f t="shared" si="120"/>
        <v>134.60464983088269</v>
      </c>
      <c r="BR16" s="190">
        <f t="shared" si="120"/>
        <v>135.34415644788896</v>
      </c>
      <c r="BS16" s="190">
        <f t="shared" si="120"/>
        <v>136.04800468644453</v>
      </c>
      <c r="BT16" s="190">
        <f t="shared" si="120"/>
        <v>136.71479444064428</v>
      </c>
      <c r="BU16" s="190">
        <f t="shared" si="120"/>
        <v>137.34384321906464</v>
      </c>
      <c r="BV16" s="190">
        <f t="shared" si="120"/>
        <v>137.94544756054898</v>
      </c>
      <c r="BW16" s="190">
        <f t="shared" si="120"/>
        <v>138.52095394259368</v>
      </c>
      <c r="BX16" s="190">
        <f t="shared" si="120"/>
        <v>139.07119657444639</v>
      </c>
      <c r="BY16" s="190">
        <f t="shared" si="120"/>
        <v>139.59713814248269</v>
      </c>
      <c r="BZ16" s="190">
        <f t="shared" si="120"/>
        <v>140.09988579142879</v>
      </c>
      <c r="CA16" s="190">
        <f t="shared" si="120"/>
        <v>140.58071555274779</v>
      </c>
      <c r="CB16" s="190">
        <f t="shared" si="120"/>
        <v>141.04110895350604</v>
      </c>
      <c r="CC16" s="190">
        <f t="shared" ref="CC16:DS16" si="121">CB16+CC71+CC54*$AA$5</f>
        <v>141.48280204125669</v>
      </c>
      <c r="CD16" s="190">
        <f t="shared" si="121"/>
        <v>141.90621485159033</v>
      </c>
      <c r="CE16" s="190">
        <f t="shared" si="121"/>
        <v>142.31191114514806</v>
      </c>
      <c r="CF16" s="190">
        <f t="shared" si="121"/>
        <v>142.70065329208367</v>
      </c>
      <c r="CG16" s="190">
        <f t="shared" si="121"/>
        <v>143.07339721191275</v>
      </c>
      <c r="CH16" s="190">
        <f t="shared" si="121"/>
        <v>143.4312807884917</v>
      </c>
      <c r="CI16" s="190">
        <f t="shared" si="121"/>
        <v>143.98271080629144</v>
      </c>
      <c r="CJ16" s="190">
        <f t="shared" si="121"/>
        <v>144.37421067475654</v>
      </c>
      <c r="CK16" s="190">
        <f t="shared" si="121"/>
        <v>144.75231618628595</v>
      </c>
      <c r="CL16" s="190">
        <f t="shared" si="121"/>
        <v>145.11763908183741</v>
      </c>
      <c r="CM16" s="190">
        <f t="shared" si="121"/>
        <v>145.47077987723088</v>
      </c>
      <c r="CN16" s="190">
        <f t="shared" si="121"/>
        <v>145.8123337601881</v>
      </c>
      <c r="CO16" s="190">
        <f t="shared" si="121"/>
        <v>146.14289433729604</v>
      </c>
      <c r="CP16" s="190">
        <f t="shared" si="121"/>
        <v>146.46260587519819</v>
      </c>
      <c r="CQ16" s="190">
        <f t="shared" si="121"/>
        <v>146.78974711547806</v>
      </c>
      <c r="CR16" s="190">
        <f t="shared" si="121"/>
        <v>147.11062491860332</v>
      </c>
      <c r="CS16" s="190">
        <f t="shared" si="121"/>
        <v>147.42573032466419</v>
      </c>
      <c r="CT16" s="190">
        <f t="shared" si="121"/>
        <v>147.73555226235027</v>
      </c>
      <c r="CU16" s="190">
        <f t="shared" si="121"/>
        <v>148.04056043206455</v>
      </c>
      <c r="CV16" s="190">
        <f t="shared" si="121"/>
        <v>148.34118912194921</v>
      </c>
      <c r="CW16" s="190">
        <f t="shared" si="121"/>
        <v>148.63802600405103</v>
      </c>
      <c r="CX16" s="190">
        <f t="shared" si="121"/>
        <v>148.91371119704937</v>
      </c>
      <c r="CY16" s="190">
        <f t="shared" si="121"/>
        <v>149.18417327341186</v>
      </c>
      <c r="CZ16" s="190">
        <f t="shared" si="121"/>
        <v>149.45002910399339</v>
      </c>
      <c r="DA16" s="190">
        <f t="shared" si="121"/>
        <v>149.71188433987248</v>
      </c>
      <c r="DB16" s="190">
        <f t="shared" si="121"/>
        <v>149.97033433522907</v>
      </c>
      <c r="DC16" s="190">
        <f t="shared" si="121"/>
        <v>150.22596313224466</v>
      </c>
      <c r="DD16" s="208">
        <f t="shared" si="121"/>
        <v>150.47934076207642</v>
      </c>
      <c r="DE16" s="190">
        <f t="shared" si="121"/>
        <v>150.73101917241692</v>
      </c>
      <c r="DF16" s="190">
        <f t="shared" si="121"/>
        <v>150.9786895353914</v>
      </c>
      <c r="DG16" s="190">
        <f t="shared" si="121"/>
        <v>151.22240930816324</v>
      </c>
      <c r="DH16" s="190">
        <f t="shared" si="121"/>
        <v>151.46224695684373</v>
      </c>
      <c r="DI16" s="190">
        <f t="shared" si="121"/>
        <v>151.69828114115208</v>
      </c>
      <c r="DJ16" s="190">
        <f t="shared" si="121"/>
        <v>151.93060139372838</v>
      </c>
      <c r="DK16" s="208">
        <f t="shared" si="121"/>
        <v>152.15931005902743</v>
      </c>
      <c r="DL16" s="190">
        <f t="shared" si="121"/>
        <v>152.3845252401544</v>
      </c>
      <c r="DM16" s="190">
        <f t="shared" si="121"/>
        <v>152.6078031678513</v>
      </c>
      <c r="DN16" s="190">
        <f t="shared" si="121"/>
        <v>152.82924172621898</v>
      </c>
      <c r="DO16" s="190">
        <f t="shared" si="121"/>
        <v>153.04889378476571</v>
      </c>
      <c r="DP16" s="190">
        <f t="shared" si="121"/>
        <v>153.26676899113593</v>
      </c>
      <c r="DQ16" s="190">
        <f t="shared" si="121"/>
        <v>153.48283542368247</v>
      </c>
      <c r="DR16" s="190">
        <f t="shared" si="121"/>
        <v>153.69702138028441</v>
      </c>
      <c r="DS16" s="190">
        <f t="shared" si="121"/>
        <v>153.90921754036947</v>
      </c>
      <c r="DT16" s="190">
        <f t="shared" ref="DT16" si="122">DS16+DT71+DT54*$AA$5</f>
        <v>154.11927969735987</v>
      </c>
      <c r="DU16" s="190">
        <f t="shared" ref="DU16" si="123">DT16+DU71+DU54*$AA$5</f>
        <v>154.32737482707682</v>
      </c>
      <c r="DV16" s="190">
        <f t="shared" ref="DV16" si="124">DU16+DV71+DV54*$AA$5</f>
        <v>154.53367312132505</v>
      </c>
      <c r="DW16" s="190">
        <f t="shared" ref="DW16" si="125">DV16+DW71+DW54*$AA$5</f>
        <v>154.73834347968449</v>
      </c>
      <c r="DX16" s="190">
        <f t="shared" ref="DX16" si="126">DW16+DX71+DX54*$AA$5</f>
        <v>154.94154921171688</v>
      </c>
      <c r="DY16" s="190">
        <f t="shared" ref="DY16" si="127">DX16+DY71+DY54*$AA$5</f>
        <v>155.14344381793876</v>
      </c>
      <c r="DZ16" s="190">
        <f t="shared" ref="DZ16" si="128">DY16+DZ71+DZ54*$AA$5</f>
        <v>155.34416675910998</v>
      </c>
      <c r="EA16" s="190">
        <f t="shared" ref="EA16" si="129">DZ16+EA71+EA54*$AA$5</f>
        <v>155.54383916219561</v>
      </c>
      <c r="EB16" s="190">
        <f t="shared" ref="EB16" si="130">EA16+EB71+EB54*$AA$5</f>
        <v>155.74244525791818</v>
      </c>
      <c r="EC16" s="190">
        <f t="shared" ref="EC16" si="131">EB16+EC71+EC54*$AA$5</f>
        <v>155.93997483773265</v>
      </c>
      <c r="ED16" s="190">
        <f t="shared" ref="ED16" si="132">EC16+ED71+ED54*$AA$5</f>
        <v>156.13642713503666</v>
      </c>
      <c r="EE16" s="190">
        <f t="shared" ref="EE16" si="133">ED16+EE71+EE54*$AA$5</f>
        <v>156.33181419882621</v>
      </c>
      <c r="EF16" s="190">
        <f t="shared" ref="EF16" si="134">EE16+EF71+EF54*$AA$5</f>
        <v>156.52616378809518</v>
      </c>
      <c r="EG16" s="190">
        <f t="shared" ref="EG16" si="135">EF16+EG71+EG54*$AA$5</f>
        <v>156.71952178243097</v>
      </c>
      <c r="EH16" s="190">
        <f t="shared" ref="EH16" si="136">EG16+EH71+EH54*$AA$5</f>
        <v>156.91195407790795</v>
      </c>
      <c r="EI16" s="190">
        <f t="shared" ref="EI16" si="137">EH16+EI71+EI54*$AA$5</f>
        <v>157.10354791726897</v>
      </c>
      <c r="EJ16" s="190">
        <f t="shared" ref="EJ16" si="138">EI16+EJ71+EJ54*$AA$5</f>
        <v>157.29437583074443</v>
      </c>
      <c r="EK16" s="190">
        <f t="shared" ref="EK16" si="139">EJ16+EK71+EK54*$AA$5</f>
        <v>157.48449582619881</v>
      </c>
      <c r="EL16" s="190">
        <f t="shared" ref="EL16" si="140">EK16+EL71+EL54*$AA$5</f>
        <v>157.67395225430337</v>
      </c>
      <c r="EM16" s="190">
        <f t="shared" ref="EM16" si="141">EL16+EM71+EM54*$AA$5</f>
        <v>157.86277729087851</v>
      </c>
      <c r="EN16" s="190">
        <f t="shared" ref="EN16" si="142">EM16+EN71+EN54*$AA$5</f>
        <v>158.0509929914279</v>
      </c>
      <c r="EO16" s="190">
        <f t="shared" ref="EO16" si="143">EN16+EO71+EO54*$AA$5</f>
        <v>158.23861387980702</v>
      </c>
      <c r="EP16" s="190">
        <f t="shared" ref="EP16" si="144">EO16+EP71+EP54*$AA$5</f>
        <v>158.42565003464139</v>
      </c>
      <c r="EQ16" s="190">
        <f t="shared" ref="EQ16" si="145">EP16+EQ71+EQ54*$AA$5</f>
        <v>158.6121198219916</v>
      </c>
      <c r="ER16" s="190">
        <f t="shared" ref="ER16" si="146">EQ16+ER71+ER54*$AA$5</f>
        <v>158.79804826343926</v>
      </c>
      <c r="ES16" s="190">
        <f t="shared" ref="ES16" si="147">ER16+ES71+ES54*$AA$5</f>
        <v>158.98346510738904</v>
      </c>
      <c r="ET16" s="190">
        <f t="shared" ref="ET16" si="148">ES16+ET71+ET54*$AA$5</f>
        <v>159.1684026987661</v>
      </c>
      <c r="EU16" s="190">
        <f t="shared" ref="EU16" si="149">ET16+EU71+EU54*$AA$5</f>
        <v>159.35289373534326</v>
      </c>
      <c r="EV16" s="190">
        <f t="shared" ref="EV16" si="150">EU16+EV71+EV54*$AA$5</f>
        <v>159.53696899566594</v>
      </c>
      <c r="EW16" s="190">
        <f t="shared" ref="EW16" si="151">EV16+EW71+EW54*$AA$5</f>
        <v>159.72065512295598</v>
      </c>
      <c r="EX16" s="190">
        <f t="shared" ref="EX16" si="152">EW16+EX71+EX54*$AA$5</f>
        <v>159.90397255055109</v>
      </c>
      <c r="EY16" s="190">
        <f t="shared" ref="EY16" si="153">EX16+EY71+EY54*$AA$5</f>
        <v>160.08693735279277</v>
      </c>
      <c r="EZ16" s="190">
        <f t="shared" ref="EZ16" si="154">EY16+EZ71+EZ54*$AA$5</f>
        <v>160.26956294912978</v>
      </c>
      <c r="FA16" s="190">
        <f t="shared" ref="FA16" si="155">EZ16+FA71+FA54*$AA$5</f>
        <v>160.45186158328048</v>
      </c>
      <c r="FB16" s="190">
        <f t="shared" ref="FB16" si="156">FA16+FB71+FB54*$AA$5</f>
        <v>160.6338455116186</v>
      </c>
      <c r="FC16" s="190">
        <f t="shared" ref="FC16" si="157">FB16+FC71+FC54*$AA$5</f>
        <v>160.81552784567137</v>
      </c>
      <c r="FD16" s="190">
        <f t="shared" ref="FD16" si="158">FC16+FD71+FD54*$AA$5</f>
        <v>160.99692300352302</v>
      </c>
      <c r="FE16" s="190">
        <f t="shared" ref="FE16" si="159">FD16+FE71+FE54*$AA$5</f>
        <v>161.17804673463661</v>
      </c>
      <c r="FF16" s="190">
        <f t="shared" ref="FF16" si="160">FE16+FF71+FF54*$AA$5</f>
        <v>161.35891495360275</v>
      </c>
      <c r="FG16" s="190">
        <f t="shared" ref="FG16" si="161">FF16+FG71+FG54*$AA$5</f>
        <v>161.53954285415759</v>
      </c>
      <c r="FH16" s="190">
        <f t="shared" ref="FH16" si="162">FG16+FH71+FH54*$AA$5</f>
        <v>161.71994431550013</v>
      </c>
      <c r="FI16" s="190">
        <f t="shared" ref="FI16" si="163">FH16+FI71+FI54*$AA$5</f>
        <v>161.90013159899522</v>
      </c>
      <c r="FJ16" s="190">
        <f t="shared" ref="FJ16" si="164">FI16+FJ71+FJ54*$AA$5</f>
        <v>162.08011532095745</v>
      </c>
      <c r="FK16" s="190">
        <f t="shared" ref="FK16" si="165">FJ16+FK71+FK54*$AA$5</f>
        <v>162.25990467594625</v>
      </c>
      <c r="FL16" s="190">
        <f t="shared" ref="FL16" si="166">FK16+FL71+FL54*$AA$5</f>
        <v>162.43950787458408</v>
      </c>
      <c r="FM16" s="190">
        <f t="shared" ref="FM16" si="167">FL16+FM71+FM54*$AA$5</f>
        <v>162.61893275017772</v>
      </c>
      <c r="FN16" s="190">
        <f t="shared" ref="FN16" si="168">FM16+FN71+FN54*$AA$5</f>
        <v>162.7981871226163</v>
      </c>
      <c r="FO16" s="190">
        <f t="shared" ref="FO16" si="169">FN16+FO71+FO54*$AA$5</f>
        <v>162.9772789539218</v>
      </c>
      <c r="FP16" s="190">
        <f t="shared" ref="FP16" si="170">FO16+FP71+FP54*$AA$5</f>
        <v>163.15621633707622</v>
      </c>
      <c r="FQ16" s="190">
        <f t="shared" ref="FQ16" si="171">FP16+FQ71+FQ54*$AA$5</f>
        <v>163.33500736488435</v>
      </c>
      <c r="FR16" s="190">
        <f t="shared" ref="FR16" si="172">FQ16+FR71+FR54*$AA$5</f>
        <v>163.51365992890615</v>
      </c>
      <c r="FS16" s="190">
        <f t="shared" ref="FS16" si="173">FR16+FS71+FS54*$AA$5</f>
        <v>163.69218150006526</v>
      </c>
      <c r="FT16" s="190">
        <f t="shared" ref="FT16" si="174">FS16+FT71+FT54*$AA$5</f>
        <v>163.87057894249273</v>
      </c>
      <c r="FU16" s="190">
        <f t="shared" ref="FU16" si="175">FT16+FU71+FU54*$AA$5</f>
        <v>164.0488584699591</v>
      </c>
      <c r="FV16" s="190">
        <f t="shared" ref="FV16" si="176">FU16+FV71+FV54*$AA$5</f>
        <v>164.22702570282092</v>
      </c>
      <c r="FW16" s="190">
        <f t="shared" ref="FW16" si="177">FV16+FW71+FW54*$AA$5</f>
        <v>164.40508578521042</v>
      </c>
      <c r="FX16" s="190">
        <f t="shared" ref="FX16" si="178">FW16+FX71+FX54*$AA$5</f>
        <v>164.5830435257036</v>
      </c>
      <c r="FY16" s="190">
        <f t="shared" ref="FY16" si="179">FX16+FY71+FY54*$AA$5</f>
        <v>164.76090352961728</v>
      </c>
      <c r="GA16" s="221" t="s">
        <v>133</v>
      </c>
    </row>
    <row r="17" spans="1:183" s="220" customFormat="1" x14ac:dyDescent="0.25">
      <c r="A17" s="220" t="s">
        <v>188</v>
      </c>
      <c r="B17" s="220" t="s">
        <v>209</v>
      </c>
      <c r="D17" s="267"/>
      <c r="E17" s="267"/>
      <c r="F17" s="267"/>
      <c r="G17" s="267"/>
      <c r="H17" s="267"/>
      <c r="I17" s="267">
        <v>0.4</v>
      </c>
      <c r="J17" s="267">
        <f>I17+J71</f>
        <v>0.50176169452476238</v>
      </c>
      <c r="K17" s="267">
        <f t="shared" ref="K17:BV17" si="180">J17+K71</f>
        <v>0.62998142962596304</v>
      </c>
      <c r="L17" s="267">
        <f t="shared" si="180"/>
        <v>0.79153829585347579</v>
      </c>
      <c r="M17" s="267">
        <f t="shared" si="180"/>
        <v>0.99509994730014184</v>
      </c>
      <c r="N17" s="267">
        <f t="shared" si="180"/>
        <v>1.251587628122941</v>
      </c>
      <c r="O17" s="267">
        <f t="shared" si="180"/>
        <v>1.5747621059596681</v>
      </c>
      <c r="P17" s="267">
        <f t="shared" si="180"/>
        <v>1.9819619480339443</v>
      </c>
      <c r="Q17" s="267">
        <f t="shared" si="180"/>
        <v>2.4950337490475327</v>
      </c>
      <c r="R17" s="267">
        <f t="shared" si="180"/>
        <v>3.1415042183246538</v>
      </c>
      <c r="S17" s="267">
        <f t="shared" si="180"/>
        <v>3.9560570096138261</v>
      </c>
      <c r="T17" s="267">
        <f t="shared" si="180"/>
        <v>4.9823935266381838</v>
      </c>
      <c r="U17" s="267">
        <f t="shared" si="180"/>
        <v>6.2755775380888741</v>
      </c>
      <c r="V17" s="267">
        <f t="shared" si="180"/>
        <v>7.904989392516744</v>
      </c>
      <c r="W17" s="267">
        <f t="shared" si="180"/>
        <v>9.9580483290958597</v>
      </c>
      <c r="X17" s="267">
        <f t="shared" si="180"/>
        <v>11.048091597493691</v>
      </c>
      <c r="Y17" s="267">
        <f t="shared" si="180"/>
        <v>12.303038520232279</v>
      </c>
      <c r="Z17" s="267">
        <f t="shared" si="180"/>
        <v>13.834335957763026</v>
      </c>
      <c r="AA17" s="267">
        <f t="shared" si="180"/>
        <v>15.713653390157429</v>
      </c>
      <c r="AB17" s="267">
        <f t="shared" si="180"/>
        <v>18.031191199980213</v>
      </c>
      <c r="AC17" s="267">
        <f t="shared" si="180"/>
        <v>20.900439410270842</v>
      </c>
      <c r="AD17" s="267">
        <f t="shared" si="180"/>
        <v>24.464139289105674</v>
      </c>
      <c r="AE17" s="267">
        <f t="shared" si="180"/>
        <v>28.901740555891081</v>
      </c>
      <c r="AF17" s="267">
        <f t="shared" si="180"/>
        <v>30.536525264239064</v>
      </c>
      <c r="AG17" s="267">
        <f t="shared" si="180"/>
        <v>32.326437004372011</v>
      </c>
      <c r="AH17" s="267">
        <f t="shared" si="180"/>
        <v>34.302469023296204</v>
      </c>
      <c r="AI17" s="267">
        <f t="shared" si="180"/>
        <v>36.503599891024514</v>
      </c>
      <c r="AJ17" s="267">
        <f t="shared" si="180"/>
        <v>38.978828703551798</v>
      </c>
      <c r="AK17" s="267">
        <f t="shared" si="180"/>
        <v>41.789716894969843</v>
      </c>
      <c r="AL17" s="267">
        <f t="shared" si="180"/>
        <v>43.502381249307348</v>
      </c>
      <c r="AM17" s="267">
        <f t="shared" si="180"/>
        <v>45.574846262174489</v>
      </c>
      <c r="AN17" s="267">
        <f t="shared" si="180"/>
        <v>47.70518562383424</v>
      </c>
      <c r="AO17" s="267">
        <f t="shared" si="180"/>
        <v>49.884985737060141</v>
      </c>
      <c r="AP17" s="267">
        <f t="shared" si="180"/>
        <v>52.10277139041311</v>
      </c>
      <c r="AQ17" s="267">
        <f t="shared" si="180"/>
        <v>54.343216112129568</v>
      </c>
      <c r="AR17" s="267">
        <f t="shared" si="180"/>
        <v>56.586148583475207</v>
      </c>
      <c r="AS17" s="267">
        <f t="shared" si="180"/>
        <v>58.022071800991306</v>
      </c>
      <c r="AT17" s="267">
        <f t="shared" si="180"/>
        <v>59.340809272650517</v>
      </c>
      <c r="AU17" s="267">
        <f t="shared" si="180"/>
        <v>60.696546705167137</v>
      </c>
      <c r="AV17" s="267">
        <f t="shared" si="180"/>
        <v>62.080843538091486</v>
      </c>
      <c r="AW17" s="267">
        <f t="shared" si="180"/>
        <v>63.481991919717522</v>
      </c>
      <c r="AX17" s="267">
        <f t="shared" si="180"/>
        <v>64.884121805787231</v>
      </c>
      <c r="AY17" s="267">
        <f t="shared" si="180"/>
        <v>66.266077497424504</v>
      </c>
      <c r="AZ17" s="267">
        <f t="shared" si="180"/>
        <v>67.236208667769972</v>
      </c>
      <c r="BA17" s="267">
        <f t="shared" si="180"/>
        <v>68.159172233133447</v>
      </c>
      <c r="BB17" s="267">
        <f t="shared" si="180"/>
        <v>69.055365004831941</v>
      </c>
      <c r="BC17" s="267">
        <f t="shared" si="180"/>
        <v>69.92233172789615</v>
      </c>
      <c r="BD17" s="267">
        <f t="shared" si="180"/>
        <v>70.756987399929955</v>
      </c>
      <c r="BE17" s="267">
        <f t="shared" si="180"/>
        <v>71.555431388884855</v>
      </c>
      <c r="BF17" s="267">
        <f t="shared" si="180"/>
        <v>72.312711591959683</v>
      </c>
      <c r="BG17" s="267">
        <f t="shared" si="180"/>
        <v>73.022526118347955</v>
      </c>
      <c r="BH17" s="267">
        <f t="shared" si="180"/>
        <v>73.706849454444779</v>
      </c>
      <c r="BI17" s="267">
        <f t="shared" si="180"/>
        <v>74.361201560365032</v>
      </c>
      <c r="BJ17" s="267">
        <f t="shared" si="180"/>
        <v>74.982310061026382</v>
      </c>
      <c r="BK17" s="267">
        <f t="shared" si="180"/>
        <v>75.567167795518145</v>
      </c>
      <c r="BL17" s="267">
        <f t="shared" si="180"/>
        <v>76.113143436413679</v>
      </c>
      <c r="BM17" s="267">
        <f t="shared" si="180"/>
        <v>76.61810361116099</v>
      </c>
      <c r="BN17" s="267">
        <f t="shared" si="180"/>
        <v>77.080609823951704</v>
      </c>
      <c r="BO17" s="267">
        <f t="shared" si="180"/>
        <v>77.524320949107974</v>
      </c>
      <c r="BP17" s="267">
        <f t="shared" si="180"/>
        <v>77.951193788986643</v>
      </c>
      <c r="BQ17" s="267">
        <f t="shared" si="180"/>
        <v>78.359985512663414</v>
      </c>
      <c r="BR17" s="267">
        <f t="shared" si="180"/>
        <v>78.749515558145021</v>
      </c>
      <c r="BS17" s="267">
        <f t="shared" si="180"/>
        <v>79.118750748758245</v>
      </c>
      <c r="BT17" s="267">
        <f t="shared" si="180"/>
        <v>79.466915720881531</v>
      </c>
      <c r="BU17" s="267">
        <f t="shared" si="180"/>
        <v>79.793634063756258</v>
      </c>
      <c r="BV17" s="267">
        <f t="shared" si="180"/>
        <v>80.104202775930901</v>
      </c>
      <c r="BW17" s="267">
        <f t="shared" ref="BW17:EH17" si="181">BV17+BW71</f>
        <v>80.399351038071671</v>
      </c>
      <c r="BX17" s="267">
        <f t="shared" si="181"/>
        <v>80.679615827409307</v>
      </c>
      <c r="BY17" s="267">
        <f t="shared" si="181"/>
        <v>80.945613448392152</v>
      </c>
      <c r="BZ17" s="267">
        <f t="shared" si="181"/>
        <v>81.198046618801541</v>
      </c>
      <c r="CA17" s="267">
        <f t="shared" si="181"/>
        <v>81.437715876908172</v>
      </c>
      <c r="CB17" s="267">
        <f t="shared" si="181"/>
        <v>81.665537445005668</v>
      </c>
      <c r="CC17" s="267">
        <f t="shared" si="181"/>
        <v>81.88256725133796</v>
      </c>
      <c r="CD17" s="267">
        <f t="shared" si="181"/>
        <v>82.089050690428564</v>
      </c>
      <c r="CE17" s="267">
        <f t="shared" si="181"/>
        <v>82.285298614173868</v>
      </c>
      <c r="CF17" s="267">
        <f t="shared" si="181"/>
        <v>82.471739383549036</v>
      </c>
      <c r="CG17" s="267">
        <f t="shared" si="181"/>
        <v>82.648916087923922</v>
      </c>
      <c r="CH17" s="267">
        <f t="shared" si="181"/>
        <v>82.817479762453004</v>
      </c>
      <c r="CI17" s="267">
        <f t="shared" si="181"/>
        <v>83.098701528640632</v>
      </c>
      <c r="CJ17" s="267">
        <f t="shared" si="181"/>
        <v>83.296445439689464</v>
      </c>
      <c r="CK17" s="267">
        <f t="shared" si="181"/>
        <v>83.48583074727091</v>
      </c>
      <c r="CL17" s="267">
        <f t="shared" si="181"/>
        <v>83.667234810773479</v>
      </c>
      <c r="CM17" s="267">
        <f t="shared" si="181"/>
        <v>83.841027958729697</v>
      </c>
      <c r="CN17" s="267">
        <f t="shared" si="181"/>
        <v>84.007577463041926</v>
      </c>
      <c r="CO17" s="267">
        <f t="shared" si="181"/>
        <v>84.167250154216887</v>
      </c>
      <c r="CP17" s="267">
        <f t="shared" si="181"/>
        <v>84.320412850297345</v>
      </c>
      <c r="CQ17" s="267">
        <f t="shared" si="181"/>
        <v>84.478278121059617</v>
      </c>
      <c r="CR17" s="267">
        <f t="shared" si="181"/>
        <v>84.632397215634597</v>
      </c>
      <c r="CS17" s="267">
        <f t="shared" si="181"/>
        <v>84.78307032800042</v>
      </c>
      <c r="CT17" s="267">
        <f t="shared" si="181"/>
        <v>84.930596647720193</v>
      </c>
      <c r="CU17" s="267">
        <f t="shared" si="181"/>
        <v>85.075263519698822</v>
      </c>
      <c r="CV17" s="267">
        <f t="shared" si="181"/>
        <v>85.217336205487797</v>
      </c>
      <c r="CW17" s="267">
        <f t="shared" si="181"/>
        <v>85.357048459801547</v>
      </c>
      <c r="CX17" s="267">
        <f t="shared" si="181"/>
        <v>85.48374802356004</v>
      </c>
      <c r="CY17" s="267">
        <f t="shared" si="181"/>
        <v>85.607250915154339</v>
      </c>
      <c r="CZ17" s="267">
        <f t="shared" si="181"/>
        <v>85.727934808668564</v>
      </c>
      <c r="DA17" s="267">
        <f t="shared" si="181"/>
        <v>85.846170504683386</v>
      </c>
      <c r="DB17" s="267">
        <f t="shared" si="181"/>
        <v>85.962322496086728</v>
      </c>
      <c r="DC17" s="267">
        <f t="shared" si="181"/>
        <v>86.076748347731211</v>
      </c>
      <c r="DD17" s="267">
        <f t="shared" si="181"/>
        <v>86.189797045394258</v>
      </c>
      <c r="DE17" s="267">
        <f t="shared" si="181"/>
        <v>86.301806473296523</v>
      </c>
      <c r="DF17" s="267">
        <f t="shared" si="181"/>
        <v>86.411363509122978</v>
      </c>
      <c r="DG17" s="267">
        <f t="shared" si="181"/>
        <v>86.518503174912411</v>
      </c>
      <c r="DH17" s="267">
        <f t="shared" si="181"/>
        <v>86.623267239635013</v>
      </c>
      <c r="DI17" s="267">
        <f t="shared" si="181"/>
        <v>86.725703719747884</v>
      </c>
      <c r="DJ17" s="267">
        <f t="shared" si="181"/>
        <v>86.825867294625439</v>
      </c>
      <c r="DK17" s="267">
        <f t="shared" si="181"/>
        <v>86.923820492982202</v>
      </c>
      <c r="DL17" s="267">
        <f t="shared" si="181"/>
        <v>87.019635492770718</v>
      </c>
      <c r="DM17" s="267">
        <f t="shared" si="181"/>
        <v>87.114264743835719</v>
      </c>
      <c r="DN17" s="267">
        <f t="shared" si="181"/>
        <v>87.207768159737626</v>
      </c>
      <c r="DO17" s="267">
        <f t="shared" si="181"/>
        <v>87.300178099458222</v>
      </c>
      <c r="DP17" s="267">
        <f t="shared" si="181"/>
        <v>87.391500464565624</v>
      </c>
      <c r="DQ17" s="267">
        <f t="shared" si="181"/>
        <v>87.481715710605528</v>
      </c>
      <c r="DR17" s="267">
        <f t="shared" si="181"/>
        <v>87.570779941916427</v>
      </c>
      <c r="DS17" s="267">
        <f t="shared" si="181"/>
        <v>87.658626234923716</v>
      </c>
      <c r="DT17" s="267">
        <f t="shared" si="181"/>
        <v>87.745166314359707</v>
      </c>
      <c r="DU17" s="267">
        <f t="shared" si="181"/>
        <v>87.830502391917136</v>
      </c>
      <c r="DV17" s="267">
        <f t="shared" si="181"/>
        <v>87.914738648113527</v>
      </c>
      <c r="DW17" s="267">
        <f t="shared" si="181"/>
        <v>87.997978472609049</v>
      </c>
      <c r="DX17" s="267">
        <f t="shared" si="181"/>
        <v>88.080321833306627</v>
      </c>
      <c r="DY17" s="267">
        <f t="shared" si="181"/>
        <v>88.16186269364772</v>
      </c>
      <c r="DZ17" s="267">
        <f t="shared" si="181"/>
        <v>88.242686422735062</v>
      </c>
      <c r="EA17" s="267">
        <f t="shared" si="181"/>
        <v>88.322867166661425</v>
      </c>
      <c r="EB17" s="267">
        <f t="shared" si="181"/>
        <v>88.402395270203485</v>
      </c>
      <c r="EC17" s="267">
        <f t="shared" si="181"/>
        <v>88.481264482110504</v>
      </c>
      <c r="ED17" s="267">
        <f t="shared" si="181"/>
        <v>88.559474331036085</v>
      </c>
      <c r="EE17" s="267">
        <f t="shared" si="181"/>
        <v>88.637032190784893</v>
      </c>
      <c r="EF17" s="267">
        <f t="shared" si="181"/>
        <v>88.713955052194194</v>
      </c>
      <c r="EG17" s="267">
        <f t="shared" si="181"/>
        <v>88.790270998863022</v>
      </c>
      <c r="EH17" s="267">
        <f t="shared" si="181"/>
        <v>88.866020367811359</v>
      </c>
      <c r="EI17" s="267">
        <f t="shared" ref="EI17:FY17" si="182">EH17+EI71</f>
        <v>88.941256563594465</v>
      </c>
      <c r="EJ17" s="267">
        <f t="shared" si="182"/>
        <v>89.016023984621015</v>
      </c>
      <c r="EK17" s="267">
        <f t="shared" si="182"/>
        <v>89.090358139499102</v>
      </c>
      <c r="EL17" s="267">
        <f t="shared" si="182"/>
        <v>89.164286176609863</v>
      </c>
      <c r="EM17" s="267">
        <f t="shared" si="182"/>
        <v>89.237827791494055</v>
      </c>
      <c r="EN17" s="267">
        <f t="shared" si="182"/>
        <v>89.310996484521226</v>
      </c>
      <c r="EO17" s="267">
        <f t="shared" si="182"/>
        <v>89.383801145546471</v>
      </c>
      <c r="EP17" s="267">
        <f t="shared" si="182"/>
        <v>89.456247943284183</v>
      </c>
      <c r="EQ17" s="267">
        <f t="shared" si="182"/>
        <v>89.528348119742603</v>
      </c>
      <c r="ER17" s="267">
        <f t="shared" si="182"/>
        <v>89.600116991251355</v>
      </c>
      <c r="ES17" s="267">
        <f t="shared" si="182"/>
        <v>89.67157276780047</v>
      </c>
      <c r="ET17" s="267">
        <f t="shared" si="182"/>
        <v>89.742735248955356</v>
      </c>
      <c r="EU17" s="267">
        <f t="shared" si="182"/>
        <v>89.81362445036082</v>
      </c>
      <c r="EV17" s="267">
        <f t="shared" si="182"/>
        <v>89.884259212848761</v>
      </c>
      <c r="EW17" s="267">
        <f t="shared" si="182"/>
        <v>89.954655845804922</v>
      </c>
      <c r="EX17" s="267">
        <f t="shared" si="182"/>
        <v>90.024826857189268</v>
      </c>
      <c r="EY17" s="267">
        <f t="shared" si="182"/>
        <v>90.094782086572636</v>
      </c>
      <c r="EZ17" s="267">
        <f t="shared" si="182"/>
        <v>90.164529748324028</v>
      </c>
      <c r="FA17" s="267">
        <f t="shared" si="182"/>
        <v>90.234077337102036</v>
      </c>
      <c r="FB17" s="267">
        <f t="shared" si="182"/>
        <v>90.303432355346473</v>
      </c>
      <c r="FC17" s="267">
        <f t="shared" si="182"/>
        <v>90.372602829031464</v>
      </c>
      <c r="FD17" s="267">
        <f t="shared" si="182"/>
        <v>90.441597584003318</v>
      </c>
      <c r="FE17" s="267">
        <f t="shared" si="182"/>
        <v>90.510426261177145</v>
      </c>
      <c r="FF17" s="267">
        <f t="shared" si="182"/>
        <v>90.579098602592069</v>
      </c>
      <c r="FG17" s="267">
        <f t="shared" si="182"/>
        <v>90.647623909035744</v>
      </c>
      <c r="FH17" s="267">
        <f t="shared" si="182"/>
        <v>90.716010676604057</v>
      </c>
      <c r="FI17" s="267">
        <f t="shared" si="182"/>
        <v>90.784266411026138</v>
      </c>
      <c r="FJ17" s="267">
        <f t="shared" si="182"/>
        <v>90.852397610998693</v>
      </c>
      <c r="FK17" s="267">
        <f t="shared" si="182"/>
        <v>90.920409904877943</v>
      </c>
      <c r="FL17" s="267">
        <f t="shared" si="182"/>
        <v>90.988308318698941</v>
      </c>
      <c r="FM17" s="267">
        <f t="shared" si="182"/>
        <v>91.056097647533093</v>
      </c>
      <c r="FN17" s="267">
        <f t="shared" si="182"/>
        <v>91.123782678257584</v>
      </c>
      <c r="FO17" s="267">
        <f t="shared" si="182"/>
        <v>91.191368284779955</v>
      </c>
      <c r="FP17" s="267">
        <f t="shared" si="182"/>
        <v>91.258859421198281</v>
      </c>
      <c r="FQ17" s="267">
        <f t="shared" si="182"/>
        <v>91.326261041521377</v>
      </c>
      <c r="FR17" s="267">
        <f t="shared" si="182"/>
        <v>91.393577976578442</v>
      </c>
      <c r="FS17" s="267">
        <f t="shared" si="182"/>
        <v>91.46081479971059</v>
      </c>
      <c r="FT17" s="267">
        <f t="shared" si="182"/>
        <v>91.527975712807788</v>
      </c>
      <c r="FU17" s="267">
        <f t="shared" si="182"/>
        <v>91.595064519635585</v>
      </c>
      <c r="FV17" s="267">
        <f t="shared" si="182"/>
        <v>91.662084660695143</v>
      </c>
      <c r="FW17" s="267">
        <f t="shared" si="182"/>
        <v>91.729039284963406</v>
      </c>
      <c r="FX17" s="267">
        <f t="shared" si="182"/>
        <v>91.795931336006845</v>
      </c>
      <c r="FY17" s="267">
        <f t="shared" si="182"/>
        <v>91.862763632970925</v>
      </c>
      <c r="GA17" s="220" t="s">
        <v>188</v>
      </c>
    </row>
    <row r="18" spans="1:183" s="220" customFormat="1" x14ac:dyDescent="0.25">
      <c r="A18" s="220" t="s">
        <v>210</v>
      </c>
      <c r="B18" s="220" t="s">
        <v>212</v>
      </c>
      <c r="D18" s="267"/>
      <c r="E18" s="267"/>
      <c r="F18" s="267"/>
      <c r="G18" s="267"/>
      <c r="H18" s="267"/>
      <c r="I18" s="267">
        <f>I56+I63</f>
        <v>1.0090199145852379</v>
      </c>
      <c r="J18" s="267">
        <f>J56+J63</f>
        <v>1.058748560733944</v>
      </c>
      <c r="K18" s="267">
        <f>K56+K63</f>
        <v>1.1214066548813133</v>
      </c>
      <c r="L18" s="267">
        <f>L56+L63</f>
        <v>1.2003558535069989</v>
      </c>
      <c r="M18" s="267">
        <f>M56+M63</f>
        <v>1.2998318437753624</v>
      </c>
      <c r="N18" s="267">
        <f t="shared" ref="N18:BY18" si="183">N56+N63</f>
        <v>1.4251715915135006</v>
      </c>
      <c r="O18" s="267">
        <f t="shared" si="183"/>
        <v>1.583099673663555</v>
      </c>
      <c r="P18" s="267">
        <f t="shared" si="183"/>
        <v>1.7820890571726231</v>
      </c>
      <c r="Q18" s="267">
        <f t="shared" si="183"/>
        <v>2.1933991636614492</v>
      </c>
      <c r="R18" s="267">
        <f t="shared" si="183"/>
        <v>2.7116498978373698</v>
      </c>
      <c r="S18" s="267">
        <f t="shared" si="183"/>
        <v>3.3646458228990292</v>
      </c>
      <c r="T18" s="267">
        <f t="shared" si="183"/>
        <v>4.1874206884767204</v>
      </c>
      <c r="U18" s="267">
        <f t="shared" si="183"/>
        <v>5.2241170191046109</v>
      </c>
      <c r="V18" s="267">
        <f t="shared" si="183"/>
        <v>6.5303543956957553</v>
      </c>
      <c r="W18" s="267">
        <f t="shared" si="183"/>
        <v>8.1762134902005954</v>
      </c>
      <c r="X18" s="267">
        <f t="shared" si="183"/>
        <v>8.7531849575848391</v>
      </c>
      <c r="Y18" s="267">
        <f t="shared" si="183"/>
        <v>9.3616614110463061</v>
      </c>
      <c r="Z18" s="267">
        <f t="shared" si="183"/>
        <v>10.078406057287879</v>
      </c>
      <c r="AA18" s="267">
        <f t="shared" si="183"/>
        <v>10.931386972657926</v>
      </c>
      <c r="AB18" s="267">
        <f t="shared" si="183"/>
        <v>11.955740771030021</v>
      </c>
      <c r="AC18" s="267">
        <f t="shared" si="183"/>
        <v>13.195577126892781</v>
      </c>
      <c r="AD18" s="267">
        <f t="shared" si="183"/>
        <v>14.706218069148502</v>
      </c>
      <c r="AE18" s="267">
        <f t="shared" si="183"/>
        <v>18.053776067536077</v>
      </c>
      <c r="AF18" s="267">
        <f t="shared" si="183"/>
        <v>18.43361385314547</v>
      </c>
      <c r="AG18" s="267">
        <f t="shared" si="183"/>
        <v>18.692228155747671</v>
      </c>
      <c r="AH18" s="267">
        <f t="shared" si="183"/>
        <v>18.788942742277463</v>
      </c>
      <c r="AI18" s="267">
        <f t="shared" si="183"/>
        <v>18.672535800182985</v>
      </c>
      <c r="AJ18" s="267">
        <f t="shared" si="183"/>
        <v>18.27851640241964</v>
      </c>
      <c r="AK18" s="267">
        <f t="shared" si="183"/>
        <v>17.525704715002853</v>
      </c>
      <c r="AL18" s="267">
        <f t="shared" si="183"/>
        <v>14.800767802554953</v>
      </c>
      <c r="AM18" s="267">
        <f t="shared" si="183"/>
        <v>15.238448107074113</v>
      </c>
      <c r="AN18" s="267">
        <f t="shared" si="183"/>
        <v>15.578875728600917</v>
      </c>
      <c r="AO18" s="267">
        <f t="shared" si="183"/>
        <v>15.782643822902624</v>
      </c>
      <c r="AP18" s="267">
        <f t="shared" si="183"/>
        <v>15.799298608527288</v>
      </c>
      <c r="AQ18" s="267">
        <f t="shared" si="183"/>
        <v>15.564514517716461</v>
      </c>
      <c r="AR18" s="267">
        <f t="shared" si="183"/>
        <v>14.996558797644056</v>
      </c>
      <c r="AS18" s="267">
        <f t="shared" si="183"/>
        <v>14.719817660822649</v>
      </c>
      <c r="AT18" s="267">
        <f t="shared" si="183"/>
        <v>13.966090119614718</v>
      </c>
      <c r="AU18" s="267">
        <f t="shared" si="183"/>
        <v>13.191488190471585</v>
      </c>
      <c r="AV18" s="267">
        <f t="shared" si="183"/>
        <v>12.395984910170032</v>
      </c>
      <c r="AW18" s="267">
        <f t="shared" si="183"/>
        <v>11.579347638443096</v>
      </c>
      <c r="AX18" s="267">
        <f t="shared" si="183"/>
        <v>10.741032802796346</v>
      </c>
      <c r="AY18" s="267">
        <f t="shared" si="183"/>
        <v>9.8800560230879793</v>
      </c>
      <c r="AZ18" s="267">
        <f t="shared" si="183"/>
        <v>9.4142639759173505</v>
      </c>
      <c r="BA18" s="267">
        <f t="shared" si="183"/>
        <v>9.0184900696216115</v>
      </c>
      <c r="BB18" s="267">
        <f t="shared" si="183"/>
        <v>8.5589454088034866</v>
      </c>
      <c r="BC18" s="267">
        <f t="shared" si="183"/>
        <v>8.0416152989433449</v>
      </c>
      <c r="BD18" s="267">
        <f t="shared" si="183"/>
        <v>7.4751225893511197</v>
      </c>
      <c r="BE18" s="267">
        <f t="shared" si="183"/>
        <v>6.8714366922363102</v>
      </c>
      <c r="BF18" s="267">
        <f t="shared" si="183"/>
        <v>6.2467612036738664</v>
      </c>
      <c r="BG18" s="267">
        <f t="shared" si="183"/>
        <v>5.9864445597166602</v>
      </c>
      <c r="BH18" s="267">
        <f t="shared" si="183"/>
        <v>5.7478043304500153</v>
      </c>
      <c r="BI18" s="267">
        <f t="shared" si="183"/>
        <v>5.5059636646717705</v>
      </c>
      <c r="BJ18" s="267">
        <f t="shared" si="183"/>
        <v>5.2601054422689204</v>
      </c>
      <c r="BK18" s="267">
        <f t="shared" si="183"/>
        <v>5.0103075047268746</v>
      </c>
      <c r="BL18" s="267">
        <f t="shared" si="183"/>
        <v>4.7578391566675116</v>
      </c>
      <c r="BM18" s="267">
        <f t="shared" si="183"/>
        <v>4.5055191283399845</v>
      </c>
      <c r="BN18" s="267">
        <f t="shared" si="183"/>
        <v>4.25821081474243</v>
      </c>
      <c r="BO18" s="267">
        <f t="shared" si="183"/>
        <v>4.0175986038018703</v>
      </c>
      <c r="BP18" s="267">
        <f t="shared" si="183"/>
        <v>3.7901193377602942</v>
      </c>
      <c r="BQ18" s="267">
        <f t="shared" si="183"/>
        <v>3.5778025607757078</v>
      </c>
      <c r="BR18" s="267">
        <f t="shared" si="183"/>
        <v>3.3824748717655435</v>
      </c>
      <c r="BS18" s="267">
        <f t="shared" si="183"/>
        <v>3.2057344214832382</v>
      </c>
      <c r="BT18" s="267">
        <f t="shared" si="183"/>
        <v>3.0489392188592168</v>
      </c>
      <c r="BU18" s="267">
        <f t="shared" si="183"/>
        <v>2.9131513489432352</v>
      </c>
      <c r="BV18" s="267">
        <f t="shared" si="183"/>
        <v>2.7800089359616131</v>
      </c>
      <c r="BW18" s="267">
        <f t="shared" si="183"/>
        <v>2.648284358223719</v>
      </c>
      <c r="BX18" s="267">
        <f t="shared" si="183"/>
        <v>2.5197574238845872</v>
      </c>
      <c r="BY18" s="267">
        <f t="shared" si="183"/>
        <v>2.3962249993858338</v>
      </c>
      <c r="BZ18" s="267">
        <f t="shared" ref="BZ18:EK18" si="184">BZ56+BZ63</f>
        <v>2.2794229791819935</v>
      </c>
      <c r="CA18" s="267">
        <f t="shared" si="184"/>
        <v>2.1709272651653468</v>
      </c>
      <c r="CB18" s="267">
        <f t="shared" si="184"/>
        <v>2.0720304903881113</v>
      </c>
      <c r="CC18" s="267">
        <f t="shared" si="184"/>
        <v>1.978491584545756</v>
      </c>
      <c r="CD18" s="267">
        <f t="shared" si="184"/>
        <v>1.8898267614955848</v>
      </c>
      <c r="CE18" s="267">
        <f t="shared" si="184"/>
        <v>1.805809895903244</v>
      </c>
      <c r="CF18" s="267">
        <f t="shared" si="184"/>
        <v>1.7262530442955693</v>
      </c>
      <c r="CG18" s="267">
        <f t="shared" si="184"/>
        <v>1.6509965782610645</v>
      </c>
      <c r="CH18" s="267">
        <f t="shared" si="184"/>
        <v>1.5798909946835069</v>
      </c>
      <c r="CI18" s="267">
        <f t="shared" si="184"/>
        <v>1.6332911927736455</v>
      </c>
      <c r="CJ18" s="267">
        <f t="shared" si="184"/>
        <v>1.6140052974901906</v>
      </c>
      <c r="CK18" s="267">
        <f t="shared" si="184"/>
        <v>1.5969071659810328</v>
      </c>
      <c r="CL18" s="267">
        <f t="shared" si="184"/>
        <v>1.582063305738304</v>
      </c>
      <c r="CM18" s="267">
        <f t="shared" si="184"/>
        <v>1.569415684319343</v>
      </c>
      <c r="CN18" s="267">
        <f t="shared" si="184"/>
        <v>1.5587884842566802</v>
      </c>
      <c r="CO18" s="267">
        <f t="shared" si="184"/>
        <v>1.5498975009025568</v>
      </c>
      <c r="CP18" s="267">
        <f t="shared" si="184"/>
        <v>1.4218384307953766</v>
      </c>
      <c r="CQ18" s="267">
        <f t="shared" si="184"/>
        <v>1.381959790508809</v>
      </c>
      <c r="CR18" s="267">
        <f t="shared" si="184"/>
        <v>1.3466935775023339</v>
      </c>
      <c r="CS18" s="267">
        <f t="shared" si="184"/>
        <v>1.3159626263655886</v>
      </c>
      <c r="CT18" s="267">
        <f t="shared" si="184"/>
        <v>1.2896957981291575</v>
      </c>
      <c r="CU18" s="267">
        <f t="shared" si="184"/>
        <v>1.2678131657955583</v>
      </c>
      <c r="CV18" s="267">
        <f t="shared" si="184"/>
        <v>1.2502131604095703</v>
      </c>
      <c r="CW18" s="267">
        <f t="shared" si="184"/>
        <v>1.2367627186428707</v>
      </c>
      <c r="CX18" s="267">
        <f t="shared" si="184"/>
        <v>1.2055970116391002</v>
      </c>
      <c r="CY18" s="267">
        <f t="shared" si="184"/>
        <v>1.1749808086584281</v>
      </c>
      <c r="CZ18" s="267">
        <f t="shared" si="184"/>
        <v>1.1449915898068295</v>
      </c>
      <c r="DA18" s="267">
        <f t="shared" si="184"/>
        <v>1.1157009661018784</v>
      </c>
      <c r="DB18" s="267">
        <f t="shared" si="184"/>
        <v>1.0871860855265973</v>
      </c>
      <c r="DC18" s="267">
        <f t="shared" si="184"/>
        <v>1.0595392513821125</v>
      </c>
      <c r="DD18" s="267">
        <f t="shared" si="184"/>
        <v>1.0328756947314024</v>
      </c>
      <c r="DE18" s="267">
        <f t="shared" si="184"/>
        <v>1.018185558875174</v>
      </c>
      <c r="DF18" s="267">
        <f t="shared" si="184"/>
        <v>1.0042397031073262</v>
      </c>
      <c r="DG18" s="267">
        <f t="shared" si="184"/>
        <v>0.99069547538253477</v>
      </c>
      <c r="DH18" s="267">
        <f t="shared" si="184"/>
        <v>0.97722384409031249</v>
      </c>
      <c r="DI18" s="267">
        <f t="shared" si="184"/>
        <v>0.96350833279984238</v>
      </c>
      <c r="DJ18" s="267">
        <f t="shared" si="184"/>
        <v>0.9492460560329149</v>
      </c>
      <c r="DK18" s="267">
        <f t="shared" si="184"/>
        <v>0.93415055672663583</v>
      </c>
      <c r="DL18" s="267">
        <f t="shared" si="184"/>
        <v>0.91795612861288367</v>
      </c>
      <c r="DM18" s="267">
        <f t="shared" si="184"/>
        <v>0.90302834385142505</v>
      </c>
      <c r="DN18" s="267">
        <f t="shared" si="184"/>
        <v>0.88939209396389995</v>
      </c>
      <c r="DO18" s="267">
        <f t="shared" si="184"/>
        <v>0.87703796896188635</v>
      </c>
      <c r="DP18" s="267">
        <f t="shared" si="184"/>
        <v>0.86592385395641303</v>
      </c>
      <c r="DQ18" s="267">
        <f t="shared" si="184"/>
        <v>0.85597552511875996</v>
      </c>
      <c r="DR18" s="267">
        <f t="shared" si="184"/>
        <v>0.84708655807289213</v>
      </c>
      <c r="DS18" s="267">
        <f t="shared" si="184"/>
        <v>0.83911785129165894</v>
      </c>
      <c r="DT18" s="267">
        <f t="shared" si="184"/>
        <v>0.83102867966265159</v>
      </c>
      <c r="DU18" s="267">
        <f t="shared" si="184"/>
        <v>0.82286134131817512</v>
      </c>
      <c r="DV18" s="267">
        <f t="shared" si="184"/>
        <v>0.8146876577939679</v>
      </c>
      <c r="DW18" s="267">
        <f t="shared" si="184"/>
        <v>0.80660511718208217</v>
      </c>
      <c r="DX18" s="267">
        <f t="shared" si="184"/>
        <v>0.79873323183975908</v>
      </c>
      <c r="DY18" s="267">
        <f t="shared" si="184"/>
        <v>0.79120986086995071</v>
      </c>
      <c r="DZ18" s="267">
        <f t="shared" si="184"/>
        <v>0.78418729695001566</v>
      </c>
      <c r="EA18" s="267">
        <f t="shared" si="184"/>
        <v>0.77782796144039557</v>
      </c>
      <c r="EB18" s="267">
        <f t="shared" si="184"/>
        <v>0.77201998742502242</v>
      </c>
      <c r="EC18" s="267">
        <f t="shared" si="184"/>
        <v>0.76665294313565979</v>
      </c>
      <c r="ED18" s="267">
        <f t="shared" si="184"/>
        <v>0.76162296756572312</v>
      </c>
      <c r="EE18" s="267">
        <f t="shared" si="184"/>
        <v>0.75683746661695706</v>
      </c>
      <c r="EF18" s="267">
        <f t="shared" si="184"/>
        <v>0.75221946768516723</v>
      </c>
      <c r="EG18" s="267">
        <f t="shared" si="184"/>
        <v>0.74771168526665266</v>
      </c>
      <c r="EH18" s="267">
        <f t="shared" si="184"/>
        <v>0.7432803102886274</v>
      </c>
      <c r="EI18" s="267">
        <f t="shared" si="184"/>
        <v>0.73898840252968034</v>
      </c>
      <c r="EJ18" s="267">
        <f t="shared" si="184"/>
        <v>0.73488661164920388</v>
      </c>
      <c r="EK18" s="267">
        <f t="shared" si="184"/>
        <v>0.73101091760171821</v>
      </c>
      <c r="EL18" s="267">
        <f t="shared" ref="EL18:FY18" si="185">EL56+EL63</f>
        <v>0.72738109496367243</v>
      </c>
      <c r="EM18" s="267">
        <f t="shared" si="185"/>
        <v>0.72399984843856868</v>
      </c>
      <c r="EN18" s="267">
        <f t="shared" si="185"/>
        <v>0.72085259479690222</v>
      </c>
      <c r="EO18" s="267">
        <f t="shared" si="185"/>
        <v>0.71790788687380291</v>
      </c>
      <c r="EP18" s="267">
        <f t="shared" si="185"/>
        <v>0.71511848882840523</v>
      </c>
      <c r="EQ18" s="267">
        <f t="shared" si="185"/>
        <v>0.71245124426027662</v>
      </c>
      <c r="ER18" s="267">
        <f t="shared" si="185"/>
        <v>0.70988596089093314</v>
      </c>
      <c r="ES18" s="267">
        <f t="shared" si="185"/>
        <v>0.70741370032928197</v>
      </c>
      <c r="ET18" s="267">
        <f t="shared" si="185"/>
        <v>0.70503456659997799</v>
      </c>
      <c r="EU18" s="267">
        <f t="shared" si="185"/>
        <v>0.7027550749782685</v>
      </c>
      <c r="EV18" s="267">
        <f t="shared" si="185"/>
        <v>0.70058517644096174</v>
      </c>
      <c r="EW18" s="267">
        <f t="shared" si="185"/>
        <v>0.69853501165941512</v>
      </c>
      <c r="EX18" s="267">
        <f t="shared" si="185"/>
        <v>0.69660584658534241</v>
      </c>
      <c r="EY18" s="267">
        <f t="shared" si="185"/>
        <v>0.69479220445996126</v>
      </c>
      <c r="EZ18" s="267">
        <f t="shared" si="185"/>
        <v>0.69308408966223933</v>
      </c>
      <c r="FA18" s="267">
        <f t="shared" si="185"/>
        <v>0.69146919728535305</v>
      </c>
      <c r="FB18" s="267">
        <f t="shared" si="185"/>
        <v>0.68993501412433944</v>
      </c>
      <c r="FC18" s="267">
        <f t="shared" si="185"/>
        <v>0.6884707253213922</v>
      </c>
      <c r="FD18" s="267">
        <f t="shared" si="185"/>
        <v>0.68706884733707552</v>
      </c>
      <c r="FE18" s="267">
        <f t="shared" si="185"/>
        <v>0.68572651312655952</v>
      </c>
      <c r="FF18" s="267">
        <f t="shared" si="185"/>
        <v>0.68444362515811774</v>
      </c>
      <c r="FG18" s="267">
        <f t="shared" si="185"/>
        <v>0.68322126985039566</v>
      </c>
      <c r="FH18" s="267">
        <f t="shared" si="185"/>
        <v>0.68206044864071191</v>
      </c>
      <c r="FI18" s="267">
        <f t="shared" si="185"/>
        <v>0.68096116481835245</v>
      </c>
      <c r="FJ18" s="267">
        <f t="shared" si="185"/>
        <v>0.67992189110591172</v>
      </c>
      <c r="FK18" s="267">
        <f t="shared" si="185"/>
        <v>0.67893943001330426</v>
      </c>
      <c r="FL18" s="267">
        <f t="shared" si="185"/>
        <v>0.67800916666047972</v>
      </c>
      <c r="FM18" s="267">
        <f t="shared" si="185"/>
        <v>0.67712615407971111</v>
      </c>
      <c r="FN18" s="267">
        <f t="shared" si="185"/>
        <v>0.67628587836053478</v>
      </c>
      <c r="FO18" s="267">
        <f t="shared" si="185"/>
        <v>0.67548471731458049</v>
      </c>
      <c r="FP18" s="267">
        <f t="shared" si="185"/>
        <v>0.67472011931081777</v>
      </c>
      <c r="FQ18" s="267">
        <f t="shared" si="185"/>
        <v>0.67399053966136091</v>
      </c>
      <c r="FR18" s="267">
        <f t="shared" si="185"/>
        <v>0.67329518083918272</v>
      </c>
      <c r="FS18" s="267">
        <f t="shared" si="185"/>
        <v>0.67263359015032487</v>
      </c>
      <c r="FT18" s="267">
        <f t="shared" si="185"/>
        <v>0.67200517441336083</v>
      </c>
      <c r="FU18" s="267">
        <f t="shared" si="185"/>
        <v>0.67140895051666194</v>
      </c>
      <c r="FV18" s="267">
        <f t="shared" si="185"/>
        <v>0.67084348505385583</v>
      </c>
      <c r="FW18" s="267">
        <f t="shared" si="185"/>
        <v>0.67030697290380203</v>
      </c>
      <c r="FX18" s="267">
        <f t="shared" si="185"/>
        <v>0.66979740362414408</v>
      </c>
      <c r="FY18" s="267">
        <f t="shared" si="185"/>
        <v>0.66931276553115981</v>
      </c>
    </row>
    <row r="19" spans="1:183" s="221" customFormat="1" x14ac:dyDescent="0.25">
      <c r="C19" s="321" t="s">
        <v>198</v>
      </c>
      <c r="D19" s="321"/>
      <c r="E19" s="321"/>
      <c r="F19" s="321"/>
      <c r="G19" s="321"/>
      <c r="H19" s="321"/>
      <c r="I19" s="321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90"/>
      <c r="AW19" s="190"/>
      <c r="AX19" s="190"/>
      <c r="AY19" s="190"/>
      <c r="AZ19" s="190"/>
      <c r="BA19" s="190"/>
      <c r="BB19" s="190"/>
      <c r="BC19" s="190"/>
      <c r="BD19" s="190"/>
      <c r="BE19" s="190"/>
      <c r="BF19" s="190"/>
      <c r="BG19" s="190"/>
      <c r="BH19" s="190"/>
      <c r="BI19" s="190"/>
      <c r="BJ19" s="190"/>
      <c r="BK19" s="190"/>
      <c r="BL19" s="190"/>
      <c r="BM19" s="190"/>
      <c r="BN19" s="190"/>
      <c r="BO19" s="190"/>
      <c r="BP19" s="190"/>
      <c r="BQ19" s="190"/>
      <c r="BR19" s="190"/>
      <c r="BS19" s="190"/>
      <c r="BT19" s="190"/>
      <c r="BU19" s="190"/>
      <c r="BV19" s="190"/>
      <c r="BW19" s="190"/>
      <c r="BX19" s="190"/>
      <c r="BY19" s="190"/>
      <c r="BZ19" s="190"/>
      <c r="CA19" s="190"/>
      <c r="CB19" s="190"/>
      <c r="CC19" s="190"/>
      <c r="CD19" s="190"/>
      <c r="CE19" s="190"/>
      <c r="CF19" s="190"/>
      <c r="CG19" s="190"/>
      <c r="CH19" s="190"/>
      <c r="CI19" s="190"/>
      <c r="CJ19" s="190"/>
      <c r="CK19" s="190"/>
      <c r="CL19" s="190"/>
      <c r="CM19" s="190"/>
      <c r="CN19" s="190"/>
      <c r="CO19" s="190"/>
      <c r="CP19" s="190"/>
      <c r="CQ19" s="190"/>
      <c r="CR19" s="190"/>
      <c r="CS19" s="190"/>
      <c r="CT19" s="190"/>
      <c r="CU19" s="190"/>
      <c r="CV19" s="190"/>
      <c r="CW19" s="190"/>
      <c r="CX19" s="190"/>
      <c r="CY19" s="190"/>
      <c r="CZ19" s="190"/>
      <c r="DA19" s="190"/>
      <c r="DB19" s="190"/>
      <c r="DC19" s="190"/>
      <c r="DD19" s="190"/>
      <c r="DE19" s="190"/>
      <c r="DF19" s="190"/>
      <c r="DG19" s="190"/>
      <c r="DH19" s="190"/>
      <c r="DI19" s="190"/>
      <c r="DJ19" s="190"/>
      <c r="DK19" s="190"/>
      <c r="DL19" s="190"/>
      <c r="DM19" s="190"/>
      <c r="DN19" s="190"/>
      <c r="DO19" s="190"/>
      <c r="DP19" s="190"/>
      <c r="DQ19" s="190"/>
      <c r="DR19" s="190"/>
      <c r="DS19" s="190"/>
      <c r="DT19" s="190"/>
      <c r="DU19" s="190"/>
      <c r="DV19" s="190"/>
      <c r="DW19" s="190"/>
      <c r="DX19" s="190"/>
      <c r="DY19" s="190"/>
      <c r="DZ19" s="190"/>
      <c r="EA19" s="190"/>
      <c r="EB19" s="190"/>
      <c r="EC19" s="190"/>
      <c r="ED19" s="190"/>
      <c r="EE19" s="190"/>
      <c r="EF19" s="190"/>
      <c r="EG19" s="190"/>
      <c r="EH19" s="190"/>
      <c r="EI19" s="190"/>
      <c r="EJ19" s="190"/>
      <c r="EK19" s="190"/>
      <c r="EL19" s="190"/>
      <c r="EM19" s="190"/>
      <c r="EN19" s="190"/>
      <c r="EO19" s="190"/>
      <c r="EP19" s="190"/>
      <c r="EQ19" s="190"/>
      <c r="ER19" s="190"/>
      <c r="ES19" s="190"/>
      <c r="ET19" s="190"/>
      <c r="EU19" s="190"/>
      <c r="EV19" s="190"/>
      <c r="EW19" s="190"/>
      <c r="EX19" s="190"/>
      <c r="EY19" s="190"/>
      <c r="EZ19" s="190"/>
      <c r="FA19" s="190"/>
      <c r="FB19" s="190"/>
      <c r="FC19" s="190"/>
      <c r="FD19" s="190"/>
      <c r="FE19" s="190"/>
      <c r="FF19" s="190"/>
      <c r="FG19" s="190"/>
      <c r="FH19" s="190"/>
      <c r="FI19" s="190"/>
      <c r="FJ19" s="190"/>
      <c r="FK19" s="190"/>
      <c r="FL19" s="190"/>
      <c r="FM19" s="190"/>
      <c r="FN19" s="190"/>
      <c r="FO19" s="190"/>
      <c r="FP19" s="190"/>
      <c r="FQ19" s="190"/>
      <c r="FR19" s="190"/>
      <c r="FS19" s="190"/>
      <c r="FT19" s="190"/>
      <c r="FU19" s="190"/>
      <c r="FV19" s="190"/>
      <c r="FW19" s="190"/>
      <c r="FX19" s="190"/>
      <c r="FY19" s="190"/>
    </row>
    <row r="20" spans="1:183" x14ac:dyDescent="0.25">
      <c r="B20" t="s">
        <v>59</v>
      </c>
      <c r="C20" s="206">
        <v>43892</v>
      </c>
      <c r="D20" s="51">
        <f>C20+1</f>
        <v>43893</v>
      </c>
      <c r="E20" s="51">
        <f>D20+1</f>
        <v>43894</v>
      </c>
      <c r="F20" s="51">
        <f t="shared" ref="F20:BM20" si="186">E20+1</f>
        <v>43895</v>
      </c>
      <c r="G20" s="51">
        <f t="shared" si="186"/>
        <v>43896</v>
      </c>
      <c r="H20" s="51">
        <f t="shared" si="186"/>
        <v>43897</v>
      </c>
      <c r="I20" s="68">
        <f t="shared" si="186"/>
        <v>43898</v>
      </c>
      <c r="J20" s="51">
        <f t="shared" si="186"/>
        <v>43899</v>
      </c>
      <c r="K20" s="51">
        <f t="shared" si="186"/>
        <v>43900</v>
      </c>
      <c r="L20" s="51">
        <f t="shared" si="186"/>
        <v>43901</v>
      </c>
      <c r="M20" s="51">
        <f t="shared" si="186"/>
        <v>43902</v>
      </c>
      <c r="N20" s="51">
        <f t="shared" si="186"/>
        <v>43903</v>
      </c>
      <c r="O20" s="51">
        <f t="shared" si="186"/>
        <v>43904</v>
      </c>
      <c r="P20" s="68">
        <f t="shared" si="186"/>
        <v>43905</v>
      </c>
      <c r="Q20" s="51">
        <f t="shared" si="186"/>
        <v>43906</v>
      </c>
      <c r="R20" s="51">
        <f t="shared" si="186"/>
        <v>43907</v>
      </c>
      <c r="S20" s="51">
        <f t="shared" si="186"/>
        <v>43908</v>
      </c>
      <c r="T20" s="51">
        <f t="shared" si="186"/>
        <v>43909</v>
      </c>
      <c r="U20" s="51">
        <f t="shared" si="186"/>
        <v>43910</v>
      </c>
      <c r="V20" s="51">
        <f t="shared" si="186"/>
        <v>43911</v>
      </c>
      <c r="W20" s="68">
        <f t="shared" si="186"/>
        <v>43912</v>
      </c>
      <c r="X20" s="51">
        <f t="shared" si="186"/>
        <v>43913</v>
      </c>
      <c r="Y20" s="51">
        <f t="shared" si="186"/>
        <v>43914</v>
      </c>
      <c r="Z20" s="51">
        <f t="shared" si="186"/>
        <v>43915</v>
      </c>
      <c r="AA20" s="51">
        <f t="shared" si="186"/>
        <v>43916</v>
      </c>
      <c r="AB20" s="51">
        <f t="shared" si="186"/>
        <v>43917</v>
      </c>
      <c r="AC20" s="51">
        <f t="shared" si="186"/>
        <v>43918</v>
      </c>
      <c r="AD20" s="68">
        <f t="shared" si="186"/>
        <v>43919</v>
      </c>
      <c r="AE20" s="51">
        <f t="shared" si="186"/>
        <v>43920</v>
      </c>
      <c r="AF20" s="51">
        <f t="shared" si="186"/>
        <v>43921</v>
      </c>
      <c r="AG20" s="51">
        <f t="shared" si="186"/>
        <v>43922</v>
      </c>
      <c r="AH20" s="51">
        <f t="shared" si="186"/>
        <v>43923</v>
      </c>
      <c r="AI20" s="51">
        <f t="shared" si="186"/>
        <v>43924</v>
      </c>
      <c r="AJ20" s="157">
        <f t="shared" si="186"/>
        <v>43925</v>
      </c>
      <c r="AK20" s="68">
        <f t="shared" si="186"/>
        <v>43926</v>
      </c>
      <c r="AL20" s="51">
        <f t="shared" si="186"/>
        <v>43927</v>
      </c>
      <c r="AM20" s="51">
        <f t="shared" si="186"/>
        <v>43928</v>
      </c>
      <c r="AN20" s="51">
        <f t="shared" si="186"/>
        <v>43929</v>
      </c>
      <c r="AO20" s="51">
        <f t="shared" si="186"/>
        <v>43930</v>
      </c>
      <c r="AP20" s="51">
        <f t="shared" si="186"/>
        <v>43931</v>
      </c>
      <c r="AQ20" s="157">
        <f t="shared" si="186"/>
        <v>43932</v>
      </c>
      <c r="AR20" s="68">
        <f t="shared" si="186"/>
        <v>43933</v>
      </c>
      <c r="AS20" s="51">
        <f t="shared" si="186"/>
        <v>43934</v>
      </c>
      <c r="AT20" s="51">
        <f t="shared" si="186"/>
        <v>43935</v>
      </c>
      <c r="AU20" s="51">
        <f t="shared" si="186"/>
        <v>43936</v>
      </c>
      <c r="AV20" s="51">
        <f t="shared" si="186"/>
        <v>43937</v>
      </c>
      <c r="AW20" s="51">
        <f t="shared" si="186"/>
        <v>43938</v>
      </c>
      <c r="AX20" s="157">
        <f t="shared" si="186"/>
        <v>43939</v>
      </c>
      <c r="AY20" s="68">
        <f t="shared" si="186"/>
        <v>43940</v>
      </c>
      <c r="AZ20" s="51">
        <f t="shared" si="186"/>
        <v>43941</v>
      </c>
      <c r="BA20" s="51">
        <f t="shared" si="186"/>
        <v>43942</v>
      </c>
      <c r="BB20" s="51">
        <f t="shared" si="186"/>
        <v>43943</v>
      </c>
      <c r="BC20" s="51">
        <f t="shared" si="186"/>
        <v>43944</v>
      </c>
      <c r="BD20" s="51">
        <f t="shared" si="186"/>
        <v>43945</v>
      </c>
      <c r="BE20" s="157">
        <f t="shared" si="186"/>
        <v>43946</v>
      </c>
      <c r="BF20" s="68">
        <f t="shared" si="186"/>
        <v>43947</v>
      </c>
      <c r="BG20" s="51">
        <f t="shared" si="186"/>
        <v>43948</v>
      </c>
      <c r="BH20" s="51">
        <f t="shared" si="186"/>
        <v>43949</v>
      </c>
      <c r="BI20" s="51">
        <f t="shared" si="186"/>
        <v>43950</v>
      </c>
      <c r="BJ20" s="51">
        <f t="shared" si="186"/>
        <v>43951</v>
      </c>
      <c r="BK20" s="51">
        <f t="shared" si="186"/>
        <v>43952</v>
      </c>
      <c r="BL20" s="157">
        <f t="shared" si="186"/>
        <v>43953</v>
      </c>
      <c r="BM20" s="68">
        <f t="shared" si="186"/>
        <v>43954</v>
      </c>
      <c r="BN20" s="51">
        <f t="shared" ref="BN20" si="187">BM20+1</f>
        <v>43955</v>
      </c>
      <c r="BO20" s="51">
        <f t="shared" ref="BO20" si="188">BN20+1</f>
        <v>43956</v>
      </c>
      <c r="BP20" s="51">
        <f t="shared" ref="BP20" si="189">BO20+1</f>
        <v>43957</v>
      </c>
      <c r="BQ20" s="51">
        <f t="shared" ref="BQ20" si="190">BP20+1</f>
        <v>43958</v>
      </c>
      <c r="BR20" s="51">
        <f t="shared" ref="BR20" si="191">BQ20+1</f>
        <v>43959</v>
      </c>
      <c r="BS20" s="51">
        <f t="shared" ref="BS20" si="192">BR20+1</f>
        <v>43960</v>
      </c>
      <c r="BT20" s="68">
        <f t="shared" ref="BT20" si="193">BS20+1</f>
        <v>43961</v>
      </c>
      <c r="BU20" s="51">
        <f t="shared" ref="BU20" si="194">BT20+1</f>
        <v>43962</v>
      </c>
      <c r="BV20" s="51">
        <f t="shared" ref="BV20" si="195">BU20+1</f>
        <v>43963</v>
      </c>
      <c r="BW20" s="51">
        <f t="shared" ref="BW20" si="196">BV20+1</f>
        <v>43964</v>
      </c>
      <c r="BX20" s="51">
        <f t="shared" ref="BX20" si="197">BW20+1</f>
        <v>43965</v>
      </c>
      <c r="BY20" s="51">
        <f t="shared" ref="BY20" si="198">BX20+1</f>
        <v>43966</v>
      </c>
      <c r="BZ20" s="51">
        <f t="shared" ref="BZ20" si="199">BY20+1</f>
        <v>43967</v>
      </c>
      <c r="CA20" s="68">
        <f t="shared" ref="CA20" si="200">BZ20+1</f>
        <v>43968</v>
      </c>
      <c r="CB20" s="51">
        <f t="shared" ref="CB20" si="201">CA20+1</f>
        <v>43969</v>
      </c>
      <c r="CC20" s="51">
        <f t="shared" ref="CC20:CD20" si="202">CB20+1</f>
        <v>43970</v>
      </c>
      <c r="CD20" s="51">
        <f t="shared" si="202"/>
        <v>43971</v>
      </c>
      <c r="CE20" s="51">
        <f t="shared" ref="CE20" si="203">CD20+1</f>
        <v>43972</v>
      </c>
      <c r="CF20" s="51">
        <f t="shared" ref="CF20" si="204">CE20+1</f>
        <v>43973</v>
      </c>
      <c r="CG20" s="51">
        <f t="shared" ref="CG20" si="205">CF20+1</f>
        <v>43974</v>
      </c>
      <c r="CH20" s="68">
        <f t="shared" ref="CH20" si="206">CG20+1</f>
        <v>43975</v>
      </c>
      <c r="CI20" s="51">
        <f t="shared" ref="CI20" si="207">CH20+1</f>
        <v>43976</v>
      </c>
      <c r="CJ20" s="51">
        <f t="shared" ref="CJ20" si="208">CI20+1</f>
        <v>43977</v>
      </c>
      <c r="CK20" s="51">
        <f t="shared" ref="CK20" si="209">CJ20+1</f>
        <v>43978</v>
      </c>
      <c r="CL20" s="51">
        <f t="shared" ref="CL20" si="210">CK20+1</f>
        <v>43979</v>
      </c>
      <c r="CM20" s="51">
        <f t="shared" ref="CM20" si="211">CL20+1</f>
        <v>43980</v>
      </c>
      <c r="CN20" s="51">
        <f t="shared" ref="CN20" si="212">CM20+1</f>
        <v>43981</v>
      </c>
      <c r="CO20" s="68">
        <f t="shared" ref="CO20" si="213">CN20+1</f>
        <v>43982</v>
      </c>
      <c r="CP20" s="51">
        <f t="shared" ref="CP20" si="214">CO20+1</f>
        <v>43983</v>
      </c>
      <c r="CQ20" s="51">
        <f t="shared" ref="CQ20" si="215">CP20+1</f>
        <v>43984</v>
      </c>
      <c r="CR20" s="51">
        <f t="shared" ref="CR20" si="216">CQ20+1</f>
        <v>43985</v>
      </c>
      <c r="CS20" s="51">
        <f t="shared" ref="CS20" si="217">CR20+1</f>
        <v>43986</v>
      </c>
      <c r="CT20" s="51">
        <f t="shared" ref="CT20" si="218">CS20+1</f>
        <v>43987</v>
      </c>
      <c r="CU20" s="51">
        <f t="shared" ref="CU20" si="219">CT20+1</f>
        <v>43988</v>
      </c>
      <c r="CV20" s="68">
        <f t="shared" ref="CV20" si="220">CU20+1</f>
        <v>43989</v>
      </c>
      <c r="CW20" s="51">
        <f t="shared" ref="CW20" si="221">CV20+1</f>
        <v>43990</v>
      </c>
      <c r="CX20" s="51">
        <f t="shared" ref="CX20" si="222">CW20+1</f>
        <v>43991</v>
      </c>
      <c r="CY20" s="51">
        <f t="shared" ref="CY20" si="223">CX20+1</f>
        <v>43992</v>
      </c>
      <c r="CZ20" s="51">
        <f t="shared" ref="CZ20" si="224">CY20+1</f>
        <v>43993</v>
      </c>
      <c r="DA20" s="51">
        <f t="shared" ref="DA20" si="225">CZ20+1</f>
        <v>43994</v>
      </c>
      <c r="DB20" s="51">
        <f t="shared" ref="DB20" si="226">DA20+1</f>
        <v>43995</v>
      </c>
      <c r="DC20" s="51">
        <f t="shared" ref="DC20" si="227">DB20+1</f>
        <v>43996</v>
      </c>
      <c r="DD20" s="68">
        <f t="shared" ref="DD20" si="228">DC20+1</f>
        <v>43997</v>
      </c>
      <c r="DE20" s="51">
        <f t="shared" ref="DE20" si="229">DD20+1</f>
        <v>43998</v>
      </c>
      <c r="DF20" s="51">
        <f t="shared" ref="DF20" si="230">DE20+1</f>
        <v>43999</v>
      </c>
      <c r="DG20" s="51">
        <f t="shared" ref="DG20" si="231">DF20+1</f>
        <v>44000</v>
      </c>
      <c r="DH20" s="51">
        <f t="shared" ref="DH20" si="232">DG20+1</f>
        <v>44001</v>
      </c>
      <c r="DI20" s="51">
        <f t="shared" ref="DI20" si="233">DH20+1</f>
        <v>44002</v>
      </c>
      <c r="DJ20" s="51">
        <f t="shared" ref="DJ20" si="234">DI20+1</f>
        <v>44003</v>
      </c>
      <c r="DK20" s="68">
        <f t="shared" ref="DK20" si="235">DJ20+1</f>
        <v>44004</v>
      </c>
      <c r="DL20" s="51">
        <f t="shared" ref="DL20" si="236">DK20+1</f>
        <v>44005</v>
      </c>
      <c r="DM20" s="51">
        <f t="shared" ref="DM20" si="237">DL20+1</f>
        <v>44006</v>
      </c>
      <c r="DN20" s="51">
        <f t="shared" ref="DN20" si="238">DM20+1</f>
        <v>44007</v>
      </c>
      <c r="DO20" s="51">
        <f t="shared" ref="DO20" si="239">DN20+1</f>
        <v>44008</v>
      </c>
      <c r="DP20" s="51">
        <f t="shared" ref="DP20" si="240">DO20+1</f>
        <v>44009</v>
      </c>
      <c r="DQ20" s="51">
        <f t="shared" ref="DQ20" si="241">DP20+1</f>
        <v>44010</v>
      </c>
      <c r="DR20" s="51">
        <f t="shared" ref="DR20" si="242">DQ20+1</f>
        <v>44011</v>
      </c>
      <c r="DS20" s="51">
        <f t="shared" ref="DS20" si="243">DR20+1</f>
        <v>44012</v>
      </c>
      <c r="DT20" s="51">
        <f t="shared" ref="DT20" si="244">DS20+1</f>
        <v>44013</v>
      </c>
      <c r="DU20" s="51">
        <f t="shared" ref="DU20" si="245">DT20+1</f>
        <v>44014</v>
      </c>
      <c r="DV20" s="51">
        <f t="shared" ref="DV20" si="246">DU20+1</f>
        <v>44015</v>
      </c>
      <c r="DW20" s="51">
        <f t="shared" ref="DW20" si="247">DV20+1</f>
        <v>44016</v>
      </c>
      <c r="DX20" s="51">
        <f t="shared" ref="DX20" si="248">DW20+1</f>
        <v>44017</v>
      </c>
      <c r="DY20" s="51">
        <f t="shared" ref="DY20" si="249">DX20+1</f>
        <v>44018</v>
      </c>
      <c r="DZ20" s="51">
        <f t="shared" ref="DZ20" si="250">DY20+1</f>
        <v>44019</v>
      </c>
      <c r="EA20" s="51">
        <f t="shared" ref="EA20" si="251">DZ20+1</f>
        <v>44020</v>
      </c>
      <c r="EB20" s="51">
        <f t="shared" ref="EB20" si="252">EA20+1</f>
        <v>44021</v>
      </c>
      <c r="EC20" s="51">
        <f t="shared" ref="EC20" si="253">EB20+1</f>
        <v>44022</v>
      </c>
      <c r="ED20" s="51">
        <f t="shared" ref="ED20" si="254">EC20+1</f>
        <v>44023</v>
      </c>
      <c r="EE20" s="51">
        <f t="shared" ref="EE20" si="255">ED20+1</f>
        <v>44024</v>
      </c>
      <c r="EF20" s="51">
        <f t="shared" ref="EF20" si="256">EE20+1</f>
        <v>44025</v>
      </c>
      <c r="EG20" s="51">
        <f t="shared" ref="EG20" si="257">EF20+1</f>
        <v>44026</v>
      </c>
      <c r="EH20" s="51">
        <f t="shared" ref="EH20" si="258">EG20+1</f>
        <v>44027</v>
      </c>
      <c r="EI20" s="51">
        <f t="shared" ref="EI20" si="259">EH20+1</f>
        <v>44028</v>
      </c>
      <c r="EJ20" s="51">
        <f t="shared" ref="EJ20" si="260">EI20+1</f>
        <v>44029</v>
      </c>
      <c r="EK20" s="51">
        <f t="shared" ref="EK20" si="261">EJ20+1</f>
        <v>44030</v>
      </c>
      <c r="EL20" s="51">
        <f t="shared" ref="EL20" si="262">EK20+1</f>
        <v>44031</v>
      </c>
      <c r="EM20" s="51">
        <f t="shared" ref="EM20" si="263">EL20+1</f>
        <v>44032</v>
      </c>
      <c r="EN20" s="51">
        <f t="shared" ref="EN20" si="264">EM20+1</f>
        <v>44033</v>
      </c>
      <c r="EO20" s="51">
        <f t="shared" ref="EO20" si="265">EN20+1</f>
        <v>44034</v>
      </c>
      <c r="EP20" s="51">
        <f t="shared" ref="EP20" si="266">EO20+1</f>
        <v>44035</v>
      </c>
      <c r="EQ20" s="51">
        <f t="shared" ref="EQ20" si="267">EP20+1</f>
        <v>44036</v>
      </c>
      <c r="ER20" s="51">
        <f t="shared" ref="ER20" si="268">EQ20+1</f>
        <v>44037</v>
      </c>
      <c r="ES20" s="51">
        <f t="shared" ref="ES20" si="269">ER20+1</f>
        <v>44038</v>
      </c>
      <c r="ET20" s="51">
        <f t="shared" ref="ET20" si="270">ES20+1</f>
        <v>44039</v>
      </c>
      <c r="EU20" s="51">
        <f t="shared" ref="EU20" si="271">ET20+1</f>
        <v>44040</v>
      </c>
      <c r="EV20" s="51">
        <f t="shared" ref="EV20" si="272">EU20+1</f>
        <v>44041</v>
      </c>
      <c r="EW20" s="51">
        <f t="shared" ref="EW20" si="273">EV20+1</f>
        <v>44042</v>
      </c>
      <c r="EX20" s="51">
        <f t="shared" ref="EX20" si="274">EW20+1</f>
        <v>44043</v>
      </c>
      <c r="EY20" s="51">
        <f t="shared" ref="EY20" si="275">EX20+1</f>
        <v>44044</v>
      </c>
      <c r="EZ20" s="51">
        <f t="shared" ref="EZ20" si="276">EY20+1</f>
        <v>44045</v>
      </c>
      <c r="FA20" s="51">
        <f t="shared" ref="FA20" si="277">EZ20+1</f>
        <v>44046</v>
      </c>
      <c r="FB20" s="51">
        <f t="shared" ref="FB20" si="278">FA20+1</f>
        <v>44047</v>
      </c>
      <c r="FC20" s="51">
        <f t="shared" ref="FC20" si="279">FB20+1</f>
        <v>44048</v>
      </c>
      <c r="FD20" s="51">
        <f t="shared" ref="FD20" si="280">FC20+1</f>
        <v>44049</v>
      </c>
      <c r="FE20" s="51">
        <f t="shared" ref="FE20" si="281">FD20+1</f>
        <v>44050</v>
      </c>
      <c r="FF20" s="51">
        <f t="shared" ref="FF20" si="282">FE20+1</f>
        <v>44051</v>
      </c>
      <c r="FG20" s="51">
        <f t="shared" ref="FG20" si="283">FF20+1</f>
        <v>44052</v>
      </c>
      <c r="FH20" s="51">
        <f t="shared" ref="FH20" si="284">FG20+1</f>
        <v>44053</v>
      </c>
      <c r="FI20" s="51">
        <f t="shared" ref="FI20" si="285">FH20+1</f>
        <v>44054</v>
      </c>
      <c r="FJ20" s="51">
        <f t="shared" ref="FJ20" si="286">FI20+1</f>
        <v>44055</v>
      </c>
      <c r="FK20" s="51">
        <f t="shared" ref="FK20" si="287">FJ20+1</f>
        <v>44056</v>
      </c>
      <c r="FL20" s="51">
        <f t="shared" ref="FL20" si="288">FK20+1</f>
        <v>44057</v>
      </c>
      <c r="FM20" s="51">
        <f t="shared" ref="FM20" si="289">FL20+1</f>
        <v>44058</v>
      </c>
      <c r="FN20" s="51">
        <f t="shared" ref="FN20" si="290">FM20+1</f>
        <v>44059</v>
      </c>
      <c r="FO20" s="51">
        <f t="shared" ref="FO20" si="291">FN20+1</f>
        <v>44060</v>
      </c>
      <c r="FP20" s="51">
        <f t="shared" ref="FP20" si="292">FO20+1</f>
        <v>44061</v>
      </c>
      <c r="FQ20" s="51">
        <f t="shared" ref="FQ20" si="293">FP20+1</f>
        <v>44062</v>
      </c>
      <c r="FR20" s="51">
        <f t="shared" ref="FR20" si="294">FQ20+1</f>
        <v>44063</v>
      </c>
      <c r="FS20" s="51">
        <f t="shared" ref="FS20" si="295">FR20+1</f>
        <v>44064</v>
      </c>
      <c r="FT20" s="51">
        <f t="shared" ref="FT20" si="296">FS20+1</f>
        <v>44065</v>
      </c>
      <c r="FU20" s="51">
        <f t="shared" ref="FU20" si="297">FT20+1</f>
        <v>44066</v>
      </c>
      <c r="FV20" s="51">
        <f t="shared" ref="FV20" si="298">FU20+1</f>
        <v>44067</v>
      </c>
      <c r="FW20" s="51">
        <f t="shared" ref="FW20" si="299">FV20+1</f>
        <v>44068</v>
      </c>
      <c r="FX20" s="51">
        <f t="shared" ref="FX20" si="300">FW20+1</f>
        <v>44069</v>
      </c>
      <c r="FY20" s="51">
        <f t="shared" ref="FY20" si="301">FX20+1</f>
        <v>44070</v>
      </c>
    </row>
    <row r="21" spans="1:183" s="76" customFormat="1" x14ac:dyDescent="0.25">
      <c r="A21" s="101" t="s">
        <v>80</v>
      </c>
      <c r="C21" s="93">
        <f t="shared" ref="C21:K21" si="302">C22+C24+C26</f>
        <v>33.737313577683182</v>
      </c>
      <c r="D21" s="93">
        <f t="shared" si="302"/>
        <v>42.509015107880806</v>
      </c>
      <c r="E21" s="93">
        <f t="shared" si="302"/>
        <v>53.561359035929812</v>
      </c>
      <c r="F21" s="93">
        <f t="shared" si="302"/>
        <v>67.487312385271565</v>
      </c>
      <c r="G21" s="93">
        <f t="shared" si="302"/>
        <v>85.034013605442169</v>
      </c>
      <c r="H21" s="93">
        <f t="shared" si="302"/>
        <v>107.14285714285714</v>
      </c>
      <c r="I21" s="93">
        <f t="shared" si="302"/>
        <v>135</v>
      </c>
      <c r="J21" s="76">
        <f t="shared" si="302"/>
        <v>144.60555925099641</v>
      </c>
      <c r="K21" s="76">
        <f t="shared" si="302"/>
        <v>154.92898934383442</v>
      </c>
      <c r="L21" s="76">
        <f t="shared" ref="L21:P21" si="303">L22+L24+L26</f>
        <v>167.19879495658964</v>
      </c>
      <c r="M21" s="76">
        <f t="shared" si="303"/>
        <v>181.91765536956132</v>
      </c>
      <c r="N21" s="76">
        <f t="shared" si="303"/>
        <v>199.71702726206976</v>
      </c>
      <c r="O21" s="76">
        <f t="shared" si="303"/>
        <v>221.38952345577934</v>
      </c>
      <c r="P21" s="103">
        <f t="shared" si="303"/>
        <v>247.92907000320164</v>
      </c>
      <c r="Q21" s="76">
        <f t="shared" ref="Q21" si="304">Q22+Q24+Q26</f>
        <v>299.11326472025991</v>
      </c>
      <c r="R21" s="76">
        <f t="shared" ref="R21" si="305">R22+R24+R26</f>
        <v>305.01452059376902</v>
      </c>
      <c r="S21" s="76">
        <f t="shared" ref="S21" si="306">S22+S24+S26</f>
        <v>309.11788719741571</v>
      </c>
      <c r="T21" s="76">
        <f t="shared" ref="T21" si="307">T22+T24+T26</f>
        <v>310.82057825516432</v>
      </c>
      <c r="U21" s="76">
        <f t="shared" ref="U21" si="308">U22+U24+U26</f>
        <v>309.3638019975993</v>
      </c>
      <c r="V21" s="76">
        <f t="shared" ref="V21" si="309">V22+V24+V26</f>
        <v>303.79263125369476</v>
      </c>
      <c r="W21" s="103">
        <f t="shared" ref="W21" si="310">W22+W24+W26</f>
        <v>292.90571269168902</v>
      </c>
      <c r="X21" s="76">
        <f t="shared" ref="X21" si="311">X22+X24+X26</f>
        <v>251.73700424829411</v>
      </c>
      <c r="Y21" s="76">
        <f t="shared" ref="Y21" si="312">Y22+Y24+Y26</f>
        <v>258.75593324773962</v>
      </c>
      <c r="Z21" s="76">
        <f t="shared" ref="Z21" si="313">Z22+Z24+Z26</f>
        <v>264.31854811683405</v>
      </c>
      <c r="AA21" s="76">
        <f t="shared" ref="AA21" si="314">AA22+AA24+AA26</f>
        <v>267.82975292911414</v>
      </c>
      <c r="AB21" s="76">
        <f t="shared" ref="AB21" si="315">AB22+AB24+AB26</f>
        <v>268.52805457869295</v>
      </c>
      <c r="AC21" s="76">
        <f t="shared" ref="AC21" si="316">AC22+AC24+AC26</f>
        <v>265.44305675563226</v>
      </c>
      <c r="AD21" s="103">
        <f t="shared" ref="AD21" si="317">AD22+AD24+AD26</f>
        <v>257.34227721742343</v>
      </c>
      <c r="AE21" s="76">
        <f t="shared" ref="AE21" si="318">AE22+AE24+AE26</f>
        <v>253.63988078476311</v>
      </c>
      <c r="AF21" s="76">
        <f t="shared" ref="AF21" si="319">AF22+AF24+AF26</f>
        <v>243.14991248106293</v>
      </c>
      <c r="AG21" s="76">
        <f t="shared" ref="AG21" si="320">AG22+AG24+AG26</f>
        <v>232.27476562916559</v>
      </c>
      <c r="AH21" s="76">
        <f t="shared" ref="AH21" si="321">AH22+AH24+AH26</f>
        <v>220.97839061656063</v>
      </c>
      <c r="AI21" s="76">
        <f t="shared" ref="AI21" si="322">AI22+AI24+AI26</f>
        <v>209.21147881740683</v>
      </c>
      <c r="AJ21" s="158">
        <f t="shared" ref="AJ21" si="323">AJ22+AJ24+AJ26</f>
        <v>196.90727674831402</v>
      </c>
      <c r="AK21" s="103">
        <f t="shared" ref="AK21" si="324">AK22+AK24+AK26</f>
        <v>183.9763671196695</v>
      </c>
      <c r="AL21" s="76">
        <f t="shared" ref="AL21" si="325">AL22+AL24+AL26</f>
        <v>176.8664463058233</v>
      </c>
      <c r="AM21" s="76">
        <f t="shared" ref="AM21" si="326">AM22+AM24+AM26</f>
        <v>170.19013748009831</v>
      </c>
      <c r="AN21" s="76">
        <f t="shared" ref="AN21" si="327">AN22+AN24+AN26</f>
        <v>162.56560693755191</v>
      </c>
      <c r="AO21" s="76">
        <f t="shared" ref="AO21" si="328">AO22+AO24+AO26</f>
        <v>154.08722409954436</v>
      </c>
      <c r="AP21" s="76">
        <f t="shared" ref="AP21" si="329">AP22+AP24+AP26</f>
        <v>144.88965398638373</v>
      </c>
      <c r="AQ21" s="158">
        <f t="shared" ref="AQ21" si="330">AQ22+AQ24+AQ26</f>
        <v>135.15860036446887</v>
      </c>
      <c r="AR21" s="103">
        <f t="shared" ref="AR21" si="331">AR22+AR24+AR26</f>
        <v>125.14425904737527</v>
      </c>
      <c r="AS21" s="76">
        <f t="shared" ref="AS21" si="332">AS22+AS24+AS26</f>
        <v>121.09206950109765</v>
      </c>
      <c r="AT21" s="76">
        <f t="shared" ref="AT21" si="333">AT22+AT24+AT26</f>
        <v>117.56457954140947</v>
      </c>
      <c r="AU21" s="76">
        <f t="shared" ref="AU21" si="334">AU22+AU24+AU26</f>
        <v>113.9005342469036</v>
      </c>
      <c r="AV21" s="76">
        <f t="shared" ref="AV21" si="335">AV22+AV24+AV26</f>
        <v>110.09346640144089</v>
      </c>
      <c r="AW21" s="76">
        <f t="shared" ref="AW21" si="336">AW22+AW24+AW26</f>
        <v>106.15303868327898</v>
      </c>
      <c r="AX21" s="158">
        <f t="shared" ref="AX21" si="337">AX22+AX24+AX26</f>
        <v>102.11019669845551</v>
      </c>
      <c r="AY21" s="176">
        <f t="shared" ref="AY21" si="338">AY22+AY24+AY26</f>
        <v>98.023311353953204</v>
      </c>
      <c r="AZ21" s="76">
        <f t="shared" ref="AZ21" si="339">AZ22+AZ24+AZ26</f>
        <v>93.986840692414276</v>
      </c>
      <c r="BA21" s="76">
        <f t="shared" ref="BA21" si="340">BA22+BA24+BA26</f>
        <v>90.0313326998223</v>
      </c>
      <c r="BB21" s="76">
        <f t="shared" ref="BB21" si="341">BB22+BB24+BB26</f>
        <v>86.287424859837131</v>
      </c>
      <c r="BC21" s="76">
        <f t="shared" ref="BC21" si="342">BC22+BC24+BC26</f>
        <v>82.782339723406608</v>
      </c>
      <c r="BD21" s="76">
        <f t="shared" ref="BD21" si="343">BD22+BD24+BD26</f>
        <v>79.541001609110197</v>
      </c>
      <c r="BE21" s="158">
        <f t="shared" ref="BE21" si="344">BE22+BE24+BE26</f>
        <v>76.585964736274178</v>
      </c>
      <c r="BF21" s="103">
        <f t="shared" ref="BF21" si="345">BF22+BF24+BF26</f>
        <v>73.937741636245974</v>
      </c>
      <c r="BG21" s="76">
        <f t="shared" ref="BG21" si="346">BG22+BG24+BG26</f>
        <v>71.614336740810046</v>
      </c>
      <c r="BH21" s="76">
        <f t="shared" ref="BH21" si="347">BH22+BH24+BH26</f>
        <v>69.346926051181555</v>
      </c>
      <c r="BI21" s="76">
        <f t="shared" ref="BI21:BJ21" si="348">BI22+BI24+BI26</f>
        <v>67.119187275979016</v>
      </c>
      <c r="BJ21" s="76">
        <f t="shared" si="348"/>
        <v>64.961378561309886</v>
      </c>
      <c r="BK21" s="76">
        <f t="shared" ref="BK21:BL21" si="349">BK22+BK24+BK26</f>
        <v>62.903494695735837</v>
      </c>
      <c r="BL21" s="158">
        <f t="shared" si="349"/>
        <v>60.97399259881179</v>
      </c>
      <c r="BM21" s="103">
        <f t="shared" ref="BM21:BS21" si="350">BM22+BM24+BM26</f>
        <v>59.198178542806737</v>
      </c>
      <c r="BN21" s="76">
        <f t="shared" si="350"/>
        <v>57.596199397850356</v>
      </c>
      <c r="BO21" s="76">
        <f t="shared" si="350"/>
        <v>56.073287796168735</v>
      </c>
      <c r="BP21" s="76">
        <f t="shared" si="350"/>
        <v>54.61961847779466</v>
      </c>
      <c r="BQ21" s="76">
        <f t="shared" si="350"/>
        <v>53.233790705998274</v>
      </c>
      <c r="BR21" s="76">
        <f t="shared" si="350"/>
        <v>51.915121138332673</v>
      </c>
      <c r="BS21" s="76">
        <f t="shared" si="350"/>
        <v>50.663401170854932</v>
      </c>
      <c r="BT21" s="103">
        <f t="shared" ref="BT21:CC21" si="351">BT22+BT24+BT26</f>
        <v>49.478504166026205</v>
      </c>
      <c r="BU21" s="76">
        <f t="shared" si="351"/>
        <v>50.338032941233088</v>
      </c>
      <c r="BV21" s="76">
        <f t="shared" si="351"/>
        <v>49.67642842506266</v>
      </c>
      <c r="BW21" s="76">
        <f t="shared" si="351"/>
        <v>49.068439936753514</v>
      </c>
      <c r="BX21" s="76">
        <f t="shared" si="351"/>
        <v>48.513966141922729</v>
      </c>
      <c r="BY21" s="76">
        <f t="shared" si="351"/>
        <v>48.010924446024411</v>
      </c>
      <c r="BZ21" s="76">
        <f t="shared" si="351"/>
        <v>47.55536040506977</v>
      </c>
      <c r="CA21" s="103">
        <f t="shared" si="351"/>
        <v>47.141596404905066</v>
      </c>
      <c r="CB21" s="76">
        <f t="shared" si="351"/>
        <v>44.784180719281679</v>
      </c>
      <c r="CC21" s="76">
        <f t="shared" si="351"/>
        <v>44.197757769787074</v>
      </c>
      <c r="CD21" s="76">
        <f t="shared" ref="CD21:DP21" si="352">CD22+CD24+CD26</f>
        <v>43.680591295246224</v>
      </c>
      <c r="CE21" s="76">
        <f t="shared" si="352"/>
        <v>43.231432049352158</v>
      </c>
      <c r="CF21" s="76">
        <f t="shared" si="352"/>
        <v>42.849133567242824</v>
      </c>
      <c r="CG21" s="76">
        <f t="shared" si="352"/>
        <v>42.532434378922261</v>
      </c>
      <c r="CH21" s="103">
        <f t="shared" si="352"/>
        <v>42.279768746126912</v>
      </c>
      <c r="CI21" s="76">
        <f t="shared" si="352"/>
        <v>42.089121194323361</v>
      </c>
      <c r="CJ21" s="76">
        <f t="shared" si="352"/>
        <v>41.638851501245341</v>
      </c>
      <c r="CK21" s="76">
        <f t="shared" si="352"/>
        <v>41.195045001741875</v>
      </c>
      <c r="CL21" s="76">
        <f t="shared" si="352"/>
        <v>40.758938643921326</v>
      </c>
      <c r="CM21" s="76">
        <f t="shared" si="352"/>
        <v>40.331677940426822</v>
      </c>
      <c r="CN21" s="76">
        <f t="shared" si="352"/>
        <v>39.914485000616516</v>
      </c>
      <c r="CO21" s="103">
        <f t="shared" si="352"/>
        <v>39.508800162003624</v>
      </c>
      <c r="CP21" s="76">
        <f t="shared" si="352"/>
        <v>39.116396362909029</v>
      </c>
      <c r="CQ21" s="76">
        <f t="shared" si="352"/>
        <v>38.898991415715159</v>
      </c>
      <c r="CR21" s="76">
        <f t="shared" si="352"/>
        <v>38.692577547845175</v>
      </c>
      <c r="CS21" s="76">
        <f t="shared" si="352"/>
        <v>38.492094344789933</v>
      </c>
      <c r="CT21" s="76">
        <f t="shared" si="352"/>
        <v>38.29268239305847</v>
      </c>
      <c r="CU21" s="76">
        <f t="shared" si="352"/>
        <v>38.089667565427668</v>
      </c>
      <c r="CV21" s="103">
        <f t="shared" si="352"/>
        <v>37.87857638276239</v>
      </c>
      <c r="CW21" s="76">
        <f t="shared" si="352"/>
        <v>37.655178023506302</v>
      </c>
      <c r="CX21" s="76">
        <f t="shared" si="352"/>
        <v>37.415547439509993</v>
      </c>
      <c r="CY21" s="76">
        <f t="shared" si="352"/>
        <v>37.194678257208139</v>
      </c>
      <c r="CZ21" s="76">
        <f t="shared" si="352"/>
        <v>36.992934026717691</v>
      </c>
      <c r="DA21" s="76">
        <f t="shared" si="352"/>
        <v>36.810171282913863</v>
      </c>
      <c r="DB21" s="76">
        <f t="shared" si="352"/>
        <v>36.645763152674554</v>
      </c>
      <c r="DC21" s="76">
        <f t="shared" si="352"/>
        <v>36.498608162108482</v>
      </c>
      <c r="DD21" s="103">
        <f t="shared" si="352"/>
        <v>36.367128873965619</v>
      </c>
      <c r="DE21" s="76">
        <f t="shared" si="352"/>
        <v>36.24926472047396</v>
      </c>
      <c r="DF21" s="76">
        <f t="shared" si="352"/>
        <v>36.129620031252479</v>
      </c>
      <c r="DG21" s="76">
        <f t="shared" si="352"/>
        <v>36.008820164711182</v>
      </c>
      <c r="DH21" s="76">
        <f t="shared" si="352"/>
        <v>35.887927078741605</v>
      </c>
      <c r="DI21" s="76">
        <f t="shared" si="352"/>
        <v>35.768382289828331</v>
      </c>
      <c r="DJ21" s="76">
        <f t="shared" si="352"/>
        <v>35.651953006342666</v>
      </c>
      <c r="DK21" s="103">
        <f t="shared" si="352"/>
        <v>35.540677742274092</v>
      </c>
      <c r="DL21" s="76">
        <f t="shared" si="352"/>
        <v>35.436808447670437</v>
      </c>
      <c r="DM21" s="76">
        <f t="shared" si="352"/>
        <v>35.342746964813593</v>
      </c>
      <c r="DN21" s="76">
        <f t="shared" si="352"/>
        <v>35.256839071190015</v>
      </c>
      <c r="DO21" s="76">
        <f t="shared" si="352"/>
        <v>35.177451772827887</v>
      </c>
      <c r="DP21" s="76">
        <f t="shared" si="352"/>
        <v>35.103049244842751</v>
      </c>
      <c r="DQ21" s="76">
        <f t="shared" ref="DQ21:DS21" si="353">DQ22+DQ24+DQ26</f>
        <v>35.032262272249163</v>
      </c>
      <c r="DR21" s="76">
        <f t="shared" si="353"/>
        <v>34.963952638971605</v>
      </c>
      <c r="DS21" s="76">
        <f t="shared" si="353"/>
        <v>34.897273242729042</v>
      </c>
      <c r="DT21" s="76">
        <f t="shared" ref="DT21:FY21" si="354">DT22+DT24+DT26</f>
        <v>34.83172412347561</v>
      </c>
      <c r="DU21" s="76">
        <f t="shared" si="354"/>
        <v>34.768237729770746</v>
      </c>
      <c r="DV21" s="76">
        <f t="shared" si="354"/>
        <v>34.707562993937266</v>
      </c>
      <c r="DW21" s="76">
        <f t="shared" si="354"/>
        <v>34.650231922287439</v>
      </c>
      <c r="DX21" s="76">
        <f t="shared" si="354"/>
        <v>34.596536890165602</v>
      </c>
      <c r="DY21" s="76">
        <f t="shared" si="354"/>
        <v>34.546517861824306</v>
      </c>
      <c r="DZ21" s="76">
        <f t="shared" si="354"/>
        <v>34.499959169063942</v>
      </c>
      <c r="EA21" s="76">
        <f t="shared" si="354"/>
        <v>34.456395783732269</v>
      </c>
      <c r="EB21" s="76">
        <f t="shared" si="354"/>
        <v>34.415129212310923</v>
      </c>
      <c r="EC21" s="76">
        <f t="shared" si="354"/>
        <v>34.375669156667087</v>
      </c>
      <c r="ED21" s="76">
        <f t="shared" si="354"/>
        <v>34.337717019752631</v>
      </c>
      <c r="EE21" s="76">
        <f t="shared" si="354"/>
        <v>34.301140614855875</v>
      </c>
      <c r="EF21" s="76">
        <f t="shared" si="354"/>
        <v>34.265941463738855</v>
      </c>
      <c r="EG21" s="76">
        <f t="shared" si="354"/>
        <v>34.232215889520049</v>
      </c>
      <c r="EH21" s="76">
        <f t="shared" si="354"/>
        <v>34.200111017956971</v>
      </c>
      <c r="EI21" s="76">
        <f t="shared" si="354"/>
        <v>34.169776780296729</v>
      </c>
      <c r="EJ21" s="76">
        <f t="shared" si="354"/>
        <v>34.14123188118365</v>
      </c>
      <c r="EK21" s="76">
        <f t="shared" si="354"/>
        <v>34.114395324807518</v>
      </c>
      <c r="EL21" s="76">
        <f t="shared" si="354"/>
        <v>34.089119298559162</v>
      </c>
      <c r="EM21" s="76">
        <f t="shared" si="354"/>
        <v>34.065221845196291</v>
      </c>
      <c r="EN21" s="76">
        <f t="shared" si="354"/>
        <v>34.042517928942146</v>
      </c>
      <c r="EO21" s="76">
        <f t="shared" si="354"/>
        <v>34.020847627588388</v>
      </c>
      <c r="EP21" s="76">
        <f t="shared" si="354"/>
        <v>34.000100277652464</v>
      </c>
      <c r="EQ21" s="76">
        <f t="shared" si="354"/>
        <v>33.980233477290263</v>
      </c>
      <c r="ER21" s="76">
        <f t="shared" si="354"/>
        <v>33.961245775823777</v>
      </c>
      <c r="ES21" s="76">
        <f t="shared" si="354"/>
        <v>33.943153228996309</v>
      </c>
      <c r="ET21" s="76">
        <f t="shared" si="354"/>
        <v>33.925970636254213</v>
      </c>
      <c r="EU21" s="76">
        <f t="shared" si="354"/>
        <v>33.909698038606585</v>
      </c>
      <c r="EV21" s="76">
        <f t="shared" si="354"/>
        <v>33.894312846370575</v>
      </c>
      <c r="EW21" s="76">
        <f t="shared" si="354"/>
        <v>33.87976777450266</v>
      </c>
      <c r="EX21" s="76">
        <f t="shared" si="354"/>
        <v>33.865994580926227</v>
      </c>
      <c r="EY21" s="76">
        <f t="shared" si="354"/>
        <v>33.852920113916333</v>
      </c>
      <c r="EZ21" s="76">
        <f t="shared" si="354"/>
        <v>33.84047762548164</v>
      </c>
      <c r="FA21" s="76">
        <f t="shared" si="354"/>
        <v>33.828613553048768</v>
      </c>
      <c r="FB21" s="76">
        <f t="shared" si="354"/>
        <v>33.817290163568472</v>
      </c>
      <c r="FC21" s="76">
        <f t="shared" si="354"/>
        <v>33.806484612799203</v>
      </c>
      <c r="FD21" s="76">
        <f t="shared" si="354"/>
        <v>33.796185104121847</v>
      </c>
      <c r="FE21" s="76">
        <f t="shared" si="354"/>
        <v>33.786384939769839</v>
      </c>
      <c r="FF21" s="76">
        <f t="shared" si="354"/>
        <v>33.777075344979266</v>
      </c>
      <c r="FG21" s="76">
        <f t="shared" si="354"/>
        <v>33.768241779824116</v>
      </c>
      <c r="FH21" s="76">
        <f t="shared" si="354"/>
        <v>33.759863046725457</v>
      </c>
      <c r="FI21" s="76">
        <f t="shared" si="354"/>
        <v>33.751912452341067</v>
      </c>
      <c r="FJ21" s="76">
        <f t="shared" si="354"/>
        <v>33.74436026781067</v>
      </c>
      <c r="FK21" s="76">
        <f t="shared" si="354"/>
        <v>33.737176746186044</v>
      </c>
      <c r="FL21" s="76">
        <f t="shared" si="354"/>
        <v>33.7303349967166</v>
      </c>
      <c r="FM21" s="76">
        <f t="shared" si="354"/>
        <v>33.723813079881317</v>
      </c>
      <c r="FN21" s="76">
        <f t="shared" si="354"/>
        <v>33.717594234757435</v>
      </c>
      <c r="FO21" s="76">
        <f t="shared" si="354"/>
        <v>33.711665900062115</v>
      </c>
      <c r="FP21" s="76">
        <f t="shared" si="354"/>
        <v>33.70601811820292</v>
      </c>
      <c r="FQ21" s="76">
        <f t="shared" si="354"/>
        <v>33.700641820297363</v>
      </c>
      <c r="FR21" s="76">
        <f t="shared" si="354"/>
        <v>33.695527384820799</v>
      </c>
      <c r="FS21" s="76">
        <f t="shared" si="354"/>
        <v>33.690663747869728</v>
      </c>
      <c r="FT21" s="76">
        <f t="shared" si="354"/>
        <v>33.686038222930321</v>
      </c>
      <c r="FU21" s="76">
        <f t="shared" si="354"/>
        <v>33.681637066080718</v>
      </c>
      <c r="FV21" s="76">
        <f t="shared" si="354"/>
        <v>33.677446355959631</v>
      </c>
      <c r="FW21" s="76">
        <f t="shared" si="354"/>
        <v>33.673452866700728</v>
      </c>
      <c r="FX21" s="76">
        <f t="shared" si="354"/>
        <v>33.669644719056244</v>
      </c>
      <c r="FY21" s="76">
        <f t="shared" si="354"/>
        <v>33.666011695779403</v>
      </c>
      <c r="GA21" s="101" t="s">
        <v>80</v>
      </c>
    </row>
    <row r="22" spans="1:183" s="53" customFormat="1" x14ac:dyDescent="0.25">
      <c r="A22" s="53" t="s">
        <v>81</v>
      </c>
      <c r="C22" s="109">
        <f t="shared" ref="C22:G26" si="355">D22/(1+$V$6)</f>
        <v>28.74479632179284</v>
      </c>
      <c r="D22" s="109">
        <f t="shared" si="355"/>
        <v>36.218443365458981</v>
      </c>
      <c r="E22" s="109">
        <f t="shared" si="355"/>
        <v>45.635238640478313</v>
      </c>
      <c r="F22" s="109">
        <f t="shared" si="355"/>
        <v>57.500400687002674</v>
      </c>
      <c r="G22" s="109">
        <f t="shared" si="355"/>
        <v>72.450504865623373</v>
      </c>
      <c r="H22" s="109">
        <f>I22/(1+$V$6)</f>
        <v>91.287636130685456</v>
      </c>
      <c r="I22" s="82">
        <f>V5*AH6</f>
        <v>115.02242152466368</v>
      </c>
      <c r="J22" s="83">
        <f>I22-C23+J23</f>
        <v>124.1692243701974</v>
      </c>
      <c r="K22" s="83">
        <f t="shared" ref="K22:BM22" si="356">J22-D23+K23</f>
        <v>134.08152130983737</v>
      </c>
      <c r="L22" s="83">
        <f t="shared" si="356"/>
        <v>145.90644688493595</v>
      </c>
      <c r="M22" s="83">
        <f t="shared" si="356"/>
        <v>160.13800128339881</v>
      </c>
      <c r="N22" s="83">
        <f t="shared" si="356"/>
        <v>177.3967593686283</v>
      </c>
      <c r="O22" s="83">
        <f t="shared" si="356"/>
        <v>198.46170760036097</v>
      </c>
      <c r="P22" s="105">
        <f t="shared" si="356"/>
        <v>224.30973636249121</v>
      </c>
      <c r="Q22" s="83">
        <f t="shared" si="356"/>
        <v>270.99197727457084</v>
      </c>
      <c r="R22" s="83">
        <f t="shared" si="356"/>
        <v>276.40810398467011</v>
      </c>
      <c r="S22" s="83">
        <f t="shared" si="356"/>
        <v>280.2070280976601</v>
      </c>
      <c r="T22" s="83">
        <f t="shared" si="356"/>
        <v>281.84620563458463</v>
      </c>
      <c r="U22" s="83">
        <f t="shared" si="356"/>
        <v>280.64277087927263</v>
      </c>
      <c r="V22" s="83">
        <f t="shared" si="356"/>
        <v>275.73749592427794</v>
      </c>
      <c r="W22" s="105">
        <f t="shared" si="356"/>
        <v>266.04965866234676</v>
      </c>
      <c r="X22" s="83">
        <f t="shared" si="356"/>
        <v>228.69024556428863</v>
      </c>
      <c r="Y22" s="83">
        <f t="shared" si="356"/>
        <v>235.22877507547719</v>
      </c>
      <c r="Z22" s="83">
        <f t="shared" si="356"/>
        <v>240.44503507133618</v>
      </c>
      <c r="AA22" s="83">
        <f t="shared" si="356"/>
        <v>243.79739652216261</v>
      </c>
      <c r="AB22" s="83">
        <f t="shared" si="356"/>
        <v>244.59293784392278</v>
      </c>
      <c r="AC22" s="83">
        <f t="shared" si="356"/>
        <v>241.94881298499797</v>
      </c>
      <c r="AD22" s="105">
        <f t="shared" si="356"/>
        <v>234.74392152530655</v>
      </c>
      <c r="AE22" s="83">
        <f t="shared" si="356"/>
        <v>231.53148003386588</v>
      </c>
      <c r="AF22" s="83">
        <f t="shared" si="356"/>
        <v>222.28081608868547</v>
      </c>
      <c r="AG22" s="83">
        <f t="shared" si="356"/>
        <v>212.65760662138601</v>
      </c>
      <c r="AH22" s="83">
        <f t="shared" si="356"/>
        <v>202.61759654138544</v>
      </c>
      <c r="AI22" s="83">
        <f t="shared" si="356"/>
        <v>192.1012020469301</v>
      </c>
      <c r="AJ22" s="159">
        <f t="shared" si="356"/>
        <v>181.02886759776428</v>
      </c>
      <c r="AK22" s="105">
        <f t="shared" si="356"/>
        <v>169.29527028814977</v>
      </c>
      <c r="AL22" s="83">
        <f t="shared" si="356"/>
        <v>162.80692711695141</v>
      </c>
      <c r="AM22" s="83">
        <f t="shared" si="356"/>
        <v>156.51256684736637</v>
      </c>
      <c r="AN22" s="83">
        <f t="shared" si="356"/>
        <v>149.36090945972825</v>
      </c>
      <c r="AO22" s="83">
        <f t="shared" si="356"/>
        <v>141.4390173730651</v>
      </c>
      <c r="AP22" s="83">
        <f t="shared" si="356"/>
        <v>132.87072926835327</v>
      </c>
      <c r="AQ22" s="159">
        <f t="shared" si="356"/>
        <v>123.82643582338247</v>
      </c>
      <c r="AR22" s="105">
        <f t="shared" si="356"/>
        <v>114.53532256167935</v>
      </c>
      <c r="AS22" s="83">
        <f t="shared" si="356"/>
        <v>110.81332536394189</v>
      </c>
      <c r="AT22" s="83">
        <f t="shared" si="356"/>
        <v>107.63163033397836</v>
      </c>
      <c r="AU22" s="83">
        <f t="shared" si="356"/>
        <v>104.29692831751154</v>
      </c>
      <c r="AV22" s="83">
        <f t="shared" si="356"/>
        <v>100.8052542915039</v>
      </c>
      <c r="AW22" s="83">
        <f t="shared" si="356"/>
        <v>97.168161606026402</v>
      </c>
      <c r="AX22" s="159">
        <f t="shared" si="356"/>
        <v>93.417627509577287</v>
      </c>
      <c r="AY22" s="105">
        <f t="shared" si="356"/>
        <v>89.611878877953089</v>
      </c>
      <c r="AZ22" s="83">
        <f t="shared" si="356"/>
        <v>85.843652410997564</v>
      </c>
      <c r="BA22" s="83">
        <f t="shared" si="356"/>
        <v>82.142555621915236</v>
      </c>
      <c r="BB22" s="83">
        <f t="shared" si="356"/>
        <v>78.638374255219617</v>
      </c>
      <c r="BC22" s="83">
        <f t="shared" si="356"/>
        <v>75.35472271980035</v>
      </c>
      <c r="BD22" s="83">
        <f t="shared" si="356"/>
        <v>72.313372577530217</v>
      </c>
      <c r="BE22" s="159">
        <f t="shared" si="356"/>
        <v>69.53428855775006</v>
      </c>
      <c r="BF22" s="105">
        <f t="shared" si="356"/>
        <v>67.036090095256938</v>
      </c>
      <c r="BG22" s="83">
        <f t="shared" si="356"/>
        <v>64.835749647500137</v>
      </c>
      <c r="BH22" s="83">
        <f t="shared" si="356"/>
        <v>62.691416095279763</v>
      </c>
      <c r="BI22" s="83">
        <f t="shared" si="356"/>
        <v>60.588889617841588</v>
      </c>
      <c r="BJ22" s="83">
        <f t="shared" si="356"/>
        <v>58.556800464941276</v>
      </c>
      <c r="BK22" s="83">
        <f t="shared" si="356"/>
        <v>56.623368811453489</v>
      </c>
      <c r="BL22" s="159">
        <f t="shared" si="356"/>
        <v>54.815214490766841</v>
      </c>
      <c r="BM22" s="105">
        <f t="shared" si="356"/>
        <v>53.155852232846833</v>
      </c>
      <c r="BN22" s="83">
        <f t="shared" ref="BN22" si="357">BM22-BG23+BN23</f>
        <v>51.663817284679112</v>
      </c>
      <c r="BO22" s="83">
        <f t="shared" ref="BO22" si="358">BN22-BH23+BO23</f>
        <v>50.243088344713136</v>
      </c>
      <c r="BP22" s="83">
        <f t="shared" ref="BP22" si="359">BO22-BI23+BP23</f>
        <v>48.883934654465847</v>
      </c>
      <c r="BQ22" s="83">
        <f t="shared" ref="BQ22" si="360">BP22-BJ23+BQ23</f>
        <v>47.585730850430181</v>
      </c>
      <c r="BR22" s="83">
        <f t="shared" ref="BR22" si="361">BQ22-BK23+BR23</f>
        <v>46.3485513746446</v>
      </c>
      <c r="BS22" s="83">
        <f t="shared" ref="BS22" si="362">BR22-BL23+BS23</f>
        <v>45.172919337132775</v>
      </c>
      <c r="BT22" s="105">
        <f t="shared" ref="BT22" si="363">BS22-BM23+BT23</f>
        <v>44.059410913096187</v>
      </c>
      <c r="BU22" s="83">
        <f t="shared" ref="BU22" si="364">BT22-BN23+BU23</f>
        <v>44.857856856502721</v>
      </c>
      <c r="BV22" s="83">
        <f t="shared" ref="BV22" si="365">BU22-BO23+BV23</f>
        <v>44.137293972230296</v>
      </c>
      <c r="BW22" s="83">
        <f t="shared" ref="BW22" si="366">BV22-BP23+BW23</f>
        <v>43.47210976274387</v>
      </c>
      <c r="BX22" s="83">
        <f t="shared" ref="BX22" si="367">BW22-BQ23+BX23</f>
        <v>42.861848429502082</v>
      </c>
      <c r="BY22" s="83">
        <f t="shared" ref="BY22" si="368">BX22-BR23+BY23</f>
        <v>42.304220595490996</v>
      </c>
      <c r="BZ22" s="83">
        <f t="shared" ref="BZ22" si="369">BY22-BS23+BZ23</f>
        <v>41.795205419394257</v>
      </c>
      <c r="CA22" s="105">
        <f t="shared" ref="CA22" si="370">BZ22-BT23+CA23</f>
        <v>41.329188181165655</v>
      </c>
      <c r="CB22" s="83">
        <f t="shared" ref="CB22" si="371">CA22-BU23+CB23</f>
        <v>39.049346362198712</v>
      </c>
      <c r="CC22" s="83">
        <f t="shared" ref="CC22:CD22" si="372">CB22-BV23+CC23</f>
        <v>38.520896885342509</v>
      </c>
      <c r="CD22" s="83">
        <f t="shared" si="372"/>
        <v>38.055137525477129</v>
      </c>
      <c r="CE22" s="83">
        <f t="shared" ref="CE22" si="373">CD22-BX23+CE23</f>
        <v>37.650919743543795</v>
      </c>
      <c r="CF22" s="83">
        <f t="shared" ref="CF22" si="374">CE22-BY23+CF23</f>
        <v>37.307190425230928</v>
      </c>
      <c r="CG22" s="83">
        <f t="shared" ref="CG22" si="375">CF22-BZ23+CG23</f>
        <v>37.022795643840155</v>
      </c>
      <c r="CH22" s="105">
        <f t="shared" ref="CH22" si="376">CG22-CA23+CH23</f>
        <v>36.796310066846509</v>
      </c>
      <c r="CI22" s="83">
        <f t="shared" ref="CI22" si="377">CH22-CB23+CI23</f>
        <v>36.625905760043516</v>
      </c>
      <c r="CJ22" s="83">
        <f t="shared" ref="CJ22" si="378">CI22-CC23+CJ23</f>
        <v>36.221731515158559</v>
      </c>
      <c r="CK22" s="83">
        <f t="shared" ref="CK22" si="379">CJ22-CD23+CK23</f>
        <v>35.823064778126614</v>
      </c>
      <c r="CL22" s="83">
        <f t="shared" ref="CL22" si="380">CK22-CE23+CL23</f>
        <v>35.431039240595183</v>
      </c>
      <c r="CM22" s="83">
        <f t="shared" ref="CM22" si="381">CL22-CF23+CM23</f>
        <v>35.046705195461882</v>
      </c>
      <c r="CN22" s="83">
        <f t="shared" ref="CN22" si="382">CM22-CG23+CN23</f>
        <v>34.671181009951866</v>
      </c>
      <c r="CO22" s="105">
        <f t="shared" ref="CO22" si="383">CN22-CH23+CO23</f>
        <v>34.305780786144368</v>
      </c>
      <c r="CP22" s="83">
        <f t="shared" ref="CP22" si="384">CO22-CI23+CP23</f>
        <v>33.952117435564659</v>
      </c>
      <c r="CQ22" s="83">
        <f t="shared" ref="CQ22" si="385">CP22-CJ23+CQ23</f>
        <v>33.755934292817898</v>
      </c>
      <c r="CR22" s="83">
        <f t="shared" ref="CR22" si="386">CQ22-CK23+CR23</f>
        <v>33.569664768327016</v>
      </c>
      <c r="CS22" s="83">
        <f t="shared" ref="CS22" si="387">CR22-CL23+CS23</f>
        <v>33.388744676872079</v>
      </c>
      <c r="CT22" s="83">
        <f t="shared" ref="CT22" si="388">CS22-CM23+CT23</f>
        <v>33.208791110133426</v>
      </c>
      <c r="CU22" s="83">
        <f t="shared" ref="CU22" si="389">CT22-CN23+CU23</f>
        <v>33.025588264806615</v>
      </c>
      <c r="CV22" s="105">
        <f t="shared" ref="CV22" si="390">CU22-CO23+CV23</f>
        <v>32.835101309091044</v>
      </c>
      <c r="CW22" s="83">
        <f t="shared" ref="CW22" si="391">CV22-CP23+CW23</f>
        <v>32.633514291245447</v>
      </c>
      <c r="CX22" s="83">
        <f t="shared" ref="CX22" si="392">CW22-CQ23+CX23</f>
        <v>32.417286923411538</v>
      </c>
      <c r="CY22" s="83">
        <f t="shared" ref="CY22" si="393">CX22-CR23+CY23</f>
        <v>32.21799216209746</v>
      </c>
      <c r="CZ22" s="83">
        <f t="shared" ref="CZ22" si="394">CY22-CS23+CZ23</f>
        <v>32.035957056541015</v>
      </c>
      <c r="DA22" s="83">
        <f t="shared" ref="DA22" si="395">CZ22-CT23+DA23</f>
        <v>31.871051283490718</v>
      </c>
      <c r="DB22" s="83">
        <f t="shared" ref="DB22" si="396">DA22-CU23+DB23</f>
        <v>31.722708446151707</v>
      </c>
      <c r="DC22" s="83">
        <f t="shared" ref="DC22" si="397">DB22-CV23+DC23</f>
        <v>31.589934020185222</v>
      </c>
      <c r="DD22" s="105">
        <f t="shared" ref="DD22" si="398">DC22-CW23+DD23</f>
        <v>31.471304124181167</v>
      </c>
      <c r="DE22" s="83">
        <f t="shared" ref="DE22" si="399">DD22-CX23+DE23</f>
        <v>31.364959031559124</v>
      </c>
      <c r="DF22" s="83">
        <f t="shared" ref="DF22" si="400">DE22-CY23+DF23</f>
        <v>31.257007982551617</v>
      </c>
      <c r="DG22" s="83">
        <f t="shared" ref="DG22" si="401">DF22-CZ23+DG23</f>
        <v>31.148015128169245</v>
      </c>
      <c r="DH22" s="83">
        <f t="shared" ref="DH22" si="402">DG22-DA23+DH23</f>
        <v>31.03893851041666</v>
      </c>
      <c r="DI22" s="83">
        <f t="shared" ref="DI22" si="403">DH22-DB23+DI23</f>
        <v>30.931078598932974</v>
      </c>
      <c r="DJ22" s="83">
        <f t="shared" ref="DJ22" si="404">DI22-DC23+DJ23</f>
        <v>30.826029691801082</v>
      </c>
      <c r="DK22" s="105">
        <f t="shared" ref="DK22" si="405">DJ22-DD23+DK23</f>
        <v>30.725630848108207</v>
      </c>
      <c r="DL22" s="83">
        <f t="shared" ref="DL22" si="406">DK22-DE23+DL23</f>
        <v>30.631913678476497</v>
      </c>
      <c r="DM22" s="83">
        <f t="shared" ref="DM22" si="407">DL22-DF23+DM23</f>
        <v>30.54704503977716</v>
      </c>
      <c r="DN22" s="83">
        <f t="shared" ref="DN22" si="408">DM22-DG23+DN23</f>
        <v>30.469532527263659</v>
      </c>
      <c r="DO22" s="83">
        <f t="shared" ref="DO22" si="409">DN22-DH23+DO23</f>
        <v>30.397902893170254</v>
      </c>
      <c r="DP22" s="83">
        <f t="shared" ref="DP22" si="410">DO22-DI23+DP23</f>
        <v>30.33077055705758</v>
      </c>
      <c r="DQ22" s="83">
        <f t="shared" ref="DQ22" si="411">DP22-DJ23+DQ23</f>
        <v>30.266900251869369</v>
      </c>
      <c r="DR22" s="83">
        <f t="shared" ref="DR22" si="412">DQ22-DK23+DR23</f>
        <v>30.205265112038525</v>
      </c>
      <c r="DS22" s="83">
        <f t="shared" ref="DS22" si="413">DR22-DL23+DS23</f>
        <v>30.145100905283883</v>
      </c>
      <c r="DT22" s="83">
        <f t="shared" ref="DT22" si="414">DS22-DM23+DT23</f>
        <v>30.085956577406897</v>
      </c>
      <c r="DU22" s="83">
        <f t="shared" ref="DU22" si="415">DT22-DN23+DU23</f>
        <v>30.028673335991737</v>
      </c>
      <c r="DV22" s="83">
        <f t="shared" ref="DV22" si="416">DU22-DO23+DV23</f>
        <v>29.97392682505216</v>
      </c>
      <c r="DW22" s="83">
        <f t="shared" ref="DW22" si="417">DV22-DP23+DW23</f>
        <v>29.922196985193352</v>
      </c>
      <c r="DX22" s="83">
        <f t="shared" ref="DX22" si="418">DW22-DQ23+DX23</f>
        <v>29.873747571334167</v>
      </c>
      <c r="DY22" s="83">
        <f t="shared" ref="DY22" si="419">DX22-DR23+DY23</f>
        <v>29.828614624244352</v>
      </c>
      <c r="DZ22" s="83">
        <f t="shared" ref="DZ22" si="420">DY22-DS23+DZ23</f>
        <v>29.786603565572321</v>
      </c>
      <c r="EA22" s="83">
        <f t="shared" ref="EA22" si="421">DZ22-DT23+EA23</f>
        <v>29.747294857741753</v>
      </c>
      <c r="EB22" s="83">
        <f t="shared" ref="EB22" si="422">EA22-DU23+EB23</f>
        <v>29.710058342827811</v>
      </c>
      <c r="EC22" s="83">
        <f t="shared" ref="EC22" si="423">EB22-DV23+EC23</f>
        <v>29.674451689017896</v>
      </c>
      <c r="ED22" s="83">
        <f t="shared" ref="ED22" si="424">EC22-DW23+ED23</f>
        <v>29.640205509309343</v>
      </c>
      <c r="EE22" s="83">
        <f t="shared" ref="EE22" si="425">ED22-DX23+EE23</f>
        <v>29.607200544645899</v>
      </c>
      <c r="EF22" s="83">
        <f t="shared" ref="EF22" si="426">EE22-DY23+EF23</f>
        <v>29.575438161320385</v>
      </c>
      <c r="EG22" s="83">
        <f t="shared" ref="EG22" si="427">EF22-DZ23+EG23</f>
        <v>29.545005250548218</v>
      </c>
      <c r="EH22" s="83">
        <f t="shared" ref="EH22" si="428">EG22-EA23+EH23</f>
        <v>29.516034534923826</v>
      </c>
      <c r="EI22" s="83">
        <f t="shared" ref="EI22" si="429">EH22-EB23+EI23</f>
        <v>29.488661267980831</v>
      </c>
      <c r="EJ22" s="83">
        <f t="shared" ref="EJ22" si="430">EI22-EC23+EJ23</f>
        <v>29.462902317768933</v>
      </c>
      <c r="EK22" s="83">
        <f t="shared" ref="EK22" si="431">EJ22-ED23+EK23</f>
        <v>29.438684608465316</v>
      </c>
      <c r="EL22" s="83">
        <f t="shared" ref="EL22" si="432">EK22-EE23+EL23</f>
        <v>29.415874786468198</v>
      </c>
      <c r="EM22" s="83">
        <f t="shared" ref="EM22" si="433">EL22-EF23+EM23</f>
        <v>29.394308695515114</v>
      </c>
      <c r="EN22" s="83">
        <f t="shared" ref="EN22" si="434">EM22-EG23+EN23</f>
        <v>29.373819402730895</v>
      </c>
      <c r="EO22" s="83">
        <f t="shared" ref="EO22" si="435">EN22-EH23+EO23</f>
        <v>29.354262631775384</v>
      </c>
      <c r="EP22" s="83">
        <f t="shared" ref="EP22" si="436">EO22-EI23+EP23</f>
        <v>29.335538544954211</v>
      </c>
      <c r="EQ22" s="83">
        <f t="shared" ref="EQ22" si="437">EP22-EJ23+EQ23</f>
        <v>29.317608886328685</v>
      </c>
      <c r="ER22" s="83">
        <f t="shared" ref="ER22" si="438">EQ22-EK23+ER23</f>
        <v>29.300472343694885</v>
      </c>
      <c r="ES22" s="83">
        <f t="shared" ref="ES22" si="439">ER22-EL23+ES23</f>
        <v>29.284143398110938</v>
      </c>
      <c r="ET22" s="83">
        <f t="shared" ref="ET22" si="440">ES22-EM23+ET23</f>
        <v>29.268635397354707</v>
      </c>
      <c r="EU22" s="83">
        <f t="shared" ref="EU22" si="441">ET22-EN23+EU23</f>
        <v>29.253948375209344</v>
      </c>
      <c r="EV22" s="83">
        <f t="shared" ref="EV22" si="442">EU22-EO23+EV23</f>
        <v>29.240061949705435</v>
      </c>
      <c r="EW22" s="83">
        <f t="shared" ref="EW22" si="443">EV22-EP23+EW23</f>
        <v>29.226933460591837</v>
      </c>
      <c r="EX22" s="83">
        <f t="shared" ref="EX22" si="444">EW22-EQ23+EX23</f>
        <v>29.214501341857872</v>
      </c>
      <c r="EY22" s="83">
        <f t="shared" ref="EY22" si="445">EX22-ER23+EY23</f>
        <v>29.202699598615137</v>
      </c>
      <c r="EZ22" s="83">
        <f t="shared" ref="EZ22" si="446">EY22-ES23+EZ23</f>
        <v>29.191468013225595</v>
      </c>
      <c r="FA22" s="83">
        <f t="shared" ref="FA22" si="447">EZ22-ET23+FA23</f>
        <v>29.180758263210748</v>
      </c>
      <c r="FB22" s="83">
        <f t="shared" ref="FB22" si="448">FA22-EU23+FB23</f>
        <v>29.170536306514911</v>
      </c>
      <c r="FC22" s="83">
        <f t="shared" ref="FC22" si="449">FB22-EV23+FC23</f>
        <v>29.160781532801497</v>
      </c>
      <c r="FD22" s="83">
        <f t="shared" ref="FD22" si="450">FC22-EW23+FD23</f>
        <v>29.151483298174547</v>
      </c>
      <c r="FE22" s="83">
        <f t="shared" ref="FE22" si="451">FD22-EX23+FE23</f>
        <v>29.142635558620224</v>
      </c>
      <c r="FF22" s="83">
        <f t="shared" ref="FF22" si="452">FE22-EY23+FF23</f>
        <v>29.134230396491933</v>
      </c>
      <c r="FG22" s="83">
        <f t="shared" ref="FG22" si="453">FF22-EZ23+FG23</f>
        <v>29.126254693343746</v>
      </c>
      <c r="FH22" s="83">
        <f t="shared" ref="FH22" si="454">FG22-FA23+FH23</f>
        <v>29.118689324814248</v>
      </c>
      <c r="FI22" s="83">
        <f t="shared" ref="FI22" si="455">FH22-FB23+FI23</f>
        <v>29.111510208809694</v>
      </c>
      <c r="FJ22" s="83">
        <f t="shared" ref="FJ22" si="456">FI22-FC23+FJ23</f>
        <v>29.104690524951565</v>
      </c>
      <c r="FK22" s="83">
        <f t="shared" ref="FK22" si="457">FJ22-FD23+FK23</f>
        <v>29.098203436658928</v>
      </c>
      <c r="FL22" s="83">
        <f t="shared" ref="FL22" si="458">FK22-FE23+FL23</f>
        <v>29.092024684084979</v>
      </c>
      <c r="FM22" s="83">
        <f t="shared" ref="FM22" si="459">FL22-FF23+FM23</f>
        <v>29.086134474066135</v>
      </c>
      <c r="FN22" s="83">
        <f t="shared" ref="FN22" si="460">FM22-FG23+FN23</f>
        <v>29.080517685215487</v>
      </c>
      <c r="FO22" s="83">
        <f t="shared" ref="FO22" si="461">FN22-FH23+FO23</f>
        <v>29.07516298477163</v>
      </c>
      <c r="FP22" s="83">
        <f t="shared" ref="FP22" si="462">FO22-FI23+FP23</f>
        <v>29.070061388856683</v>
      </c>
      <c r="FQ22" s="83">
        <f t="shared" ref="FQ22" si="463">FP22-FJ23+FQ23</f>
        <v>29.065204715362484</v>
      </c>
      <c r="FR22" s="83">
        <f t="shared" ref="FR22" si="464">FQ22-FK23+FR23</f>
        <v>29.060584283687405</v>
      </c>
      <c r="FS22" s="83">
        <f t="shared" ref="FS22" si="465">FR22-FL23+FS23</f>
        <v>29.056190112096836</v>
      </c>
      <c r="FT22" s="83">
        <f t="shared" ref="FT22" si="466">FS22-FM23+FT23</f>
        <v>29.052010755138006</v>
      </c>
      <c r="FU22" s="83">
        <f t="shared" ref="FU22" si="467">FT22-FN23+FU23</f>
        <v>29.04803381351746</v>
      </c>
      <c r="FV22" s="83">
        <f t="shared" ref="FV22" si="468">FU22-FO23+FV23</f>
        <v>29.044246727928925</v>
      </c>
      <c r="FW22" s="83">
        <f t="shared" ref="FW22" si="469">FV22-FP23+FW23</f>
        <v>29.040637566531757</v>
      </c>
      <c r="FX22" s="83">
        <f t="shared" ref="FX22" si="470">FW22-FQ23+FX23</f>
        <v>29.037195612329128</v>
      </c>
      <c r="FY22" s="83">
        <f t="shared" ref="FY22" si="471">FX22-FR23+FY23</f>
        <v>29.033911647669942</v>
      </c>
      <c r="GA22" s="53" t="s">
        <v>81</v>
      </c>
    </row>
    <row r="23" spans="1:183" s="87" customFormat="1" x14ac:dyDescent="0.25">
      <c r="A23" s="87" t="s">
        <v>120</v>
      </c>
      <c r="C23" s="88">
        <f t="shared" ref="C23:C27" si="472">D23/(1+$V$6)</f>
        <v>5.9314659076715399</v>
      </c>
      <c r="D23" s="89">
        <f t="shared" ref="D23:H23" si="473">D22-C22</f>
        <v>7.4736470436661406</v>
      </c>
      <c r="E23" s="89">
        <f t="shared" si="473"/>
        <v>9.4167952750193322</v>
      </c>
      <c r="F23" s="89">
        <f t="shared" si="473"/>
        <v>11.865162046524361</v>
      </c>
      <c r="G23" s="89">
        <f t="shared" si="473"/>
        <v>14.950104178620698</v>
      </c>
      <c r="H23" s="89">
        <f t="shared" si="473"/>
        <v>18.837131265062084</v>
      </c>
      <c r="I23" s="89">
        <f>I22-H22</f>
        <v>23.734785393978228</v>
      </c>
      <c r="J23" s="90">
        <f>I29*MIN(1,I28*$P$10*$P$6)</f>
        <v>15.078268753205247</v>
      </c>
      <c r="K23" s="90">
        <f t="shared" ref="K23:R23" si="474">J29*MIN(1,J28*$P$10*$P$6*K12)</f>
        <v>17.385943983306117</v>
      </c>
      <c r="L23" s="90">
        <f t="shared" si="474"/>
        <v>21.241720850117904</v>
      </c>
      <c r="M23" s="90">
        <f t="shared" si="474"/>
        <v>26.096716444987237</v>
      </c>
      <c r="N23" s="90">
        <f t="shared" si="474"/>
        <v>32.208862263850207</v>
      </c>
      <c r="O23" s="90">
        <f t="shared" si="474"/>
        <v>39.902079496794762</v>
      </c>
      <c r="P23" s="106">
        <f t="shared" si="474"/>
        <v>49.582814156108476</v>
      </c>
      <c r="Q23" s="90">
        <f t="shared" si="474"/>
        <v>61.760509665284872</v>
      </c>
      <c r="R23" s="90">
        <f t="shared" si="474"/>
        <v>22.802070693405391</v>
      </c>
      <c r="S23" s="90">
        <f t="shared" ref="S23:BM23" si="475">R29*MIN(1,R28*$P$10*$P$6*S12)</f>
        <v>25.040644963107876</v>
      </c>
      <c r="T23" s="90">
        <f t="shared" si="475"/>
        <v>27.735893981911747</v>
      </c>
      <c r="U23" s="90">
        <f t="shared" si="475"/>
        <v>31.005427508538201</v>
      </c>
      <c r="V23" s="90">
        <f t="shared" si="475"/>
        <v>34.996804541800074</v>
      </c>
      <c r="W23" s="106">
        <f t="shared" si="475"/>
        <v>39.894976894177269</v>
      </c>
      <c r="X23" s="90">
        <f t="shared" si="475"/>
        <v>24.401096567226741</v>
      </c>
      <c r="Y23" s="90">
        <f t="shared" si="475"/>
        <v>29.340600204593965</v>
      </c>
      <c r="Z23" s="90">
        <f t="shared" si="475"/>
        <v>30.256904958966857</v>
      </c>
      <c r="AA23" s="90">
        <f t="shared" si="475"/>
        <v>31.088255432738176</v>
      </c>
      <c r="AB23" s="90">
        <f t="shared" si="475"/>
        <v>31.800968830298359</v>
      </c>
      <c r="AC23" s="90">
        <f t="shared" si="475"/>
        <v>32.352679682875234</v>
      </c>
      <c r="AD23" s="106">
        <f t="shared" si="475"/>
        <v>32.690085434485837</v>
      </c>
      <c r="AE23" s="90">
        <f t="shared" si="475"/>
        <v>21.18865507578608</v>
      </c>
      <c r="AF23" s="90">
        <f t="shared" si="475"/>
        <v>20.089936259413552</v>
      </c>
      <c r="AG23" s="90">
        <f t="shared" si="475"/>
        <v>20.633695491667389</v>
      </c>
      <c r="AH23" s="90">
        <f t="shared" si="475"/>
        <v>21.048245352737602</v>
      </c>
      <c r="AI23" s="90">
        <f t="shared" si="475"/>
        <v>21.284574335843029</v>
      </c>
      <c r="AJ23" s="160">
        <f t="shared" si="475"/>
        <v>21.280345233709426</v>
      </c>
      <c r="AK23" s="106">
        <f t="shared" si="475"/>
        <v>20.956488124871317</v>
      </c>
      <c r="AL23" s="90">
        <f t="shared" si="475"/>
        <v>14.700311904587716</v>
      </c>
      <c r="AM23" s="90">
        <f t="shared" si="475"/>
        <v>13.795575989828496</v>
      </c>
      <c r="AN23" s="90">
        <f t="shared" si="475"/>
        <v>13.482038104029273</v>
      </c>
      <c r="AO23" s="90">
        <f t="shared" si="475"/>
        <v>13.126353266074466</v>
      </c>
      <c r="AP23" s="90">
        <f t="shared" si="475"/>
        <v>12.716286231131198</v>
      </c>
      <c r="AQ23" s="160">
        <f t="shared" si="475"/>
        <v>12.236051788738628</v>
      </c>
      <c r="AR23" s="106">
        <f t="shared" si="475"/>
        <v>11.665374863168195</v>
      </c>
      <c r="AS23" s="90">
        <f t="shared" si="475"/>
        <v>10.978314706850256</v>
      </c>
      <c r="AT23" s="90">
        <f t="shared" si="475"/>
        <v>10.61388095986497</v>
      </c>
      <c r="AU23" s="90">
        <f t="shared" si="475"/>
        <v>10.147336087562458</v>
      </c>
      <c r="AV23" s="90">
        <f t="shared" si="475"/>
        <v>9.6346792400668235</v>
      </c>
      <c r="AW23" s="90">
        <f t="shared" si="475"/>
        <v>9.0791935456536894</v>
      </c>
      <c r="AX23" s="160">
        <f t="shared" si="475"/>
        <v>8.4855176922895197</v>
      </c>
      <c r="AY23" s="106">
        <f t="shared" si="475"/>
        <v>7.8596262315439969</v>
      </c>
      <c r="AZ23" s="90">
        <f t="shared" si="475"/>
        <v>7.2100882398947368</v>
      </c>
      <c r="BA23" s="90">
        <f t="shared" si="475"/>
        <v>6.9127841707826434</v>
      </c>
      <c r="BB23" s="90">
        <f t="shared" si="475"/>
        <v>6.6431547208668453</v>
      </c>
      <c r="BC23" s="90">
        <f t="shared" si="475"/>
        <v>6.3510277046475512</v>
      </c>
      <c r="BD23" s="90">
        <f t="shared" si="475"/>
        <v>6.0378434033835582</v>
      </c>
      <c r="BE23" s="160">
        <f t="shared" si="475"/>
        <v>5.7064336725093634</v>
      </c>
      <c r="BF23" s="106">
        <f t="shared" si="475"/>
        <v>5.3614277690508816</v>
      </c>
      <c r="BG23" s="90">
        <f t="shared" si="475"/>
        <v>5.0097477921379303</v>
      </c>
      <c r="BH23" s="90">
        <f t="shared" si="475"/>
        <v>4.7684506185622659</v>
      </c>
      <c r="BI23" s="90">
        <f t="shared" si="475"/>
        <v>4.5406282434286691</v>
      </c>
      <c r="BJ23" s="90">
        <f t="shared" si="475"/>
        <v>4.318938551747241</v>
      </c>
      <c r="BK23" s="90">
        <f t="shared" si="475"/>
        <v>4.104411749895772</v>
      </c>
      <c r="BL23" s="160">
        <f t="shared" si="475"/>
        <v>3.898279351822715</v>
      </c>
      <c r="BM23" s="106">
        <f t="shared" si="475"/>
        <v>3.7020655111308756</v>
      </c>
      <c r="BN23" s="90">
        <f t="shared" ref="BN23" si="476">BM29*MIN(1,BM28*$P$10*$P$6*BN12)</f>
        <v>3.5177128439702057</v>
      </c>
      <c r="BO23" s="90">
        <f t="shared" ref="BO23" si="477">BN29*MIN(1,BN28*$P$10*$P$6*BO12)</f>
        <v>3.3477216785962907</v>
      </c>
      <c r="BP23" s="90">
        <f t="shared" ref="BP23" si="478">BO29*MIN(1,BO28*$P$10*$P$6*BP12)</f>
        <v>3.1814745531813813</v>
      </c>
      <c r="BQ23" s="90">
        <f t="shared" ref="BQ23" si="479">BP29*MIN(1,BP28*$P$10*$P$6*BQ12)</f>
        <v>3.0207347477115687</v>
      </c>
      <c r="BR23" s="90">
        <f t="shared" ref="BR23" si="480">BQ29*MIN(1,BQ28*$P$10*$P$6*BR12)</f>
        <v>2.8672322741101914</v>
      </c>
      <c r="BS23" s="90">
        <f t="shared" ref="BS23" si="481">BR29*MIN(1,BR28*$P$10*$P$6*BS12)</f>
        <v>2.7226473143108896</v>
      </c>
      <c r="BT23" s="106">
        <f t="shared" ref="BT23" si="482">BS29*MIN(1,BS28*$P$10*$P$6*BT12)</f>
        <v>2.5885570870942889</v>
      </c>
      <c r="BU23" s="90">
        <f t="shared" ref="BU23" si="483">BT29*MIN(1,BT28*$P$10*$P$6*BU12)</f>
        <v>4.316158787376744</v>
      </c>
      <c r="BV23" s="90">
        <f t="shared" ref="BV23" si="484">BU29*MIN(1,BU28*$P$10*$P$6*BV12)</f>
        <v>2.6271587943238663</v>
      </c>
      <c r="BW23" s="90">
        <f t="shared" ref="BW23" si="485">BV29*MIN(1,BV28*$P$10*$P$6*BW12)</f>
        <v>2.516290343694958</v>
      </c>
      <c r="BX23" s="90">
        <f t="shared" ref="BX23" si="486">BW29*MIN(1,BW28*$P$10*$P$6*BX12)</f>
        <v>2.4104734144697866</v>
      </c>
      <c r="BY23" s="90">
        <f t="shared" ref="BY23" si="487">BX29*MIN(1,BX28*$P$10*$P$6*BY12)</f>
        <v>2.3096044400991063</v>
      </c>
      <c r="BZ23" s="90">
        <f t="shared" ref="BZ23" si="488">BY29*MIN(1,BY28*$P$10*$P$6*BZ12)</f>
        <v>2.2136321382141539</v>
      </c>
      <c r="CA23" s="106">
        <f t="shared" ref="CA23" si="489">BZ29*MIN(1,BZ28*$P$10*$P$6*CA12)</f>
        <v>2.1225398488656824</v>
      </c>
      <c r="CB23" s="90">
        <f t="shared" ref="CB23" si="490">CA29*MIN(1,CA28*$P$10*$P$6*CB12)</f>
        <v>2.0363169684098019</v>
      </c>
      <c r="CC23" s="90">
        <f t="shared" ref="CC23:CD23" si="491">CB29*MIN(1,CB28*$P$10*$P$6*CC12)</f>
        <v>2.0987093174676663</v>
      </c>
      <c r="CD23" s="90">
        <f t="shared" si="491"/>
        <v>2.0505309838295727</v>
      </c>
      <c r="CE23" s="90">
        <f t="shared" ref="CE23" si="492">CD29*MIN(1,CD28*$P$10*$P$6*CE12)</f>
        <v>2.006255632536452</v>
      </c>
      <c r="CF23" s="90">
        <f t="shared" ref="CF23" si="493">CE29*MIN(1,CE28*$P$10*$P$6*CF12)</f>
        <v>1.9658751217862414</v>
      </c>
      <c r="CG23" s="90">
        <f t="shared" ref="CG23" si="494">CF29*MIN(1,CF28*$P$10*$P$6*CG12)</f>
        <v>1.9292373568233774</v>
      </c>
      <c r="CH23" s="106">
        <f t="shared" ref="CH23" si="495">CG29*MIN(1,CG28*$P$10*$P$6*CH12)</f>
        <v>1.8960542718720399</v>
      </c>
      <c r="CI23" s="90">
        <f t="shared" ref="CI23" si="496">CH29*MIN(1,CH28*$P$10*$P$6*CI12)</f>
        <v>1.8659126616068034</v>
      </c>
      <c r="CJ23" s="90">
        <f t="shared" ref="CJ23" si="497">CI29*MIN(1,CI28*$P$10*$P$6*CJ12)</f>
        <v>1.6945350725827129</v>
      </c>
      <c r="CK23" s="90">
        <f t="shared" ref="CK23" si="498">CJ29*MIN(1,CJ28*$P$10*$P$6*CK12)</f>
        <v>1.6518642467976259</v>
      </c>
      <c r="CL23" s="90">
        <f t="shared" ref="CL23" si="499">CK29*MIN(1,CK28*$P$10*$P$6*CL12)</f>
        <v>1.6142300950050221</v>
      </c>
      <c r="CM23" s="90">
        <f t="shared" ref="CM23" si="500">CL29*MIN(1,CL28*$P$10*$P$6*CM12)</f>
        <v>1.5815410766529427</v>
      </c>
      <c r="CN23" s="90">
        <f t="shared" ref="CN23" si="501">CM29*MIN(1,CM28*$P$10*$P$6*CN12)</f>
        <v>1.5537131713133647</v>
      </c>
      <c r="CO23" s="106">
        <f t="shared" ref="CO23" si="502">CN29*MIN(1,CN28*$P$10*$P$6*CO12)</f>
        <v>1.5306540480645439</v>
      </c>
      <c r="CP23" s="90">
        <f t="shared" ref="CP23" si="503">CO29*MIN(1,CO28*$P$10*$P$6*CP12)</f>
        <v>1.5122493110270969</v>
      </c>
      <c r="CQ23" s="90">
        <f t="shared" ref="CQ23" si="504">CP29*MIN(1,CP28*$P$10*$P$6*CQ12)</f>
        <v>1.4983519298359509</v>
      </c>
      <c r="CR23" s="90">
        <f t="shared" ref="CR23" si="505">CQ29*MIN(1,CQ28*$P$10*$P$6*CR12)</f>
        <v>1.4655947223067458</v>
      </c>
      <c r="CS23" s="90">
        <f t="shared" ref="CS23" si="506">CR29*MIN(1,CR28*$P$10*$P$6*CS12)</f>
        <v>1.4333100035500888</v>
      </c>
      <c r="CT23" s="90">
        <f t="shared" ref="CT23" si="507">CS29*MIN(1,CS28*$P$10*$P$6*CT12)</f>
        <v>1.4015875099142916</v>
      </c>
      <c r="CU23" s="90">
        <f t="shared" ref="CU23" si="508">CT29*MIN(1,CT28*$P$10*$P$6*CU12)</f>
        <v>1.3705103259865521</v>
      </c>
      <c r="CV23" s="106">
        <f t="shared" ref="CV23" si="509">CU29*MIN(1,CU28*$P$10*$P$6*CV12)</f>
        <v>1.3401670923489724</v>
      </c>
      <c r="CW23" s="90">
        <f t="shared" ref="CW23" si="510">CV29*MIN(1,CV28*$P$10*$P$6*CW12)</f>
        <v>1.3106622931815033</v>
      </c>
      <c r="CX23" s="90">
        <f t="shared" ref="CX23" si="511">CW29*MIN(1,CW28*$P$10*$P$6*CX12)</f>
        <v>1.2821245620020434</v>
      </c>
      <c r="CY23" s="90">
        <f t="shared" ref="CY23" si="512">CX29*MIN(1,CX28*$P$10*$P$6*CY12)</f>
        <v>1.2662999609926719</v>
      </c>
      <c r="CZ23" s="90">
        <f t="shared" ref="CZ23" si="513">CY29*MIN(1,CY28*$P$10*$P$6*CZ12)</f>
        <v>1.2512748979936492</v>
      </c>
      <c r="DA23" s="90">
        <f t="shared" ref="DA23" si="514">CZ29*MIN(1,CZ28*$P$10*$P$6*DA12)</f>
        <v>1.2366817368639955</v>
      </c>
      <c r="DB23" s="90">
        <f t="shared" ref="DB23" si="515">DA29*MIN(1,DA28*$P$10*$P$6*DB12)</f>
        <v>1.2221674886475398</v>
      </c>
      <c r="DC23" s="90">
        <f t="shared" ref="DC23" si="516">DB29*MIN(1,DB28*$P$10*$P$6*DC12)</f>
        <v>1.2073926663824908</v>
      </c>
      <c r="DD23" s="106">
        <f t="shared" ref="DD23" si="517">DC29*MIN(1,DC28*$P$10*$P$6*DD12)</f>
        <v>1.1920323971774509</v>
      </c>
      <c r="DE23" s="90">
        <f t="shared" ref="DE23" si="518">DD29*MIN(1,DD28*$P$10*$P$6*DE12)</f>
        <v>1.1757794693800001</v>
      </c>
      <c r="DF23" s="90">
        <f t="shared" ref="DF23" si="519">DE29*MIN(1,DE28*$P$10*$P$6*DF12)</f>
        <v>1.158348911985164</v>
      </c>
      <c r="DG23" s="90">
        <f t="shared" ref="DG23" si="520">DF29*MIN(1,DF28*$P$10*$P$6*DG12)</f>
        <v>1.1422820436112764</v>
      </c>
      <c r="DH23" s="90">
        <f t="shared" ref="DH23" si="521">DG29*MIN(1,DG28*$P$10*$P$6*DH12)</f>
        <v>1.1276051191114129</v>
      </c>
      <c r="DI23" s="90">
        <f t="shared" ref="DI23" si="522">DH29*MIN(1,DH28*$P$10*$P$6*DI12)</f>
        <v>1.1143075771638513</v>
      </c>
      <c r="DJ23" s="90">
        <f t="shared" ref="DJ23" si="523">DI29*MIN(1,DI28*$P$10*$P$6*DJ12)</f>
        <v>1.1023437592505969</v>
      </c>
      <c r="DK23" s="106">
        <f t="shared" ref="DK23" si="524">DJ29*MIN(1,DJ28*$P$10*$P$6*DK12)</f>
        <v>1.0916335534845725</v>
      </c>
      <c r="DL23" s="90">
        <f t="shared" ref="DL23" si="525">DK29*MIN(1,DK28*$P$10*$P$6*DL12)</f>
        <v>1.0820622997482916</v>
      </c>
      <c r="DM23" s="90">
        <f t="shared" ref="DM23" si="526">DL29*MIN(1,DL28*$P$10*$P$6*DM12)</f>
        <v>1.0734802732858291</v>
      </c>
      <c r="DN23" s="90">
        <f t="shared" ref="DN23" si="527">DM29*MIN(1,DM28*$P$10*$P$6*DN12)</f>
        <v>1.0647695310977778</v>
      </c>
      <c r="DO23" s="90">
        <f t="shared" ref="DO23" si="528">DN29*MIN(1,DN28*$P$10*$P$6*DO12)</f>
        <v>1.0559754850180052</v>
      </c>
      <c r="DP23" s="90">
        <f t="shared" ref="DP23" si="529">DO29*MIN(1,DO28*$P$10*$P$6*DP12)</f>
        <v>1.0471752410511768</v>
      </c>
      <c r="DQ23" s="90">
        <f t="shared" ref="DQ23" si="530">DP29*MIN(1,DP28*$P$10*$P$6*DQ12)</f>
        <v>1.0384734540623877</v>
      </c>
      <c r="DR23" s="90">
        <f t="shared" ref="DR23" si="531">DQ29*MIN(1,DQ28*$P$10*$P$6*DR12)</f>
        <v>1.0299984136537279</v>
      </c>
      <c r="DS23" s="90">
        <f t="shared" ref="DS23" si="532">DR29*MIN(1,DR28*$P$10*$P$6*DS12)</f>
        <v>1.0218980929936501</v>
      </c>
      <c r="DT23" s="90">
        <f t="shared" ref="DT23" si="533">DS29*MIN(1,DS28*$P$10*$P$6*DT12)</f>
        <v>1.014335945408843</v>
      </c>
      <c r="DU23" s="90">
        <f t="shared" ref="DU23" si="534">DT29*MIN(1,DT28*$P$10*$P$6*DU12)</f>
        <v>1.0074862896826162</v>
      </c>
      <c r="DV23" s="90">
        <f t="shared" ref="DV23" si="535">DU29*MIN(1,DU28*$P$10*$P$6*DV12)</f>
        <v>1.0012289740784308</v>
      </c>
      <c r="DW23" s="90">
        <f t="shared" ref="DW23" si="536">DV29*MIN(1,DV28*$P$10*$P$6*DW12)</f>
        <v>0.99544540119237002</v>
      </c>
      <c r="DX23" s="90">
        <f t="shared" ref="DX23" si="537">DW29*MIN(1,DW28*$P$10*$P$6*DX12)</f>
        <v>0.99002404020320234</v>
      </c>
      <c r="DY23" s="90">
        <f t="shared" ref="DY23" si="538">DX29*MIN(1,DX28*$P$10*$P$6*DY12)</f>
        <v>0.98486546656391383</v>
      </c>
      <c r="DZ23" s="90">
        <f t="shared" ref="DZ23" si="539">DY29*MIN(1,DY28*$P$10*$P$6*DZ12)</f>
        <v>0.9798870343216175</v>
      </c>
      <c r="EA23" s="90">
        <f t="shared" ref="EA23" si="540">DZ29*MIN(1,DZ28*$P$10*$P$6*EA12)</f>
        <v>0.97502723757827314</v>
      </c>
      <c r="EB23" s="90">
        <f t="shared" ref="EB23" si="541">EA29*MIN(1,EA28*$P$10*$P$6*EB12)</f>
        <v>0.97024977476867413</v>
      </c>
      <c r="EC23" s="90">
        <f t="shared" ref="EC23" si="542">EB29*MIN(1,EB28*$P$10*$P$6*EC12)</f>
        <v>0.9656223202685148</v>
      </c>
      <c r="ED23" s="90">
        <f t="shared" ref="ED23" si="543">EC29*MIN(1,EC28*$P$10*$P$6*ED12)</f>
        <v>0.96119922148381731</v>
      </c>
      <c r="EE23" s="90">
        <f t="shared" ref="EE23" si="544">ED29*MIN(1,ED28*$P$10*$P$6*EE12)</f>
        <v>0.95701907553975962</v>
      </c>
      <c r="EF23" s="90">
        <f t="shared" ref="EF23" si="545">EE29*MIN(1,EE28*$P$10*$P$6*EF12)</f>
        <v>0.95310308323839832</v>
      </c>
      <c r="EG23" s="90">
        <f t="shared" ref="EG23" si="546">EF29*MIN(1,EF28*$P$10*$P$6*EG12)</f>
        <v>0.94945412354945147</v>
      </c>
      <c r="EH23" s="90">
        <f t="shared" ref="EH23" si="547">EG29*MIN(1,EG28*$P$10*$P$6*EH12)</f>
        <v>0.94605652195387979</v>
      </c>
      <c r="EI23" s="90">
        <f t="shared" ref="EI23" si="548">EH29*MIN(1,EH28*$P$10*$P$6*EI12)</f>
        <v>0.94287650782567889</v>
      </c>
      <c r="EJ23" s="90">
        <f t="shared" ref="EJ23" si="549">EI29*MIN(1,EI28*$P$10*$P$6*EJ12)</f>
        <v>0.9398633700566168</v>
      </c>
      <c r="EK23" s="90">
        <f t="shared" ref="EK23" si="550">EJ29*MIN(1,EJ28*$P$10*$P$6*EK12)</f>
        <v>0.93698151218019865</v>
      </c>
      <c r="EL23" s="90">
        <f t="shared" ref="EL23" si="551">EK29*MIN(1,EK28*$P$10*$P$6*EL12)</f>
        <v>0.93420925354264028</v>
      </c>
      <c r="EM23" s="90">
        <f t="shared" ref="EM23" si="552">EL29*MIN(1,EL28*$P$10*$P$6*EM12)</f>
        <v>0.9315369922853175</v>
      </c>
      <c r="EN23" s="90">
        <f t="shared" ref="EN23" si="553">EM29*MIN(1,EM28*$P$10*$P$6*EN12)</f>
        <v>0.92896483076522962</v>
      </c>
      <c r="EO23" s="90">
        <f t="shared" ref="EO23" si="554">EN29*MIN(1,EN28*$P$10*$P$6*EO12)</f>
        <v>0.92649975099837223</v>
      </c>
      <c r="EP23" s="90">
        <f t="shared" ref="EP23" si="555">EO29*MIN(1,EO28*$P$10*$P$6*EP12)</f>
        <v>0.92415242100450767</v>
      </c>
      <c r="EQ23" s="90">
        <f t="shared" ref="EQ23" si="556">EP29*MIN(1,EP28*$P$10*$P$6*EQ12)</f>
        <v>0.92193371143108949</v>
      </c>
      <c r="ER23" s="90">
        <f t="shared" ref="ER23" si="557">EQ29*MIN(1,EQ28*$P$10*$P$6*ER12)</f>
        <v>0.9198449695463996</v>
      </c>
      <c r="ES23" s="90">
        <f t="shared" ref="ES23" si="558">ER29*MIN(1,ER28*$P$10*$P$6*ES12)</f>
        <v>0.9178803079586938</v>
      </c>
      <c r="ET23" s="90">
        <f t="shared" ref="ET23" si="559">ES29*MIN(1,ES28*$P$10*$P$6*ET12)</f>
        <v>0.91602899152908435</v>
      </c>
      <c r="EU23" s="90">
        <f t="shared" ref="EU23" si="560">ET29*MIN(1,ET28*$P$10*$P$6*EU12)</f>
        <v>0.91427780861986829</v>
      </c>
      <c r="EV23" s="90">
        <f t="shared" ref="EV23" si="561">EU29*MIN(1,EU28*$P$10*$P$6*EV12)</f>
        <v>0.91261332549446139</v>
      </c>
      <c r="EW23" s="90">
        <f t="shared" ref="EW23" si="562">EV29*MIN(1,EV28*$P$10*$P$6*EW12)</f>
        <v>0.91102393189091002</v>
      </c>
      <c r="EX23" s="90">
        <f t="shared" ref="EX23" si="563">EW29*MIN(1,EW28*$P$10*$P$6*EX12)</f>
        <v>0.9095015926971256</v>
      </c>
      <c r="EY23" s="90">
        <f t="shared" ref="EY23" si="564">EX29*MIN(1,EX28*$P$10*$P$6*EY12)</f>
        <v>0.90804322630366519</v>
      </c>
      <c r="EZ23" s="90">
        <f t="shared" ref="EZ23" si="565">EY29*MIN(1,EY28*$P$10*$P$6*EZ12)</f>
        <v>0.90664872256915308</v>
      </c>
      <c r="FA23" s="90">
        <f t="shared" ref="FA23" si="566">EZ29*MIN(1,EZ28*$P$10*$P$6*FA12)</f>
        <v>0.90531924151423937</v>
      </c>
      <c r="FB23" s="90">
        <f t="shared" ref="FB23" si="567">FA29*MIN(1,FA28*$P$10*$P$6*FB12)</f>
        <v>0.90405585192403093</v>
      </c>
      <c r="FC23" s="90">
        <f t="shared" ref="FC23" si="568">FB29*MIN(1,FB28*$P$10*$P$6*FC12)</f>
        <v>0.90285855178104879</v>
      </c>
      <c r="FD23" s="90">
        <f t="shared" ref="FD23" si="569">FC29*MIN(1,FC28*$P$10*$P$6*FD12)</f>
        <v>0.90172569726395913</v>
      </c>
      <c r="FE23" s="90">
        <f t="shared" ref="FE23" si="570">FD29*MIN(1,FD28*$P$10*$P$6*FE12)</f>
        <v>0.900653853142804</v>
      </c>
      <c r="FF23" s="90">
        <f t="shared" ref="FF23" si="571">FE29*MIN(1,FE28*$P$10*$P$6*FF12)</f>
        <v>0.89963806417537506</v>
      </c>
      <c r="FG23" s="90">
        <f t="shared" ref="FG23" si="572">FF29*MIN(1,FF28*$P$10*$P$6*FG12)</f>
        <v>0.89867301942096378</v>
      </c>
      <c r="FH23" s="90">
        <f t="shared" ref="FH23" si="573">FG29*MIN(1,FG28*$P$10*$P$6*FH12)</f>
        <v>0.89775387298473852</v>
      </c>
      <c r="FI23" s="90">
        <f t="shared" ref="FI23" si="574">FH29*MIN(1,FH28*$P$10*$P$6*FI12)</f>
        <v>0.8968767359194777</v>
      </c>
      <c r="FJ23" s="90">
        <f t="shared" ref="FJ23" si="575">FI29*MIN(1,FI28*$P$10*$P$6*FJ12)</f>
        <v>0.89603886792291809</v>
      </c>
      <c r="FK23" s="90">
        <f t="shared" ref="FK23" si="576">FJ29*MIN(1,FJ28*$P$10*$P$6*FK12)</f>
        <v>0.89523860897132113</v>
      </c>
      <c r="FL23" s="90">
        <f t="shared" ref="FL23" si="577">FK29*MIN(1,FK28*$P$10*$P$6*FL12)</f>
        <v>0.89447510056885582</v>
      </c>
      <c r="FM23" s="90">
        <f t="shared" ref="FM23" si="578">FL29*MIN(1,FL28*$P$10*$P$6*FM12)</f>
        <v>0.89374785415652969</v>
      </c>
      <c r="FN23" s="90">
        <f t="shared" ref="FN23" si="579">FM29*MIN(1,FM28*$P$10*$P$6*FN12)</f>
        <v>0.89305623057031491</v>
      </c>
      <c r="FO23" s="90">
        <f t="shared" ref="FO23" si="580">FN29*MIN(1,FN28*$P$10*$P$6*FO12)</f>
        <v>0.89239917254088452</v>
      </c>
      <c r="FP23" s="90">
        <f t="shared" ref="FP23" si="581">FO29*MIN(1,FO28*$P$10*$P$6*FP12)</f>
        <v>0.89177514000453062</v>
      </c>
      <c r="FQ23" s="90">
        <f t="shared" ref="FQ23" si="582">FP29*MIN(1,FP28*$P$10*$P$6*FQ12)</f>
        <v>0.8911821944287206</v>
      </c>
      <c r="FR23" s="90">
        <f t="shared" ref="FR23" si="583">FQ29*MIN(1,FQ28*$P$10*$P$6*FR12)</f>
        <v>0.89061817729624515</v>
      </c>
      <c r="FS23" s="90">
        <f t="shared" ref="FS23" si="584">FR29*MIN(1,FR28*$P$10*$P$6*FS12)</f>
        <v>0.89008092897828694</v>
      </c>
      <c r="FT23" s="90">
        <f t="shared" ref="FT23" si="585">FS29*MIN(1,FS28*$P$10*$P$6*FT12)</f>
        <v>0.88956849719770181</v>
      </c>
      <c r="FU23" s="90">
        <f t="shared" ref="FU23" si="586">FT29*MIN(1,FT28*$P$10*$P$6*FU12)</f>
        <v>0.88907928894977029</v>
      </c>
      <c r="FV23" s="90">
        <f t="shared" ref="FV23" si="587">FU29*MIN(1,FU28*$P$10*$P$6*FV12)</f>
        <v>0.88861208695234861</v>
      </c>
      <c r="FW23" s="90">
        <f t="shared" ref="FW23" si="588">FV29*MIN(1,FV28*$P$10*$P$6*FW12)</f>
        <v>0.88816597860736257</v>
      </c>
      <c r="FX23" s="90">
        <f t="shared" ref="FX23" si="589">FW29*MIN(1,FW28*$P$10*$P$6*FX12)</f>
        <v>0.88774024022609033</v>
      </c>
      <c r="FY23" s="90">
        <f t="shared" ref="FY23" si="590">FX29*MIN(1,FX28*$P$10*$P$6*FY12)</f>
        <v>0.88733421263705936</v>
      </c>
      <c r="GA23" s="87" t="s">
        <v>120</v>
      </c>
    </row>
    <row r="24" spans="1:183" s="53" customFormat="1" x14ac:dyDescent="0.25">
      <c r="A24" s="53" t="s">
        <v>82</v>
      </c>
      <c r="C24" s="109">
        <f t="shared" si="355"/>
        <v>4.0847868457284564</v>
      </c>
      <c r="D24" s="109">
        <f t="shared" si="355"/>
        <v>5.1468314256178553</v>
      </c>
      <c r="E24" s="109">
        <f t="shared" si="355"/>
        <v>6.4850075962784981</v>
      </c>
      <c r="F24" s="109">
        <f t="shared" si="355"/>
        <v>8.1711095713109074</v>
      </c>
      <c r="G24" s="109">
        <f t="shared" si="355"/>
        <v>10.295598059851743</v>
      </c>
      <c r="H24" s="109">
        <f>I24/(1+$V$6)</f>
        <v>12.972453555413196</v>
      </c>
      <c r="I24" s="82">
        <f>V5*AH7</f>
        <v>16.345291479820627</v>
      </c>
      <c r="J24" s="83">
        <f t="shared" ref="J24:BM24" si="591">I24-C25+J25</f>
        <v>16.512813068528175</v>
      </c>
      <c r="K24" s="83">
        <f t="shared" si="591"/>
        <v>16.610645960037012</v>
      </c>
      <c r="L24" s="83">
        <f t="shared" si="591"/>
        <v>16.684297185748235</v>
      </c>
      <c r="M24" s="83">
        <f t="shared" si="591"/>
        <v>16.727424575591872</v>
      </c>
      <c r="N24" s="83">
        <f t="shared" si="591"/>
        <v>16.732005930551392</v>
      </c>
      <c r="O24" s="83">
        <f t="shared" si="591"/>
        <v>16.687884407897553</v>
      </c>
      <c r="P24" s="105">
        <f t="shared" si="591"/>
        <v>16.582185367668398</v>
      </c>
      <c r="Q24" s="83">
        <f t="shared" si="591"/>
        <v>19.637926898342535</v>
      </c>
      <c r="R24" s="83">
        <f t="shared" si="591"/>
        <v>19.963070662637616</v>
      </c>
      <c r="S24" s="83">
        <f t="shared" si="591"/>
        <v>20.160558763765899</v>
      </c>
      <c r="T24" s="83">
        <f t="shared" si="591"/>
        <v>20.188356050014612</v>
      </c>
      <c r="U24" s="83">
        <f t="shared" si="591"/>
        <v>19.993482472967283</v>
      </c>
      <c r="V24" s="83">
        <f t="shared" si="591"/>
        <v>19.509158460416593</v>
      </c>
      <c r="W24" s="105">
        <f t="shared" si="591"/>
        <v>18.651203320662493</v>
      </c>
      <c r="X24" s="83">
        <f t="shared" si="591"/>
        <v>16.034532578884345</v>
      </c>
      <c r="Y24" s="83">
        <f t="shared" si="591"/>
        <v>16.326383383094587</v>
      </c>
      <c r="Z24" s="83">
        <f t="shared" si="591"/>
        <v>16.531433804704864</v>
      </c>
      <c r="AA24" s="83">
        <f t="shared" si="591"/>
        <v>16.614747236099266</v>
      </c>
      <c r="AB24" s="83">
        <f t="shared" si="591"/>
        <v>16.531496455730981</v>
      </c>
      <c r="AC24" s="83">
        <f t="shared" si="591"/>
        <v>16.224425053837702</v>
      </c>
      <c r="AD24" s="105">
        <f t="shared" si="591"/>
        <v>15.620666663840028</v>
      </c>
      <c r="AE24" s="83">
        <f t="shared" si="591"/>
        <v>15.294178707600615</v>
      </c>
      <c r="AF24" s="83">
        <f t="shared" si="591"/>
        <v>14.469891063255067</v>
      </c>
      <c r="AG24" s="83">
        <f t="shared" si="591"/>
        <v>13.637066185882501</v>
      </c>
      <c r="AH24" s="83">
        <f t="shared" si="591"/>
        <v>12.801193170681762</v>
      </c>
      <c r="AI24" s="83">
        <f t="shared" si="591"/>
        <v>11.969150841497026</v>
      </c>
      <c r="AJ24" s="159">
        <f t="shared" si="591"/>
        <v>11.149515334860792</v>
      </c>
      <c r="AK24" s="105">
        <f t="shared" si="591"/>
        <v>10.352948104704346</v>
      </c>
      <c r="AL24" s="83">
        <f t="shared" si="591"/>
        <v>9.9392441169807633</v>
      </c>
      <c r="AM24" s="83">
        <f t="shared" si="591"/>
        <v>9.6847774967558848</v>
      </c>
      <c r="AN24" s="83">
        <f t="shared" si="591"/>
        <v>9.3697729495988593</v>
      </c>
      <c r="AO24" s="83">
        <f t="shared" si="591"/>
        <v>8.9991084771397656</v>
      </c>
      <c r="AP24" s="83">
        <f t="shared" si="591"/>
        <v>8.5800130108653612</v>
      </c>
      <c r="AQ24" s="159">
        <f t="shared" si="591"/>
        <v>8.1227134910756611</v>
      </c>
      <c r="AR24" s="105">
        <f t="shared" si="591"/>
        <v>7.641244794144936</v>
      </c>
      <c r="AS24" s="83">
        <f t="shared" si="591"/>
        <v>7.4204483974050506</v>
      </c>
      <c r="AT24" s="83">
        <f t="shared" si="591"/>
        <v>7.1894359871314055</v>
      </c>
      <c r="AU24" s="83">
        <f t="shared" si="591"/>
        <v>6.96991953629579</v>
      </c>
      <c r="AV24" s="83">
        <f t="shared" si="591"/>
        <v>6.7602040351092478</v>
      </c>
      <c r="AW24" s="83">
        <f t="shared" si="591"/>
        <v>6.5589867854344561</v>
      </c>
      <c r="AX24" s="159">
        <f t="shared" si="591"/>
        <v>6.3655182638332803</v>
      </c>
      <c r="AY24" s="105">
        <f t="shared" si="591"/>
        <v>6.1798078292632468</v>
      </c>
      <c r="AZ24" s="83">
        <f t="shared" si="591"/>
        <v>6.00288552650259</v>
      </c>
      <c r="BA24" s="83">
        <f t="shared" si="591"/>
        <v>5.8351689797946076</v>
      </c>
      <c r="BB24" s="83">
        <f t="shared" si="591"/>
        <v>5.6769299864972762</v>
      </c>
      <c r="BC24" s="83">
        <f t="shared" si="591"/>
        <v>5.5306066215914633</v>
      </c>
      <c r="BD24" s="83">
        <f t="shared" si="591"/>
        <v>5.3983336104459045</v>
      </c>
      <c r="BE24" s="159">
        <f t="shared" si="591"/>
        <v>5.2818697956117937</v>
      </c>
      <c r="BF24" s="105">
        <f t="shared" si="591"/>
        <v>5.1825088134658488</v>
      </c>
      <c r="BG24" s="83">
        <f t="shared" si="591"/>
        <v>5.1009678057261896</v>
      </c>
      <c r="BH24" s="83">
        <f t="shared" si="591"/>
        <v>5.019479684863402</v>
      </c>
      <c r="BI24" s="83">
        <f t="shared" si="591"/>
        <v>4.9367107212271808</v>
      </c>
      <c r="BJ24" s="83">
        <f t="shared" si="591"/>
        <v>4.8537068586178123</v>
      </c>
      <c r="BK24" s="83">
        <f t="shared" si="591"/>
        <v>4.7716151763299379</v>
      </c>
      <c r="BL24" s="159">
        <f t="shared" si="591"/>
        <v>4.6916285184405213</v>
      </c>
      <c r="BM24" s="105">
        <f t="shared" si="591"/>
        <v>4.6149144315622621</v>
      </c>
      <c r="BN24" s="83">
        <f t="shared" ref="BN24" si="592">BM24-BG25+BN25</f>
        <v>4.542526641875833</v>
      </c>
      <c r="BO24" s="83">
        <f t="shared" ref="BO24" si="593">BN24-BH25+BO25</f>
        <v>4.4752891142022815</v>
      </c>
      <c r="BP24" s="83">
        <f t="shared" ref="BP24" si="594">BO24-BI25+BP25</f>
        <v>4.4131263988088447</v>
      </c>
      <c r="BQ24" s="83">
        <f t="shared" ref="BQ24" si="595">BP24-BJ25+BQ25</f>
        <v>4.3555215417118491</v>
      </c>
      <c r="BR24" s="83">
        <f t="shared" ref="BR24" si="596">BQ24-BK25+BR25</f>
        <v>4.3019667606247634</v>
      </c>
      <c r="BS24" s="83">
        <f t="shared" ref="BS24" si="597">BR24-BL25+BS25</f>
        <v>4.2519695546544751</v>
      </c>
      <c r="BT24" s="105">
        <f t="shared" ref="BT24" si="598">BS24-BM25+BT25</f>
        <v>4.2050552006271422</v>
      </c>
      <c r="BU24" s="83">
        <f t="shared" ref="BU24" si="599">BT24-BN25+BU25</f>
        <v>4.2457786759208531</v>
      </c>
      <c r="BV24" s="83">
        <f t="shared" ref="BV24" si="600">BU24-BO25+BV25</f>
        <v>4.285059403074917</v>
      </c>
      <c r="BW24" s="83">
        <f t="shared" ref="BW24" si="601">BV24-BP25+BW25</f>
        <v>4.3231449588955559</v>
      </c>
      <c r="BX24" s="83">
        <f t="shared" ref="BX24" si="602">BW24-BQ25+BX25</f>
        <v>4.3602802826320008</v>
      </c>
      <c r="BY24" s="83">
        <f t="shared" ref="BY24" si="603">BX24-BR25+BY25</f>
        <v>4.3966120288756061</v>
      </c>
      <c r="BZ24" s="83">
        <f t="shared" ref="BZ24" si="604">BY24-BS25+BZ25</f>
        <v>4.4321931370443757</v>
      </c>
      <c r="CA24" s="105">
        <f t="shared" ref="CA24" si="605">BZ24-BT25+CA25</f>
        <v>4.4669899528472445</v>
      </c>
      <c r="CB24" s="83">
        <f t="shared" ref="CB24" si="606">CA24-BU25+CB25</f>
        <v>4.4158768706198925</v>
      </c>
      <c r="CC24" s="83">
        <f t="shared" ref="CC24:CD24" si="607">CB24-BV25+CC25</f>
        <v>4.3777051365846544</v>
      </c>
      <c r="CD24" s="83">
        <f t="shared" si="607"/>
        <v>4.3440627146698612</v>
      </c>
      <c r="CE24" s="83">
        <f t="shared" ref="CE24" si="608">CD24-BX25+CE25</f>
        <v>4.3148671893531931</v>
      </c>
      <c r="CF24" s="83">
        <f t="shared" ref="CF24" si="609">CE24-BY25+CF25</f>
        <v>4.2900429965843117</v>
      </c>
      <c r="CG24" s="83">
        <f t="shared" ref="CG24" si="610">CF24-BZ25+CG25</f>
        <v>4.2695072365012452</v>
      </c>
      <c r="CH24" s="105">
        <f t="shared" ref="CH24" si="611">CG24-CA25+CH25</f>
        <v>4.2531573379441117</v>
      </c>
      <c r="CI24" s="83">
        <f t="shared" ref="CI24" si="612">CH24-CB25+CI25</f>
        <v>4.2408615700143546</v>
      </c>
      <c r="CJ24" s="83">
        <f t="shared" ref="CJ24" si="613">CI24-CC25+CJ25</f>
        <v>4.2116571492689276</v>
      </c>
      <c r="CK24" s="83">
        <f t="shared" ref="CK24" si="614">CJ24-CD25+CK25</f>
        <v>4.1828488504924808</v>
      </c>
      <c r="CL24" s="83">
        <f t="shared" ref="CL24" si="615">CK24-CE25+CL25</f>
        <v>4.1545188194871807</v>
      </c>
      <c r="CM24" s="83">
        <f t="shared" ref="CM24" si="616">CL24-CF25+CM25</f>
        <v>4.1267431688759233</v>
      </c>
      <c r="CN24" s="83">
        <f t="shared" ref="CN24" si="617">CM24-CG25+CN25</f>
        <v>4.099602932715114</v>
      </c>
      <c r="CO24" s="105">
        <f t="shared" ref="CO24" si="618">CN24-CH25+CO25</f>
        <v>4.0731933005444718</v>
      </c>
      <c r="CP24" s="83">
        <f t="shared" ref="CP24" si="619">CO24-CI25+CP25</f>
        <v>4.0476310745577271</v>
      </c>
      <c r="CQ24" s="83">
        <f t="shared" ref="CQ24" si="620">CP24-CJ25+CQ25</f>
        <v>4.0334581844832806</v>
      </c>
      <c r="CR24" s="83">
        <f t="shared" ref="CR24" si="621">CQ24-CK25+CR25</f>
        <v>4.0200013574857723</v>
      </c>
      <c r="CS24" s="83">
        <f t="shared" ref="CS24" si="622">CR24-CL25+CS25</f>
        <v>4.0069305204992798</v>
      </c>
      <c r="CT24" s="83">
        <f t="shared" ref="CT24" si="623">CS24-CM25+CT25</f>
        <v>3.9939286814196473</v>
      </c>
      <c r="CU24" s="83">
        <f t="shared" ref="CU24" si="624">CT24-CN25+CU25</f>
        <v>3.9806909070087451</v>
      </c>
      <c r="CV24" s="105">
        <f t="shared" ref="CV24" si="625">CU24-CO25+CV25</f>
        <v>3.9669253287432076</v>
      </c>
      <c r="CW24" s="83">
        <f t="shared" ref="CW24" si="626">CV24-CP25+CW25</f>
        <v>3.9523558878096741</v>
      </c>
      <c r="CX24" s="83">
        <f t="shared" ref="CX24" si="627">CW24-CQ25+CX25</f>
        <v>3.9367264457040365</v>
      </c>
      <c r="CY24" s="83">
        <f t="shared" ref="CY24" si="628">CX24-CR25+CY25</f>
        <v>3.9223212016181646</v>
      </c>
      <c r="CZ24" s="83">
        <f t="shared" ref="CZ24" si="629">CY24-CS25+CZ25</f>
        <v>3.9091639116111896</v>
      </c>
      <c r="DA24" s="83">
        <f t="shared" ref="DA24" si="630">CZ24-CT25+DA25</f>
        <v>3.8972452373784683</v>
      </c>
      <c r="DB24" s="83">
        <f t="shared" ref="DB24" si="631">DA24-CU25+DB25</f>
        <v>3.8865242843771801</v>
      </c>
      <c r="DC24" s="83">
        <f t="shared" ref="DC24" si="632">DB24-CV25+DC25</f>
        <v>3.8769291741477323</v>
      </c>
      <c r="DD24" s="105">
        <f t="shared" ref="DD24" si="633">DC24-CW25+DD25</f>
        <v>3.8683569529526194</v>
      </c>
      <c r="DE24" s="83">
        <f t="shared" ref="DE24" si="634">DD24-CX25+DE25</f>
        <v>3.8606731200643498</v>
      </c>
      <c r="DF24" s="83">
        <f t="shared" ref="DF24" si="635">DE24-CY25+DF25</f>
        <v>3.8528726649056244</v>
      </c>
      <c r="DG24" s="83">
        <f t="shared" ref="DG24" si="636">DF24-CZ25+DG25</f>
        <v>3.8449964182789005</v>
      </c>
      <c r="DH24" s="83">
        <f t="shared" ref="DH24" si="637">DG24-DA25+DH25</f>
        <v>3.837113714376283</v>
      </c>
      <c r="DI24" s="83">
        <f t="shared" ref="DI24" si="638">DH24-DB25+DI25</f>
        <v>3.8293186690771543</v>
      </c>
      <c r="DJ24" s="83">
        <f t="shared" ref="DJ24" si="639">DI24-DC25+DJ25</f>
        <v>3.8217266650725388</v>
      </c>
      <c r="DK24" s="105">
        <f t="shared" ref="DK24" si="640">DJ24-DD25+DK25</f>
        <v>3.8144708027127106</v>
      </c>
      <c r="DL24" s="83">
        <f t="shared" ref="DL24" si="641">DK24-DE25+DL25</f>
        <v>3.8076981230973983</v>
      </c>
      <c r="DM24" s="83">
        <f t="shared" ref="DM24" si="642">DL24-DF25+DM25</f>
        <v>3.8015654620002812</v>
      </c>
      <c r="DN24" s="83">
        <f t="shared" ref="DN24" si="643">DM24-DG25+DN25</f>
        <v>3.7959648559431796</v>
      </c>
      <c r="DO24" s="83">
        <f t="shared" ref="DO24" si="644">DN24-DH25+DO25</f>
        <v>3.7907897204053533</v>
      </c>
      <c r="DP24" s="83">
        <f t="shared" ref="DP24" si="645">DO24-DI25+DP25</f>
        <v>3.785939808263509</v>
      </c>
      <c r="DQ24" s="83">
        <f t="shared" ref="DQ24" si="646">DP24-DJ25+DQ25</f>
        <v>3.7813257442544677</v>
      </c>
      <c r="DR24" s="83">
        <f t="shared" ref="DR24" si="647">DQ24-DK25+DR25</f>
        <v>3.7768732299390693</v>
      </c>
      <c r="DS24" s="83">
        <f t="shared" ref="DS24" si="648">DR24-DL25+DS25</f>
        <v>3.7725269698983204</v>
      </c>
      <c r="DT24" s="83">
        <f t="shared" ref="DT24" si="649">DS24-DM25+DT25</f>
        <v>3.7682543313763217</v>
      </c>
      <c r="DU24" s="83">
        <f t="shared" ref="DU24" si="650">DT24-DN25+DU25</f>
        <v>3.7641162046480989</v>
      </c>
      <c r="DV24" s="83">
        <f t="shared" ref="DV24" si="651">DU24-DO25+DV25</f>
        <v>3.7601615001805468</v>
      </c>
      <c r="DW24" s="83">
        <f t="shared" ref="DW24" si="652">DV24-DP25+DW25</f>
        <v>3.7564249663574145</v>
      </c>
      <c r="DX24" s="83">
        <f t="shared" ref="DX24" si="653">DW24-DQ25+DX25</f>
        <v>3.7529257060412395</v>
      </c>
      <c r="DY24" s="83">
        <f t="shared" ref="DY24" si="654">DX24-DR25+DY25</f>
        <v>3.7496663411084792</v>
      </c>
      <c r="DZ24" s="83">
        <f t="shared" ref="DZ24" si="655">DY24-DS25+DZ25</f>
        <v>3.7466328011146892</v>
      </c>
      <c r="EA24" s="83">
        <f t="shared" ref="EA24" si="656">DZ24-DT25+EA25</f>
        <v>3.7437947319079803</v>
      </c>
      <c r="EB24" s="83">
        <f t="shared" ref="EB24" si="657">EA24-DU25+EB25</f>
        <v>3.7411065325088853</v>
      </c>
      <c r="EC24" s="83">
        <f t="shared" ref="EC24" si="658">EB24-DV25+EC25</f>
        <v>3.7385361946945088</v>
      </c>
      <c r="ED24" s="83">
        <f t="shared" ref="ED24" si="659">EC24-DW25+ED25</f>
        <v>3.7360642267731623</v>
      </c>
      <c r="EE24" s="83">
        <f t="shared" ref="EE24" si="660">ED24-DX25+EE25</f>
        <v>3.7336820028335671</v>
      </c>
      <c r="EF24" s="83">
        <f t="shared" ref="EF24" si="661">EE24-DY25+EF25</f>
        <v>3.7313896278892043</v>
      </c>
      <c r="EG24" s="83">
        <f t="shared" ref="EG24" si="662">EF24-DZ25+EG25</f>
        <v>3.729193397627681</v>
      </c>
      <c r="EH24" s="83">
        <f t="shared" ref="EH24" si="663">EG24-EA25+EH25</f>
        <v>3.727102925461605</v>
      </c>
      <c r="EI24" s="83">
        <f t="shared" ref="EI24" si="664">EH24-EB25+EI25</f>
        <v>3.7251280082468798</v>
      </c>
      <c r="EJ24" s="83">
        <f t="shared" ref="EJ24" si="665">EI24-EC25+EJ25</f>
        <v>3.7232698732813825</v>
      </c>
      <c r="EK24" s="83">
        <f t="shared" ref="EK24" si="666">EJ24-ED25+EK25</f>
        <v>3.7215232366808784</v>
      </c>
      <c r="EL24" s="83">
        <f t="shared" ref="EL24" si="667">EK24-EE25+EL25</f>
        <v>3.719878450561878</v>
      </c>
      <c r="EM24" s="83">
        <f t="shared" ref="EM24" si="668">EL24-EF25+EM25</f>
        <v>3.7183236365665886</v>
      </c>
      <c r="EN24" s="83">
        <f t="shared" ref="EN24" si="669">EM24-EG25+EN25</f>
        <v>3.716846714646552</v>
      </c>
      <c r="EO24" s="83">
        <f t="shared" ref="EO24" si="670">EN24-EH25+EO25</f>
        <v>3.71543724428459</v>
      </c>
      <c r="EP24" s="83">
        <f t="shared" ref="EP24" si="671">EO24-EI25+EP25</f>
        <v>3.7140880015303983</v>
      </c>
      <c r="EQ24" s="83">
        <f t="shared" ref="EQ24" si="672">EP24-EJ25+EQ25</f>
        <v>3.7127962202981144</v>
      </c>
      <c r="ER24" s="83">
        <f t="shared" ref="ER24" si="673">EQ24-EK25+ER25</f>
        <v>3.7115618089134581</v>
      </c>
      <c r="ES24" s="83">
        <f t="shared" ref="ES24" si="674">ER24-EL25+ES25</f>
        <v>3.710385819018446</v>
      </c>
      <c r="ET24" s="83">
        <f t="shared" ref="ET24" si="675">ES24-EM25+ET25</f>
        <v>3.7092692201717874</v>
      </c>
      <c r="EU24" s="83">
        <f t="shared" ref="EU24" si="676">ET24-EN25+EU25</f>
        <v>3.7082120179591151</v>
      </c>
      <c r="EV24" s="83">
        <f t="shared" ref="EV24" si="677">EU24-EO25+EV25</f>
        <v>3.7072127397633539</v>
      </c>
      <c r="EW24" s="83">
        <f t="shared" ref="EW24" si="678">EV24-EP25+EW25</f>
        <v>3.7062682998321694</v>
      </c>
      <c r="EX24" s="83">
        <f t="shared" ref="EX24" si="679">EW24-EQ25+EX25</f>
        <v>3.705374243373341</v>
      </c>
      <c r="EY24" s="83">
        <f t="shared" ref="EY24" si="680">EX24-ER25+EY25</f>
        <v>3.7045257946639518</v>
      </c>
      <c r="EZ24" s="83">
        <f t="shared" ref="EZ24" si="681">EY24-ES25+EZ25</f>
        <v>3.7037185960114112</v>
      </c>
      <c r="FA24" s="83">
        <f t="shared" ref="FA24" si="682">EZ24-ET25+FA25</f>
        <v>3.7029491507556203</v>
      </c>
      <c r="FB24" s="83">
        <f t="shared" ref="FB24" si="683">FA24-EU25+FB25</f>
        <v>3.7022149960325357</v>
      </c>
      <c r="FC24" s="83">
        <f t="shared" ref="FC24" si="684">FB24-EV25+FC25</f>
        <v>3.7015146413843625</v>
      </c>
      <c r="FD24" s="83">
        <f t="shared" ref="FD24" si="685">FC24-EW25+FD25</f>
        <v>3.7008473179014301</v>
      </c>
      <c r="FE24" s="83">
        <f t="shared" ref="FE24" si="686">FD24-EX25+FE25</f>
        <v>3.7002125896746314</v>
      </c>
      <c r="FF24" s="83">
        <f t="shared" ref="FF24" si="687">FE24-EY25+FF25</f>
        <v>3.6996098850651746</v>
      </c>
      <c r="FG24" s="83">
        <f t="shared" ref="FG24" si="688">FF24-EZ25+FG25</f>
        <v>3.6990382557731314</v>
      </c>
      <c r="FH24" s="83">
        <f t="shared" ref="FH24" si="689">FG24-FA25+FH25</f>
        <v>3.6984963185172139</v>
      </c>
      <c r="FI24" s="83">
        <f t="shared" ref="FI24" si="690">FH24-FB25+FI25</f>
        <v>3.6979823309145829</v>
      </c>
      <c r="FJ24" s="83">
        <f t="shared" ref="FJ24" si="691">FI24-FC25+FJ25</f>
        <v>3.6974943521826504</v>
      </c>
      <c r="FK24" s="83">
        <f t="shared" ref="FK24" si="692">FJ24-FD25+FK25</f>
        <v>3.6970304402506966</v>
      </c>
      <c r="FL24" s="83">
        <f t="shared" ref="FL24" si="693">FK24-FE25+FL25</f>
        <v>3.696588839532819</v>
      </c>
      <c r="FM24" s="83">
        <f t="shared" ref="FM24" si="694">FL24-FF25+FM25</f>
        <v>3.6961681178051107</v>
      </c>
      <c r="FN24" s="83">
        <f t="shared" ref="FN24" si="695">FM24-FG25+FN25</f>
        <v>3.6957671810781192</v>
      </c>
      <c r="FO24" s="83">
        <f t="shared" ref="FO24" si="696">FN24-FH25+FO25</f>
        <v>3.6953852096604374</v>
      </c>
      <c r="FP24" s="83">
        <f t="shared" ref="FP24" si="697">FO24-FI25+FP25</f>
        <v>3.6950215539093128</v>
      </c>
      <c r="FQ24" s="83">
        <f t="shared" ref="FQ24" si="698">FP24-FJ25+FQ25</f>
        <v>3.6946756221978969</v>
      </c>
      <c r="FR24" s="83">
        <f t="shared" ref="FR24" si="699">FQ24-FK25+FR25</f>
        <v>3.6943467867520305</v>
      </c>
      <c r="FS24" s="83">
        <f t="shared" ref="FS24" si="700">FR24-FL25+FS25</f>
        <v>3.6940343255198114</v>
      </c>
      <c r="FT24" s="83">
        <f t="shared" ref="FT24" si="701">FS24-FM25+FT25</f>
        <v>3.6937374103922811</v>
      </c>
      <c r="FU24" s="83">
        <f t="shared" ref="FU24" si="702">FT24-FN25+FU25</f>
        <v>3.6934551441261481</v>
      </c>
      <c r="FV24" s="83">
        <f t="shared" ref="FV24" si="703">FU24-FO25+FV25</f>
        <v>3.6931866178343311</v>
      </c>
      <c r="FW24" s="83">
        <f t="shared" ref="FW24" si="704">FV24-FP25+FW25</f>
        <v>3.6929309680205868</v>
      </c>
      <c r="FX24" s="83">
        <f t="shared" ref="FX24" si="705">FW24-FQ25+FX25</f>
        <v>3.6926874191252672</v>
      </c>
      <c r="FY24" s="83">
        <f t="shared" ref="FY24" si="706">FX24-FR25+FY25</f>
        <v>3.692455304137098</v>
      </c>
      <c r="GA24" s="53" t="s">
        <v>82</v>
      </c>
    </row>
    <row r="25" spans="1:183" s="87" customFormat="1" x14ac:dyDescent="0.25">
      <c r="A25" s="87" t="s">
        <v>121</v>
      </c>
      <c r="C25" s="88">
        <f t="shared" si="472"/>
        <v>0.84289252372174517</v>
      </c>
      <c r="D25" s="89">
        <f t="shared" ref="D25" si="707">D24-C24</f>
        <v>1.0620445798893989</v>
      </c>
      <c r="E25" s="89">
        <f t="shared" ref="E25" si="708">E24-D24</f>
        <v>1.3381761706606428</v>
      </c>
      <c r="F25" s="89">
        <f t="shared" ref="F25" si="709">F24-E24</f>
        <v>1.6861019750324093</v>
      </c>
      <c r="G25" s="89">
        <f t="shared" ref="G25" si="710">G24-F24</f>
        <v>2.1244884885408357</v>
      </c>
      <c r="H25" s="89">
        <f t="shared" ref="H25" si="711">H24-G24</f>
        <v>2.676855495561453</v>
      </c>
      <c r="I25" s="89">
        <f>I24-H24</f>
        <v>3.3728379244074311</v>
      </c>
      <c r="J25" s="90">
        <f>I30*MIN(1,I32*$P$10*$P$7)</f>
        <v>1.0104141124292936</v>
      </c>
      <c r="K25" s="90">
        <f t="shared" ref="K25:R25" si="712">J30*MIN(1,J32*$P$10*$P$7*K12)</f>
        <v>1.1598774713982349</v>
      </c>
      <c r="L25" s="90">
        <f t="shared" si="712"/>
        <v>1.4118273963718642</v>
      </c>
      <c r="M25" s="90">
        <f t="shared" si="712"/>
        <v>1.7292293648760457</v>
      </c>
      <c r="N25" s="90">
        <f t="shared" si="712"/>
        <v>2.1290698435003548</v>
      </c>
      <c r="O25" s="90">
        <f t="shared" si="712"/>
        <v>2.6327339729076153</v>
      </c>
      <c r="P25" s="106">
        <f t="shared" si="712"/>
        <v>3.2671388841782774</v>
      </c>
      <c r="Q25" s="90">
        <f t="shared" si="712"/>
        <v>4.0661556431034285</v>
      </c>
      <c r="R25" s="90">
        <f t="shared" si="712"/>
        <v>1.4850212356933181</v>
      </c>
      <c r="S25" s="90">
        <f t="shared" ref="S25:BM25" si="713">R30*MIN(1,R32*$P$10*$P$7*S12)</f>
        <v>1.6093154975001494</v>
      </c>
      <c r="T25" s="90">
        <f t="shared" si="713"/>
        <v>1.7570266511247556</v>
      </c>
      <c r="U25" s="90">
        <f t="shared" si="713"/>
        <v>1.9341962664530246</v>
      </c>
      <c r="V25" s="90">
        <f t="shared" si="713"/>
        <v>2.1484099603569269</v>
      </c>
      <c r="W25" s="106">
        <f t="shared" si="713"/>
        <v>2.4091837444241762</v>
      </c>
      <c r="X25" s="90">
        <f t="shared" si="713"/>
        <v>1.449484901325282</v>
      </c>
      <c r="Y25" s="90">
        <f t="shared" si="713"/>
        <v>1.7768720399035614</v>
      </c>
      <c r="Z25" s="90">
        <f t="shared" si="713"/>
        <v>1.814365919110426</v>
      </c>
      <c r="AA25" s="90">
        <f t="shared" si="713"/>
        <v>1.8403400825191563</v>
      </c>
      <c r="AB25" s="90">
        <f t="shared" si="713"/>
        <v>1.8509454860847401</v>
      </c>
      <c r="AC25" s="90">
        <f t="shared" si="713"/>
        <v>1.8413385584636486</v>
      </c>
      <c r="AD25" s="106">
        <f t="shared" si="713"/>
        <v>1.8054253544265022</v>
      </c>
      <c r="AE25" s="90">
        <f t="shared" si="713"/>
        <v>1.1229969450858692</v>
      </c>
      <c r="AF25" s="90">
        <f t="shared" si="713"/>
        <v>0.95258439555801488</v>
      </c>
      <c r="AG25" s="90">
        <f t="shared" si="713"/>
        <v>0.98154104173785883</v>
      </c>
      <c r="AH25" s="90">
        <f t="shared" si="713"/>
        <v>1.0044670673184175</v>
      </c>
      <c r="AI25" s="90">
        <f t="shared" si="713"/>
        <v>1.0189031569000049</v>
      </c>
      <c r="AJ25" s="160">
        <f t="shared" si="713"/>
        <v>1.0217030518274157</v>
      </c>
      <c r="AK25" s="106">
        <f t="shared" si="713"/>
        <v>1.0088581242700563</v>
      </c>
      <c r="AL25" s="90">
        <f t="shared" si="713"/>
        <v>0.70929295736228637</v>
      </c>
      <c r="AM25" s="90">
        <f t="shared" si="713"/>
        <v>0.6981177753331359</v>
      </c>
      <c r="AN25" s="90">
        <f t="shared" si="713"/>
        <v>0.6665364945808343</v>
      </c>
      <c r="AO25" s="90">
        <f t="shared" si="713"/>
        <v>0.63380259485932333</v>
      </c>
      <c r="AP25" s="90">
        <f t="shared" si="713"/>
        <v>0.59980769062560035</v>
      </c>
      <c r="AQ25" s="160">
        <f t="shared" si="713"/>
        <v>0.56440353203771632</v>
      </c>
      <c r="AR25" s="106">
        <f t="shared" si="713"/>
        <v>0.52738942733933136</v>
      </c>
      <c r="AS25" s="90">
        <f t="shared" si="713"/>
        <v>0.48849656062240043</v>
      </c>
      <c r="AT25" s="90">
        <f t="shared" si="713"/>
        <v>0.46710536505949163</v>
      </c>
      <c r="AU25" s="90">
        <f t="shared" si="713"/>
        <v>0.44702004374521792</v>
      </c>
      <c r="AV25" s="90">
        <f t="shared" si="713"/>
        <v>0.42408709367278075</v>
      </c>
      <c r="AW25" s="90">
        <f t="shared" si="713"/>
        <v>0.39859044095080831</v>
      </c>
      <c r="AX25" s="160">
        <f t="shared" si="713"/>
        <v>0.37093501043654031</v>
      </c>
      <c r="AY25" s="106">
        <f t="shared" si="713"/>
        <v>0.34167899276929808</v>
      </c>
      <c r="AZ25" s="90">
        <f t="shared" si="713"/>
        <v>0.31157425786174381</v>
      </c>
      <c r="BA25" s="90">
        <f t="shared" si="713"/>
        <v>0.29938881835150943</v>
      </c>
      <c r="BB25" s="90">
        <f t="shared" si="713"/>
        <v>0.28878105044788732</v>
      </c>
      <c r="BC25" s="90">
        <f t="shared" si="713"/>
        <v>0.27776372876696792</v>
      </c>
      <c r="BD25" s="90">
        <f t="shared" si="713"/>
        <v>0.26631742980525008</v>
      </c>
      <c r="BE25" s="160">
        <f t="shared" si="713"/>
        <v>0.25447119560242903</v>
      </c>
      <c r="BF25" s="106">
        <f t="shared" si="713"/>
        <v>0.24231801062335259</v>
      </c>
      <c r="BG25" s="90">
        <f t="shared" si="713"/>
        <v>0.2300332501220845</v>
      </c>
      <c r="BH25" s="90">
        <f t="shared" si="713"/>
        <v>0.21790069748872176</v>
      </c>
      <c r="BI25" s="90">
        <f t="shared" si="713"/>
        <v>0.2060120868116658</v>
      </c>
      <c r="BJ25" s="90">
        <f t="shared" si="713"/>
        <v>0.19475986615759933</v>
      </c>
      <c r="BK25" s="90">
        <f t="shared" si="713"/>
        <v>0.18422574751737564</v>
      </c>
      <c r="BL25" s="160">
        <f t="shared" si="713"/>
        <v>0.17448453771301237</v>
      </c>
      <c r="BM25" s="106">
        <f t="shared" si="713"/>
        <v>0.16560392374509406</v>
      </c>
      <c r="BN25" s="90">
        <f t="shared" ref="BN25" si="714">BM30*MIN(1,BM32*$P$10*$P$7*BN12)</f>
        <v>0.15764546043565497</v>
      </c>
      <c r="BO25" s="90">
        <f t="shared" ref="BO25" si="715">BN30*MIN(1,BN32*$P$10*$P$7*BO12)</f>
        <v>0.15066316981517044</v>
      </c>
      <c r="BP25" s="90">
        <f t="shared" ref="BP25" si="716">BO30*MIN(1,BO32*$P$10*$P$7*BP12)</f>
        <v>0.14384937141822873</v>
      </c>
      <c r="BQ25" s="90">
        <f t="shared" ref="BQ25" si="717">BP30*MIN(1,BP32*$P$10*$P$7*BQ12)</f>
        <v>0.13715500906060343</v>
      </c>
      <c r="BR25" s="90">
        <f t="shared" ref="BR25" si="718">BQ30*MIN(1,BQ32*$P$10*$P$7*BR12)</f>
        <v>0.13067096643029016</v>
      </c>
      <c r="BS25" s="90">
        <f t="shared" ref="BS25" si="719">BR30*MIN(1,BR32*$P$10*$P$7*BS12)</f>
        <v>0.12448733174272449</v>
      </c>
      <c r="BT25" s="106">
        <f t="shared" ref="BT25" si="720">BS30*MIN(1,BS32*$P$10*$P$7*BT12)</f>
        <v>0.11868956971776067</v>
      </c>
      <c r="BU25" s="90">
        <f t="shared" ref="BU25" si="721">BT30*MIN(1,BT32*$P$10*$P$7*BU12)</f>
        <v>0.19836893572936634</v>
      </c>
      <c r="BV25" s="90">
        <f t="shared" ref="BV25" si="722">BU30*MIN(1,BU32*$P$10*$P$7*BV12)</f>
        <v>0.18994389696923478</v>
      </c>
      <c r="BW25" s="90">
        <f t="shared" ref="BW25" si="723">BV30*MIN(1,BV32*$P$10*$P$7*BW12)</f>
        <v>0.18193492723886756</v>
      </c>
      <c r="BX25" s="90">
        <f t="shared" ref="BX25" si="724">BW30*MIN(1,BW32*$P$10*$P$7*BX12)</f>
        <v>0.17429033279704859</v>
      </c>
      <c r="BY25" s="90">
        <f t="shared" ref="BY25" si="725">BX30*MIN(1,BX32*$P$10*$P$7*BY12)</f>
        <v>0.16700271267389524</v>
      </c>
      <c r="BZ25" s="90">
        <f t="shared" ref="BZ25" si="726">BY30*MIN(1,BY32*$P$10*$P$7*BZ12)</f>
        <v>0.16006843991149364</v>
      </c>
      <c r="CA25" s="106">
        <f t="shared" ref="CA25" si="727">BZ30*MIN(1,BZ32*$P$10*$P$7*CA12)</f>
        <v>0.1534863855206296</v>
      </c>
      <c r="CB25" s="90">
        <f t="shared" ref="CB25" si="728">CA30*MIN(1,CA32*$P$10*$P$7*CB12)</f>
        <v>0.14725585350201417</v>
      </c>
      <c r="CC25" s="90">
        <f t="shared" ref="CC25:CD25" si="729">CB30*MIN(1,CB32*$P$10*$P$7*CC12)</f>
        <v>0.15177216293399609</v>
      </c>
      <c r="CD25" s="90">
        <f t="shared" si="729"/>
        <v>0.14829250532407492</v>
      </c>
      <c r="CE25" s="90">
        <f t="shared" ref="CE25" si="730">CD30*MIN(1,CD32*$P$10*$P$7*CE12)</f>
        <v>0.14509480748038034</v>
      </c>
      <c r="CF25" s="90">
        <f t="shared" ref="CF25" si="731">CE30*MIN(1,CE32*$P$10*$P$7*CF12)</f>
        <v>0.14217851990501373</v>
      </c>
      <c r="CG25" s="90">
        <f t="shared" ref="CG25" si="732">CF30*MIN(1,CF32*$P$10*$P$7*CG12)</f>
        <v>0.13953267982842729</v>
      </c>
      <c r="CH25" s="106">
        <f t="shared" ref="CH25" si="733">CG30*MIN(1,CG32*$P$10*$P$7*CH12)</f>
        <v>0.13713648696349631</v>
      </c>
      <c r="CI25" s="90">
        <f t="shared" ref="CI25" si="734">CH30*MIN(1,CH32*$P$10*$P$7*CI12)</f>
        <v>0.13496008557225742</v>
      </c>
      <c r="CJ25" s="90">
        <f t="shared" ref="CJ25" si="735">CI30*MIN(1,CI32*$P$10*$P$7*CJ12)</f>
        <v>0.12256774218856939</v>
      </c>
      <c r="CK25" s="90">
        <f t="shared" ref="CK25" si="736">CJ30*MIN(1,CJ32*$P$10*$P$7*CK12)</f>
        <v>0.11948420654762824</v>
      </c>
      <c r="CL25" s="90">
        <f t="shared" ref="CL25" si="737">CK30*MIN(1,CK32*$P$10*$P$7*CL12)</f>
        <v>0.11676477647508021</v>
      </c>
      <c r="CM25" s="90">
        <f t="shared" ref="CM25" si="738">CL30*MIN(1,CL32*$P$10*$P$7*CM12)</f>
        <v>0.11440286929375613</v>
      </c>
      <c r="CN25" s="90">
        <f t="shared" ref="CN25" si="739">CM30*MIN(1,CM32*$P$10*$P$7*CN12)</f>
        <v>0.11239244366761773</v>
      </c>
      <c r="CO25" s="106">
        <f t="shared" ref="CO25" si="740">CN30*MIN(1,CN32*$P$10*$P$7*CO12)</f>
        <v>0.11072685479285437</v>
      </c>
      <c r="CP25" s="90">
        <f t="shared" ref="CP25" si="741">CO30*MIN(1,CO32*$P$10*$P$7*CP12)</f>
        <v>0.10939785958551243</v>
      </c>
      <c r="CQ25" s="90">
        <f t="shared" ref="CQ25" si="742">CP30*MIN(1,CP32*$P$10*$P$7*CQ12)</f>
        <v>0.10839485211412252</v>
      </c>
      <c r="CR25" s="90">
        <f t="shared" ref="CR25" si="743">CQ30*MIN(1,CQ32*$P$10*$P$7*CR12)</f>
        <v>0.10602737955011962</v>
      </c>
      <c r="CS25" s="90">
        <f t="shared" ref="CS25" si="744">CR30*MIN(1,CR32*$P$10*$P$7*CS12)</f>
        <v>0.10369393948858768</v>
      </c>
      <c r="CT25" s="90">
        <f t="shared" ref="CT25" si="745">CS30*MIN(1,CS32*$P$10*$P$7*CT12)</f>
        <v>0.10140103021412372</v>
      </c>
      <c r="CU25" s="90">
        <f t="shared" ref="CU25" si="746">CT30*MIN(1,CT32*$P$10*$P$7*CU12)</f>
        <v>9.9154669256715205E-2</v>
      </c>
      <c r="CV25" s="106">
        <f t="shared" ref="CV25" si="747">CU30*MIN(1,CU32*$P$10*$P$7*CV12)</f>
        <v>9.6961276527316703E-2</v>
      </c>
      <c r="CW25" s="90">
        <f t="shared" ref="CW25" si="748">CV30*MIN(1,CV32*$P$10*$P$7*CW12)</f>
        <v>9.4828418651979191E-2</v>
      </c>
      <c r="CX25" s="90">
        <f t="shared" ref="CX25" si="749">CW30*MIN(1,CW32*$P$10*$P$7*CX12)</f>
        <v>9.276541000848508E-2</v>
      </c>
      <c r="CY25" s="90">
        <f t="shared" ref="CY25" si="750">CX30*MIN(1,CX32*$P$10*$P$7*CY12)</f>
        <v>9.1622135464247259E-2</v>
      </c>
      <c r="CZ25" s="90">
        <f t="shared" ref="CZ25" si="751">CY30*MIN(1,CY32*$P$10*$P$7*CZ12)</f>
        <v>9.0536649481612635E-2</v>
      </c>
      <c r="DA25" s="90">
        <f t="shared" ref="DA25" si="752">CZ30*MIN(1,CZ32*$P$10*$P$7*DA12)</f>
        <v>8.9482355981402542E-2</v>
      </c>
      <c r="DB25" s="90">
        <f t="shared" ref="DB25" si="753">DA30*MIN(1,DA32*$P$10*$P$7*DB12)</f>
        <v>8.843371625542705E-2</v>
      </c>
      <c r="DC25" s="90">
        <f t="shared" ref="DC25" si="754">DB30*MIN(1,DB32*$P$10*$P$7*DC12)</f>
        <v>8.7366166297869169E-2</v>
      </c>
      <c r="DD25" s="106">
        <f t="shared" ref="DD25" si="755">DC30*MIN(1,DC32*$P$10*$P$7*DD12)</f>
        <v>8.6256197456865913E-2</v>
      </c>
      <c r="DE25" s="90">
        <f t="shared" ref="DE25" si="756">DD30*MIN(1,DD32*$P$10*$P$7*DE12)</f>
        <v>8.5081577120215302E-2</v>
      </c>
      <c r="DF25" s="90">
        <f t="shared" ref="DF25" si="757">DE30*MIN(1,DE32*$P$10*$P$7*DF12)</f>
        <v>8.3821680305522089E-2</v>
      </c>
      <c r="DG25" s="90">
        <f t="shared" ref="DG25" si="758">DF30*MIN(1,DF32*$P$10*$P$7*DG12)</f>
        <v>8.266040285488882E-2</v>
      </c>
      <c r="DH25" s="90">
        <f t="shared" ref="DH25" si="759">DG30*MIN(1,DG32*$P$10*$P$7*DH12)</f>
        <v>8.1599652078784793E-2</v>
      </c>
      <c r="DI25" s="90">
        <f t="shared" ref="DI25" si="760">DH30*MIN(1,DH32*$P$10*$P$7*DI12)</f>
        <v>8.0638670956298286E-2</v>
      </c>
      <c r="DJ25" s="90">
        <f t="shared" ref="DJ25" si="761">DI30*MIN(1,DI32*$P$10*$P$7*DJ12)</f>
        <v>7.9774162293253403E-2</v>
      </c>
      <c r="DK25" s="106">
        <f t="shared" ref="DK25" si="762">DJ30*MIN(1,DJ32*$P$10*$P$7*DK12)</f>
        <v>7.9000335097037896E-2</v>
      </c>
      <c r="DL25" s="90">
        <f t="shared" ref="DL25" si="763">DK30*MIN(1,DK32*$P$10*$P$7*DL12)</f>
        <v>7.8308897504903052E-2</v>
      </c>
      <c r="DM25" s="90">
        <f t="shared" ref="DM25" si="764">DL30*MIN(1,DL32*$P$10*$P$7*DM12)</f>
        <v>7.7689019208404805E-2</v>
      </c>
      <c r="DN25" s="90">
        <f t="shared" ref="DN25" si="765">DM30*MIN(1,DM32*$P$10*$P$7*DN12)</f>
        <v>7.705979679778717E-2</v>
      </c>
      <c r="DO25" s="90">
        <f t="shared" ref="DO25" si="766">DN30*MIN(1,DN32*$P$10*$P$7*DO12)</f>
        <v>7.6424516540958803E-2</v>
      </c>
      <c r="DP25" s="90">
        <f t="shared" ref="DP25" si="767">DO30*MIN(1,DO32*$P$10*$P$7*DP12)</f>
        <v>7.5788758814453544E-2</v>
      </c>
      <c r="DQ25" s="90">
        <f t="shared" ref="DQ25" si="768">DP30*MIN(1,DP32*$P$10*$P$7*DQ12)</f>
        <v>7.516009828421244E-2</v>
      </c>
      <c r="DR25" s="90">
        <f t="shared" ref="DR25" si="769">DQ30*MIN(1,DQ32*$P$10*$P$7*DR12)</f>
        <v>7.4547820781639379E-2</v>
      </c>
      <c r="DS25" s="90">
        <f t="shared" ref="DS25" si="770">DR30*MIN(1,DR32*$P$10*$P$7*DS12)</f>
        <v>7.3962637464154157E-2</v>
      </c>
      <c r="DT25" s="90">
        <f t="shared" ref="DT25" si="771">DS30*MIN(1,DS32*$P$10*$P$7*DT12)</f>
        <v>7.3416380686406241E-2</v>
      </c>
      <c r="DU25" s="90">
        <f t="shared" ref="DU25" si="772">DT30*MIN(1,DT32*$P$10*$P$7*DU12)</f>
        <v>7.2921670069564404E-2</v>
      </c>
      <c r="DV25" s="90">
        <f t="shared" ref="DV25" si="773">DU30*MIN(1,DU32*$P$10*$P$7*DV12)</f>
        <v>7.246981207340665E-2</v>
      </c>
      <c r="DW25" s="90">
        <f t="shared" ref="DW25" si="774">DV30*MIN(1,DV32*$P$10*$P$7*DW12)</f>
        <v>7.2052224991321176E-2</v>
      </c>
      <c r="DX25" s="90">
        <f t="shared" ref="DX25" si="775">DW30*MIN(1,DW32*$P$10*$P$7*DX12)</f>
        <v>7.1660837968037155E-2</v>
      </c>
      <c r="DY25" s="90">
        <f t="shared" ref="DY25" si="776">DX30*MIN(1,DX32*$P$10*$P$7*DY12)</f>
        <v>7.1288455848879065E-2</v>
      </c>
      <c r="DZ25" s="90">
        <f t="shared" ref="DZ25" si="777">DY30*MIN(1,DY32*$P$10*$P$7*DZ12)</f>
        <v>7.0929097470364189E-2</v>
      </c>
      <c r="EA25" s="90">
        <f t="shared" ref="EA25" si="778">DZ30*MIN(1,DZ32*$P$10*$P$7*EA12)</f>
        <v>7.0578311479697606E-2</v>
      </c>
      <c r="EB25" s="90">
        <f t="shared" ref="EB25" si="779">EA30*MIN(1,EA32*$P$10*$P$7*EB12)</f>
        <v>7.0233470670469145E-2</v>
      </c>
      <c r="EC25" s="90">
        <f t="shared" ref="EC25" si="780">EB30*MIN(1,EB32*$P$10*$P$7*EC12)</f>
        <v>6.9899474259030037E-2</v>
      </c>
      <c r="ED25" s="90">
        <f t="shared" ref="ED25" si="781">EC30*MIN(1,EC32*$P$10*$P$7*ED12)</f>
        <v>6.9580257069975004E-2</v>
      </c>
      <c r="EE25" s="90">
        <f t="shared" ref="EE25" si="782">ED30*MIN(1,ED32*$P$10*$P$7*EE12)</f>
        <v>6.9278614028441918E-2</v>
      </c>
      <c r="EF25" s="90">
        <f t="shared" ref="EF25" si="783">EE30*MIN(1,EE32*$P$10*$P$7*EF12)</f>
        <v>6.8996080904516047E-2</v>
      </c>
      <c r="EG25" s="90">
        <f t="shared" ref="EG25" si="784">EF30*MIN(1,EF32*$P$10*$P$7*EG12)</f>
        <v>6.8732867208841142E-2</v>
      </c>
      <c r="EH25" s="90">
        <f t="shared" ref="EH25" si="785">EG30*MIN(1,EG32*$P$10*$P$7*EH12)</f>
        <v>6.8487839313621623E-2</v>
      </c>
      <c r="EI25" s="90">
        <f t="shared" ref="EI25" si="786">EH30*MIN(1,EH32*$P$10*$P$7*EI12)</f>
        <v>6.8258553455743901E-2</v>
      </c>
      <c r="EJ25" s="90">
        <f t="shared" ref="EJ25" si="787">EI30*MIN(1,EI32*$P$10*$P$7*EJ12)</f>
        <v>6.8041339293532649E-2</v>
      </c>
      <c r="EK25" s="90">
        <f t="shared" ref="EK25" si="788">EJ30*MIN(1,EJ32*$P$10*$P$7*EK12)</f>
        <v>6.7833620469470862E-2</v>
      </c>
      <c r="EL25" s="90">
        <f t="shared" ref="EL25" si="789">EK30*MIN(1,EK32*$P$10*$P$7*EL12)</f>
        <v>6.7633827909441585E-2</v>
      </c>
      <c r="EM25" s="90">
        <f t="shared" ref="EM25" si="790">EL30*MIN(1,EL32*$P$10*$P$7*EM12)</f>
        <v>6.7441266909226777E-2</v>
      </c>
      <c r="EN25" s="90">
        <f t="shared" ref="EN25" si="791">EM30*MIN(1,EM32*$P$10*$P$7*EN12)</f>
        <v>6.7255945288804367E-2</v>
      </c>
      <c r="EO25" s="90">
        <f t="shared" ref="EO25" si="792">EN30*MIN(1,EN32*$P$10*$P$7*EO12)</f>
        <v>6.707836895165939E-2</v>
      </c>
      <c r="EP25" s="90">
        <f t="shared" ref="EP25" si="793">EO30*MIN(1,EO32*$P$10*$P$7*EP12)</f>
        <v>6.6909310701552524E-2</v>
      </c>
      <c r="EQ25" s="90">
        <f t="shared" ref="EQ25" si="794">EP30*MIN(1,EP32*$P$10*$P$7*EQ12)</f>
        <v>6.6749558061249034E-2</v>
      </c>
      <c r="ER25" s="90">
        <f t="shared" ref="ER25" si="795">EQ30*MIN(1,EQ32*$P$10*$P$7*ER12)</f>
        <v>6.659920908481462E-2</v>
      </c>
      <c r="ES25" s="90">
        <f t="shared" ref="ES25" si="796">ER30*MIN(1,ER32*$P$10*$P$7*ES12)</f>
        <v>6.6457838014429782E-2</v>
      </c>
      <c r="ET25" s="90">
        <f t="shared" ref="ET25" si="797">ES30*MIN(1,ES32*$P$10*$P$7*ET12)</f>
        <v>6.6324668062568218E-2</v>
      </c>
      <c r="EU25" s="90">
        <f t="shared" ref="EU25" si="798">ET30*MIN(1,ET32*$P$10*$P$7*EU12)</f>
        <v>6.6198743076132063E-2</v>
      </c>
      <c r="EV25" s="90">
        <f t="shared" ref="EV25" si="799">EU30*MIN(1,EU32*$P$10*$P$7*EV12)</f>
        <v>6.6079090755898323E-2</v>
      </c>
      <c r="EW25" s="90">
        <f t="shared" ref="EW25" si="800">EV30*MIN(1,EV32*$P$10*$P$7*EW12)</f>
        <v>6.596487077036807E-2</v>
      </c>
      <c r="EX25" s="90">
        <f t="shared" ref="EX25" si="801">EW30*MIN(1,EW32*$P$10*$P$7*EX12)</f>
        <v>6.585550160242068E-2</v>
      </c>
      <c r="EY25" s="90">
        <f t="shared" ref="EY25" si="802">EX30*MIN(1,EX32*$P$10*$P$7*EY12)</f>
        <v>6.5750760375425196E-2</v>
      </c>
      <c r="EZ25" s="90">
        <f t="shared" ref="EZ25" si="803">EY30*MIN(1,EY32*$P$10*$P$7*EZ12)</f>
        <v>6.5650639361889085E-2</v>
      </c>
      <c r="FA25" s="90">
        <f t="shared" ref="FA25" si="804">EZ30*MIN(1,EZ32*$P$10*$P$7*FA12)</f>
        <v>6.5555222806777322E-2</v>
      </c>
      <c r="FB25" s="90">
        <f t="shared" ref="FB25" si="805">FA30*MIN(1,FA32*$P$10*$P$7*FB12)</f>
        <v>6.5464588353047443E-2</v>
      </c>
      <c r="FC25" s="90">
        <f t="shared" ref="FC25" si="806">FB30*MIN(1,FB32*$P$10*$P$7*FC12)</f>
        <v>6.5378736107724822E-2</v>
      </c>
      <c r="FD25" s="90">
        <f t="shared" ref="FD25" si="807">FC30*MIN(1,FC32*$P$10*$P$7*FD12)</f>
        <v>6.5297547287435753E-2</v>
      </c>
      <c r="FE25" s="90">
        <f t="shared" ref="FE25" si="808">FD30*MIN(1,FD32*$P$10*$P$7*FE12)</f>
        <v>6.522077337562189E-2</v>
      </c>
      <c r="FF25" s="90">
        <f t="shared" ref="FF25" si="809">FE30*MIN(1,FE32*$P$10*$P$7*FF12)</f>
        <v>6.5148055765968632E-2</v>
      </c>
      <c r="FG25" s="90">
        <f t="shared" ref="FG25" si="810">FF30*MIN(1,FF32*$P$10*$P$7*FG12)</f>
        <v>6.5079010069845664E-2</v>
      </c>
      <c r="FH25" s="90">
        <f t="shared" ref="FH25" si="811">FG30*MIN(1,FG32*$P$10*$P$7*FH12)</f>
        <v>6.5013285550859834E-2</v>
      </c>
      <c r="FI25" s="90">
        <f t="shared" ref="FI25" si="812">FH30*MIN(1,FH32*$P$10*$P$7*FI12)</f>
        <v>6.4950600750416462E-2</v>
      </c>
      <c r="FJ25" s="90">
        <f t="shared" ref="FJ25" si="813">FI30*MIN(1,FI32*$P$10*$P$7*FJ12)</f>
        <v>6.4890757375792557E-2</v>
      </c>
      <c r="FK25" s="90">
        <f t="shared" ref="FK25" si="814">FJ30*MIN(1,FJ32*$P$10*$P$7*FK12)</f>
        <v>6.483363535548152E-2</v>
      </c>
      <c r="FL25" s="90">
        <f t="shared" ref="FL25" si="815">FK30*MIN(1,FK32*$P$10*$P$7*FL12)</f>
        <v>6.4779172657744175E-2</v>
      </c>
      <c r="FM25" s="90">
        <f t="shared" ref="FM25" si="816">FL30*MIN(1,FL32*$P$10*$P$7*FM12)</f>
        <v>6.4727334038260254E-2</v>
      </c>
      <c r="FN25" s="90">
        <f t="shared" ref="FN25" si="817">FM30*MIN(1,FM32*$P$10*$P$7*FN12)</f>
        <v>6.4678073342854067E-2</v>
      </c>
      <c r="FO25" s="90">
        <f t="shared" ref="FO25" si="818">FN30*MIN(1,FN32*$P$10*$P$7*FO12)</f>
        <v>6.4631314133177839E-2</v>
      </c>
      <c r="FP25" s="90">
        <f t="shared" ref="FP25" si="819">FO30*MIN(1,FO32*$P$10*$P$7*FP12)</f>
        <v>6.4586944999292184E-2</v>
      </c>
      <c r="FQ25" s="90">
        <f t="shared" ref="FQ25" si="820">FP30*MIN(1,FP32*$P$10*$P$7*FQ12)</f>
        <v>6.454482566437679E-2</v>
      </c>
      <c r="FR25" s="90">
        <f t="shared" ref="FR25" si="821">FQ30*MIN(1,FQ32*$P$10*$P$7*FR12)</f>
        <v>6.4504799909615537E-2</v>
      </c>
      <c r="FS25" s="90">
        <f t="shared" ref="FS25" si="822">FR30*MIN(1,FR32*$P$10*$P$7*FS12)</f>
        <v>6.4466711425525111E-2</v>
      </c>
      <c r="FT25" s="90">
        <f t="shared" ref="FT25" si="823">FS30*MIN(1,FS32*$P$10*$P$7*FT12)</f>
        <v>6.4430418910730078E-2</v>
      </c>
      <c r="FU25" s="90">
        <f t="shared" ref="FU25" si="824">FT30*MIN(1,FT32*$P$10*$P$7*FU12)</f>
        <v>6.4395807076721087E-2</v>
      </c>
      <c r="FV25" s="90">
        <f t="shared" ref="FV25" si="825">FU30*MIN(1,FU32*$P$10*$P$7*FV12)</f>
        <v>6.4362787841361097E-2</v>
      </c>
      <c r="FW25" s="90">
        <f t="shared" ref="FW25" si="826">FV30*MIN(1,FV32*$P$10*$P$7*FW12)</f>
        <v>6.4331295185548004E-2</v>
      </c>
      <c r="FX25" s="90">
        <f t="shared" ref="FX25" si="827">FW30*MIN(1,FW32*$P$10*$P$7*FX12)</f>
        <v>6.43012767690571E-2</v>
      </c>
      <c r="FY25" s="90">
        <f t="shared" ref="FY25" si="828">FX30*MIN(1,FX32*$P$10*$P$7*FY12)</f>
        <v>6.4272684921445999E-2</v>
      </c>
      <c r="GA25" s="87" t="s">
        <v>121</v>
      </c>
    </row>
    <row r="26" spans="1:183" s="53" customFormat="1" ht="16.5" customHeight="1" x14ac:dyDescent="0.25">
      <c r="A26" s="53" t="s">
        <v>83</v>
      </c>
      <c r="C26" s="109">
        <f t="shared" si="355"/>
        <v>0.90773041016187928</v>
      </c>
      <c r="D26" s="109">
        <f t="shared" si="355"/>
        <v>1.1437403168039679</v>
      </c>
      <c r="E26" s="109">
        <f t="shared" si="355"/>
        <v>1.4411127991729997</v>
      </c>
      <c r="F26" s="109">
        <f t="shared" si="355"/>
        <v>1.8158021269579796</v>
      </c>
      <c r="G26" s="109">
        <f t="shared" si="355"/>
        <v>2.2879106799670543</v>
      </c>
      <c r="H26" s="109">
        <f>I26/(1+$V$6)</f>
        <v>2.8827674567584882</v>
      </c>
      <c r="I26" s="82">
        <f>V5*AH8</f>
        <v>3.6322869955156953</v>
      </c>
      <c r="J26" s="83">
        <f t="shared" ref="J26:BM26" si="829">I26-C27+J27</f>
        <v>3.9235218122708484</v>
      </c>
      <c r="K26" s="83">
        <f t="shared" si="829"/>
        <v>4.2368220739600302</v>
      </c>
      <c r="L26" s="83">
        <f t="shared" si="829"/>
        <v>4.608050885905449</v>
      </c>
      <c r="M26" s="83">
        <f t="shared" si="829"/>
        <v>5.0522295105706307</v>
      </c>
      <c r="N26" s="83">
        <f t="shared" si="829"/>
        <v>5.5882619628900647</v>
      </c>
      <c r="O26" s="83">
        <f t="shared" si="829"/>
        <v>6.2399314475208207</v>
      </c>
      <c r="P26" s="105">
        <f t="shared" si="829"/>
        <v>7.0371482730420585</v>
      </c>
      <c r="Q26" s="83">
        <f t="shared" si="829"/>
        <v>8.4833605473465532</v>
      </c>
      <c r="R26" s="83">
        <f t="shared" si="829"/>
        <v>8.6433459464613236</v>
      </c>
      <c r="S26" s="83">
        <f t="shared" si="829"/>
        <v>8.7503003359897491</v>
      </c>
      <c r="T26" s="83">
        <f t="shared" si="829"/>
        <v>8.7860165705650708</v>
      </c>
      <c r="U26" s="83">
        <f t="shared" si="829"/>
        <v>8.7275486453593771</v>
      </c>
      <c r="V26" s="83">
        <f t="shared" si="829"/>
        <v>8.5459768690002544</v>
      </c>
      <c r="W26" s="105">
        <f t="shared" si="829"/>
        <v>8.2048507086797891</v>
      </c>
      <c r="X26" s="83">
        <f t="shared" si="829"/>
        <v>7.0122261051211296</v>
      </c>
      <c r="Y26" s="83">
        <f t="shared" si="829"/>
        <v>7.2007747891678546</v>
      </c>
      <c r="Z26" s="83">
        <f t="shared" si="829"/>
        <v>7.3420792407929856</v>
      </c>
      <c r="AA26" s="83">
        <f t="shared" si="829"/>
        <v>7.4176091708522378</v>
      </c>
      <c r="AB26" s="83">
        <f t="shared" si="829"/>
        <v>7.4036202790391581</v>
      </c>
      <c r="AC26" s="83">
        <f t="shared" si="829"/>
        <v>7.2698187167965953</v>
      </c>
      <c r="AD26" s="105">
        <f t="shared" si="829"/>
        <v>6.9776890282768518</v>
      </c>
      <c r="AE26" s="83">
        <f t="shared" si="829"/>
        <v>6.8142220432966187</v>
      </c>
      <c r="AF26" s="83">
        <f t="shared" si="829"/>
        <v>6.3992053291223892</v>
      </c>
      <c r="AG26" s="83">
        <f t="shared" si="829"/>
        <v>5.9800928218970739</v>
      </c>
      <c r="AH26" s="83">
        <f t="shared" si="829"/>
        <v>5.5596009044934256</v>
      </c>
      <c r="AI26" s="83">
        <f t="shared" si="829"/>
        <v>5.1411259289797169</v>
      </c>
      <c r="AJ26" s="159">
        <f t="shared" si="829"/>
        <v>4.7288938156889548</v>
      </c>
      <c r="AK26" s="105">
        <f t="shared" si="829"/>
        <v>4.3281487268153969</v>
      </c>
      <c r="AL26" s="83">
        <f t="shared" si="829"/>
        <v>4.1202750718911192</v>
      </c>
      <c r="AM26" s="83">
        <f t="shared" si="829"/>
        <v>3.9927931359760622</v>
      </c>
      <c r="AN26" s="83">
        <f t="shared" si="829"/>
        <v>3.8349245282247995</v>
      </c>
      <c r="AO26" s="83">
        <f t="shared" si="829"/>
        <v>3.6490982493394979</v>
      </c>
      <c r="AP26" s="83">
        <f t="shared" si="829"/>
        <v>3.4389117071650865</v>
      </c>
      <c r="AQ26" s="159">
        <f t="shared" si="829"/>
        <v>3.2094510500107356</v>
      </c>
      <c r="AR26" s="105">
        <f t="shared" si="829"/>
        <v>2.9676916915509803</v>
      </c>
      <c r="AS26" s="83">
        <f t="shared" si="829"/>
        <v>2.8582957397507207</v>
      </c>
      <c r="AT26" s="83">
        <f t="shared" si="829"/>
        <v>2.7435132202997052</v>
      </c>
      <c r="AU26" s="83">
        <f t="shared" si="829"/>
        <v>2.6336863930962755</v>
      </c>
      <c r="AV26" s="83">
        <f t="shared" si="829"/>
        <v>2.528008074827738</v>
      </c>
      <c r="AW26" s="83">
        <f t="shared" si="829"/>
        <v>2.4258902918181242</v>
      </c>
      <c r="AX26" s="159">
        <f t="shared" si="829"/>
        <v>2.3270509250449476</v>
      </c>
      <c r="AY26" s="105">
        <f t="shared" si="829"/>
        <v>2.2316246467368654</v>
      </c>
      <c r="AZ26" s="83">
        <f t="shared" si="829"/>
        <v>2.1403027549141203</v>
      </c>
      <c r="BA26" s="83">
        <f t="shared" si="829"/>
        <v>2.0536080981124574</v>
      </c>
      <c r="BB26" s="83">
        <f t="shared" si="829"/>
        <v>1.97212061812024</v>
      </c>
      <c r="BC26" s="83">
        <f t="shared" si="829"/>
        <v>1.8970103820148028</v>
      </c>
      <c r="BD26" s="83">
        <f t="shared" si="829"/>
        <v>1.829295421134074</v>
      </c>
      <c r="BE26" s="159">
        <f t="shared" si="829"/>
        <v>1.7698063829123198</v>
      </c>
      <c r="BF26" s="105">
        <f t="shared" si="829"/>
        <v>1.7191427275231883</v>
      </c>
      <c r="BG26" s="83">
        <f t="shared" si="829"/>
        <v>1.6776192875837204</v>
      </c>
      <c r="BH26" s="83">
        <f t="shared" si="829"/>
        <v>1.6360302710383936</v>
      </c>
      <c r="BI26" s="83">
        <f t="shared" si="829"/>
        <v>1.5935869369102404</v>
      </c>
      <c r="BJ26" s="83">
        <f t="shared" si="829"/>
        <v>1.5508712377508</v>
      </c>
      <c r="BK26" s="83">
        <f t="shared" si="829"/>
        <v>1.508510707952412</v>
      </c>
      <c r="BL26" s="159">
        <f t="shared" si="829"/>
        <v>1.4671495896044242</v>
      </c>
      <c r="BM26" s="105">
        <f t="shared" si="829"/>
        <v>1.4274118783976413</v>
      </c>
      <c r="BN26" s="83">
        <f t="shared" ref="BN26" si="830">BM26-BG27+BN27</f>
        <v>1.3898554712954125</v>
      </c>
      <c r="BO26" s="83">
        <f t="shared" ref="BO26" si="831">BN26-BH27+BO27</f>
        <v>1.3549103372533153</v>
      </c>
      <c r="BP26" s="83">
        <f t="shared" ref="BP26" si="832">BO26-BI27+BP27</f>
        <v>1.3225574245199681</v>
      </c>
      <c r="BQ26" s="83">
        <f t="shared" ref="BQ26" si="833">BP26-BJ27+BQ27</f>
        <v>1.2925383138562396</v>
      </c>
      <c r="BR26" s="83">
        <f t="shared" ref="BR26" si="834">BQ26-BK27+BR27</f>
        <v>1.2646030030633089</v>
      </c>
      <c r="BS26" s="83">
        <f t="shared" ref="BS26" si="835">BR26-BL27+BS27</f>
        <v>1.2385122790676821</v>
      </c>
      <c r="BT26" s="105">
        <f t="shared" ref="BT26" si="836">BS26-BM27+BT27</f>
        <v>1.214038052302876</v>
      </c>
      <c r="BU26" s="83">
        <f t="shared" ref="BU26" si="837">BT26-BN27+BU27</f>
        <v>1.234397408809516</v>
      </c>
      <c r="BV26" s="83">
        <f t="shared" ref="BV26" si="838">BU26-BO27+BV27</f>
        <v>1.2540750497574447</v>
      </c>
      <c r="BW26" s="83">
        <f t="shared" ref="BW26" si="839">BV26-BP27+BW27</f>
        <v>1.2731852151140921</v>
      </c>
      <c r="BX26" s="83">
        <f t="shared" ref="BX26" si="840">BW26-BQ27+BX27</f>
        <v>1.2918374297886475</v>
      </c>
      <c r="BY26" s="83">
        <f t="shared" ref="BY26" si="841">BX26-BR27+BY27</f>
        <v>1.310091821657807</v>
      </c>
      <c r="BZ26" s="83">
        <f t="shared" ref="BZ26" si="842">BY26-BS27+BZ27</f>
        <v>1.3279618486311386</v>
      </c>
      <c r="CA26" s="105">
        <f t="shared" ref="CA26" si="843">BZ26-BT27+CA27</f>
        <v>1.3454182708921654</v>
      </c>
      <c r="CB26" s="83">
        <f t="shared" ref="CB26" si="844">CA26-BU27+CB27</f>
        <v>1.3189574864630778</v>
      </c>
      <c r="CC26" s="83">
        <f t="shared" ref="CC26:CD26" si="845">CB26-BV27+CC27</f>
        <v>1.2991557478599123</v>
      </c>
      <c r="CD26" s="83">
        <f t="shared" si="845"/>
        <v>1.2813910550992316</v>
      </c>
      <c r="CE26" s="83">
        <f t="shared" ref="CE26" si="846">CD26-BX27+CE27</f>
        <v>1.2656451164551665</v>
      </c>
      <c r="CF26" s="83">
        <f t="shared" ref="CF26" si="847">CE26-BY27+CF27</f>
        <v>1.2519001454275804</v>
      </c>
      <c r="CG26" s="83">
        <f t="shared" ref="CG26" si="848">CF26-BZ27+CG27</f>
        <v>1.240131498580858</v>
      </c>
      <c r="CH26" s="105">
        <f t="shared" ref="CH26" si="849">CG26-CA27+CH27</f>
        <v>1.2303013413362933</v>
      </c>
      <c r="CI26" s="83">
        <f t="shared" ref="CI26" si="850">CH26-CB27+CI27</f>
        <v>1.222353864265495</v>
      </c>
      <c r="CJ26" s="83">
        <f t="shared" ref="CJ26" si="851">CI26-CC27+CJ27</f>
        <v>1.2054628368178519</v>
      </c>
      <c r="CK26" s="83">
        <f t="shared" ref="CK26" si="852">CJ26-CD27+CK27</f>
        <v>1.1891313731227735</v>
      </c>
      <c r="CL26" s="83">
        <f t="shared" ref="CL26" si="853">CK26-CE27+CL27</f>
        <v>1.1733805838389615</v>
      </c>
      <c r="CM26" s="83">
        <f t="shared" ref="CM26" si="854">CL26-CF27+CM27</f>
        <v>1.1582295760890127</v>
      </c>
      <c r="CN26" s="83">
        <f t="shared" ref="CN26" si="855">CM26-CG27+CN27</f>
        <v>1.1437010579495352</v>
      </c>
      <c r="CO26" s="105">
        <f t="shared" ref="CO26" si="856">CN26-CH27+CO27</f>
        <v>1.1298260753147795</v>
      </c>
      <c r="CP26" s="83">
        <f t="shared" ref="CP26" si="857">CO26-CI27+CP27</f>
        <v>1.1166478527866419</v>
      </c>
      <c r="CQ26" s="83">
        <f t="shared" ref="CQ26" si="858">CP26-CJ27+CQ27</f>
        <v>1.1095989384139782</v>
      </c>
      <c r="CR26" s="83">
        <f t="shared" ref="CR26" si="859">CQ26-CK27+CR27</f>
        <v>1.1029114220323879</v>
      </c>
      <c r="CS26" s="83">
        <f t="shared" ref="CS26" si="860">CR26-CL27+CS27</f>
        <v>1.0964191474185754</v>
      </c>
      <c r="CT26" s="83">
        <f t="shared" ref="CT26" si="861">CS26-CM27+CT27</f>
        <v>1.0899626015054014</v>
      </c>
      <c r="CU26" s="83">
        <f t="shared" ref="CU26" si="862">CT26-CN27+CU27</f>
        <v>1.0833883936123092</v>
      </c>
      <c r="CV26" s="105">
        <f t="shared" ref="CV26" si="863">CU26-CO27+CV27</f>
        <v>1.076549744928136</v>
      </c>
      <c r="CW26" s="83">
        <f t="shared" ref="CW26" si="864">CV26-CP27+CW27</f>
        <v>1.0693078444511832</v>
      </c>
      <c r="CX26" s="83">
        <f t="shared" ref="CX26" si="865">CW26-CQ27+CX27</f>
        <v>1.0615340703944189</v>
      </c>
      <c r="CY26" s="83">
        <f t="shared" ref="CY26" si="866">CX26-CR27+CY27</f>
        <v>1.0543648934925127</v>
      </c>
      <c r="CZ26" s="83">
        <f t="shared" ref="CZ26" si="867">CY26-CS27+CZ27</f>
        <v>1.0478130585654895</v>
      </c>
      <c r="DA26" s="83">
        <f t="shared" ref="DA26" si="868">CZ26-CT27+DA27</f>
        <v>1.0418747620446798</v>
      </c>
      <c r="DB26" s="83">
        <f t="shared" ref="DB26" si="869">DA26-CU27+DB27</f>
        <v>1.0365304221456655</v>
      </c>
      <c r="DC26" s="83">
        <f t="shared" ref="DC26" si="870">DB26-CV27+DC27</f>
        <v>1.0317449677755333</v>
      </c>
      <c r="DD26" s="105">
        <f t="shared" ref="DD26" si="871">DC26-CW27+DD27</f>
        <v>1.0274677968318391</v>
      </c>
      <c r="DE26" s="83">
        <f t="shared" ref="DE26" si="872">DD26-CX27+DE27</f>
        <v>1.0236325688504841</v>
      </c>
      <c r="DF26" s="83">
        <f t="shared" ref="DF26" si="873">DE26-CY27+DF27</f>
        <v>1.0197393837952398</v>
      </c>
      <c r="DG26" s="83">
        <f t="shared" ref="DG26" si="874">DF26-CZ27+DG27</f>
        <v>1.0158086182630393</v>
      </c>
      <c r="DH26" s="83">
        <f t="shared" ref="DH26" si="875">DG26-DA27+DH27</f>
        <v>1.0118748539486651</v>
      </c>
      <c r="DI26" s="83">
        <f t="shared" ref="DI26" si="876">DH26-DB27+DI27</f>
        <v>1.0079850218182016</v>
      </c>
      <c r="DJ26" s="83">
        <f t="shared" ref="DJ26" si="877">DI26-DC27+DJ27</f>
        <v>1.0041966494690409</v>
      </c>
      <c r="DK26" s="105">
        <f t="shared" ref="DK26" si="878">DJ26-DD27+DK27</f>
        <v>1.0005760914531741</v>
      </c>
      <c r="DL26" s="83">
        <f t="shared" ref="DL26" si="879">DK26-DE27+DL27</f>
        <v>0.99719664609654357</v>
      </c>
      <c r="DM26" s="83">
        <f t="shared" ref="DM26" si="880">DL26-DF27+DM27</f>
        <v>0.99413646303615055</v>
      </c>
      <c r="DN26" s="83">
        <f t="shared" ref="DN26" si="881">DM26-DG27+DN27</f>
        <v>0.99134168798316991</v>
      </c>
      <c r="DO26" s="83">
        <f t="shared" ref="DO26" si="882">DN26-DH27+DO27</f>
        <v>0.98875915925227809</v>
      </c>
      <c r="DP26" s="83">
        <f t="shared" ref="DP26" si="883">DO26-DI27+DP27</f>
        <v>0.98633887952166188</v>
      </c>
      <c r="DQ26" s="83">
        <f t="shared" ref="DQ26" si="884">DP26-DJ27+DQ27</f>
        <v>0.98403627612532429</v>
      </c>
      <c r="DR26" s="83">
        <f t="shared" ref="DR26" si="885">DQ26-DK27+DR27</f>
        <v>0.98181429699401124</v>
      </c>
      <c r="DS26" s="83">
        <f t="shared" ref="DS26" si="886">DR26-DL27+DS27</f>
        <v>0.97964536754683518</v>
      </c>
      <c r="DT26" s="83">
        <f t="shared" ref="DT26" si="887">DS26-DM27+DT27</f>
        <v>0.97751321469239139</v>
      </c>
      <c r="DU26" s="83">
        <f t="shared" ref="DU26" si="888">DT26-DN27+DU27</f>
        <v>0.97544818913090559</v>
      </c>
      <c r="DV26" s="83">
        <f t="shared" ref="DV26" si="889">DU26-DO27+DV27</f>
        <v>0.97347466870455912</v>
      </c>
      <c r="DW26" s="83">
        <f t="shared" ref="DW26" si="890">DV26-DP27+DW27</f>
        <v>0.97160997073667166</v>
      </c>
      <c r="DX26" s="83">
        <f t="shared" ref="DX26" si="891">DW26-DQ27+DX27</f>
        <v>0.96986361279019495</v>
      </c>
      <c r="DY26" s="83">
        <f t="shared" ref="DY26" si="892">DX26-DR27+DY27</f>
        <v>0.96823689647147571</v>
      </c>
      <c r="DZ26" s="83">
        <f t="shared" ref="DZ26" si="893">DY26-DS27+DZ27</f>
        <v>0.96672280237693731</v>
      </c>
      <c r="EA26" s="83">
        <f t="shared" ref="EA26" si="894">DZ26-DT27+EA27</f>
        <v>0.96530619408253515</v>
      </c>
      <c r="EB26" s="83">
        <f t="shared" ref="EB26" si="895">EA26-DU27+EB27</f>
        <v>0.96396433697422679</v>
      </c>
      <c r="EC26" s="83">
        <f t="shared" ref="EC26" si="896">EB26-DV27+EC27</f>
        <v>0.9626812729546842</v>
      </c>
      <c r="ED26" s="83">
        <f t="shared" ref="ED26" si="897">EC26-DW27+ED27</f>
        <v>0.96144728367012811</v>
      </c>
      <c r="EE26" s="83">
        <f t="shared" ref="EE26" si="898">ED26-DX27+EE27</f>
        <v>0.96025806737640562</v>
      </c>
      <c r="EF26" s="83">
        <f t="shared" ref="EF26" si="899">EE26-DY27+EF27</f>
        <v>0.95911367452926577</v>
      </c>
      <c r="EG26" s="83">
        <f t="shared" ref="EG26" si="900">EF26-DZ27+EG27</f>
        <v>0.95801724134415511</v>
      </c>
      <c r="EH26" s="83">
        <f t="shared" ref="EH26" si="901">EG26-EA27+EH27</f>
        <v>0.95697355757154023</v>
      </c>
      <c r="EI26" s="83">
        <f t="shared" ref="EI26" si="902">EH26-EB27+EI27</f>
        <v>0.95598750406902289</v>
      </c>
      <c r="EJ26" s="83">
        <f t="shared" ref="EJ26" si="903">EI26-EC27+EJ27</f>
        <v>0.95505969013333103</v>
      </c>
      <c r="EK26" s="83">
        <f t="shared" ref="EK26" si="904">EJ26-ED27+EK27</f>
        <v>0.95418747966132145</v>
      </c>
      <c r="EL26" s="83">
        <f t="shared" ref="EL26" si="905">EK26-EE27+EL27</f>
        <v>0.9533660615290882</v>
      </c>
      <c r="EM26" s="83">
        <f t="shared" ref="EM26" si="906">EL26-EF27+EM27</f>
        <v>0.95258951311458806</v>
      </c>
      <c r="EN26" s="83">
        <f t="shared" ref="EN26" si="907">EM26-EG27+EN27</f>
        <v>0.95185181156470366</v>
      </c>
      <c r="EO26" s="83">
        <f t="shared" ref="EO26" si="908">EN26-EH27+EO27</f>
        <v>0.9511477515284199</v>
      </c>
      <c r="EP26" s="83">
        <f t="shared" ref="EP26" si="909">EO26-EI27+EP27</f>
        <v>0.95047373116785494</v>
      </c>
      <c r="EQ26" s="83">
        <f t="shared" ref="EQ26" si="910">EP26-EJ27+EQ27</f>
        <v>0.9498283706634616</v>
      </c>
      <c r="ER26" s="83">
        <f t="shared" ref="ER26" si="911">EQ26-EK27+ER27</f>
        <v>0.94921162321543096</v>
      </c>
      <c r="ES26" s="83">
        <f t="shared" ref="ES26" si="912">ER26-EL27+ES27</f>
        <v>0.94862401186692469</v>
      </c>
      <c r="ET26" s="83">
        <f t="shared" ref="ET26" si="913">ES26-EM27+ET27</f>
        <v>0.94806601872772078</v>
      </c>
      <c r="EU26" s="83">
        <f t="shared" ref="EU26" si="914">ET26-EN27+EU27</f>
        <v>0.94753764543812324</v>
      </c>
      <c r="EV26" s="83">
        <f t="shared" ref="EV26" si="915">EU26-EO27+EV27</f>
        <v>0.94703815690178039</v>
      </c>
      <c r="EW26" s="83">
        <f t="shared" ref="EW26" si="916">EV26-EP27+EW27</f>
        <v>0.94656601407865804</v>
      </c>
      <c r="EX26" s="83">
        <f t="shared" ref="EX26" si="917">EW26-EQ27+EX27</f>
        <v>0.94611899569501623</v>
      </c>
      <c r="EY26" s="83">
        <f t="shared" ref="EY26" si="918">EX26-ER27+EY27</f>
        <v>0.94569472063724069</v>
      </c>
      <c r="EZ26" s="83">
        <f t="shared" ref="EZ26" si="919">EY26-ES27+EZ27</f>
        <v>0.94529101624463419</v>
      </c>
      <c r="FA26" s="83">
        <f t="shared" ref="FA26" si="920">EZ26-ET27+FA27</f>
        <v>0.94490613908240062</v>
      </c>
      <c r="FB26" s="83">
        <f t="shared" ref="FB26" si="921">FA26-EU27+FB27</f>
        <v>0.94453886102102047</v>
      </c>
      <c r="FC26" s="83">
        <f t="shared" ref="FC26" si="922">FB26-EV27+FC27</f>
        <v>0.94418843861334456</v>
      </c>
      <c r="FD26" s="83">
        <f t="shared" ref="FD26" si="923">FC26-EW27+FD27</f>
        <v>0.9438544880458688</v>
      </c>
      <c r="FE26" s="83">
        <f t="shared" ref="FE26" si="924">FD26-EX27+FE27</f>
        <v>0.94353679147498515</v>
      </c>
      <c r="FF26" s="83">
        <f t="shared" ref="FF26" si="925">FE26-EY27+FF27</f>
        <v>0.94323506342215957</v>
      </c>
      <c r="FG26" s="83">
        <f t="shared" ref="FG26" si="926">FF26-EZ27+FG27</f>
        <v>0.94294883070723456</v>
      </c>
      <c r="FH26" s="83">
        <f t="shared" ref="FH26" si="927">FG26-FA27+FH27</f>
        <v>0.94267740339399619</v>
      </c>
      <c r="FI26" s="83">
        <f t="shared" ref="FI26" si="928">FH26-FB27+FI27</f>
        <v>0.94241991261679203</v>
      </c>
      <c r="FJ26" s="83">
        <f t="shared" ref="FJ26" si="929">FI26-FC27+FJ27</f>
        <v>0.94217539067645084</v>
      </c>
      <c r="FK26" s="83">
        <f t="shared" ref="FK26" si="930">FJ26-FD27+FK27</f>
        <v>0.94194286927641746</v>
      </c>
      <c r="FL26" s="83">
        <f t="shared" ref="FL26" si="931">FK26-FE27+FL27</f>
        <v>0.94172147309880139</v>
      </c>
      <c r="FM26" s="83">
        <f t="shared" ref="FM26" si="932">FL26-FF27+FM27</f>
        <v>0.94151048801007364</v>
      </c>
      <c r="FN26" s="83">
        <f t="shared" ref="FN26" si="933">FM26-FG27+FN27</f>
        <v>0.94130936846382807</v>
      </c>
      <c r="FO26" s="83">
        <f t="shared" ref="FO26" si="934">FN26-FH27+FO27</f>
        <v>0.94111770563004704</v>
      </c>
      <c r="FP26" s="83">
        <f t="shared" ref="FP26" si="935">FO26-FI27+FP27</f>
        <v>0.94093517543692384</v>
      </c>
      <c r="FQ26" s="83">
        <f t="shared" ref="FQ26" si="936">FP26-FJ27+FQ27</f>
        <v>0.94076148273698057</v>
      </c>
      <c r="FR26" s="83">
        <f t="shared" ref="FR26" si="937">FQ26-FK27+FR27</f>
        <v>0.94059631438136337</v>
      </c>
      <c r="FS26" s="83">
        <f t="shared" ref="FS26" si="938">FR26-FL27+FS27</f>
        <v>0.94043931025308147</v>
      </c>
      <c r="FT26" s="83">
        <f t="shared" ref="FT26" si="939">FS26-FM27+FT27</f>
        <v>0.94029005740003235</v>
      </c>
      <c r="FU26" s="83">
        <f t="shared" ref="FU26" si="940">FT26-FN27+FU27</f>
        <v>0.94014810843710894</v>
      </c>
      <c r="FV26" s="83">
        <f t="shared" ref="FV26" si="941">FU26-FO27+FV27</f>
        <v>0.94001301019637651</v>
      </c>
      <c r="FW26" s="83">
        <f t="shared" ref="FW26" si="942">FV26-FP27+FW27</f>
        <v>0.93988433214837797</v>
      </c>
      <c r="FX26" s="83">
        <f t="shared" ref="FX26" si="943">FW26-FQ27+FX27</f>
        <v>0.93976168760185175</v>
      </c>
      <c r="FY26" s="83">
        <f t="shared" ref="FY26" si="944">FX26-FR27+FY27</f>
        <v>0.93964474397236464</v>
      </c>
      <c r="GA26" s="53" t="s">
        <v>83</v>
      </c>
    </row>
    <row r="27" spans="1:183" s="91" customFormat="1" ht="16.5" customHeight="1" x14ac:dyDescent="0.25">
      <c r="A27" s="87" t="s">
        <v>122</v>
      </c>
      <c r="C27" s="88">
        <f t="shared" si="472"/>
        <v>0.18730944971594338</v>
      </c>
      <c r="D27" s="89">
        <f t="shared" ref="D27" si="945">D26-C26</f>
        <v>0.23600990664208865</v>
      </c>
      <c r="E27" s="89">
        <f t="shared" ref="E27" si="946">E26-D26</f>
        <v>0.2973724823690318</v>
      </c>
      <c r="F27" s="89">
        <f t="shared" ref="F27" si="947">F26-E26</f>
        <v>0.37468932778497988</v>
      </c>
      <c r="G27" s="89">
        <f t="shared" ref="G27" si="948">G26-F26</f>
        <v>0.47210855300907473</v>
      </c>
      <c r="H27" s="89">
        <f t="shared" ref="H27" si="949">H26-G26</f>
        <v>0.59485677679143389</v>
      </c>
      <c r="I27" s="89">
        <f>I26-H26</f>
        <v>0.74951953875720712</v>
      </c>
      <c r="J27" s="92">
        <f t="shared" ref="J27:R27" si="950">I31*MIN(1,I33*$P$10*$P$6*J12)</f>
        <v>0.47854426647109649</v>
      </c>
      <c r="K27" s="92">
        <f t="shared" si="950"/>
        <v>0.54931016833127067</v>
      </c>
      <c r="L27" s="92">
        <f t="shared" si="950"/>
        <v>0.66860129431445037</v>
      </c>
      <c r="M27" s="92">
        <f t="shared" si="950"/>
        <v>0.81886795245016175</v>
      </c>
      <c r="N27" s="92">
        <f t="shared" si="950"/>
        <v>1.0081410053285087</v>
      </c>
      <c r="O27" s="92">
        <f t="shared" si="950"/>
        <v>1.2465262614221901</v>
      </c>
      <c r="P27" s="107">
        <f t="shared" si="950"/>
        <v>1.5467363642784446</v>
      </c>
      <c r="Q27" s="92">
        <f t="shared" si="950"/>
        <v>1.9247565407755918</v>
      </c>
      <c r="R27" s="92">
        <f t="shared" si="950"/>
        <v>0.70929556744604139</v>
      </c>
      <c r="S27" s="92">
        <f t="shared" ref="S27:BM27" si="951">R31*MIN(1,R33*$P$10*$P$6*S12)</f>
        <v>0.77555568384287643</v>
      </c>
      <c r="T27" s="92">
        <f t="shared" si="951"/>
        <v>0.85458418702548267</v>
      </c>
      <c r="U27" s="92">
        <f t="shared" si="951"/>
        <v>0.94967308012281482</v>
      </c>
      <c r="V27" s="92">
        <f t="shared" si="951"/>
        <v>1.0649544850630666</v>
      </c>
      <c r="W27" s="107">
        <f t="shared" si="951"/>
        <v>1.2056102039579799</v>
      </c>
      <c r="X27" s="92">
        <f t="shared" si="951"/>
        <v>0.73213193721693204</v>
      </c>
      <c r="Y27" s="92">
        <f t="shared" si="951"/>
        <v>0.89784425149276648</v>
      </c>
      <c r="Z27" s="92">
        <f t="shared" si="951"/>
        <v>0.91686013546800715</v>
      </c>
      <c r="AA27" s="92">
        <f t="shared" si="951"/>
        <v>0.93011411708473424</v>
      </c>
      <c r="AB27" s="92">
        <f t="shared" si="951"/>
        <v>0.93568418830973477</v>
      </c>
      <c r="AC27" s="92">
        <f t="shared" si="951"/>
        <v>0.93115292282050333</v>
      </c>
      <c r="AD27" s="107">
        <f t="shared" si="951"/>
        <v>0.91348051543823716</v>
      </c>
      <c r="AE27" s="92">
        <f t="shared" si="951"/>
        <v>0.56866495223669933</v>
      </c>
      <c r="AF27" s="92">
        <f t="shared" si="951"/>
        <v>0.48282753731853684</v>
      </c>
      <c r="AG27" s="92">
        <f t="shared" si="951"/>
        <v>0.49774762824269192</v>
      </c>
      <c r="AH27" s="92">
        <f t="shared" si="951"/>
        <v>0.50962219968108635</v>
      </c>
      <c r="AI27" s="92">
        <f t="shared" si="951"/>
        <v>0.51720921279602627</v>
      </c>
      <c r="AJ27" s="161">
        <f t="shared" si="951"/>
        <v>0.5189208095297414</v>
      </c>
      <c r="AK27" s="107">
        <f t="shared" si="951"/>
        <v>0.51273542656467941</v>
      </c>
      <c r="AL27" s="92">
        <f t="shared" si="951"/>
        <v>0.36079129731242204</v>
      </c>
      <c r="AM27" s="92">
        <f t="shared" si="951"/>
        <v>0.35534560140347976</v>
      </c>
      <c r="AN27" s="92">
        <f t="shared" si="951"/>
        <v>0.33987902049142943</v>
      </c>
      <c r="AO27" s="92">
        <f t="shared" si="951"/>
        <v>0.32379592079578506</v>
      </c>
      <c r="AP27" s="92">
        <f t="shared" si="951"/>
        <v>0.30702267062161487</v>
      </c>
      <c r="AQ27" s="161">
        <f t="shared" si="951"/>
        <v>0.28946015237539069</v>
      </c>
      <c r="AR27" s="107">
        <f t="shared" si="951"/>
        <v>0.27097606810492397</v>
      </c>
      <c r="AS27" s="92">
        <f t="shared" si="951"/>
        <v>0.25139534551216236</v>
      </c>
      <c r="AT27" s="92">
        <f t="shared" si="951"/>
        <v>0.24056308195246442</v>
      </c>
      <c r="AU27" s="92">
        <f t="shared" si="951"/>
        <v>0.2300521932879997</v>
      </c>
      <c r="AV27" s="92">
        <f t="shared" si="951"/>
        <v>0.21811760252724743</v>
      </c>
      <c r="AW27" s="92">
        <f t="shared" si="951"/>
        <v>0.20490488761200115</v>
      </c>
      <c r="AX27" s="161">
        <f t="shared" si="951"/>
        <v>0.19062078560221396</v>
      </c>
      <c r="AY27" s="107">
        <f t="shared" si="951"/>
        <v>0.17554978979684197</v>
      </c>
      <c r="AZ27" s="92">
        <f t="shared" si="951"/>
        <v>0.16007345368941722</v>
      </c>
      <c r="BA27" s="92">
        <f t="shared" si="951"/>
        <v>0.1538684251508016</v>
      </c>
      <c r="BB27" s="92">
        <f t="shared" si="951"/>
        <v>0.14856471329578236</v>
      </c>
      <c r="BC27" s="92">
        <f t="shared" si="951"/>
        <v>0.14300736642181008</v>
      </c>
      <c r="BD27" s="92">
        <f t="shared" si="951"/>
        <v>0.1371899267312725</v>
      </c>
      <c r="BE27" s="161">
        <f t="shared" si="951"/>
        <v>0.1311317473804598</v>
      </c>
      <c r="BF27" s="107">
        <f t="shared" si="951"/>
        <v>0.12488613440771031</v>
      </c>
      <c r="BG27" s="92">
        <f t="shared" si="951"/>
        <v>0.11855001374994938</v>
      </c>
      <c r="BH27" s="92">
        <f t="shared" si="951"/>
        <v>0.11227940860547481</v>
      </c>
      <c r="BI27" s="92">
        <f t="shared" si="951"/>
        <v>0.10612137916762913</v>
      </c>
      <c r="BJ27" s="92">
        <f t="shared" si="951"/>
        <v>0.1002916672623697</v>
      </c>
      <c r="BK27" s="92">
        <f t="shared" si="951"/>
        <v>9.4829396932884669E-2</v>
      </c>
      <c r="BL27" s="161">
        <f t="shared" si="951"/>
        <v>8.9770629032472057E-2</v>
      </c>
      <c r="BM27" s="107">
        <f t="shared" si="951"/>
        <v>8.514842320092747E-2</v>
      </c>
      <c r="BN27" s="92">
        <f t="shared" ref="BN27" si="952">BM31*MIN(1,BM33*$P$10*$P$6*BN12)</f>
        <v>8.0993606647720692E-2</v>
      </c>
      <c r="BO27" s="92">
        <f t="shared" ref="BO27" si="953">BN31*MIN(1,BN33*$P$10*$P$6*BO12)</f>
        <v>7.7334274563377575E-2</v>
      </c>
      <c r="BP27" s="92">
        <f t="shared" ref="BP27" si="954">BO31*MIN(1,BO33*$P$10*$P$6*BP12)</f>
        <v>7.3768466434281837E-2</v>
      </c>
      <c r="BQ27" s="92">
        <f t="shared" ref="BQ27" si="955">BP31*MIN(1,BP33*$P$10*$P$6*BQ12)</f>
        <v>7.0272556598641275E-2</v>
      </c>
      <c r="BR27" s="92">
        <f t="shared" ref="BR27" si="956">BQ31*MIN(1,BQ33*$P$10*$P$6*BR12)</f>
        <v>6.6894086139953832E-2</v>
      </c>
      <c r="BS27" s="92">
        <f t="shared" ref="BS27" si="957">BR31*MIN(1,BR33*$P$10*$P$6*BS12)</f>
        <v>6.3679905036845369E-2</v>
      </c>
      <c r="BT27" s="107">
        <f t="shared" ref="BT27" si="958">BS31*MIN(1,BS33*$P$10*$P$6*BT12)</f>
        <v>6.0674196436121229E-2</v>
      </c>
      <c r="BU27" s="92">
        <f t="shared" ref="BU27" si="959">BT31*MIN(1,BT33*$P$10*$P$6*BU12)</f>
        <v>0.10135296315436054</v>
      </c>
      <c r="BV27" s="92">
        <f t="shared" ref="BV27" si="960">BU31*MIN(1,BU33*$P$10*$P$6*BV12)</f>
        <v>9.7011915511306321E-2</v>
      </c>
      <c r="BW27" s="92">
        <f t="shared" ref="BW27" si="961">BV31*MIN(1,BV33*$P$10*$P$6*BW12)</f>
        <v>9.2878631790929256E-2</v>
      </c>
      <c r="BX27" s="92">
        <f t="shared" ref="BX27" si="962">BW31*MIN(1,BW33*$P$10*$P$6*BX12)</f>
        <v>8.8924771273196715E-2</v>
      </c>
      <c r="BY27" s="92">
        <f t="shared" ref="BY27" si="963">BX31*MIN(1,BX33*$P$10*$P$6*BY12)</f>
        <v>8.5148478009113487E-2</v>
      </c>
      <c r="BZ27" s="92">
        <f t="shared" ref="BZ27" si="964">BY31*MIN(1,BY33*$P$10*$P$6*BZ12)</f>
        <v>8.1549932010176948E-2</v>
      </c>
      <c r="CA27" s="107">
        <f t="shared" ref="CA27" si="965">BZ31*MIN(1,BZ33*$P$10*$P$6*CA12)</f>
        <v>7.8130618697148047E-2</v>
      </c>
      <c r="CB27" s="92">
        <f t="shared" ref="CB27" si="966">CA31*MIN(1,CA33*$P$10*$P$6*CB12)</f>
        <v>7.4892178725272998E-2</v>
      </c>
      <c r="CC27" s="92">
        <f t="shared" ref="CC27:CD27" si="967">CB31*MIN(1,CB33*$P$10*$P$6*CC12)</f>
        <v>7.7210176908140818E-2</v>
      </c>
      <c r="CD27" s="92">
        <f t="shared" si="967"/>
        <v>7.5113939030248641E-2</v>
      </c>
      <c r="CE27" s="92">
        <f t="shared" ref="CE27" si="968">CD31*MIN(1,CD33*$P$10*$P$6*CE12)</f>
        <v>7.317883262913151E-2</v>
      </c>
      <c r="CF27" s="92">
        <f t="shared" ref="CF27" si="969">CE31*MIN(1,CE33*$P$10*$P$6*CF12)</f>
        <v>7.1403506981527295E-2</v>
      </c>
      <c r="CG27" s="92">
        <f t="shared" ref="CG27" si="970">CF31*MIN(1,CF33*$P$10*$P$6*CG12)</f>
        <v>6.978128516345454E-2</v>
      </c>
      <c r="CH27" s="107">
        <f t="shared" ref="CH27" si="971">CG31*MIN(1,CG33*$P$10*$P$6*CH12)</f>
        <v>6.8300461452583242E-2</v>
      </c>
      <c r="CI27" s="92">
        <f t="shared" ref="CI27" si="972">CH31*MIN(1,CH33*$P$10*$P$6*CI12)</f>
        <v>6.6944701654474706E-2</v>
      </c>
      <c r="CJ27" s="92">
        <f t="shared" ref="CJ27" si="973">CI31*MIN(1,CI33*$P$10*$P$6*CJ12)</f>
        <v>6.0319149460497788E-2</v>
      </c>
      <c r="CK27" s="92">
        <f t="shared" ref="CK27" si="974">CJ31*MIN(1,CJ33*$P$10*$P$6*CK12)</f>
        <v>5.8782475335170233E-2</v>
      </c>
      <c r="CL27" s="92">
        <f t="shared" ref="CL27" si="975">CK31*MIN(1,CK33*$P$10*$P$6*CL12)</f>
        <v>5.7428043345319535E-2</v>
      </c>
      <c r="CM27" s="92">
        <f t="shared" ref="CM27" si="976">CL31*MIN(1,CL33*$P$10*$P$6*CM12)</f>
        <v>5.6252499231578483E-2</v>
      </c>
      <c r="CN27" s="92">
        <f t="shared" ref="CN27" si="977">CM31*MIN(1,CM33*$P$10*$P$6*CN12)</f>
        <v>5.5252767023977085E-2</v>
      </c>
      <c r="CO27" s="107">
        <f t="shared" ref="CO27" si="978">CN31*MIN(1,CN33*$P$10*$P$6*CO12)</f>
        <v>5.44254788178275E-2</v>
      </c>
      <c r="CP27" s="92">
        <f t="shared" ref="CP27" si="979">CO31*MIN(1,CO33*$P$10*$P$6*CP12)</f>
        <v>5.3766479126337009E-2</v>
      </c>
      <c r="CQ27" s="92">
        <f t="shared" ref="CQ27" si="980">CP31*MIN(1,CP33*$P$10*$P$6*CQ12)</f>
        <v>5.3270235087833982E-2</v>
      </c>
      <c r="CR27" s="92">
        <f t="shared" ref="CR27" si="981">CQ31*MIN(1,CQ33*$P$10*$P$6*CR12)</f>
        <v>5.2094958953579892E-2</v>
      </c>
      <c r="CS27" s="92">
        <f t="shared" ref="CS27" si="982">CR31*MIN(1,CR33*$P$10*$P$6*CS12)</f>
        <v>5.0935768731507132E-2</v>
      </c>
      <c r="CT27" s="92">
        <f t="shared" ref="CT27" si="983">CS31*MIN(1,CS33*$P$10*$P$6*CT12)</f>
        <v>4.9795953318404397E-2</v>
      </c>
      <c r="CU27" s="92">
        <f t="shared" ref="CU27" si="984">CT31*MIN(1,CT33*$P$10*$P$6*CU12)</f>
        <v>4.8678559130884994E-2</v>
      </c>
      <c r="CV27" s="107">
        <f t="shared" ref="CV27" si="985">CU31*MIN(1,CU33*$P$10*$P$6*CV12)</f>
        <v>4.7586830133654473E-2</v>
      </c>
      <c r="CW27" s="92">
        <f t="shared" ref="CW27" si="986">CV31*MIN(1,CV33*$P$10*$P$6*CW12)</f>
        <v>4.6524578649384113E-2</v>
      </c>
      <c r="CX27" s="92">
        <f t="shared" ref="CX27" si="987">CW31*MIN(1,CW33*$P$10*$P$6*CX12)</f>
        <v>4.549646103106967E-2</v>
      </c>
      <c r="CY27" s="92">
        <f t="shared" ref="CY27" si="988">CX31*MIN(1,CX33*$P$10*$P$6*CY12)</f>
        <v>4.4925782051673843E-2</v>
      </c>
      <c r="CZ27" s="92">
        <f t="shared" ref="CZ27" si="989">CY31*MIN(1,CY33*$P$10*$P$6*CZ12)</f>
        <v>4.4383933804483855E-2</v>
      </c>
      <c r="DA27" s="92">
        <f t="shared" ref="DA27" si="990">CZ31*MIN(1,CZ33*$P$10*$P$6*DA12)</f>
        <v>4.3857656797594638E-2</v>
      </c>
      <c r="DB27" s="92">
        <f t="shared" ref="DB27" si="991">DA31*MIN(1,DA33*$P$10*$P$6*DB12)</f>
        <v>4.3334219231870766E-2</v>
      </c>
      <c r="DC27" s="92">
        <f t="shared" ref="DC27" si="992">DB31*MIN(1,DB33*$P$10*$P$6*DC12)</f>
        <v>4.2801375763522269E-2</v>
      </c>
      <c r="DD27" s="107">
        <f t="shared" ref="DD27" si="993">DC31*MIN(1,DC33*$P$10*$P$6*DD12)</f>
        <v>4.2247407705689903E-2</v>
      </c>
      <c r="DE27" s="92">
        <f t="shared" ref="DE27" si="994">DD31*MIN(1,DD33*$P$10*$P$6*DE12)</f>
        <v>4.1661233049714808E-2</v>
      </c>
      <c r="DF27" s="92">
        <f t="shared" ref="DF27" si="995">DE31*MIN(1,DE33*$P$10*$P$6*DF12)</f>
        <v>4.1032596996429499E-2</v>
      </c>
      <c r="DG27" s="92">
        <f t="shared" ref="DG27" si="996">DF31*MIN(1,DF33*$P$10*$P$6*DG12)</f>
        <v>4.0453168272283284E-2</v>
      </c>
      <c r="DH27" s="92">
        <f t="shared" ref="DH27" si="997">DG31*MIN(1,DG33*$P$10*$P$6*DH12)</f>
        <v>3.9923892483220404E-2</v>
      </c>
      <c r="DI27" s="92">
        <f t="shared" ref="DI27" si="998">DH31*MIN(1,DH33*$P$10*$P$6*DI12)</f>
        <v>3.9444387101407359E-2</v>
      </c>
      <c r="DJ27" s="92">
        <f t="shared" ref="DJ27" si="999">DI31*MIN(1,DI33*$P$10*$P$6*DJ12)</f>
        <v>3.9013003414361556E-2</v>
      </c>
      <c r="DK27" s="107">
        <f t="shared" ref="DK27" si="1000">DJ31*MIN(1,DJ33*$P$10*$P$6*DK12)</f>
        <v>3.8626849689823127E-2</v>
      </c>
      <c r="DL27" s="92">
        <f t="shared" ref="DL27" si="1001">DK31*MIN(1,DK33*$P$10*$P$6*DL12)</f>
        <v>3.8281787693084331E-2</v>
      </c>
      <c r="DM27" s="92">
        <f t="shared" ref="DM27" si="1002">DL31*MIN(1,DL33*$P$10*$P$6*DM12)</f>
        <v>3.7972413936036439E-2</v>
      </c>
      <c r="DN27" s="92">
        <f t="shared" ref="DN27" si="1003">DM31*MIN(1,DM33*$P$10*$P$6*DN12)</f>
        <v>3.7658393219302644E-2</v>
      </c>
      <c r="DO27" s="92">
        <f t="shared" ref="DO27" si="1004">DN31*MIN(1,DN33*$P$10*$P$6*DO12)</f>
        <v>3.7341363752328514E-2</v>
      </c>
      <c r="DP27" s="92">
        <f t="shared" ref="DP27" si="1005">DO31*MIN(1,DO33*$P$10*$P$6*DP12)</f>
        <v>3.7024107370791252E-2</v>
      </c>
      <c r="DQ27" s="92">
        <f t="shared" ref="DQ27" si="1006">DP31*MIN(1,DP33*$P$10*$P$6*DQ12)</f>
        <v>3.6710400018023996E-2</v>
      </c>
      <c r="DR27" s="92">
        <f t="shared" ref="DR27" si="1007">DQ31*MIN(1,DQ33*$P$10*$P$6*DR12)</f>
        <v>3.6404870558510022E-2</v>
      </c>
      <c r="DS27" s="92">
        <f t="shared" ref="DS27" si="1008">DR31*MIN(1,DR33*$P$10*$P$6*DS12)</f>
        <v>3.6112858245908243E-2</v>
      </c>
      <c r="DT27" s="92">
        <f t="shared" ref="DT27" si="1009">DS31*MIN(1,DS33*$P$10*$P$6*DT12)</f>
        <v>3.584026108159271E-2</v>
      </c>
      <c r="DU27" s="92">
        <f t="shared" ref="DU27" si="1010">DT31*MIN(1,DT33*$P$10*$P$6*DU12)</f>
        <v>3.559336765781685E-2</v>
      </c>
      <c r="DV27" s="92">
        <f t="shared" ref="DV27" si="1011">DU31*MIN(1,DU33*$P$10*$P$6*DV12)</f>
        <v>3.5367843325982043E-2</v>
      </c>
      <c r="DW27" s="92">
        <f t="shared" ref="DW27" si="1012">DV31*MIN(1,DV33*$P$10*$P$6*DW12)</f>
        <v>3.5159409402903748E-2</v>
      </c>
      <c r="DX27" s="92">
        <f t="shared" ref="DX27" si="1013">DW31*MIN(1,DW33*$P$10*$P$6*DX12)</f>
        <v>3.4964042071547297E-2</v>
      </c>
      <c r="DY27" s="92">
        <f t="shared" ref="DY27" si="1014">DX31*MIN(1,DX33*$P$10*$P$6*DY12)</f>
        <v>3.4778154239790797E-2</v>
      </c>
      <c r="DZ27" s="92">
        <f t="shared" ref="DZ27" si="1015">DY31*MIN(1,DY33*$P$10*$P$6*DZ12)</f>
        <v>3.4598764151369872E-2</v>
      </c>
      <c r="EA27" s="92">
        <f t="shared" ref="EA27" si="1016">DZ31*MIN(1,DZ33*$P$10*$P$6*EA12)</f>
        <v>3.4423652787190465E-2</v>
      </c>
      <c r="EB27" s="92">
        <f t="shared" ref="EB27" si="1017">EA31*MIN(1,EA33*$P$10*$P$6*EB12)</f>
        <v>3.4251510549508514E-2</v>
      </c>
      <c r="EC27" s="92">
        <f t="shared" ref="EC27" si="1018">EB31*MIN(1,EB33*$P$10*$P$6*EC12)</f>
        <v>3.4084779306439501E-2</v>
      </c>
      <c r="ED27" s="92">
        <f t="shared" ref="ED27" si="1019">EC31*MIN(1,EC33*$P$10*$P$6*ED12)</f>
        <v>3.3925420118347684E-2</v>
      </c>
      <c r="EE27" s="92">
        <f t="shared" ref="EE27" si="1020">ED31*MIN(1,ED33*$P$10*$P$6*EE12)</f>
        <v>3.3774825777824799E-2</v>
      </c>
      <c r="EF27" s="92">
        <f t="shared" ref="EF27" si="1021">EE31*MIN(1,EE33*$P$10*$P$6*EF12)</f>
        <v>3.3633761392650924E-2</v>
      </c>
      <c r="EG27" s="92">
        <f t="shared" ref="EG27" si="1022">EF31*MIN(1,EF33*$P$10*$P$6*EG12)</f>
        <v>3.3502330966259167E-2</v>
      </c>
      <c r="EH27" s="92">
        <f t="shared" ref="EH27" si="1023">EG31*MIN(1,EG33*$P$10*$P$6*EH12)</f>
        <v>3.3379969014575621E-2</v>
      </c>
      <c r="EI27" s="92">
        <f t="shared" ref="EI27" si="1024">EH31*MIN(1,EH33*$P$10*$P$6*EI12)</f>
        <v>3.3265457046991097E-2</v>
      </c>
      <c r="EJ27" s="92">
        <f t="shared" ref="EJ27" si="1025">EI31*MIN(1,EI33*$P$10*$P$6*EJ12)</f>
        <v>3.3156965370747624E-2</v>
      </c>
      <c r="EK27" s="92">
        <f t="shared" ref="EK27" si="1026">EJ31*MIN(1,EJ33*$P$10*$P$6*EK12)</f>
        <v>3.3053209646338115E-2</v>
      </c>
      <c r="EL27" s="92">
        <f t="shared" ref="EL27" si="1027">EK31*MIN(1,EK33*$P$10*$P$6*EL12)</f>
        <v>3.2953407645591459E-2</v>
      </c>
      <c r="EM27" s="92">
        <f t="shared" ref="EM27" si="1028">EL31*MIN(1,EL33*$P$10*$P$6*EM12)</f>
        <v>3.2857212978150842E-2</v>
      </c>
      <c r="EN27" s="92">
        <f t="shared" ref="EN27" si="1029">EM31*MIN(1,EM33*$P$10*$P$6*EN12)</f>
        <v>3.2764629416374862E-2</v>
      </c>
      <c r="EO27" s="92">
        <f t="shared" ref="EO27" si="1030">EN31*MIN(1,EN33*$P$10*$P$6*EO12)</f>
        <v>3.2675908978291854E-2</v>
      </c>
      <c r="EP27" s="92">
        <f t="shared" ref="EP27" si="1031">EO31*MIN(1,EO33*$P$10*$P$6*EP12)</f>
        <v>3.2591436686426209E-2</v>
      </c>
      <c r="EQ27" s="92">
        <f t="shared" ref="EQ27" si="1032">EP31*MIN(1,EP33*$P$10*$P$6*EQ12)</f>
        <v>3.2511604866354273E-2</v>
      </c>
      <c r="ER27" s="92">
        <f t="shared" ref="ER27" si="1033">EQ31*MIN(1,EQ33*$P$10*$P$6*ER12)</f>
        <v>3.2436462198307404E-2</v>
      </c>
      <c r="ES27" s="92">
        <f t="shared" ref="ES27" si="1034">ER31*MIN(1,ER33*$P$10*$P$6*ES12)</f>
        <v>3.2365796297085081E-2</v>
      </c>
      <c r="ET27" s="92">
        <f t="shared" ref="ET27" si="1035">ES31*MIN(1,ES33*$P$10*$P$6*ET12)</f>
        <v>3.2299219838946854E-2</v>
      </c>
      <c r="EU27" s="92">
        <f t="shared" ref="EU27" si="1036">ET31*MIN(1,ET33*$P$10*$P$6*EU12)</f>
        <v>3.223625612677733E-2</v>
      </c>
      <c r="EV27" s="92">
        <f t="shared" ref="EV27" si="1037">EU31*MIN(1,EU33*$P$10*$P$6*EV12)</f>
        <v>3.2176420441948968E-2</v>
      </c>
      <c r="EW27" s="92">
        <f t="shared" ref="EW27" si="1038">EV31*MIN(1,EV33*$P$10*$P$6*EW12)</f>
        <v>3.2119293863303804E-2</v>
      </c>
      <c r="EX27" s="92">
        <f t="shared" ref="EX27" si="1039">EW31*MIN(1,EW33*$P$10*$P$6*EX12)</f>
        <v>3.2064586482712432E-2</v>
      </c>
      <c r="EY27" s="92">
        <f t="shared" ref="EY27" si="1040">EX31*MIN(1,EX33*$P$10*$P$6*EY12)</f>
        <v>3.2012187140531875E-2</v>
      </c>
      <c r="EZ27" s="92">
        <f t="shared" ref="EZ27" si="1041">EY31*MIN(1,EY33*$P$10*$P$6*EZ12)</f>
        <v>3.1962091904478546E-2</v>
      </c>
      <c r="FA27" s="92">
        <f t="shared" ref="FA27" si="1042">EZ31*MIN(1,EZ33*$P$10*$P$6*FA12)</f>
        <v>3.1914342676713336E-2</v>
      </c>
      <c r="FB27" s="92">
        <f t="shared" ref="FB27" si="1043">FA31*MIN(1,FA33*$P$10*$P$6*FB12)</f>
        <v>3.186897806539727E-2</v>
      </c>
      <c r="FC27" s="92">
        <f t="shared" ref="FC27" si="1044">FB31*MIN(1,FB33*$P$10*$P$6*FC12)</f>
        <v>3.1825998034273099E-2</v>
      </c>
      <c r="FD27" s="92">
        <f t="shared" ref="FD27" si="1045">FC31*MIN(1,FC33*$P$10*$P$6*FD12)</f>
        <v>3.1785343295828043E-2</v>
      </c>
      <c r="FE27" s="92">
        <f t="shared" ref="FE27" si="1046">FD31*MIN(1,FD33*$P$10*$P$6*FE12)</f>
        <v>3.1746889911828884E-2</v>
      </c>
      <c r="FF27" s="92">
        <f t="shared" ref="FF27" si="1047">FE31*MIN(1,FE33*$P$10*$P$6*FF12)</f>
        <v>3.1710459087706276E-2</v>
      </c>
      <c r="FG27" s="92">
        <f t="shared" ref="FG27" si="1048">FF31*MIN(1,FF33*$P$10*$P$6*FG12)</f>
        <v>3.1675859189553464E-2</v>
      </c>
      <c r="FH27" s="92">
        <f t="shared" ref="FH27" si="1049">FG31*MIN(1,FG33*$P$10*$P$6*FH12)</f>
        <v>3.1642915363475001E-2</v>
      </c>
      <c r="FI27" s="92">
        <f t="shared" ref="FI27" si="1050">FH31*MIN(1,FH33*$P$10*$P$6*FI12)</f>
        <v>3.1611487288193116E-2</v>
      </c>
      <c r="FJ27" s="92">
        <f t="shared" ref="FJ27" si="1051">FI31*MIN(1,FI33*$P$10*$P$6*FJ12)</f>
        <v>3.1581476093931887E-2</v>
      </c>
      <c r="FK27" s="92">
        <f t="shared" ref="FK27" si="1052">FJ31*MIN(1,FJ33*$P$10*$P$6*FK12)</f>
        <v>3.1552821895794635E-2</v>
      </c>
      <c r="FL27" s="92">
        <f t="shared" ref="FL27" si="1053">FK31*MIN(1,FK33*$P$10*$P$6*FL12)</f>
        <v>3.1525493734212727E-2</v>
      </c>
      <c r="FM27" s="92">
        <f t="shared" ref="FM27" si="1054">FL31*MIN(1,FL33*$P$10*$P$6*FM12)</f>
        <v>3.1499473998978574E-2</v>
      </c>
      <c r="FN27" s="92">
        <f t="shared" ref="FN27" si="1055">FM31*MIN(1,FM33*$P$10*$P$6*FN12)</f>
        <v>3.1474739643307929E-2</v>
      </c>
      <c r="FO27" s="92">
        <f t="shared" ref="FO27" si="1056">FN31*MIN(1,FN33*$P$10*$P$6*FO12)</f>
        <v>3.145125252969392E-2</v>
      </c>
      <c r="FP27" s="92">
        <f t="shared" ref="FP27" si="1057">FO31*MIN(1,FO33*$P$10*$P$6*FP12)</f>
        <v>3.1428957095069925E-2</v>
      </c>
      <c r="FQ27" s="92">
        <f t="shared" ref="FQ27" si="1058">FP31*MIN(1,FP33*$P$10*$P$6*FQ12)</f>
        <v>3.1407783393988684E-2</v>
      </c>
      <c r="FR27" s="92">
        <f t="shared" ref="FR27" si="1059">FQ31*MIN(1,FQ33*$P$10*$P$6*FR12)</f>
        <v>3.1387653540177439E-2</v>
      </c>
      <c r="FS27" s="92">
        <f t="shared" ref="FS27" si="1060">FR31*MIN(1,FR33*$P$10*$P$6*FS12)</f>
        <v>3.1368489605930819E-2</v>
      </c>
      <c r="FT27" s="92">
        <f t="shared" ref="FT27" si="1061">FS31*MIN(1,FS33*$P$10*$P$6*FT12)</f>
        <v>3.1350221145929398E-2</v>
      </c>
      <c r="FU27" s="92">
        <f t="shared" ref="FU27" si="1062">FT31*MIN(1,FT33*$P$10*$P$6*FU12)</f>
        <v>3.1332790680384554E-2</v>
      </c>
      <c r="FV27" s="92">
        <f t="shared" ref="FV27" si="1063">FU31*MIN(1,FU33*$P$10*$P$6*FV12)</f>
        <v>3.1316154288961499E-2</v>
      </c>
      <c r="FW27" s="92">
        <f t="shared" ref="FW27" si="1064">FV31*MIN(1,FV33*$P$10*$P$6*FW12)</f>
        <v>3.1300279047071299E-2</v>
      </c>
      <c r="FX27" s="92">
        <f t="shared" ref="FX27" si="1065">FW31*MIN(1,FW33*$P$10*$P$6*FX12)</f>
        <v>3.1285138847462465E-2</v>
      </c>
      <c r="FY27" s="92">
        <f t="shared" ref="FY27" si="1066">FX31*MIN(1,FX33*$P$10*$P$6*FY12)</f>
        <v>3.1270709910690371E-2</v>
      </c>
      <c r="GA27" s="87" t="s">
        <v>122</v>
      </c>
    </row>
    <row r="28" spans="1:183" s="85" customFormat="1" x14ac:dyDescent="0.25">
      <c r="A28" s="85" t="s">
        <v>84</v>
      </c>
      <c r="C28" s="85">
        <f t="shared" ref="C28:I28" si="1067">C32+C39+C47</f>
        <v>7.1028144274050948</v>
      </c>
      <c r="D28" s="85">
        <f t="shared" si="1067"/>
        <v>8.9495461785304204</v>
      </c>
      <c r="E28" s="85">
        <f t="shared" si="1067"/>
        <v>11.27642818494833</v>
      </c>
      <c r="F28" s="85">
        <f t="shared" si="1067"/>
        <v>14.208299513034897</v>
      </c>
      <c r="G28" s="85">
        <f t="shared" si="1067"/>
        <v>17.902457386423968</v>
      </c>
      <c r="H28" s="85">
        <f t="shared" si="1067"/>
        <v>22.557096306894199</v>
      </c>
      <c r="I28" s="86">
        <f t="shared" si="1067"/>
        <v>28.421941346686694</v>
      </c>
      <c r="J28" s="85">
        <f>J32+J39+J47*(1-J14)</f>
        <v>34.506569460151908</v>
      </c>
      <c r="K28" s="85">
        <f t="shared" ref="K28:BV28" si="1068">K32+K39+K47*(1-K14)</f>
        <v>42.173200883118064</v>
      </c>
      <c r="L28" s="85">
        <f t="shared" si="1068"/>
        <v>51.833156476055436</v>
      </c>
      <c r="M28" s="85">
        <f t="shared" si="1068"/>
        <v>64.004700523156515</v>
      </c>
      <c r="N28" s="85">
        <f t="shared" si="1068"/>
        <v>79.340846022503868</v>
      </c>
      <c r="O28" s="85">
        <f t="shared" si="1068"/>
        <v>98.66438935168155</v>
      </c>
      <c r="P28" s="85">
        <f t="shared" si="1068"/>
        <v>123.01205394644545</v>
      </c>
      <c r="Q28" s="85">
        <f t="shared" si="1068"/>
        <v>134.99675498468616</v>
      </c>
      <c r="R28" s="85">
        <f t="shared" si="1068"/>
        <v>148.31790372945201</v>
      </c>
      <c r="S28" s="85">
        <f t="shared" si="1068"/>
        <v>164.36483484363626</v>
      </c>
      <c r="T28" s="85">
        <f t="shared" si="1068"/>
        <v>183.84287338840861</v>
      </c>
      <c r="U28" s="85">
        <f t="shared" si="1068"/>
        <v>207.63880972698581</v>
      </c>
      <c r="V28" s="85">
        <f t="shared" si="1068"/>
        <v>236.86697712274207</v>
      </c>
      <c r="W28" s="85">
        <f t="shared" si="1068"/>
        <v>272.92666938474321</v>
      </c>
      <c r="X28" s="85">
        <f t="shared" si="1068"/>
        <v>328.33667225991542</v>
      </c>
      <c r="Y28" s="85">
        <f t="shared" si="1068"/>
        <v>338.79116672638213</v>
      </c>
      <c r="Z28" s="85">
        <f t="shared" si="1068"/>
        <v>348.31269149016487</v>
      </c>
      <c r="AA28" s="85">
        <f t="shared" si="1068"/>
        <v>356.52183183902918</v>
      </c>
      <c r="AB28" s="85">
        <f t="shared" si="1068"/>
        <v>362.9403877293463</v>
      </c>
      <c r="AC28" s="85">
        <f t="shared" si="1068"/>
        <v>366.96562872643381</v>
      </c>
      <c r="AD28" s="85">
        <f t="shared" si="1068"/>
        <v>367.83784249588348</v>
      </c>
      <c r="AE28" s="85">
        <f t="shared" si="1068"/>
        <v>348.91367341263015</v>
      </c>
      <c r="AF28" s="85">
        <f t="shared" si="1068"/>
        <v>358.50339256322081</v>
      </c>
      <c r="AG28" s="85">
        <f t="shared" si="1068"/>
        <v>365.85907643153632</v>
      </c>
      <c r="AH28" s="85">
        <f t="shared" si="1068"/>
        <v>370.12491218616094</v>
      </c>
      <c r="AI28" s="85">
        <f t="shared" si="1068"/>
        <v>370.21123264905168</v>
      </c>
      <c r="AJ28" s="85">
        <f t="shared" si="1068"/>
        <v>364.7346688518021</v>
      </c>
      <c r="AK28" s="85">
        <f t="shared" si="1068"/>
        <v>351.94324172000717</v>
      </c>
      <c r="AL28" s="85">
        <f t="shared" si="1068"/>
        <v>330.38142797809729</v>
      </c>
      <c r="AM28" s="85">
        <f t="shared" si="1068"/>
        <v>322.96324386960072</v>
      </c>
      <c r="AN28" s="85">
        <f t="shared" si="1068"/>
        <v>314.52897683072376</v>
      </c>
      <c r="AO28" s="85">
        <f t="shared" si="1068"/>
        <v>304.78443612995716</v>
      </c>
      <c r="AP28" s="85">
        <f t="shared" si="1068"/>
        <v>293.35002036996809</v>
      </c>
      <c r="AQ28" s="85">
        <f t="shared" si="1068"/>
        <v>279.7381034801557</v>
      </c>
      <c r="AR28" s="85">
        <f t="shared" si="1068"/>
        <v>263.32475980247921</v>
      </c>
      <c r="AS28" s="85">
        <f t="shared" si="1068"/>
        <v>254.64038190912422</v>
      </c>
      <c r="AT28" s="85">
        <f t="shared" si="1068"/>
        <v>243.49999263637238</v>
      </c>
      <c r="AU28" s="85">
        <f t="shared" si="1068"/>
        <v>231.24582756369244</v>
      </c>
      <c r="AV28" s="85">
        <f t="shared" si="1068"/>
        <v>217.95615593816535</v>
      </c>
      <c r="AW28" s="85">
        <f t="shared" si="1068"/>
        <v>203.74198419421634</v>
      </c>
      <c r="AX28" s="85">
        <f t="shared" si="1068"/>
        <v>188.74661222699677</v>
      </c>
      <c r="AY28" s="85">
        <f t="shared" si="1068"/>
        <v>173.17588228595412</v>
      </c>
      <c r="AZ28" s="85">
        <f t="shared" si="1068"/>
        <v>166.05946921851495</v>
      </c>
      <c r="BA28" s="85">
        <f t="shared" si="1068"/>
        <v>159.60489658456981</v>
      </c>
      <c r="BB28" s="85">
        <f t="shared" si="1068"/>
        <v>152.60707491253902</v>
      </c>
      <c r="BC28" s="85">
        <f t="shared" si="1068"/>
        <v>145.10044491139891</v>
      </c>
      <c r="BD28" s="85">
        <f t="shared" si="1068"/>
        <v>137.15294723130984</v>
      </c>
      <c r="BE28" s="85">
        <f t="shared" si="1068"/>
        <v>128.87579961150229</v>
      </c>
      <c r="BF28" s="85">
        <f t="shared" si="1068"/>
        <v>120.43543022003078</v>
      </c>
      <c r="BG28" s="85">
        <f t="shared" si="1068"/>
        <v>114.64630894352629</v>
      </c>
      <c r="BH28" s="85">
        <f t="shared" si="1068"/>
        <v>109.17947010269098</v>
      </c>
      <c r="BI28" s="85">
        <f t="shared" si="1068"/>
        <v>103.85855950049556</v>
      </c>
      <c r="BJ28" s="85">
        <f t="shared" si="1068"/>
        <v>98.708480061928753</v>
      </c>
      <c r="BK28" s="85">
        <f t="shared" si="1068"/>
        <v>93.758980160054563</v>
      </c>
      <c r="BL28" s="85">
        <f t="shared" si="1068"/>
        <v>89.046851366878954</v>
      </c>
      <c r="BM28" s="85">
        <f t="shared" si="1068"/>
        <v>84.618956776324097</v>
      </c>
      <c r="BN28" s="85">
        <f t="shared" si="1068"/>
        <v>80.535583490734993</v>
      </c>
      <c r="BO28" s="85">
        <f t="shared" si="1068"/>
        <v>76.541434374567274</v>
      </c>
      <c r="BP28" s="85">
        <f t="shared" si="1068"/>
        <v>72.678999443012771</v>
      </c>
      <c r="BQ28" s="85">
        <f t="shared" si="1068"/>
        <v>68.989978165445635</v>
      </c>
      <c r="BR28" s="85">
        <f t="shared" si="1068"/>
        <v>65.514878727039232</v>
      </c>
      <c r="BS28" s="85">
        <f t="shared" si="1068"/>
        <v>62.291737328566086</v>
      </c>
      <c r="BT28" s="85">
        <f t="shared" si="1068"/>
        <v>59.354686563817658</v>
      </c>
      <c r="BU28" s="85">
        <f t="shared" si="1068"/>
        <v>36.131184830672368</v>
      </c>
      <c r="BV28" s="85">
        <f t="shared" si="1068"/>
        <v>34.60827322899074</v>
      </c>
      <c r="BW28" s="85">
        <f t="shared" ref="BW28:EH28" si="1069">BW32+BW39+BW47*(1-BW14)</f>
        <v>33.154603910616672</v>
      </c>
      <c r="BX28" s="85">
        <f t="shared" si="1069"/>
        <v>31.768776138820272</v>
      </c>
      <c r="BY28" s="85">
        <f t="shared" si="1069"/>
        <v>30.450106571154674</v>
      </c>
      <c r="BZ28" s="85">
        <f t="shared" si="1069"/>
        <v>29.198386603676934</v>
      </c>
      <c r="CA28" s="85">
        <f t="shared" si="1069"/>
        <v>28.013489598848206</v>
      </c>
      <c r="CB28" s="85">
        <f t="shared" si="1069"/>
        <v>28.873018374055096</v>
      </c>
      <c r="CC28" s="85">
        <f t="shared" si="1069"/>
        <v>28.211413857884661</v>
      </c>
      <c r="CD28" s="85">
        <f t="shared" si="1069"/>
        <v>27.603425369575525</v>
      </c>
      <c r="CE28" s="85">
        <f t="shared" si="1069"/>
        <v>27.048951574744748</v>
      </c>
      <c r="CF28" s="85">
        <f t="shared" si="1069"/>
        <v>26.54590987884643</v>
      </c>
      <c r="CG28" s="85">
        <f t="shared" si="1069"/>
        <v>26.090345837891796</v>
      </c>
      <c r="CH28" s="85">
        <f t="shared" si="1069"/>
        <v>25.676581837727085</v>
      </c>
      <c r="CI28" s="85">
        <f t="shared" si="1069"/>
        <v>23.319166152103705</v>
      </c>
      <c r="CJ28" s="85">
        <f t="shared" si="1069"/>
        <v>22.7327432026091</v>
      </c>
      <c r="CK28" s="85">
        <f t="shared" si="1069"/>
        <v>22.215576728068246</v>
      </c>
      <c r="CL28" s="85">
        <f t="shared" si="1069"/>
        <v>21.766417482174173</v>
      </c>
      <c r="CM28" s="85">
        <f t="shared" si="1069"/>
        <v>21.384119000064842</v>
      </c>
      <c r="CN28" s="85">
        <f t="shared" si="1069"/>
        <v>21.067419811744276</v>
      </c>
      <c r="CO28" s="85">
        <f t="shared" si="1069"/>
        <v>20.814754178948935</v>
      </c>
      <c r="CP28" s="85">
        <f t="shared" si="1069"/>
        <v>20.624106627145377</v>
      </c>
      <c r="CQ28" s="85">
        <f t="shared" si="1069"/>
        <v>20.173836934067356</v>
      </c>
      <c r="CR28" s="85">
        <f t="shared" si="1069"/>
        <v>19.730030434563886</v>
      </c>
      <c r="CS28" s="85">
        <f t="shared" si="1069"/>
        <v>19.293924076743345</v>
      </c>
      <c r="CT28" s="85">
        <f t="shared" si="1069"/>
        <v>18.866663373248841</v>
      </c>
      <c r="CU28" s="85">
        <f t="shared" si="1069"/>
        <v>18.449470433438542</v>
      </c>
      <c r="CV28" s="85">
        <f t="shared" si="1069"/>
        <v>18.043785594825646</v>
      </c>
      <c r="CW28" s="85">
        <f t="shared" si="1069"/>
        <v>17.651381795731059</v>
      </c>
      <c r="CX28" s="85">
        <f t="shared" si="1069"/>
        <v>17.433976848537185</v>
      </c>
      <c r="CY28" s="85">
        <f t="shared" si="1069"/>
        <v>17.227562980667205</v>
      </c>
      <c r="CZ28" s="85">
        <f t="shared" si="1069"/>
        <v>17.02707977761197</v>
      </c>
      <c r="DA28" s="85">
        <f t="shared" si="1069"/>
        <v>16.827667825880511</v>
      </c>
      <c r="DB28" s="85">
        <f t="shared" si="1069"/>
        <v>16.624652998249704</v>
      </c>
      <c r="DC28" s="85">
        <f t="shared" si="1069"/>
        <v>16.413561815584419</v>
      </c>
      <c r="DD28" s="85">
        <f t="shared" si="1069"/>
        <v>16.190163456328339</v>
      </c>
      <c r="DE28" s="85">
        <f t="shared" si="1069"/>
        <v>15.950532872332028</v>
      </c>
      <c r="DF28" s="85">
        <f t="shared" si="1069"/>
        <v>15.729663690030176</v>
      </c>
      <c r="DG28" s="85">
        <f t="shared" si="1069"/>
        <v>15.527919459539739</v>
      </c>
      <c r="DH28" s="85">
        <f t="shared" si="1069"/>
        <v>15.345156715735913</v>
      </c>
      <c r="DI28" s="85">
        <f t="shared" si="1069"/>
        <v>15.180748585496596</v>
      </c>
      <c r="DJ28" s="85">
        <f t="shared" si="1069"/>
        <v>15.033593594930535</v>
      </c>
      <c r="DK28" s="85">
        <f t="shared" si="1069"/>
        <v>14.902114306787674</v>
      </c>
      <c r="DL28" s="85">
        <f t="shared" si="1069"/>
        <v>14.784250153296009</v>
      </c>
      <c r="DM28" s="85">
        <f t="shared" si="1069"/>
        <v>14.664605464074528</v>
      </c>
      <c r="DN28" s="85">
        <f t="shared" si="1069"/>
        <v>14.543805597533231</v>
      </c>
      <c r="DO28" s="85">
        <f t="shared" si="1069"/>
        <v>14.422912511563659</v>
      </c>
      <c r="DP28" s="85">
        <f t="shared" si="1069"/>
        <v>14.303367722650377</v>
      </c>
      <c r="DQ28" s="85">
        <f t="shared" si="1069"/>
        <v>14.186938439164706</v>
      </c>
      <c r="DR28" s="85">
        <f t="shared" si="1069"/>
        <v>14.075663175096132</v>
      </c>
      <c r="DS28" s="85">
        <f t="shared" si="1069"/>
        <v>13.971793880492479</v>
      </c>
      <c r="DT28" s="85">
        <f t="shared" si="1069"/>
        <v>13.877732397635633</v>
      </c>
      <c r="DU28" s="85">
        <f t="shared" si="1069"/>
        <v>13.791824504012054</v>
      </c>
      <c r="DV28" s="85">
        <f t="shared" si="1069"/>
        <v>13.712437205649927</v>
      </c>
      <c r="DW28" s="85">
        <f t="shared" si="1069"/>
        <v>13.638034677664791</v>
      </c>
      <c r="DX28" s="85">
        <f t="shared" si="1069"/>
        <v>13.567247705071201</v>
      </c>
      <c r="DY28" s="85">
        <f t="shared" si="1069"/>
        <v>13.498938071793646</v>
      </c>
      <c r="DZ28" s="85">
        <f t="shared" si="1069"/>
        <v>13.432258675551081</v>
      </c>
      <c r="EA28" s="85">
        <f t="shared" si="1069"/>
        <v>13.366709556297652</v>
      </c>
      <c r="EB28" s="85">
        <f t="shared" si="1069"/>
        <v>13.303223162592783</v>
      </c>
      <c r="EC28" s="85">
        <f t="shared" si="1069"/>
        <v>13.24254842675931</v>
      </c>
      <c r="ED28" s="85">
        <f t="shared" si="1069"/>
        <v>13.185217355109485</v>
      </c>
      <c r="EE28" s="85">
        <f t="shared" si="1069"/>
        <v>13.131522322987648</v>
      </c>
      <c r="EF28" s="85">
        <f t="shared" si="1069"/>
        <v>13.081503294646355</v>
      </c>
      <c r="EG28" s="85">
        <f t="shared" si="1069"/>
        <v>13.034944601885995</v>
      </c>
      <c r="EH28" s="85">
        <f t="shared" si="1069"/>
        <v>12.991381216554311</v>
      </c>
      <c r="EI28" s="85">
        <f t="shared" ref="EI28:FY28" si="1070">EI32+EI39+EI47*(1-EI14)</f>
        <v>12.950114645132969</v>
      </c>
      <c r="EJ28" s="85">
        <f t="shared" si="1070"/>
        <v>12.91065458948913</v>
      </c>
      <c r="EK28" s="85">
        <f t="shared" si="1070"/>
        <v>12.872702452574677</v>
      </c>
      <c r="EL28" s="85">
        <f t="shared" si="1070"/>
        <v>12.836126047677915</v>
      </c>
      <c r="EM28" s="85">
        <f t="shared" si="1070"/>
        <v>12.800926896560897</v>
      </c>
      <c r="EN28" s="85">
        <f t="shared" si="1070"/>
        <v>12.767201322342098</v>
      </c>
      <c r="EO28" s="85">
        <f t="shared" si="1070"/>
        <v>12.735096450779015</v>
      </c>
      <c r="EP28" s="85">
        <f t="shared" si="1070"/>
        <v>12.704762213118773</v>
      </c>
      <c r="EQ28" s="85">
        <f t="shared" si="1070"/>
        <v>12.676217314005687</v>
      </c>
      <c r="ER28" s="85">
        <f t="shared" si="1070"/>
        <v>12.649380757629554</v>
      </c>
      <c r="ES28" s="85">
        <f t="shared" si="1070"/>
        <v>12.6241047313812</v>
      </c>
      <c r="ET28" s="85">
        <f t="shared" si="1070"/>
        <v>12.600207278018331</v>
      </c>
      <c r="EU28" s="85">
        <f t="shared" si="1070"/>
        <v>12.57750336176419</v>
      </c>
      <c r="EV28" s="85">
        <f t="shared" si="1070"/>
        <v>12.555833060410436</v>
      </c>
      <c r="EW28" s="85">
        <f t="shared" si="1070"/>
        <v>12.535085710474508</v>
      </c>
      <c r="EX28" s="85">
        <f t="shared" si="1070"/>
        <v>12.515218910112305</v>
      </c>
      <c r="EY28" s="85">
        <f t="shared" si="1070"/>
        <v>12.49623120864582</v>
      </c>
      <c r="EZ28" s="85">
        <f t="shared" si="1070"/>
        <v>12.478138661818354</v>
      </c>
      <c r="FA28" s="85">
        <f t="shared" si="1070"/>
        <v>12.460956069076257</v>
      </c>
      <c r="FB28" s="85">
        <f t="shared" si="1070"/>
        <v>12.444683471428625</v>
      </c>
      <c r="FC28" s="85">
        <f t="shared" si="1070"/>
        <v>12.429298279192611</v>
      </c>
      <c r="FD28" s="85">
        <f t="shared" si="1070"/>
        <v>12.414753207324706</v>
      </c>
      <c r="FE28" s="85">
        <f t="shared" si="1070"/>
        <v>12.400980013748272</v>
      </c>
      <c r="FF28" s="85">
        <f t="shared" si="1070"/>
        <v>12.387905546738374</v>
      </c>
      <c r="FG28" s="85">
        <f t="shared" si="1070"/>
        <v>12.375463058303685</v>
      </c>
      <c r="FH28" s="85">
        <f t="shared" si="1070"/>
        <v>12.363598985870818</v>
      </c>
      <c r="FI28" s="85">
        <f t="shared" si="1070"/>
        <v>12.352275596390516</v>
      </c>
      <c r="FJ28" s="85">
        <f t="shared" si="1070"/>
        <v>12.341470045621254</v>
      </c>
      <c r="FK28" s="85">
        <f t="shared" si="1070"/>
        <v>12.331170536943898</v>
      </c>
      <c r="FL28" s="85">
        <f t="shared" si="1070"/>
        <v>12.321370372591893</v>
      </c>
      <c r="FM28" s="85">
        <f t="shared" si="1070"/>
        <v>12.312060777801323</v>
      </c>
      <c r="FN28" s="85">
        <f t="shared" si="1070"/>
        <v>12.303227212646163</v>
      </c>
      <c r="FO28" s="85">
        <f t="shared" si="1070"/>
        <v>12.294848479547506</v>
      </c>
      <c r="FP28" s="85">
        <f t="shared" si="1070"/>
        <v>12.286897885163116</v>
      </c>
      <c r="FQ28" s="85">
        <f t="shared" si="1070"/>
        <v>12.27934570063271</v>
      </c>
      <c r="FR28" s="85">
        <f t="shared" si="1070"/>
        <v>12.272162179008085</v>
      </c>
      <c r="FS28" s="85">
        <f t="shared" si="1070"/>
        <v>12.265320429538642</v>
      </c>
      <c r="FT28" s="85">
        <f t="shared" si="1070"/>
        <v>12.258798512703359</v>
      </c>
      <c r="FU28" s="85">
        <f t="shared" si="1070"/>
        <v>12.252579667579473</v>
      </c>
      <c r="FV28" s="85">
        <f t="shared" si="1070"/>
        <v>12.246651332884156</v>
      </c>
      <c r="FW28" s="85">
        <f t="shared" si="1070"/>
        <v>12.241003551024964</v>
      </c>
      <c r="FX28" s="85">
        <f t="shared" si="1070"/>
        <v>12.235627253119407</v>
      </c>
      <c r="FY28" s="85">
        <f t="shared" si="1070"/>
        <v>12.230512817642849</v>
      </c>
      <c r="GA28" s="85" t="s">
        <v>84</v>
      </c>
    </row>
    <row r="29" spans="1:183" s="57" customFormat="1" x14ac:dyDescent="0.25">
      <c r="A29" s="57" t="s">
        <v>90</v>
      </c>
      <c r="C29" s="57">
        <f t="shared" ref="C29:AH29" si="1071">$B$6*$B$9-(C22+C33+C40+C48+C57+C64+C73+C78)</f>
        <v>50125.011941563906</v>
      </c>
      <c r="D29" s="57">
        <f t="shared" si="1071"/>
        <v>50115.915046370523</v>
      </c>
      <c r="E29" s="57">
        <f t="shared" si="1071"/>
        <v>50104.45295842686</v>
      </c>
      <c r="F29" s="57">
        <f t="shared" si="1071"/>
        <v>50090.010727617846</v>
      </c>
      <c r="G29" s="57">
        <f t="shared" si="1071"/>
        <v>50071.81351679848</v>
      </c>
      <c r="H29" s="57">
        <f t="shared" si="1071"/>
        <v>50048.885031166086</v>
      </c>
      <c r="I29" s="57">
        <f t="shared" si="1071"/>
        <v>50019.994139269271</v>
      </c>
      <c r="J29" s="57">
        <f t="shared" si="1071"/>
        <v>50005.615944810954</v>
      </c>
      <c r="K29" s="57">
        <f t="shared" si="1071"/>
        <v>49989.11209443921</v>
      </c>
      <c r="L29" s="57">
        <f t="shared" si="1071"/>
        <v>49968.981811539663</v>
      </c>
      <c r="M29" s="57">
        <f t="shared" si="1071"/>
        <v>49944.285506912383</v>
      </c>
      <c r="N29" s="57">
        <f t="shared" si="1071"/>
        <v>49913.841163538855</v>
      </c>
      <c r="O29" s="57">
        <f t="shared" si="1071"/>
        <v>49876.162377843859</v>
      </c>
      <c r="P29" s="69">
        <f t="shared" si="1071"/>
        <v>49829.380913878027</v>
      </c>
      <c r="Q29" s="57">
        <f t="shared" si="1071"/>
        <v>49767.620404212736</v>
      </c>
      <c r="R29" s="57">
        <f t="shared" si="1071"/>
        <v>49744.818333519332</v>
      </c>
      <c r="S29" s="57">
        <f t="shared" si="1071"/>
        <v>49719.777688556227</v>
      </c>
      <c r="T29" s="57">
        <f t="shared" si="1071"/>
        <v>49692.04179457431</v>
      </c>
      <c r="U29" s="57">
        <f t="shared" si="1071"/>
        <v>49661.036367065775</v>
      </c>
      <c r="V29" s="57">
        <f t="shared" si="1071"/>
        <v>49626.039562523976</v>
      </c>
      <c r="W29" s="69">
        <f t="shared" si="1071"/>
        <v>49586.144585629801</v>
      </c>
      <c r="X29" s="57">
        <f t="shared" si="1071"/>
        <v>49561.743489062574</v>
      </c>
      <c r="Y29" s="57">
        <f t="shared" si="1071"/>
        <v>49532.402888857978</v>
      </c>
      <c r="Z29" s="57">
        <f t="shared" si="1071"/>
        <v>49502.145983899012</v>
      </c>
      <c r="AA29" s="57">
        <f t="shared" si="1071"/>
        <v>49471.057728466272</v>
      </c>
      <c r="AB29" s="57">
        <f t="shared" si="1071"/>
        <v>49439.256759635973</v>
      </c>
      <c r="AC29" s="57">
        <f t="shared" si="1071"/>
        <v>49406.904079953099</v>
      </c>
      <c r="AD29" s="69">
        <f t="shared" si="1071"/>
        <v>49374.213994518614</v>
      </c>
      <c r="AE29" s="57">
        <f t="shared" si="1071"/>
        <v>49353.025339442829</v>
      </c>
      <c r="AF29" s="57">
        <f t="shared" si="1071"/>
        <v>49332.935403183415</v>
      </c>
      <c r="AG29" s="57">
        <f t="shared" si="1071"/>
        <v>49312.301707691746</v>
      </c>
      <c r="AH29" s="57">
        <f t="shared" si="1071"/>
        <v>49291.253462339009</v>
      </c>
      <c r="AI29" s="57">
        <f t="shared" ref="AI29:BM29" si="1072">$B$6*$B$9-(AI22+AI33+AI40+AI48+AI57+AI64+AI73+AI78)</f>
        <v>49269.968888003168</v>
      </c>
      <c r="AJ29" s="163">
        <f t="shared" si="1072"/>
        <v>49248.688542769458</v>
      </c>
      <c r="AK29" s="69">
        <f t="shared" si="1072"/>
        <v>49227.732054644584</v>
      </c>
      <c r="AL29" s="57">
        <f t="shared" si="1072"/>
        <v>49213.03174274</v>
      </c>
      <c r="AM29" s="57">
        <f t="shared" si="1072"/>
        <v>49199.236166750168</v>
      </c>
      <c r="AN29" s="57">
        <f t="shared" si="1072"/>
        <v>49185.754128646142</v>
      </c>
      <c r="AO29" s="57">
        <f t="shared" si="1072"/>
        <v>49172.627775380068</v>
      </c>
      <c r="AP29" s="57">
        <f t="shared" si="1072"/>
        <v>49159.91148914893</v>
      </c>
      <c r="AQ29" s="163">
        <f t="shared" si="1072"/>
        <v>49147.675437360194</v>
      </c>
      <c r="AR29" s="69">
        <f t="shared" si="1072"/>
        <v>49136.010062497029</v>
      </c>
      <c r="AS29" s="57">
        <f t="shared" si="1072"/>
        <v>49125.031747790177</v>
      </c>
      <c r="AT29" s="57">
        <f t="shared" si="1072"/>
        <v>49114.417866830314</v>
      </c>
      <c r="AU29" s="57">
        <f t="shared" si="1072"/>
        <v>49104.270530742746</v>
      </c>
      <c r="AV29" s="57">
        <f t="shared" si="1072"/>
        <v>49094.63585150268</v>
      </c>
      <c r="AW29" s="57">
        <f t="shared" si="1072"/>
        <v>49085.55665795703</v>
      </c>
      <c r="AX29" s="163">
        <f t="shared" si="1072"/>
        <v>49077.071140264736</v>
      </c>
      <c r="AY29" s="69">
        <f t="shared" si="1072"/>
        <v>49069.211514033195</v>
      </c>
      <c r="AZ29" s="57">
        <f t="shared" si="1072"/>
        <v>49062.0014257933</v>
      </c>
      <c r="BA29" s="57">
        <f t="shared" si="1072"/>
        <v>49055.088641622518</v>
      </c>
      <c r="BB29" s="57">
        <f t="shared" si="1072"/>
        <v>49048.445486901648</v>
      </c>
      <c r="BC29" s="57">
        <f t="shared" si="1072"/>
        <v>49042.094459197004</v>
      </c>
      <c r="BD29" s="57">
        <f t="shared" si="1072"/>
        <v>49036.056615793619</v>
      </c>
      <c r="BE29" s="163">
        <f t="shared" si="1072"/>
        <v>49030.35018212111</v>
      </c>
      <c r="BF29" s="69">
        <f t="shared" si="1072"/>
        <v>49024.98875435206</v>
      </c>
      <c r="BG29" s="57">
        <f t="shared" si="1072"/>
        <v>49019.979006559923</v>
      </c>
      <c r="BH29" s="57">
        <f t="shared" si="1072"/>
        <v>49015.210555941361</v>
      </c>
      <c r="BI29" s="57">
        <f t="shared" si="1072"/>
        <v>49010.669927697927</v>
      </c>
      <c r="BJ29" s="57">
        <f t="shared" si="1072"/>
        <v>49006.35098914618</v>
      </c>
      <c r="BK29" s="57">
        <f t="shared" si="1072"/>
        <v>49002.24657739629</v>
      </c>
      <c r="BL29" s="163">
        <f t="shared" si="1072"/>
        <v>48998.348298044468</v>
      </c>
      <c r="BM29" s="69">
        <f t="shared" si="1072"/>
        <v>48994.646232533334</v>
      </c>
      <c r="BN29" s="57">
        <f t="shared" ref="BN29:CC29" si="1073">$B$6*$B$9-(BN22+BN33+BN40+BN48+BN57+BN64+BN73+BN78)</f>
        <v>48991.128519689366</v>
      </c>
      <c r="BO29" s="57">
        <f t="shared" si="1073"/>
        <v>48987.780798010768</v>
      </c>
      <c r="BP29" s="57">
        <f t="shared" si="1073"/>
        <v>48984.599323457587</v>
      </c>
      <c r="BQ29" s="57">
        <f t="shared" si="1073"/>
        <v>48981.578588709875</v>
      </c>
      <c r="BR29" s="57">
        <f t="shared" si="1073"/>
        <v>48978.711356435764</v>
      </c>
      <c r="BS29" s="57">
        <f t="shared" si="1073"/>
        <v>48975.988709121455</v>
      </c>
      <c r="BT29" s="69">
        <f t="shared" si="1073"/>
        <v>48973.400152034359</v>
      </c>
      <c r="BU29" s="57">
        <f t="shared" si="1073"/>
        <v>48969.083993246983</v>
      </c>
      <c r="BV29" s="57">
        <f t="shared" si="1073"/>
        <v>48966.456834452656</v>
      </c>
      <c r="BW29" s="57">
        <f t="shared" si="1073"/>
        <v>48963.940544108962</v>
      </c>
      <c r="BX29" s="57">
        <f t="shared" si="1073"/>
        <v>48961.530070694491</v>
      </c>
      <c r="BY29" s="57">
        <f t="shared" si="1073"/>
        <v>48959.220466254395</v>
      </c>
      <c r="BZ29" s="57">
        <f t="shared" si="1073"/>
        <v>48957.006834116182</v>
      </c>
      <c r="CA29" s="69">
        <f t="shared" si="1073"/>
        <v>48954.884294267315</v>
      </c>
      <c r="CB29" s="57">
        <f t="shared" si="1073"/>
        <v>48952.847977298909</v>
      </c>
      <c r="CC29" s="57">
        <f t="shared" si="1073"/>
        <v>48950.749267981439</v>
      </c>
      <c r="CD29" s="57">
        <f t="shared" ref="CD29:DP29" si="1074">$B$6*$B$9-(CD22+CD33+CD40+CD48+CD57+CD64+CD73+CD78)</f>
        <v>48948.698736997605</v>
      </c>
      <c r="CE29" s="57">
        <f t="shared" si="1074"/>
        <v>48946.692481365069</v>
      </c>
      <c r="CF29" s="57">
        <f t="shared" si="1074"/>
        <v>48944.726606243283</v>
      </c>
      <c r="CG29" s="57">
        <f t="shared" si="1074"/>
        <v>48942.797368886459</v>
      </c>
      <c r="CH29" s="69">
        <f t="shared" si="1074"/>
        <v>48940.901314614588</v>
      </c>
      <c r="CI29" s="57">
        <f t="shared" si="1074"/>
        <v>48939.035401952984</v>
      </c>
      <c r="CJ29" s="57">
        <f t="shared" si="1074"/>
        <v>48937.340866880397</v>
      </c>
      <c r="CK29" s="57">
        <f t="shared" si="1074"/>
        <v>48935.689002633604</v>
      </c>
      <c r="CL29" s="57">
        <f t="shared" si="1074"/>
        <v>48934.074772538595</v>
      </c>
      <c r="CM29" s="57">
        <f t="shared" si="1074"/>
        <v>48932.493231461944</v>
      </c>
      <c r="CN29" s="57">
        <f t="shared" si="1074"/>
        <v>48930.93951829063</v>
      </c>
      <c r="CO29" s="69">
        <f t="shared" si="1074"/>
        <v>48929.408864242563</v>
      </c>
      <c r="CP29" s="57">
        <f t="shared" si="1074"/>
        <v>48927.896614931538</v>
      </c>
      <c r="CQ29" s="57">
        <f t="shared" si="1074"/>
        <v>48926.398263001705</v>
      </c>
      <c r="CR29" s="57">
        <f t="shared" si="1074"/>
        <v>48924.932668279398</v>
      </c>
      <c r="CS29" s="57">
        <f t="shared" si="1074"/>
        <v>48923.499358275847</v>
      </c>
      <c r="CT29" s="57">
        <f t="shared" si="1074"/>
        <v>48922.097770765933</v>
      </c>
      <c r="CU29" s="57">
        <f t="shared" si="1074"/>
        <v>48920.727260439948</v>
      </c>
      <c r="CV29" s="69">
        <f t="shared" si="1074"/>
        <v>48919.387093347599</v>
      </c>
      <c r="CW29" s="57">
        <f t="shared" si="1074"/>
        <v>48918.076431054418</v>
      </c>
      <c r="CX29" s="57">
        <f t="shared" si="1074"/>
        <v>48916.794306492411</v>
      </c>
      <c r="CY29" s="57">
        <f t="shared" si="1074"/>
        <v>48915.528006531422</v>
      </c>
      <c r="CZ29" s="57">
        <f t="shared" si="1074"/>
        <v>48914.276731633428</v>
      </c>
      <c r="DA29" s="57">
        <f t="shared" si="1074"/>
        <v>48913.040049896561</v>
      </c>
      <c r="DB29" s="57">
        <f t="shared" si="1074"/>
        <v>48911.817882407915</v>
      </c>
      <c r="DC29" s="57">
        <f t="shared" si="1074"/>
        <v>48910.610489741535</v>
      </c>
      <c r="DD29" s="69">
        <f t="shared" si="1074"/>
        <v>48909.418457344356</v>
      </c>
      <c r="DE29" s="57">
        <f t="shared" si="1074"/>
        <v>48908.242677874972</v>
      </c>
      <c r="DF29" s="57">
        <f t="shared" si="1074"/>
        <v>48907.084328962992</v>
      </c>
      <c r="DG29" s="57">
        <f t="shared" si="1074"/>
        <v>48905.942046919379</v>
      </c>
      <c r="DH29" s="57">
        <f t="shared" si="1074"/>
        <v>48904.81444180027</v>
      </c>
      <c r="DI29" s="57">
        <f t="shared" si="1074"/>
        <v>48903.700134223101</v>
      </c>
      <c r="DJ29" s="57">
        <f t="shared" si="1074"/>
        <v>48902.597790463849</v>
      </c>
      <c r="DK29" s="69">
        <f t="shared" si="1074"/>
        <v>48901.506156910371</v>
      </c>
      <c r="DL29" s="57">
        <f t="shared" si="1074"/>
        <v>48900.424094610622</v>
      </c>
      <c r="DM29" s="57">
        <f t="shared" si="1074"/>
        <v>48899.350614337338</v>
      </c>
      <c r="DN29" s="57">
        <f t="shared" si="1074"/>
        <v>48898.28584480624</v>
      </c>
      <c r="DO29" s="57">
        <f t="shared" si="1074"/>
        <v>48897.229869321221</v>
      </c>
      <c r="DP29" s="57">
        <f t="shared" si="1074"/>
        <v>48896.182694080169</v>
      </c>
      <c r="DQ29" s="57">
        <f t="shared" ref="DQ29:DS29" si="1075">$B$6*$B$9-(DQ22+DQ33+DQ40+DQ48+DQ57+DQ64+DQ73+DQ78)</f>
        <v>48895.144220626105</v>
      </c>
      <c r="DR29" s="57">
        <f t="shared" si="1075"/>
        <v>48894.114222212447</v>
      </c>
      <c r="DS29" s="57">
        <f t="shared" si="1075"/>
        <v>48893.092324119454</v>
      </c>
      <c r="DT29" s="57">
        <f t="shared" ref="DT29:FY29" si="1076">$B$6*$B$9-(DT22+DT33+DT40+DT48+DT57+DT64+DT73+DT78)</f>
        <v>48892.077988174045</v>
      </c>
      <c r="DU29" s="57">
        <f t="shared" si="1076"/>
        <v>48891.070501884366</v>
      </c>
      <c r="DV29" s="57">
        <f t="shared" si="1076"/>
        <v>48890.069272910288</v>
      </c>
      <c r="DW29" s="57">
        <f t="shared" si="1076"/>
        <v>48889.073827509099</v>
      </c>
      <c r="DX29" s="57">
        <f t="shared" si="1076"/>
        <v>48888.083803468893</v>
      </c>
      <c r="DY29" s="57">
        <f t="shared" si="1076"/>
        <v>48887.098938002331</v>
      </c>
      <c r="DZ29" s="57">
        <f t="shared" si="1076"/>
        <v>48886.119050968009</v>
      </c>
      <c r="EA29" s="57">
        <f t="shared" si="1076"/>
        <v>48885.144023730427</v>
      </c>
      <c r="EB29" s="57">
        <f t="shared" si="1076"/>
        <v>48884.173773955663</v>
      </c>
      <c r="EC29" s="57">
        <f t="shared" si="1076"/>
        <v>48883.208151635394</v>
      </c>
      <c r="ED29" s="57">
        <f t="shared" si="1076"/>
        <v>48882.246952413909</v>
      </c>
      <c r="EE29" s="57">
        <f t="shared" si="1076"/>
        <v>48881.289933338368</v>
      </c>
      <c r="EF29" s="57">
        <f t="shared" si="1076"/>
        <v>48880.336830255132</v>
      </c>
      <c r="EG29" s="57">
        <f t="shared" si="1076"/>
        <v>48879.387376131577</v>
      </c>
      <c r="EH29" s="57">
        <f t="shared" si="1076"/>
        <v>48878.441319609628</v>
      </c>
      <c r="EI29" s="57">
        <f t="shared" si="1076"/>
        <v>48877.498443101802</v>
      </c>
      <c r="EJ29" s="57">
        <f t="shared" si="1076"/>
        <v>48876.558579731747</v>
      </c>
      <c r="EK29" s="57">
        <f t="shared" si="1076"/>
        <v>48875.621598219564</v>
      </c>
      <c r="EL29" s="57">
        <f t="shared" si="1076"/>
        <v>48874.68738896602</v>
      </c>
      <c r="EM29" s="57">
        <f t="shared" si="1076"/>
        <v>48873.755851973736</v>
      </c>
      <c r="EN29" s="57">
        <f t="shared" si="1076"/>
        <v>48872.826887142968</v>
      </c>
      <c r="EO29" s="57">
        <f t="shared" si="1076"/>
        <v>48871.900387391972</v>
      </c>
      <c r="EP29" s="57">
        <f t="shared" si="1076"/>
        <v>48870.976234970971</v>
      </c>
      <c r="EQ29" s="57">
        <f t="shared" si="1076"/>
        <v>48870.054301259537</v>
      </c>
      <c r="ER29" s="57">
        <f t="shared" si="1076"/>
        <v>48869.13445628999</v>
      </c>
      <c r="ES29" s="57">
        <f t="shared" si="1076"/>
        <v>48868.216575982035</v>
      </c>
      <c r="ET29" s="57">
        <f t="shared" si="1076"/>
        <v>48867.300546990504</v>
      </c>
      <c r="EU29" s="57">
        <f t="shared" si="1076"/>
        <v>48866.386269181879</v>
      </c>
      <c r="EV29" s="57">
        <f t="shared" si="1076"/>
        <v>48865.473655856389</v>
      </c>
      <c r="EW29" s="57">
        <f t="shared" si="1076"/>
        <v>48864.562631924498</v>
      </c>
      <c r="EX29" s="57">
        <f t="shared" si="1076"/>
        <v>48863.653130331797</v>
      </c>
      <c r="EY29" s="57">
        <f t="shared" si="1076"/>
        <v>48862.745087105497</v>
      </c>
      <c r="EZ29" s="57">
        <f t="shared" si="1076"/>
        <v>48861.838438382925</v>
      </c>
      <c r="FA29" s="57">
        <f t="shared" si="1076"/>
        <v>48860.933119141409</v>
      </c>
      <c r="FB29" s="57">
        <f t="shared" si="1076"/>
        <v>48860.02906328949</v>
      </c>
      <c r="FC29" s="57">
        <f t="shared" si="1076"/>
        <v>48859.126204737709</v>
      </c>
      <c r="FD29" s="57">
        <f t="shared" si="1076"/>
        <v>48858.224479040444</v>
      </c>
      <c r="FE29" s="57">
        <f t="shared" si="1076"/>
        <v>48857.323825187304</v>
      </c>
      <c r="FF29" s="57">
        <f t="shared" si="1076"/>
        <v>48856.424187123128</v>
      </c>
      <c r="FG29" s="57">
        <f t="shared" si="1076"/>
        <v>48855.525514103705</v>
      </c>
      <c r="FH29" s="57">
        <f t="shared" si="1076"/>
        <v>48854.627760230724</v>
      </c>
      <c r="FI29" s="57">
        <f t="shared" si="1076"/>
        <v>48853.730883494798</v>
      </c>
      <c r="FJ29" s="57">
        <f t="shared" si="1076"/>
        <v>48852.834844626879</v>
      </c>
      <c r="FK29" s="57">
        <f t="shared" si="1076"/>
        <v>48851.939606017906</v>
      </c>
      <c r="FL29" s="57">
        <f t="shared" si="1076"/>
        <v>48851.045130917337</v>
      </c>
      <c r="FM29" s="57">
        <f t="shared" si="1076"/>
        <v>48850.151383063181</v>
      </c>
      <c r="FN29" s="57">
        <f t="shared" si="1076"/>
        <v>48849.258326832613</v>
      </c>
      <c r="FO29" s="57">
        <f t="shared" si="1076"/>
        <v>48848.365927660067</v>
      </c>
      <c r="FP29" s="57">
        <f t="shared" si="1076"/>
        <v>48847.474152520066</v>
      </c>
      <c r="FQ29" s="57">
        <f t="shared" si="1076"/>
        <v>48846.582970325639</v>
      </c>
      <c r="FR29" s="57">
        <f t="shared" si="1076"/>
        <v>48845.69235214834</v>
      </c>
      <c r="FS29" s="57">
        <f t="shared" si="1076"/>
        <v>48844.802271219363</v>
      </c>
      <c r="FT29" s="57">
        <f t="shared" si="1076"/>
        <v>48843.912702722162</v>
      </c>
      <c r="FU29" s="57">
        <f t="shared" si="1076"/>
        <v>48843.023623433211</v>
      </c>
      <c r="FV29" s="57">
        <f t="shared" si="1076"/>
        <v>48842.135011346261</v>
      </c>
      <c r="FW29" s="57">
        <f t="shared" si="1076"/>
        <v>48841.246845367656</v>
      </c>
      <c r="FX29" s="57">
        <f t="shared" si="1076"/>
        <v>48840.359105127427</v>
      </c>
      <c r="FY29" s="57">
        <f t="shared" si="1076"/>
        <v>48839.471770914795</v>
      </c>
      <c r="GA29" s="57" t="s">
        <v>90</v>
      </c>
    </row>
    <row r="30" spans="1:183" s="57" customFormat="1" x14ac:dyDescent="0.25">
      <c r="A30" s="57" t="s">
        <v>118</v>
      </c>
      <c r="C30" s="57">
        <f t="shared" ref="C30:AH30" si="1077">$B$6*$B$8-(C24+C35+C42+C50+C59+C66+C74+C79)</f>
        <v>11874.999800871356</v>
      </c>
      <c r="D30" s="57">
        <f t="shared" si="1077"/>
        <v>11873.699749097907</v>
      </c>
      <c r="E30" s="57">
        <f t="shared" si="1077"/>
        <v>11872.061683863363</v>
      </c>
      <c r="F30" s="57">
        <f t="shared" si="1077"/>
        <v>11869.997721667836</v>
      </c>
      <c r="G30" s="57">
        <f t="shared" si="1077"/>
        <v>11867.397129301475</v>
      </c>
      <c r="H30" s="57">
        <f t="shared" si="1077"/>
        <v>11864.120382919858</v>
      </c>
      <c r="I30" s="57">
        <f t="shared" si="1077"/>
        <v>11859.983682479022</v>
      </c>
      <c r="J30" s="57">
        <f t="shared" si="1077"/>
        <v>11859.078574106967</v>
      </c>
      <c r="K30" s="57">
        <f t="shared" si="1077"/>
        <v>11858.051381868441</v>
      </c>
      <c r="L30" s="57">
        <f t="shared" si="1077"/>
        <v>11856.806737865491</v>
      </c>
      <c r="M30" s="57">
        <f t="shared" si="1077"/>
        <v>11855.288159576323</v>
      </c>
      <c r="N30" s="57">
        <f t="shared" si="1077"/>
        <v>11853.424510088216</v>
      </c>
      <c r="O30" s="57">
        <f t="shared" si="1077"/>
        <v>11851.126205763103</v>
      </c>
      <c r="P30" s="69">
        <f t="shared" si="1077"/>
        <v>11848.280448235148</v>
      </c>
      <c r="Q30" s="57">
        <f t="shared" si="1077"/>
        <v>11844.214292592045</v>
      </c>
      <c r="R30" s="57">
        <f t="shared" si="1077"/>
        <v>11842.729271356351</v>
      </c>
      <c r="S30" s="57">
        <f t="shared" si="1077"/>
        <v>11841.119955858851</v>
      </c>
      <c r="T30" s="57">
        <f t="shared" si="1077"/>
        <v>11839.362929207726</v>
      </c>
      <c r="U30" s="57">
        <f t="shared" si="1077"/>
        <v>11837.428732941273</v>
      </c>
      <c r="V30" s="57">
        <f t="shared" si="1077"/>
        <v>11835.280322980916</v>
      </c>
      <c r="W30" s="69">
        <f t="shared" si="1077"/>
        <v>11832.871139236491</v>
      </c>
      <c r="X30" s="57">
        <f t="shared" si="1077"/>
        <v>11831.421654335167</v>
      </c>
      <c r="Y30" s="57">
        <f t="shared" si="1077"/>
        <v>11829.644782295263</v>
      </c>
      <c r="Z30" s="57">
        <f t="shared" si="1077"/>
        <v>11827.830416376153</v>
      </c>
      <c r="AA30" s="57">
        <f t="shared" si="1077"/>
        <v>11825.990076293634</v>
      </c>
      <c r="AB30" s="57">
        <f t="shared" si="1077"/>
        <v>11824.139130807549</v>
      </c>
      <c r="AC30" s="57">
        <f t="shared" si="1077"/>
        <v>11822.297792249085</v>
      </c>
      <c r="AD30" s="69">
        <f t="shared" si="1077"/>
        <v>11820.492366894659</v>
      </c>
      <c r="AE30" s="57">
        <f t="shared" si="1077"/>
        <v>11819.369369949573</v>
      </c>
      <c r="AF30" s="57">
        <f t="shared" si="1077"/>
        <v>11818.416785554014</v>
      </c>
      <c r="AG30" s="57">
        <f t="shared" si="1077"/>
        <v>11817.435244512277</v>
      </c>
      <c r="AH30" s="57">
        <f t="shared" si="1077"/>
        <v>11816.430777444959</v>
      </c>
      <c r="AI30" s="57">
        <f t="shared" ref="AI30:BM30" si="1078">$B$6*$B$8-(AI24+AI35+AI42+AI50+AI59+AI66+AI74+AI79)</f>
        <v>11815.411874288058</v>
      </c>
      <c r="AJ30" s="163">
        <f t="shared" si="1078"/>
        <v>11814.390171236231</v>
      </c>
      <c r="AK30" s="69">
        <f t="shared" si="1078"/>
        <v>11813.38131311196</v>
      </c>
      <c r="AL30" s="57">
        <f t="shared" si="1078"/>
        <v>11812.6720201546</v>
      </c>
      <c r="AM30" s="57">
        <f t="shared" si="1078"/>
        <v>11811.973902379266</v>
      </c>
      <c r="AN30" s="57">
        <f t="shared" si="1078"/>
        <v>11811.307365884684</v>
      </c>
      <c r="AO30" s="57">
        <f t="shared" si="1078"/>
        <v>11810.673563289825</v>
      </c>
      <c r="AP30" s="57">
        <f t="shared" si="1078"/>
        <v>11810.0737555992</v>
      </c>
      <c r="AQ30" s="163">
        <f t="shared" si="1078"/>
        <v>11809.509352067162</v>
      </c>
      <c r="AR30" s="69">
        <f t="shared" si="1078"/>
        <v>11808.981962639822</v>
      </c>
      <c r="AS30" s="57">
        <f t="shared" si="1078"/>
        <v>11808.493466079201</v>
      </c>
      <c r="AT30" s="57">
        <f t="shared" si="1078"/>
        <v>11808.026360714141</v>
      </c>
      <c r="AU30" s="57">
        <f t="shared" si="1078"/>
        <v>11807.579340670396</v>
      </c>
      <c r="AV30" s="57">
        <f t="shared" si="1078"/>
        <v>11807.155253576722</v>
      </c>
      <c r="AW30" s="57">
        <f t="shared" si="1078"/>
        <v>11806.756663135771</v>
      </c>
      <c r="AX30" s="163">
        <f t="shared" si="1078"/>
        <v>11806.385728125335</v>
      </c>
      <c r="AY30" s="69">
        <f t="shared" si="1078"/>
        <v>11806.044049132566</v>
      </c>
      <c r="AZ30" s="57">
        <f t="shared" si="1078"/>
        <v>11805.732474874705</v>
      </c>
      <c r="BA30" s="57">
        <f t="shared" si="1078"/>
        <v>11805.433086056353</v>
      </c>
      <c r="BB30" s="57">
        <f t="shared" si="1078"/>
        <v>11805.144305005906</v>
      </c>
      <c r="BC30" s="57">
        <f t="shared" si="1078"/>
        <v>11804.866541277139</v>
      </c>
      <c r="BD30" s="57">
        <f t="shared" si="1078"/>
        <v>11804.600223847334</v>
      </c>
      <c r="BE30" s="163">
        <f t="shared" si="1078"/>
        <v>11804.34575265173</v>
      </c>
      <c r="BF30" s="69">
        <f t="shared" si="1078"/>
        <v>11804.103434641107</v>
      </c>
      <c r="BG30" s="57">
        <f t="shared" si="1078"/>
        <v>11803.873401390985</v>
      </c>
      <c r="BH30" s="57">
        <f t="shared" si="1078"/>
        <v>11803.655500693496</v>
      </c>
      <c r="BI30" s="57">
        <f t="shared" si="1078"/>
        <v>11803.449488606684</v>
      </c>
      <c r="BJ30" s="57">
        <f t="shared" si="1078"/>
        <v>11803.254728740527</v>
      </c>
      <c r="BK30" s="57">
        <f t="shared" si="1078"/>
        <v>11803.07050299301</v>
      </c>
      <c r="BL30" s="163">
        <f t="shared" si="1078"/>
        <v>11802.896018455296</v>
      </c>
      <c r="BM30" s="69">
        <f t="shared" si="1078"/>
        <v>11802.730414531552</v>
      </c>
      <c r="BN30" s="57">
        <f t="shared" ref="BN30:CC30" si="1079">$B$6*$B$8-(BN24+BN35+BN42+BN50+BN59+BN66+BN74+BN79)</f>
        <v>11802.572769071116</v>
      </c>
      <c r="BO30" s="57">
        <f t="shared" si="1079"/>
        <v>11802.422105901302</v>
      </c>
      <c r="BP30" s="57">
        <f t="shared" si="1079"/>
        <v>11802.278256529882</v>
      </c>
      <c r="BQ30" s="57">
        <f t="shared" si="1079"/>
        <v>11802.141101520821</v>
      </c>
      <c r="BR30" s="57">
        <f t="shared" si="1079"/>
        <v>11802.010430554392</v>
      </c>
      <c r="BS30" s="57">
        <f t="shared" si="1079"/>
        <v>11801.885943222649</v>
      </c>
      <c r="BT30" s="69">
        <f t="shared" si="1079"/>
        <v>11801.767253652932</v>
      </c>
      <c r="BU30" s="57">
        <f t="shared" si="1079"/>
        <v>11801.568884717202</v>
      </c>
      <c r="BV30" s="57">
        <f t="shared" si="1079"/>
        <v>11801.378940820232</v>
      </c>
      <c r="BW30" s="57">
        <f t="shared" si="1079"/>
        <v>11801.197005892995</v>
      </c>
      <c r="BX30" s="57">
        <f t="shared" si="1079"/>
        <v>11801.022715560197</v>
      </c>
      <c r="BY30" s="57">
        <f t="shared" si="1079"/>
        <v>11800.855712847522</v>
      </c>
      <c r="BZ30" s="57">
        <f t="shared" si="1079"/>
        <v>11800.695644407611</v>
      </c>
      <c r="CA30" s="69">
        <f t="shared" si="1079"/>
        <v>11800.54215802209</v>
      </c>
      <c r="CB30" s="57">
        <f t="shared" si="1079"/>
        <v>11800.394902168589</v>
      </c>
      <c r="CC30" s="57">
        <f t="shared" si="1079"/>
        <v>11800.243130005654</v>
      </c>
      <c r="CD30" s="57">
        <f t="shared" ref="CD30:DP30" si="1080">$B$6*$B$8-(CD24+CD35+CD42+CD50+CD59+CD66+CD74+CD79)</f>
        <v>11800.09483750033</v>
      </c>
      <c r="CE30" s="57">
        <f t="shared" si="1080"/>
        <v>11799.94974269285</v>
      </c>
      <c r="CF30" s="57">
        <f t="shared" si="1080"/>
        <v>11799.807564172945</v>
      </c>
      <c r="CG30" s="57">
        <f t="shared" si="1080"/>
        <v>11799.668031493116</v>
      </c>
      <c r="CH30" s="69">
        <f t="shared" si="1080"/>
        <v>11799.530895006154</v>
      </c>
      <c r="CI30" s="57">
        <f t="shared" si="1080"/>
        <v>11799.395934920582</v>
      </c>
      <c r="CJ30" s="57">
        <f t="shared" si="1080"/>
        <v>11799.273367178392</v>
      </c>
      <c r="CK30" s="57">
        <f t="shared" si="1080"/>
        <v>11799.153882971845</v>
      </c>
      <c r="CL30" s="57">
        <f t="shared" si="1080"/>
        <v>11799.037118195371</v>
      </c>
      <c r="CM30" s="57">
        <f t="shared" si="1080"/>
        <v>11798.922715326076</v>
      </c>
      <c r="CN30" s="57">
        <f t="shared" si="1080"/>
        <v>11798.810322882407</v>
      </c>
      <c r="CO30" s="69">
        <f t="shared" si="1080"/>
        <v>11798.699596027616</v>
      </c>
      <c r="CP30" s="57">
        <f t="shared" si="1080"/>
        <v>11798.590198168029</v>
      </c>
      <c r="CQ30" s="57">
        <f t="shared" si="1080"/>
        <v>11798.481803315915</v>
      </c>
      <c r="CR30" s="57">
        <f t="shared" si="1080"/>
        <v>11798.375775936365</v>
      </c>
      <c r="CS30" s="57">
        <f t="shared" si="1080"/>
        <v>11798.272081996876</v>
      </c>
      <c r="CT30" s="57">
        <f t="shared" si="1080"/>
        <v>11798.170680966663</v>
      </c>
      <c r="CU30" s="57">
        <f t="shared" si="1080"/>
        <v>11798.071526297406</v>
      </c>
      <c r="CV30" s="69">
        <f t="shared" si="1080"/>
        <v>11797.974565020879</v>
      </c>
      <c r="CW30" s="57">
        <f t="shared" si="1080"/>
        <v>11797.879736602226</v>
      </c>
      <c r="CX30" s="57">
        <f t="shared" si="1080"/>
        <v>11797.786971192218</v>
      </c>
      <c r="CY30" s="57">
        <f t="shared" si="1080"/>
        <v>11797.695349056754</v>
      </c>
      <c r="CZ30" s="57">
        <f t="shared" si="1080"/>
        <v>11797.604812407273</v>
      </c>
      <c r="DA30" s="57">
        <f t="shared" si="1080"/>
        <v>11797.515330051292</v>
      </c>
      <c r="DB30" s="57">
        <f t="shared" si="1080"/>
        <v>11797.426896335035</v>
      </c>
      <c r="DC30" s="57">
        <f t="shared" si="1080"/>
        <v>11797.339530168738</v>
      </c>
      <c r="DD30" s="69">
        <f t="shared" si="1080"/>
        <v>11797.253273971281</v>
      </c>
      <c r="DE30" s="57">
        <f t="shared" si="1080"/>
        <v>11797.168192394161</v>
      </c>
      <c r="DF30" s="57">
        <f t="shared" si="1080"/>
        <v>11797.084370713856</v>
      </c>
      <c r="DG30" s="57">
        <f t="shared" si="1080"/>
        <v>11797.001710311</v>
      </c>
      <c r="DH30" s="57">
        <f t="shared" si="1080"/>
        <v>11796.920110658921</v>
      </c>
      <c r="DI30" s="57">
        <f t="shared" si="1080"/>
        <v>11796.839471987965</v>
      </c>
      <c r="DJ30" s="57">
        <f t="shared" si="1080"/>
        <v>11796.759697825672</v>
      </c>
      <c r="DK30" s="69">
        <f t="shared" si="1080"/>
        <v>11796.680697490576</v>
      </c>
      <c r="DL30" s="57">
        <f t="shared" si="1080"/>
        <v>11796.60238859307</v>
      </c>
      <c r="DM30" s="57">
        <f t="shared" si="1080"/>
        <v>11796.524699573862</v>
      </c>
      <c r="DN30" s="57">
        <f t="shared" si="1080"/>
        <v>11796.447639777063</v>
      </c>
      <c r="DO30" s="57">
        <f t="shared" si="1080"/>
        <v>11796.371215260522</v>
      </c>
      <c r="DP30" s="57">
        <f t="shared" si="1080"/>
        <v>11796.295426501709</v>
      </c>
      <c r="DQ30" s="57">
        <f t="shared" ref="DQ30:DS30" si="1081">$B$6*$B$8-(DQ24+DQ35+DQ42+DQ50+DQ59+DQ66+DQ74+DQ79)</f>
        <v>11796.220266403425</v>
      </c>
      <c r="DR30" s="57">
        <f t="shared" si="1081"/>
        <v>11796.145718582642</v>
      </c>
      <c r="DS30" s="57">
        <f t="shared" si="1081"/>
        <v>11796.071755945179</v>
      </c>
      <c r="DT30" s="57">
        <f t="shared" ref="DT30:FY30" si="1082">$B$6*$B$8-(DT24+DT35+DT42+DT50+DT59+DT66+DT74+DT79)</f>
        <v>11795.998339564492</v>
      </c>
      <c r="DU30" s="57">
        <f t="shared" si="1082"/>
        <v>11795.925417894423</v>
      </c>
      <c r="DV30" s="57">
        <f t="shared" si="1082"/>
        <v>11795.852948082349</v>
      </c>
      <c r="DW30" s="57">
        <f t="shared" si="1082"/>
        <v>11795.780895857359</v>
      </c>
      <c r="DX30" s="57">
        <f t="shared" si="1082"/>
        <v>11795.709235019391</v>
      </c>
      <c r="DY30" s="57">
        <f t="shared" si="1082"/>
        <v>11795.637946563542</v>
      </c>
      <c r="DZ30" s="57">
        <f t="shared" si="1082"/>
        <v>11795.56701746607</v>
      </c>
      <c r="EA30" s="57">
        <f t="shared" si="1082"/>
        <v>11795.496439154591</v>
      </c>
      <c r="EB30" s="57">
        <f t="shared" si="1082"/>
        <v>11795.42620568392</v>
      </c>
      <c r="EC30" s="57">
        <f t="shared" si="1082"/>
        <v>11795.356306209662</v>
      </c>
      <c r="ED30" s="57">
        <f t="shared" si="1082"/>
        <v>11795.286725952592</v>
      </c>
      <c r="EE30" s="57">
        <f t="shared" si="1082"/>
        <v>11795.217447338562</v>
      </c>
      <c r="EF30" s="57">
        <f t="shared" si="1082"/>
        <v>11795.148451257659</v>
      </c>
      <c r="EG30" s="57">
        <f t="shared" si="1082"/>
        <v>11795.079718390449</v>
      </c>
      <c r="EH30" s="57">
        <f t="shared" si="1082"/>
        <v>11795.011230551136</v>
      </c>
      <c r="EI30" s="57">
        <f t="shared" si="1082"/>
        <v>11794.94297199768</v>
      </c>
      <c r="EJ30" s="57">
        <f t="shared" si="1082"/>
        <v>11794.874930658387</v>
      </c>
      <c r="EK30" s="57">
        <f t="shared" si="1082"/>
        <v>11794.807097037918</v>
      </c>
      <c r="EL30" s="57">
        <f t="shared" si="1082"/>
        <v>11794.739463210008</v>
      </c>
      <c r="EM30" s="57">
        <f t="shared" si="1082"/>
        <v>11794.672021943099</v>
      </c>
      <c r="EN30" s="57">
        <f t="shared" si="1082"/>
        <v>11794.60476599781</v>
      </c>
      <c r="EO30" s="57">
        <f t="shared" si="1082"/>
        <v>11794.537687628857</v>
      </c>
      <c r="EP30" s="57">
        <f t="shared" si="1082"/>
        <v>11794.470778318157</v>
      </c>
      <c r="EQ30" s="57">
        <f t="shared" si="1082"/>
        <v>11794.404028760095</v>
      </c>
      <c r="ER30" s="57">
        <f t="shared" si="1082"/>
        <v>11794.337429551011</v>
      </c>
      <c r="ES30" s="57">
        <f t="shared" si="1082"/>
        <v>11794.270971712996</v>
      </c>
      <c r="ET30" s="57">
        <f t="shared" si="1082"/>
        <v>11794.204647044933</v>
      </c>
      <c r="EU30" s="57">
        <f t="shared" si="1082"/>
        <v>11794.138448301857</v>
      </c>
      <c r="EV30" s="57">
        <f t="shared" si="1082"/>
        <v>11794.072369211102</v>
      </c>
      <c r="EW30" s="57">
        <f t="shared" si="1082"/>
        <v>11794.006404340331</v>
      </c>
      <c r="EX30" s="57">
        <f t="shared" si="1082"/>
        <v>11793.940548838729</v>
      </c>
      <c r="EY30" s="57">
        <f t="shared" si="1082"/>
        <v>11793.874798078354</v>
      </c>
      <c r="EZ30" s="57">
        <f t="shared" si="1082"/>
        <v>11793.809147438991</v>
      </c>
      <c r="FA30" s="57">
        <f t="shared" si="1082"/>
        <v>11793.743592216184</v>
      </c>
      <c r="FB30" s="57">
        <f t="shared" si="1082"/>
        <v>11793.678127627833</v>
      </c>
      <c r="FC30" s="57">
        <f t="shared" si="1082"/>
        <v>11793.612748891725</v>
      </c>
      <c r="FD30" s="57">
        <f t="shared" si="1082"/>
        <v>11793.547451344437</v>
      </c>
      <c r="FE30" s="57">
        <f t="shared" si="1082"/>
        <v>11793.48223057106</v>
      </c>
      <c r="FF30" s="57">
        <f t="shared" si="1082"/>
        <v>11793.417082515294</v>
      </c>
      <c r="FG30" s="57">
        <f t="shared" si="1082"/>
        <v>11793.352003505224</v>
      </c>
      <c r="FH30" s="57">
        <f t="shared" si="1082"/>
        <v>11793.286990219674</v>
      </c>
      <c r="FI30" s="57">
        <f t="shared" si="1082"/>
        <v>11793.222039618924</v>
      </c>
      <c r="FJ30" s="57">
        <f t="shared" si="1082"/>
        <v>11793.157148861548</v>
      </c>
      <c r="FK30" s="57">
        <f t="shared" si="1082"/>
        <v>11793.092315226193</v>
      </c>
      <c r="FL30" s="57">
        <f t="shared" si="1082"/>
        <v>11793.027536053534</v>
      </c>
      <c r="FM30" s="57">
        <f t="shared" si="1082"/>
        <v>11792.962808719496</v>
      </c>
      <c r="FN30" s="57">
        <f t="shared" si="1082"/>
        <v>11792.898130646154</v>
      </c>
      <c r="FO30" s="57">
        <f t="shared" si="1082"/>
        <v>11792.83349933202</v>
      </c>
      <c r="FP30" s="57">
        <f t="shared" si="1082"/>
        <v>11792.76891238702</v>
      </c>
      <c r="FQ30" s="57">
        <f t="shared" si="1082"/>
        <v>11792.704367561357</v>
      </c>
      <c r="FR30" s="57">
        <f t="shared" si="1082"/>
        <v>11792.639862761447</v>
      </c>
      <c r="FS30" s="57">
        <f t="shared" si="1082"/>
        <v>11792.575396050022</v>
      </c>
      <c r="FT30" s="57">
        <f t="shared" si="1082"/>
        <v>11792.510965631111</v>
      </c>
      <c r="FU30" s="57">
        <f t="shared" si="1082"/>
        <v>11792.446569824035</v>
      </c>
      <c r="FV30" s="57">
        <f t="shared" si="1082"/>
        <v>11792.382207036193</v>
      </c>
      <c r="FW30" s="57">
        <f t="shared" si="1082"/>
        <v>11792.317875741008</v>
      </c>
      <c r="FX30" s="57">
        <f t="shared" si="1082"/>
        <v>11792.253574464237</v>
      </c>
      <c r="FY30" s="57">
        <f t="shared" si="1082"/>
        <v>11792.189301779317</v>
      </c>
      <c r="GA30" s="57" t="s">
        <v>118</v>
      </c>
    </row>
    <row r="31" spans="1:183" s="57" customFormat="1" x14ac:dyDescent="0.25">
      <c r="A31" s="57" t="s">
        <v>119</v>
      </c>
      <c r="C31" s="57">
        <f t="shared" ref="C31:AH31" si="1083">$B$6*$B$7-(C26+C37+C44+C52+C61+C68+C75+C80)</f>
        <v>3958.8959694021341</v>
      </c>
      <c r="D31" s="57">
        <f t="shared" si="1083"/>
        <v>3958.6089214466892</v>
      </c>
      <c r="E31" s="57">
        <f t="shared" si="1083"/>
        <v>3958.2472410228283</v>
      </c>
      <c r="F31" s="57">
        <f t="shared" si="1083"/>
        <v>3957.7915236887638</v>
      </c>
      <c r="G31" s="57">
        <f t="shared" si="1083"/>
        <v>3957.2173198478422</v>
      </c>
      <c r="H31" s="57">
        <f t="shared" si="1083"/>
        <v>3956.4938230082812</v>
      </c>
      <c r="I31" s="57">
        <f t="shared" si="1083"/>
        <v>3955.5722169904343</v>
      </c>
      <c r="J31" s="57">
        <f t="shared" si="1083"/>
        <v>3955.1138034589708</v>
      </c>
      <c r="K31" s="57">
        <f t="shared" si="1083"/>
        <v>3954.5898580167491</v>
      </c>
      <c r="L31" s="57">
        <f t="shared" si="1083"/>
        <v>3953.953216277333</v>
      </c>
      <c r="M31" s="57">
        <f t="shared" si="1083"/>
        <v>3953.1746173640545</v>
      </c>
      <c r="N31" s="57">
        <f t="shared" si="1083"/>
        <v>3952.2172153480824</v>
      </c>
      <c r="O31" s="57">
        <f t="shared" si="1083"/>
        <v>3951.0346202132491</v>
      </c>
      <c r="P31" s="69">
        <f t="shared" si="1083"/>
        <v>3949.568437068473</v>
      </c>
      <c r="Q31" s="57">
        <f t="shared" si="1083"/>
        <v>3947.6311979249494</v>
      </c>
      <c r="R31" s="57">
        <f t="shared" si="1083"/>
        <v>3946.9061742780409</v>
      </c>
      <c r="S31" s="57">
        <f t="shared" si="1083"/>
        <v>3946.1108012140758</v>
      </c>
      <c r="T31" s="57">
        <f t="shared" si="1083"/>
        <v>3945.2312471280957</v>
      </c>
      <c r="U31" s="57">
        <f t="shared" si="1083"/>
        <v>3944.2501119752901</v>
      </c>
      <c r="V31" s="57">
        <f t="shared" si="1083"/>
        <v>3943.1455152786471</v>
      </c>
      <c r="W31" s="69">
        <f t="shared" si="1083"/>
        <v>3941.889955888098</v>
      </c>
      <c r="X31" s="57">
        <f t="shared" si="1083"/>
        <v>3941.0948879757766</v>
      </c>
      <c r="Y31" s="57">
        <f t="shared" si="1083"/>
        <v>3940.1177443956522</v>
      </c>
      <c r="Z31" s="57">
        <f t="shared" si="1083"/>
        <v>3939.1009671061083</v>
      </c>
      <c r="AA31" s="57">
        <f t="shared" si="1083"/>
        <v>3938.0449573748879</v>
      </c>
      <c r="AB31" s="57">
        <f t="shared" si="1083"/>
        <v>3936.9506447127669</v>
      </c>
      <c r="AC31" s="57">
        <f t="shared" si="1083"/>
        <v>3935.8196199129443</v>
      </c>
      <c r="AD31" s="69">
        <f t="shared" si="1083"/>
        <v>3934.6543008324838</v>
      </c>
      <c r="AE31" s="57">
        <f t="shared" si="1083"/>
        <v>3933.924845006713</v>
      </c>
      <c r="AF31" s="57">
        <f t="shared" si="1083"/>
        <v>3933.2574492528352</v>
      </c>
      <c r="AG31" s="57">
        <f t="shared" si="1083"/>
        <v>3932.5350515897026</v>
      </c>
      <c r="AH31" s="57">
        <f t="shared" si="1083"/>
        <v>3931.7502897579984</v>
      </c>
      <c r="AI31" s="57">
        <f t="shared" ref="AI31:BM31" si="1084">$B$6*$B$7-(AI26+AI37+AI44+AI52+AI61+AI68+AI75+AI80)</f>
        <v>3930.8943451674118</v>
      </c>
      <c r="AJ31" s="163">
        <f t="shared" si="1084"/>
        <v>3929.9565915340445</v>
      </c>
      <c r="AK31" s="69">
        <f t="shared" si="1084"/>
        <v>3928.9241526890819</v>
      </c>
      <c r="AL31" s="57">
        <f t="shared" si="1084"/>
        <v>3927.9166431940689</v>
      </c>
      <c r="AM31" s="57">
        <f t="shared" si="1084"/>
        <v>3927.3229742820035</v>
      </c>
      <c r="AN31" s="57">
        <f t="shared" si="1084"/>
        <v>3926.7225085517412</v>
      </c>
      <c r="AO31" s="57">
        <f t="shared" si="1084"/>
        <v>3926.1115723441048</v>
      </c>
      <c r="AP31" s="57">
        <f t="shared" si="1084"/>
        <v>3925.485459518562</v>
      </c>
      <c r="AQ31" s="163">
        <f t="shared" si="1084"/>
        <v>3924.8381746592054</v>
      </c>
      <c r="AR31" s="69">
        <f t="shared" si="1084"/>
        <v>3924.1621135625705</v>
      </c>
      <c r="AS31" s="57">
        <f t="shared" si="1084"/>
        <v>3923.6647218861535</v>
      </c>
      <c r="AT31" s="57">
        <f t="shared" si="1084"/>
        <v>3923.095306972084</v>
      </c>
      <c r="AU31" s="57">
        <f t="shared" si="1084"/>
        <v>3922.5238528066066</v>
      </c>
      <c r="AV31" s="57">
        <f t="shared" si="1084"/>
        <v>3921.9518214222576</v>
      </c>
      <c r="AW31" s="57">
        <f t="shared" si="1084"/>
        <v>3921.382309650312</v>
      </c>
      <c r="AX31" s="163">
        <f t="shared" si="1084"/>
        <v>3920.8293536290471</v>
      </c>
      <c r="AY31" s="69">
        <f t="shared" si="1084"/>
        <v>3920.2987849753981</v>
      </c>
      <c r="AZ31" s="57">
        <f t="shared" si="1084"/>
        <v>3919.9226952591666</v>
      </c>
      <c r="BA31" s="57">
        <f t="shared" si="1084"/>
        <v>3919.5912989491667</v>
      </c>
      <c r="BB31" s="57">
        <f t="shared" si="1084"/>
        <v>3919.2565467998511</v>
      </c>
      <c r="BC31" s="57">
        <f t="shared" si="1084"/>
        <v>3918.9200072208705</v>
      </c>
      <c r="BD31" s="57">
        <f t="shared" si="1084"/>
        <v>3918.5838126135786</v>
      </c>
      <c r="BE31" s="163">
        <f t="shared" si="1084"/>
        <v>3918.2507881953379</v>
      </c>
      <c r="BF31" s="69">
        <f t="shared" si="1084"/>
        <v>3917.9246118345891</v>
      </c>
      <c r="BG31" s="57">
        <f t="shared" si="1084"/>
        <v>3917.6717084307261</v>
      </c>
      <c r="BH31" s="57">
        <f t="shared" si="1084"/>
        <v>3917.4262589977152</v>
      </c>
      <c r="BI31" s="57">
        <f t="shared" si="1084"/>
        <v>3917.1927590483979</v>
      </c>
      <c r="BJ31" s="57">
        <f t="shared" si="1084"/>
        <v>3916.970990553556</v>
      </c>
      <c r="BK31" s="57">
        <f t="shared" si="1084"/>
        <v>3916.7607474053329</v>
      </c>
      <c r="BL31" s="163">
        <f t="shared" si="1084"/>
        <v>3916.5618574410896</v>
      </c>
      <c r="BM31" s="69">
        <f t="shared" si="1084"/>
        <v>3916.3742099056085</v>
      </c>
      <c r="BN31" s="57">
        <f t="shared" ref="BN31:CC31" si="1085">$B$6*$B$7-(BN26+BN37+BN44+BN52+BN61+BN68+BN75+BN80)</f>
        <v>3916.1977888358501</v>
      </c>
      <c r="BO31" s="57">
        <f t="shared" si="1085"/>
        <v>3916.0292220069341</v>
      </c>
      <c r="BP31" s="57">
        <f t="shared" si="1085"/>
        <v>3915.8683775059562</v>
      </c>
      <c r="BQ31" s="57">
        <f t="shared" si="1085"/>
        <v>3915.7158042065757</v>
      </c>
      <c r="BR31" s="57">
        <f t="shared" si="1085"/>
        <v>3915.5719362828927</v>
      </c>
      <c r="BS31" s="57">
        <f t="shared" si="1085"/>
        <v>3915.4370691093068</v>
      </c>
      <c r="BT31" s="69">
        <f t="shared" si="1085"/>
        <v>3915.3113305448524</v>
      </c>
      <c r="BU31" s="57">
        <f t="shared" si="1085"/>
        <v>3915.1512100884652</v>
      </c>
      <c r="BV31" s="57">
        <f t="shared" si="1085"/>
        <v>3914.9975077001181</v>
      </c>
      <c r="BW31" s="57">
        <f t="shared" si="1085"/>
        <v>3914.8496181245641</v>
      </c>
      <c r="BX31" s="57">
        <f t="shared" si="1085"/>
        <v>3914.7075169942741</v>
      </c>
      <c r="BY31" s="57">
        <f t="shared" si="1085"/>
        <v>3914.5711894373076</v>
      </c>
      <c r="BZ31" s="57">
        <f t="shared" si="1085"/>
        <v>3914.4406159039759</v>
      </c>
      <c r="CA31" s="69">
        <f t="shared" si="1085"/>
        <v>3914.315755018773</v>
      </c>
      <c r="CB31" s="57">
        <f t="shared" si="1085"/>
        <v>3914.1965232665752</v>
      </c>
      <c r="CC31" s="57">
        <f t="shared" si="1085"/>
        <v>3914.0773937922909</v>
      </c>
      <c r="CD31" s="57">
        <f t="shared" ref="CD31:DP31" si="1086">$B$6*$B$7-(CD26+CD37+CD44+CD52+CD61+CD68+CD75+CD80)</f>
        <v>3913.962740720332</v>
      </c>
      <c r="CE31" s="57">
        <f t="shared" si="1086"/>
        <v>3913.8522615942234</v>
      </c>
      <c r="CF31" s="57">
        <f t="shared" si="1086"/>
        <v>3913.7456431725773</v>
      </c>
      <c r="CG31" s="57">
        <f t="shared" si="1086"/>
        <v>3913.6425680691791</v>
      </c>
      <c r="CH31" s="69">
        <f t="shared" si="1086"/>
        <v>3913.5427208303195</v>
      </c>
      <c r="CI31" s="57">
        <f t="shared" si="1086"/>
        <v>3913.4485622768311</v>
      </c>
      <c r="CJ31" s="57">
        <f t="shared" si="1086"/>
        <v>3913.3622588111175</v>
      </c>
      <c r="CK31" s="57">
        <f t="shared" si="1086"/>
        <v>3913.2786901310606</v>
      </c>
      <c r="CL31" s="57">
        <f t="shared" si="1086"/>
        <v>3913.1976505086977</v>
      </c>
      <c r="CM31" s="57">
        <f t="shared" si="1086"/>
        <v>3913.1189215965233</v>
      </c>
      <c r="CN31" s="57">
        <f t="shared" si="1086"/>
        <v>3913.0422723814067</v>
      </c>
      <c r="CO31" s="69">
        <f t="shared" si="1086"/>
        <v>3912.9674603725866</v>
      </c>
      <c r="CP31" s="57">
        <f t="shared" si="1086"/>
        <v>3912.8789071264896</v>
      </c>
      <c r="CQ31" s="57">
        <f t="shared" si="1086"/>
        <v>3912.7930259960713</v>
      </c>
      <c r="CR31" s="57">
        <f t="shared" si="1086"/>
        <v>3912.7098852735476</v>
      </c>
      <c r="CS31" s="57">
        <f t="shared" si="1086"/>
        <v>3912.6294195347919</v>
      </c>
      <c r="CT31" s="57">
        <f t="shared" si="1086"/>
        <v>3912.5515548233634</v>
      </c>
      <c r="CU31" s="57">
        <f t="shared" si="1086"/>
        <v>3912.4762076526922</v>
      </c>
      <c r="CV31" s="69">
        <f t="shared" si="1086"/>
        <v>3912.4032840864784</v>
      </c>
      <c r="CW31" s="57">
        <f t="shared" si="1086"/>
        <v>3912.3306420385288</v>
      </c>
      <c r="CX31" s="57">
        <f t="shared" si="1086"/>
        <v>3912.2571760347628</v>
      </c>
      <c r="CY31" s="57">
        <f t="shared" si="1086"/>
        <v>3912.1850521935539</v>
      </c>
      <c r="CZ31" s="57">
        <f t="shared" si="1086"/>
        <v>3912.1141900772718</v>
      </c>
      <c r="DA31" s="57">
        <f t="shared" si="1086"/>
        <v>3912.0445227211985</v>
      </c>
      <c r="DB31" s="57">
        <f t="shared" si="1086"/>
        <v>3911.9759985679748</v>
      </c>
      <c r="DC31" s="57">
        <f t="shared" si="1086"/>
        <v>3911.908583239247</v>
      </c>
      <c r="DD31" s="69">
        <f t="shared" si="1086"/>
        <v>3911.8422610250823</v>
      </c>
      <c r="DE31" s="57">
        <f t="shared" si="1086"/>
        <v>3911.779486688089</v>
      </c>
      <c r="DF31" s="57">
        <f t="shared" si="1086"/>
        <v>3911.717900677414</v>
      </c>
      <c r="DG31" s="57">
        <f t="shared" si="1086"/>
        <v>3911.6573726136244</v>
      </c>
      <c r="DH31" s="57">
        <f t="shared" si="1086"/>
        <v>3911.5977730958898</v>
      </c>
      <c r="DI31" s="57">
        <f t="shared" si="1086"/>
        <v>3911.5389748741209</v>
      </c>
      <c r="DJ31" s="57">
        <f t="shared" si="1086"/>
        <v>3911.4808542719816</v>
      </c>
      <c r="DK31" s="69">
        <f t="shared" si="1086"/>
        <v>3911.4232928572483</v>
      </c>
      <c r="DL31" s="57">
        <f t="shared" si="1086"/>
        <v>3911.3661794176787</v>
      </c>
      <c r="DM31" s="57">
        <f t="shared" si="1086"/>
        <v>3911.3098427963059</v>
      </c>
      <c r="DN31" s="57">
        <f t="shared" si="1086"/>
        <v>3911.254283764602</v>
      </c>
      <c r="DO31" s="57">
        <f t="shared" si="1086"/>
        <v>3911.199498364952</v>
      </c>
      <c r="DP31" s="57">
        <f t="shared" si="1086"/>
        <v>3911.1454769409252</v>
      </c>
      <c r="DQ31" s="57">
        <f t="shared" ref="DQ31:DS31" si="1087">$B$6*$B$7-(DQ26+DQ37+DQ44+DQ52+DQ61+DQ68+DQ75+DQ80)</f>
        <v>3911.0922031114578</v>
      </c>
      <c r="DR31" s="57">
        <f t="shared" si="1087"/>
        <v>3911.03965272196</v>
      </c>
      <c r="DS31" s="57">
        <f t="shared" si="1087"/>
        <v>3910.98779282545</v>
      </c>
      <c r="DT31" s="57">
        <f t="shared" ref="DT31:FY31" si="1088">$B$6*$B$7-(DT26+DT37+DT44+DT52+DT61+DT68+DT75+DT80)</f>
        <v>3910.9363903193926</v>
      </c>
      <c r="DU31" s="57">
        <f t="shared" si="1088"/>
        <v>3910.8854122581124</v>
      </c>
      <c r="DV31" s="57">
        <f t="shared" si="1088"/>
        <v>3910.8348361903845</v>
      </c>
      <c r="DW31" s="57">
        <f t="shared" si="1088"/>
        <v>3910.7846497034643</v>
      </c>
      <c r="DX31" s="57">
        <f t="shared" si="1088"/>
        <v>3910.734849794454</v>
      </c>
      <c r="DY31" s="57">
        <f t="shared" si="1088"/>
        <v>3910.6854420442633</v>
      </c>
      <c r="DZ31" s="57">
        <f t="shared" si="1088"/>
        <v>3910.6364395723645</v>
      </c>
      <c r="EA31" s="57">
        <f t="shared" si="1088"/>
        <v>3910.5878617450194</v>
      </c>
      <c r="EB31" s="57">
        <f t="shared" si="1088"/>
        <v>3910.5396825969237</v>
      </c>
      <c r="EC31" s="57">
        <f t="shared" si="1088"/>
        <v>3910.4918734862954</v>
      </c>
      <c r="ED31" s="57">
        <f t="shared" si="1088"/>
        <v>3910.4444043185431</v>
      </c>
      <c r="EE31" s="57">
        <f t="shared" si="1088"/>
        <v>3910.3972448112108</v>
      </c>
      <c r="EF31" s="57">
        <f t="shared" si="1088"/>
        <v>3910.3503657908263</v>
      </c>
      <c r="EG31" s="57">
        <f t="shared" si="1088"/>
        <v>3910.3037405076616</v>
      </c>
      <c r="EH31" s="57">
        <f t="shared" si="1088"/>
        <v>3910.2573459492223</v>
      </c>
      <c r="EI31" s="57">
        <f t="shared" si="1088"/>
        <v>3910.2111794689858</v>
      </c>
      <c r="EJ31" s="57">
        <f t="shared" si="1088"/>
        <v>3910.1652389829433</v>
      </c>
      <c r="EK31" s="57">
        <f t="shared" si="1088"/>
        <v>3910.1195219094643</v>
      </c>
      <c r="EL31" s="57">
        <f t="shared" si="1088"/>
        <v>3910.074024244459</v>
      </c>
      <c r="EM31" s="57">
        <f t="shared" si="1088"/>
        <v>3910.0287397890152</v>
      </c>
      <c r="EN31" s="57">
        <f t="shared" si="1088"/>
        <v>3909.9836595479364</v>
      </c>
      <c r="EO31" s="57">
        <f t="shared" si="1088"/>
        <v>3909.9387713182396</v>
      </c>
      <c r="EP31" s="57">
        <f t="shared" si="1088"/>
        <v>3909.8940594871674</v>
      </c>
      <c r="EQ31" s="57">
        <f t="shared" si="1088"/>
        <v>3909.8495103192608</v>
      </c>
      <c r="ER31" s="57">
        <f t="shared" si="1088"/>
        <v>3909.805112216789</v>
      </c>
      <c r="ES31" s="57">
        <f t="shared" si="1088"/>
        <v>3909.7608557964008</v>
      </c>
      <c r="ET31" s="57">
        <f t="shared" si="1088"/>
        <v>3909.7167337895958</v>
      </c>
      <c r="EU31" s="57">
        <f t="shared" si="1088"/>
        <v>3909.6727407767316</v>
      </c>
      <c r="EV31" s="57">
        <f t="shared" si="1088"/>
        <v>3909.6288727669007</v>
      </c>
      <c r="EW31" s="57">
        <f t="shared" si="1088"/>
        <v>3909.5851266390723</v>
      </c>
      <c r="EX31" s="57">
        <f t="shared" si="1088"/>
        <v>3909.5414982290704</v>
      </c>
      <c r="EY31" s="57">
        <f t="shared" si="1088"/>
        <v>3909.4979824355132</v>
      </c>
      <c r="EZ31" s="57">
        <f t="shared" si="1088"/>
        <v>3909.4545734319718</v>
      </c>
      <c r="FA31" s="57">
        <f t="shared" si="1088"/>
        <v>3909.4112649596573</v>
      </c>
      <c r="FB31" s="57">
        <f t="shared" si="1088"/>
        <v>3909.3680506742012</v>
      </c>
      <c r="FC31" s="57">
        <f t="shared" si="1088"/>
        <v>3909.3249245193738</v>
      </c>
      <c r="FD31" s="57">
        <f t="shared" si="1088"/>
        <v>3909.281881100067</v>
      </c>
      <c r="FE31" s="57">
        <f t="shared" si="1088"/>
        <v>3909.2389160265298</v>
      </c>
      <c r="FF31" s="57">
        <f t="shared" si="1088"/>
        <v>3909.1960256793072</v>
      </c>
      <c r="FG31" s="57">
        <f t="shared" si="1088"/>
        <v>3909.153206961787</v>
      </c>
      <c r="FH31" s="57">
        <f t="shared" si="1088"/>
        <v>3909.1104570636862</v>
      </c>
      <c r="FI31" s="57">
        <f t="shared" si="1088"/>
        <v>3909.0677732561194</v>
      </c>
      <c r="FJ31" s="57">
        <f t="shared" si="1088"/>
        <v>3909.0251527359842</v>
      </c>
      <c r="FK31" s="57">
        <f t="shared" si="1088"/>
        <v>3908.9825925342229</v>
      </c>
      <c r="FL31" s="57">
        <f t="shared" si="1088"/>
        <v>3908.9400894990476</v>
      </c>
      <c r="FM31" s="57">
        <f t="shared" si="1088"/>
        <v>3908.8976404607433</v>
      </c>
      <c r="FN31" s="57">
        <f t="shared" si="1088"/>
        <v>3908.8552423690171</v>
      </c>
      <c r="FO31" s="57">
        <f t="shared" si="1088"/>
        <v>3908.8128923933618</v>
      </c>
      <c r="FP31" s="57">
        <f t="shared" si="1088"/>
        <v>3908.7705879808409</v>
      </c>
      <c r="FQ31" s="57">
        <f t="shared" si="1088"/>
        <v>3908.7283268694896</v>
      </c>
      <c r="FR31" s="57">
        <f t="shared" si="1088"/>
        <v>3908.6861070591431</v>
      </c>
      <c r="FS31" s="57">
        <f t="shared" si="1088"/>
        <v>3908.6439267448905</v>
      </c>
      <c r="FT31" s="57">
        <f t="shared" si="1088"/>
        <v>3908.6017842214992</v>
      </c>
      <c r="FU31" s="57">
        <f t="shared" si="1088"/>
        <v>3908.5596778200129</v>
      </c>
      <c r="FV31" s="57">
        <f t="shared" si="1088"/>
        <v>3908.5176058753073</v>
      </c>
      <c r="FW31" s="57">
        <f t="shared" si="1088"/>
        <v>3908.4755667207369</v>
      </c>
      <c r="FX31" s="57">
        <f t="shared" si="1088"/>
        <v>3908.4335587039168</v>
      </c>
      <c r="FY31" s="57">
        <f t="shared" si="1088"/>
        <v>3908.3915802160909</v>
      </c>
      <c r="GA31" s="57" t="s">
        <v>119</v>
      </c>
    </row>
    <row r="32" spans="1:183" s="55" customFormat="1" x14ac:dyDescent="0.25">
      <c r="A32" s="56" t="s">
        <v>62</v>
      </c>
      <c r="B32" s="58" t="s">
        <v>106</v>
      </c>
      <c r="C32" s="76">
        <f t="shared" ref="C32:P32" si="1089">C33+C35+C37</f>
        <v>3.3456976115194741</v>
      </c>
      <c r="D32" s="76">
        <f t="shared" si="1089"/>
        <v>4.2155789905145378</v>
      </c>
      <c r="E32" s="76">
        <f t="shared" si="1089"/>
        <v>5.311629528048317</v>
      </c>
      <c r="F32" s="76">
        <f t="shared" si="1089"/>
        <v>6.6926532053408803</v>
      </c>
      <c r="G32" s="76">
        <f t="shared" si="1089"/>
        <v>8.4327430387295088</v>
      </c>
      <c r="H32" s="76">
        <f t="shared" si="1089"/>
        <v>10.625256228799181</v>
      </c>
      <c r="I32" s="111">
        <f t="shared" si="1089"/>
        <v>13.387822848286969</v>
      </c>
      <c r="J32" s="55">
        <f t="shared" si="1089"/>
        <v>16.178274742020104</v>
      </c>
      <c r="K32" s="55">
        <f t="shared" si="1089"/>
        <v>19.694244128123852</v>
      </c>
      <c r="L32" s="55">
        <f t="shared" si="1089"/>
        <v>24.124365554614577</v>
      </c>
      <c r="M32" s="55">
        <f t="shared" si="1089"/>
        <v>29.706318551992887</v>
      </c>
      <c r="N32" s="55">
        <f t="shared" si="1089"/>
        <v>36.739579328689558</v>
      </c>
      <c r="O32" s="55">
        <f t="shared" si="1089"/>
        <v>45.601487907327368</v>
      </c>
      <c r="P32" s="70">
        <f t="shared" si="1089"/>
        <v>56.76749271641102</v>
      </c>
      <c r="Q32" s="55">
        <f t="shared" ref="Q32:AA32" si="1090">Q33+Q35+Q37</f>
        <v>61.570272341909224</v>
      </c>
      <c r="R32" s="55">
        <f t="shared" si="1090"/>
        <v>66.731987388328236</v>
      </c>
      <c r="S32" s="55">
        <f t="shared" si="1090"/>
        <v>72.866890194705832</v>
      </c>
      <c r="T32" s="55">
        <f t="shared" si="1090"/>
        <v>80.226320401191686</v>
      </c>
      <c r="U32" s="55">
        <f t="shared" si="1090"/>
        <v>89.126006347445909</v>
      </c>
      <c r="V32" s="55">
        <f t="shared" si="1090"/>
        <v>99.962254444300697</v>
      </c>
      <c r="W32" s="70">
        <f t="shared" si="1090"/>
        <v>113.23202771801186</v>
      </c>
      <c r="X32" s="55">
        <f t="shared" si="1090"/>
        <v>138.82412507654098</v>
      </c>
      <c r="Y32" s="55">
        <f t="shared" si="1090"/>
        <v>141.77475301329557</v>
      </c>
      <c r="Z32" s="55">
        <f t="shared" si="1090"/>
        <v>143.82643631511891</v>
      </c>
      <c r="AA32" s="55">
        <f t="shared" si="1090"/>
        <v>144.67778184399319</v>
      </c>
      <c r="AB32" s="55">
        <f t="shared" ref="AB32" si="1091">AB33+AB35+AB37</f>
        <v>143.94939371521068</v>
      </c>
      <c r="AC32" s="55">
        <f t="shared" ref="AC32" si="1092">AC33+AC35+AC37</f>
        <v>141.16380834325841</v>
      </c>
      <c r="AD32" s="70">
        <f t="shared" ref="AD32" si="1093">AD33+AD35+AD37</f>
        <v>135.72034906225554</v>
      </c>
      <c r="AE32" s="55">
        <f t="shared" ref="AE32" si="1094">AE33+AE35+AE37</f>
        <v>115.13599484055807</v>
      </c>
      <c r="AF32" s="55">
        <f t="shared" ref="AF32" si="1095">AF33+AF35+AF37</f>
        <v>118.64545934028084</v>
      </c>
      <c r="AG32" s="55">
        <f t="shared" ref="AG32" si="1096">AG33+AG35+AG37</f>
        <v>121.42676677482802</v>
      </c>
      <c r="AH32" s="55">
        <f t="shared" ref="AH32" si="1097">AH33+AH35+AH37</f>
        <v>123.18236918096807</v>
      </c>
      <c r="AI32" s="55">
        <f t="shared" ref="AI32" si="1098">AI33+AI35+AI37</f>
        <v>123.53152000575747</v>
      </c>
      <c r="AJ32" s="164">
        <f t="shared" ref="AJ32" si="1099">AJ33+AJ35+AJ37</f>
        <v>121.98902109422714</v>
      </c>
      <c r="AK32" s="70">
        <f t="shared" ref="AK32" si="1100">AK33+AK35+AK37</f>
        <v>117.93863132512271</v>
      </c>
      <c r="AL32" s="55">
        <f t="shared" ref="AL32" si="1101">AL33+AL35+AL37</f>
        <v>116.08743310879257</v>
      </c>
      <c r="AM32" s="55">
        <f t="shared" ref="AM32" si="1102">AM33+AM35+AM37</f>
        <v>110.84244895694246</v>
      </c>
      <c r="AN32" s="55">
        <f t="shared" ref="AN32" si="1103">AN33+AN35+AN37</f>
        <v>105.40487553099379</v>
      </c>
      <c r="AO32" s="55">
        <f t="shared" ref="AO32" si="1104">AO33+AO35+AO37</f>
        <v>99.756688024691314</v>
      </c>
      <c r="AP32" s="55">
        <f t="shared" ref="AP32" si="1105">AP33+AP35+AP37</f>
        <v>93.873232125114427</v>
      </c>
      <c r="AQ32" s="164">
        <f t="shared" ref="AQ32" si="1106">AQ33+AQ35+AQ37</f>
        <v>87.721131090568008</v>
      </c>
      <c r="AR32" s="70">
        <f t="shared" ref="AR32" si="1107">AR33+AR35+AR37</f>
        <v>81.255676276245765</v>
      </c>
      <c r="AS32" s="55">
        <f t="shared" ref="AS32" si="1108">AS33+AS35+AS37</f>
        <v>77.700715869322636</v>
      </c>
      <c r="AT32" s="55">
        <f t="shared" ref="AT32" si="1109">AT33+AT35+AT37</f>
        <v>74.362561456460156</v>
      </c>
      <c r="AU32" s="55">
        <f t="shared" ref="AU32" si="1110">AU33+AU35+AU37</f>
        <v>70.550296185186951</v>
      </c>
      <c r="AV32" s="55">
        <f t="shared" ref="AV32" si="1111">AV33+AV35+AV37</f>
        <v>66.311104766183192</v>
      </c>
      <c r="AW32" s="55">
        <f t="shared" ref="AW32" si="1112">AW33+AW35+AW37</f>
        <v>61.712319709602852</v>
      </c>
      <c r="AX32" s="164">
        <f t="shared" ref="AX32" si="1113">AX33+AX35+AX37</f>
        <v>56.846792898645433</v>
      </c>
      <c r="AY32" s="177">
        <f t="shared" ref="AY32" si="1114">AY33+AY35+AY37</f>
        <v>51.839622240098642</v>
      </c>
      <c r="AZ32" s="55">
        <f t="shared" ref="AZ32" si="1115">AZ33+AZ35+AZ37</f>
        <v>49.813527466959833</v>
      </c>
      <c r="BA32" s="55">
        <f t="shared" ref="BA32" si="1116">BA33+BA35+BA37</f>
        <v>48.049782487115742</v>
      </c>
      <c r="BB32" s="55">
        <f t="shared" ref="BB32" si="1117">BB33+BB35+BB37</f>
        <v>46.217759839862808</v>
      </c>
      <c r="BC32" s="55">
        <f t="shared" ref="BC32" si="1118">BC33+BC35+BC37</f>
        <v>44.314225917131445</v>
      </c>
      <c r="BD32" s="55">
        <f t="shared" ref="BD32" si="1119">BD33+BD35+BD37</f>
        <v>42.344012058050495</v>
      </c>
      <c r="BE32" s="164">
        <f t="shared" ref="BE32" si="1120">BE33+BE35+BE37</f>
        <v>40.322591065638761</v>
      </c>
      <c r="BF32" s="70">
        <f t="shared" ref="BF32" si="1121">BF33+BF35+BF37</f>
        <v>38.279148393387601</v>
      </c>
      <c r="BG32" s="55">
        <f t="shared" ref="BG32" si="1122">BG33+BG35+BG37</f>
        <v>36.260913062618137</v>
      </c>
      <c r="BH32" s="55">
        <f t="shared" ref="BH32" si="1123">BH33+BH35+BH37</f>
        <v>34.283159066322149</v>
      </c>
      <c r="BI32" s="55">
        <f t="shared" ref="BI32:BJ32" si="1124">BI33+BI35+BI37</f>
        <v>32.411205146329571</v>
      </c>
      <c r="BJ32" s="55">
        <f t="shared" si="1124"/>
        <v>30.65866257811431</v>
      </c>
      <c r="BK32" s="55">
        <f t="shared" ref="BK32:BL32" si="1125">BK33+BK35+BK37</f>
        <v>29.037993520966101</v>
      </c>
      <c r="BL32" s="164">
        <f t="shared" si="1125"/>
        <v>27.560475084548088</v>
      </c>
      <c r="BM32" s="70">
        <f t="shared" ref="BM32:BS32" si="1126">BM33+BM35+BM37</f>
        <v>26.236363534533993</v>
      </c>
      <c r="BN32" s="55">
        <f t="shared" si="1126"/>
        <v>25.074661086816025</v>
      </c>
      <c r="BO32" s="55">
        <f t="shared" si="1126"/>
        <v>23.94095574200178</v>
      </c>
      <c r="BP32" s="55">
        <f t="shared" si="1126"/>
        <v>22.827086354400503</v>
      </c>
      <c r="BQ32" s="55">
        <f t="shared" si="1126"/>
        <v>21.748181997065945</v>
      </c>
      <c r="BR32" s="55">
        <f t="shared" si="1126"/>
        <v>20.719240064278921</v>
      </c>
      <c r="BS32" s="55">
        <f t="shared" si="1126"/>
        <v>19.754489015816894</v>
      </c>
      <c r="BT32" s="70">
        <f t="shared" ref="BT32:CC32" si="1127">BT33+BT35+BT37</f>
        <v>18.866581987814371</v>
      </c>
      <c r="BU32" s="55">
        <f t="shared" si="1127"/>
        <v>18.065592415336184</v>
      </c>
      <c r="BV32" s="55">
        <f t="shared" si="1127"/>
        <v>17.30413661449537</v>
      </c>
      <c r="BW32" s="55">
        <f t="shared" si="1127"/>
        <v>16.577301955308336</v>
      </c>
      <c r="BX32" s="55">
        <f t="shared" si="1127"/>
        <v>15.884388069410136</v>
      </c>
      <c r="BY32" s="55">
        <f t="shared" si="1127"/>
        <v>15.225053285577337</v>
      </c>
      <c r="BZ32" s="55">
        <f t="shared" si="1127"/>
        <v>14.599193301838467</v>
      </c>
      <c r="CA32" s="70">
        <f t="shared" si="1127"/>
        <v>14.006744799424103</v>
      </c>
      <c r="CB32" s="55">
        <f t="shared" si="1127"/>
        <v>14.436509187027548</v>
      </c>
      <c r="CC32" s="55">
        <f t="shared" si="1127"/>
        <v>14.105706928942331</v>
      </c>
      <c r="CD32" s="55">
        <f t="shared" ref="CD32:DP32" si="1128">CD33+CD35+CD37</f>
        <v>13.801712684787763</v>
      </c>
      <c r="CE32" s="55">
        <f t="shared" si="1128"/>
        <v>13.524475787372374</v>
      </c>
      <c r="CF32" s="55">
        <f t="shared" si="1128"/>
        <v>13.272954939423215</v>
      </c>
      <c r="CG32" s="55">
        <f t="shared" si="1128"/>
        <v>13.045172918945898</v>
      </c>
      <c r="CH32" s="70">
        <f t="shared" si="1128"/>
        <v>12.838290918863542</v>
      </c>
      <c r="CI32" s="55">
        <f t="shared" si="1128"/>
        <v>11.659583076051852</v>
      </c>
      <c r="CJ32" s="55">
        <f t="shared" si="1128"/>
        <v>11.36637160130455</v>
      </c>
      <c r="CK32" s="55">
        <f t="shared" si="1128"/>
        <v>11.107788364034123</v>
      </c>
      <c r="CL32" s="55">
        <f t="shared" si="1128"/>
        <v>10.883208741087087</v>
      </c>
      <c r="CM32" s="55">
        <f t="shared" si="1128"/>
        <v>10.692059500032421</v>
      </c>
      <c r="CN32" s="55">
        <f t="shared" si="1128"/>
        <v>10.533709905872138</v>
      </c>
      <c r="CO32" s="70">
        <f t="shared" si="1128"/>
        <v>10.407377089474467</v>
      </c>
      <c r="CP32" s="55">
        <f t="shared" si="1128"/>
        <v>10.312053313572688</v>
      </c>
      <c r="CQ32" s="55">
        <f t="shared" si="1128"/>
        <v>10.086918467033678</v>
      </c>
      <c r="CR32" s="55">
        <f t="shared" si="1128"/>
        <v>9.8650152172819432</v>
      </c>
      <c r="CS32" s="55">
        <f t="shared" si="1128"/>
        <v>9.6469620383716723</v>
      </c>
      <c r="CT32" s="55">
        <f t="shared" si="1128"/>
        <v>9.4333316866244203</v>
      </c>
      <c r="CU32" s="55">
        <f t="shared" si="1128"/>
        <v>9.2247352167192709</v>
      </c>
      <c r="CV32" s="70">
        <f t="shared" si="1128"/>
        <v>9.0218927974128231</v>
      </c>
      <c r="CW32" s="55">
        <f t="shared" si="1128"/>
        <v>8.8256908978655293</v>
      </c>
      <c r="CX32" s="55">
        <f t="shared" si="1128"/>
        <v>8.7169884242685924</v>
      </c>
      <c r="CY32" s="55">
        <f t="shared" si="1128"/>
        <v>8.6137814903336025</v>
      </c>
      <c r="CZ32" s="55">
        <f t="shared" si="1128"/>
        <v>8.513539888805985</v>
      </c>
      <c r="DA32" s="55">
        <f t="shared" si="1128"/>
        <v>8.4138339129402553</v>
      </c>
      <c r="DB32" s="55">
        <f t="shared" si="1128"/>
        <v>8.3123264991248522</v>
      </c>
      <c r="DC32" s="55">
        <f t="shared" si="1128"/>
        <v>8.2067809077922096</v>
      </c>
      <c r="DD32" s="70">
        <f t="shared" si="1128"/>
        <v>8.0950817281641694</v>
      </c>
      <c r="DE32" s="55">
        <f t="shared" si="1128"/>
        <v>7.9752664361660139</v>
      </c>
      <c r="DF32" s="55">
        <f t="shared" si="1128"/>
        <v>7.8648318450150878</v>
      </c>
      <c r="DG32" s="55">
        <f t="shared" si="1128"/>
        <v>7.7639597297698693</v>
      </c>
      <c r="DH32" s="55">
        <f t="shared" si="1128"/>
        <v>7.6725783578679563</v>
      </c>
      <c r="DI32" s="55">
        <f t="shared" si="1128"/>
        <v>7.5903742927482982</v>
      </c>
      <c r="DJ32" s="55">
        <f t="shared" si="1128"/>
        <v>7.5167967974652674</v>
      </c>
      <c r="DK32" s="70">
        <f t="shared" si="1128"/>
        <v>7.4510571533938368</v>
      </c>
      <c r="DL32" s="55">
        <f t="shared" si="1128"/>
        <v>7.3921250766480044</v>
      </c>
      <c r="DM32" s="55">
        <f t="shared" si="1128"/>
        <v>7.332302732037264</v>
      </c>
      <c r="DN32" s="55">
        <f t="shared" si="1128"/>
        <v>7.2719027987666154</v>
      </c>
      <c r="DO32" s="55">
        <f t="shared" si="1128"/>
        <v>7.2114562557818296</v>
      </c>
      <c r="DP32" s="55">
        <f t="shared" si="1128"/>
        <v>7.1516838613251883</v>
      </c>
      <c r="DQ32" s="55">
        <f t="shared" ref="DQ32:DS32" si="1129">DQ33+DQ35+DQ37</f>
        <v>7.093469219582353</v>
      </c>
      <c r="DR32" s="55">
        <f t="shared" si="1129"/>
        <v>7.0378315875480659</v>
      </c>
      <c r="DS32" s="55">
        <f t="shared" si="1129"/>
        <v>6.9858969402462394</v>
      </c>
      <c r="DT32" s="55">
        <f t="shared" ref="DT32:FY32" si="1130">DT33+DT35+DT37</f>
        <v>6.9388661988178164</v>
      </c>
      <c r="DU32" s="55">
        <f t="shared" si="1130"/>
        <v>6.8959122520060268</v>
      </c>
      <c r="DV32" s="55">
        <f t="shared" si="1130"/>
        <v>6.8562186028249634</v>
      </c>
      <c r="DW32" s="55">
        <f t="shared" si="1130"/>
        <v>6.8190173388323956</v>
      </c>
      <c r="DX32" s="55">
        <f t="shared" si="1130"/>
        <v>6.7836238525356007</v>
      </c>
      <c r="DY32" s="55">
        <f t="shared" si="1130"/>
        <v>6.7494690358968228</v>
      </c>
      <c r="DZ32" s="55">
        <f t="shared" si="1130"/>
        <v>6.7161293377755404</v>
      </c>
      <c r="EA32" s="55">
        <f t="shared" si="1130"/>
        <v>6.6833547781488258</v>
      </c>
      <c r="EB32" s="55">
        <f t="shared" si="1130"/>
        <v>6.6516115812963914</v>
      </c>
      <c r="EC32" s="55">
        <f t="shared" si="1130"/>
        <v>6.6212742133796549</v>
      </c>
      <c r="ED32" s="55">
        <f t="shared" si="1130"/>
        <v>6.5926086775547423</v>
      </c>
      <c r="EE32" s="55">
        <f t="shared" si="1130"/>
        <v>6.5657611614938238</v>
      </c>
      <c r="EF32" s="55">
        <f t="shared" si="1130"/>
        <v>6.5407516473231775</v>
      </c>
      <c r="EG32" s="55">
        <f t="shared" si="1130"/>
        <v>6.5174723009429973</v>
      </c>
      <c r="EH32" s="55">
        <f t="shared" si="1130"/>
        <v>6.4956906082771555</v>
      </c>
      <c r="EI32" s="55">
        <f t="shared" si="1130"/>
        <v>6.4750573225664843</v>
      </c>
      <c r="EJ32" s="55">
        <f t="shared" si="1130"/>
        <v>6.4553272947445652</v>
      </c>
      <c r="EK32" s="55">
        <f t="shared" si="1130"/>
        <v>6.4363512262873384</v>
      </c>
      <c r="EL32" s="55">
        <f t="shared" si="1130"/>
        <v>6.4180630238389575</v>
      </c>
      <c r="EM32" s="55">
        <f t="shared" si="1130"/>
        <v>6.4004634482804486</v>
      </c>
      <c r="EN32" s="55">
        <f t="shared" si="1130"/>
        <v>6.383600661171049</v>
      </c>
      <c r="EO32" s="55">
        <f t="shared" si="1130"/>
        <v>6.3675482253895073</v>
      </c>
      <c r="EP32" s="55">
        <f t="shared" si="1130"/>
        <v>6.3523811065593865</v>
      </c>
      <c r="EQ32" s="55">
        <f t="shared" si="1130"/>
        <v>6.3381086570028433</v>
      </c>
      <c r="ER32" s="55">
        <f t="shared" si="1130"/>
        <v>6.3246903788147772</v>
      </c>
      <c r="ES32" s="55">
        <f t="shared" si="1130"/>
        <v>6.3120523656906</v>
      </c>
      <c r="ET32" s="55">
        <f t="shared" si="1130"/>
        <v>6.3001036390091656</v>
      </c>
      <c r="EU32" s="55">
        <f t="shared" si="1130"/>
        <v>6.2887516808820951</v>
      </c>
      <c r="EV32" s="55">
        <f t="shared" si="1130"/>
        <v>6.2779165302052178</v>
      </c>
      <c r="EW32" s="55">
        <f t="shared" si="1130"/>
        <v>6.2675428552372541</v>
      </c>
      <c r="EX32" s="55">
        <f t="shared" si="1130"/>
        <v>6.2576094550561523</v>
      </c>
      <c r="EY32" s="55">
        <f t="shared" si="1130"/>
        <v>6.2481156043229102</v>
      </c>
      <c r="EZ32" s="55">
        <f t="shared" si="1130"/>
        <v>6.2390693309091771</v>
      </c>
      <c r="FA32" s="55">
        <f t="shared" si="1130"/>
        <v>6.2304780345381285</v>
      </c>
      <c r="FB32" s="55">
        <f t="shared" si="1130"/>
        <v>6.2223417357143127</v>
      </c>
      <c r="FC32" s="55">
        <f t="shared" si="1130"/>
        <v>6.2146491395963057</v>
      </c>
      <c r="FD32" s="55">
        <f t="shared" si="1130"/>
        <v>6.207376603662353</v>
      </c>
      <c r="FE32" s="55">
        <f t="shared" si="1130"/>
        <v>6.2004900068741362</v>
      </c>
      <c r="FF32" s="55">
        <f t="shared" si="1130"/>
        <v>6.1939527733691868</v>
      </c>
      <c r="FG32" s="55">
        <f t="shared" si="1130"/>
        <v>6.1877315291518427</v>
      </c>
      <c r="FH32" s="55">
        <f t="shared" si="1130"/>
        <v>6.1817994929354088</v>
      </c>
      <c r="FI32" s="55">
        <f t="shared" si="1130"/>
        <v>6.1761377981952581</v>
      </c>
      <c r="FJ32" s="55">
        <f t="shared" si="1130"/>
        <v>6.1707350228106268</v>
      </c>
      <c r="FK32" s="55">
        <f t="shared" si="1130"/>
        <v>6.1655852684719488</v>
      </c>
      <c r="FL32" s="55">
        <f t="shared" si="1130"/>
        <v>6.1606851862959466</v>
      </c>
      <c r="FM32" s="55">
        <f t="shared" si="1130"/>
        <v>6.1560303889006613</v>
      </c>
      <c r="FN32" s="55">
        <f t="shared" si="1130"/>
        <v>6.1516136063230817</v>
      </c>
      <c r="FO32" s="55">
        <f t="shared" si="1130"/>
        <v>6.1474242397737529</v>
      </c>
      <c r="FP32" s="55">
        <f t="shared" si="1130"/>
        <v>6.1434489425815579</v>
      </c>
      <c r="FQ32" s="55">
        <f t="shared" si="1130"/>
        <v>6.1396728503163551</v>
      </c>
      <c r="FR32" s="55">
        <f t="shared" si="1130"/>
        <v>6.1360810895040423</v>
      </c>
      <c r="FS32" s="55">
        <f t="shared" si="1130"/>
        <v>6.132660214769321</v>
      </c>
      <c r="FT32" s="55">
        <f t="shared" si="1130"/>
        <v>6.1293992563516797</v>
      </c>
      <c r="FU32" s="55">
        <f t="shared" si="1130"/>
        <v>6.1262898337897367</v>
      </c>
      <c r="FV32" s="55">
        <f t="shared" si="1130"/>
        <v>6.1233256664420779</v>
      </c>
      <c r="FW32" s="55">
        <f t="shared" si="1130"/>
        <v>6.1205017755124818</v>
      </c>
      <c r="FX32" s="55">
        <f t="shared" si="1130"/>
        <v>6.1178136265597036</v>
      </c>
      <c r="FY32" s="55">
        <f t="shared" si="1130"/>
        <v>6.1152564088214243</v>
      </c>
      <c r="GA32" s="56" t="s">
        <v>62</v>
      </c>
    </row>
    <row r="33" spans="1:183" x14ac:dyDescent="0.25">
      <c r="A33" t="s">
        <v>85</v>
      </c>
      <c r="B33" s="60"/>
      <c r="C33" s="109">
        <f t="shared" ref="C33:G38" si="1131">D33/(1+$V$6)</f>
        <v>2.8505943775278029</v>
      </c>
      <c r="D33" s="109">
        <f t="shared" si="1131"/>
        <v>3.5917489156850317</v>
      </c>
      <c r="E33" s="109">
        <f t="shared" si="1131"/>
        <v>4.52560363376314</v>
      </c>
      <c r="F33" s="109">
        <f t="shared" si="1131"/>
        <v>5.7022605785415568</v>
      </c>
      <c r="G33" s="109">
        <f t="shared" si="1131"/>
        <v>7.1848483289623619</v>
      </c>
      <c r="H33" s="109">
        <f>I33/(1+$V$6)</f>
        <v>9.0529088944925764</v>
      </c>
      <c r="I33" s="82">
        <f>V7*AH6</f>
        <v>11.406665207060646</v>
      </c>
      <c r="J33" s="83">
        <f>I33-C34+J34</f>
        <v>13.784180273470044</v>
      </c>
      <c r="K33" s="83">
        <f t="shared" ref="K33:BM33" si="1132">J33-D34+K34</f>
        <v>16.779849257145884</v>
      </c>
      <c r="L33" s="83">
        <f t="shared" si="1132"/>
        <v>20.554392176577441</v>
      </c>
      <c r="M33" s="83">
        <f t="shared" si="1132"/>
        <v>25.310316255061203</v>
      </c>
      <c r="N33" s="83">
        <f t="shared" si="1132"/>
        <v>31.302780593950747</v>
      </c>
      <c r="O33" s="83">
        <f t="shared" si="1132"/>
        <v>38.85328566095157</v>
      </c>
      <c r="P33" s="105">
        <f t="shared" si="1132"/>
        <v>48.366922045372618</v>
      </c>
      <c r="Q33" s="83">
        <f t="shared" si="1132"/>
        <v>52.940323468139475</v>
      </c>
      <c r="R33" s="83">
        <f t="shared" si="1132"/>
        <v>57.896471937959468</v>
      </c>
      <c r="S33" s="83">
        <f t="shared" si="1132"/>
        <v>63.808934725508749</v>
      </c>
      <c r="T33" s="83">
        <f t="shared" si="1132"/>
        <v>70.924711924740194</v>
      </c>
      <c r="U33" s="83">
        <f t="shared" si="1132"/>
        <v>79.554090967354938</v>
      </c>
      <c r="V33" s="83">
        <f t="shared" si="1132"/>
        <v>90.086565083221274</v>
      </c>
      <c r="W33" s="105">
        <f t="shared" si="1132"/>
        <v>103.01057946428639</v>
      </c>
      <c r="X33" s="83">
        <f t="shared" si="1132"/>
        <v>126.35169992032621</v>
      </c>
      <c r="Y33" s="83">
        <f t="shared" si="1132"/>
        <v>129.05976327537584</v>
      </c>
      <c r="Z33" s="83">
        <f t="shared" si="1132"/>
        <v>130.95922533187084</v>
      </c>
      <c r="AA33" s="83">
        <f t="shared" si="1132"/>
        <v>131.77881410033311</v>
      </c>
      <c r="AB33" s="83">
        <f t="shared" si="1132"/>
        <v>131.17709672267711</v>
      </c>
      <c r="AC33" s="83">
        <f t="shared" si="1132"/>
        <v>128.72445924517976</v>
      </c>
      <c r="AD33" s="105">
        <f t="shared" si="1132"/>
        <v>123.88054061421415</v>
      </c>
      <c r="AE33" s="83">
        <f t="shared" si="1132"/>
        <v>105.20083406518509</v>
      </c>
      <c r="AF33" s="83">
        <f t="shared" si="1132"/>
        <v>108.47009882077937</v>
      </c>
      <c r="AG33" s="83">
        <f t="shared" si="1132"/>
        <v>111.07822881870887</v>
      </c>
      <c r="AH33" s="83">
        <f t="shared" si="1132"/>
        <v>112.75440954412208</v>
      </c>
      <c r="AI33" s="83">
        <f t="shared" si="1132"/>
        <v>113.15218020500217</v>
      </c>
      <c r="AJ33" s="159">
        <f t="shared" si="1132"/>
        <v>111.83011777553975</v>
      </c>
      <c r="AK33" s="105">
        <f t="shared" si="1132"/>
        <v>108.22767204569404</v>
      </c>
      <c r="AL33" s="83">
        <f t="shared" si="1132"/>
        <v>106.6214512999737</v>
      </c>
      <c r="AM33" s="83">
        <f t="shared" si="1132"/>
        <v>101.9961193273835</v>
      </c>
      <c r="AN33" s="83">
        <f t="shared" si="1132"/>
        <v>97.184514593733766</v>
      </c>
      <c r="AO33" s="83">
        <f t="shared" si="1132"/>
        <v>92.164509553733481</v>
      </c>
      <c r="AP33" s="83">
        <f t="shared" si="1132"/>
        <v>86.906312306505811</v>
      </c>
      <c r="AQ33" s="159">
        <f t="shared" si="1132"/>
        <v>81.3701450819229</v>
      </c>
      <c r="AR33" s="105">
        <f t="shared" si="1132"/>
        <v>75.503346427115645</v>
      </c>
      <c r="AS33" s="83">
        <f t="shared" si="1132"/>
        <v>72.259174841516469</v>
      </c>
      <c r="AT33" s="83">
        <f t="shared" si="1132"/>
        <v>69.111994706723948</v>
      </c>
      <c r="AU33" s="83">
        <f t="shared" si="1132"/>
        <v>65.536166012904886</v>
      </c>
      <c r="AV33" s="83">
        <f t="shared" si="1132"/>
        <v>61.575219969573311</v>
      </c>
      <c r="AW33" s="83">
        <f t="shared" si="1132"/>
        <v>57.291075917217391</v>
      </c>
      <c r="AX33" s="159">
        <f t="shared" si="1132"/>
        <v>52.768929194731996</v>
      </c>
      <c r="AY33" s="105">
        <f t="shared" si="1132"/>
        <v>48.123372563880437</v>
      </c>
      <c r="AZ33" s="83">
        <f t="shared" si="1132"/>
        <v>46.262373965011705</v>
      </c>
      <c r="BA33" s="83">
        <f t="shared" si="1132"/>
        <v>44.671526450029944</v>
      </c>
      <c r="BB33" s="83">
        <f t="shared" si="1132"/>
        <v>43.004175441796534</v>
      </c>
      <c r="BC33" s="83">
        <f t="shared" si="1132"/>
        <v>41.258338428792712</v>
      </c>
      <c r="BD33" s="83">
        <f t="shared" si="1132"/>
        <v>39.439792086053963</v>
      </c>
      <c r="BE33" s="159">
        <f t="shared" si="1132"/>
        <v>37.564525037829405</v>
      </c>
      <c r="BF33" s="105">
        <f t="shared" si="1132"/>
        <v>35.661650722017306</v>
      </c>
      <c r="BG33" s="83">
        <f t="shared" si="1132"/>
        <v>33.777537488539544</v>
      </c>
      <c r="BH33" s="83">
        <f t="shared" si="1132"/>
        <v>31.92698909399838</v>
      </c>
      <c r="BI33" s="83">
        <f t="shared" si="1132"/>
        <v>30.174898410650574</v>
      </c>
      <c r="BJ33" s="83">
        <f t="shared" si="1132"/>
        <v>28.533072642940937</v>
      </c>
      <c r="BK33" s="83">
        <f t="shared" si="1132"/>
        <v>27.01239757180587</v>
      </c>
      <c r="BL33" s="159">
        <f t="shared" si="1132"/>
        <v>25.622855561915792</v>
      </c>
      <c r="BM33" s="105">
        <f t="shared" si="1132"/>
        <v>24.373756330669234</v>
      </c>
      <c r="BN33" s="83">
        <f t="shared" ref="BN33" si="1133">BM33-BG34+BN34</f>
        <v>23.27358610679083</v>
      </c>
      <c r="BO33" s="83">
        <f t="shared" ref="BO33" si="1134">BN33-BH34+BO34</f>
        <v>22.201419330680643</v>
      </c>
      <c r="BP33" s="83">
        <f t="shared" ref="BP33" si="1135">BO33-BI34+BP34</f>
        <v>21.150156091961556</v>
      </c>
      <c r="BQ33" s="83">
        <f t="shared" ref="BQ33" si="1136">BP33-BJ34+BQ34</f>
        <v>20.1341115155114</v>
      </c>
      <c r="BR33" s="83">
        <f t="shared" ref="BR33" si="1137">BQ33-BK34+BR34</f>
        <v>19.167395688767506</v>
      </c>
      <c r="BS33" s="83">
        <f t="shared" ref="BS33" si="1138">BR33-BL34+BS34</f>
        <v>18.263318528424183</v>
      </c>
      <c r="BT33" s="105">
        <f t="shared" ref="BT33" si="1139">BS33-BM34+BT34</f>
        <v>17.433637399464182</v>
      </c>
      <c r="BU33" s="83">
        <f t="shared" ref="BU33" si="1140">BT33-BN34+BU34</f>
        <v>16.687619925380321</v>
      </c>
      <c r="BV33" s="83">
        <f t="shared" ref="BV33" si="1141">BU33-BO34+BV34</f>
        <v>15.977255455397334</v>
      </c>
      <c r="BW33" s="83">
        <f t="shared" ref="BW33" si="1142">BV33-BP34+BW34</f>
        <v>15.297678610273689</v>
      </c>
      <c r="BX33" s="83">
        <f t="shared" ref="BX33" si="1143">BW33-BQ34+BX34</f>
        <v>14.648576708255852</v>
      </c>
      <c r="BY33" s="83">
        <f t="shared" ref="BY33" si="1144">BX33-BR34+BY34</f>
        <v>14.029986970363062</v>
      </c>
      <c r="BZ33" s="83">
        <f t="shared" ref="BZ33" si="1145">BY33-BS34+BZ34</f>
        <v>13.442170951607149</v>
      </c>
      <c r="CA33" s="105">
        <f t="shared" ref="CA33" si="1146">BZ33-BT34+CA34</f>
        <v>12.885416739588855</v>
      </c>
      <c r="CB33" s="83">
        <f t="shared" ref="CB33" si="1147">CA33-BU34+CB34</f>
        <v>13.284639711292124</v>
      </c>
      <c r="CC33" s="83">
        <f t="shared" ref="CC33:CD33" si="1148">CB33-BV34+CC34</f>
        <v>12.924358269155912</v>
      </c>
      <c r="CD33" s="83">
        <f t="shared" si="1148"/>
        <v>12.5917661644127</v>
      </c>
      <c r="CE33" s="83">
        <f t="shared" ref="CE33" si="1149">CD33-BX34+CE34</f>
        <v>12.28663549779181</v>
      </c>
      <c r="CF33" s="83">
        <f t="shared" ref="CF33" si="1150">CE33-BY34+CF34</f>
        <v>12.007821580786269</v>
      </c>
      <c r="CG33" s="83">
        <f t="shared" ref="CG33" si="1151">CF33-BZ34+CG34</f>
        <v>11.753313992737901</v>
      </c>
      <c r="CH33" s="105">
        <f t="shared" ref="CH33" si="1152">CG33-CA34+CH34</f>
        <v>11.520305373623598</v>
      </c>
      <c r="CI33" s="83">
        <f t="shared" ref="CI33" si="1153">CH33-CB34+CI34</f>
        <v>10.380384464140128</v>
      </c>
      <c r="CJ33" s="83">
        <f t="shared" ref="CJ33" si="1154">CI33-CC34+CJ34</f>
        <v>10.116159725712029</v>
      </c>
      <c r="CK33" s="83">
        <f t="shared" ref="CK33" si="1155">CJ33-CD34+CK34</f>
        <v>9.8832800457793368</v>
      </c>
      <c r="CL33" s="83">
        <f t="shared" ref="CL33" si="1156">CK33-CE34+CL34</f>
        <v>9.6811711548126684</v>
      </c>
      <c r="CM33" s="83">
        <f t="shared" ref="CM33" si="1157">CL33-CF34+CM34</f>
        <v>9.5093064956562348</v>
      </c>
      <c r="CN33" s="83">
        <f t="shared" ref="CN33" si="1158">CM33-CG34+CN34</f>
        <v>9.3671091049608464</v>
      </c>
      <c r="CO33" s="105">
        <f t="shared" ref="CO33" si="1159">CN33-CH34+CO34</f>
        <v>9.2538663164640251</v>
      </c>
      <c r="CP33" s="83">
        <f t="shared" ref="CP33" si="1160">CO33-CI34+CP34</f>
        <v>9.168664163062525</v>
      </c>
      <c r="CQ33" s="83">
        <f t="shared" ref="CQ33" si="1161">CP33-CJ34+CQ34</f>
        <v>8.9665770406200487</v>
      </c>
      <c r="CR33" s="83">
        <f t="shared" ref="CR33" si="1162">CQ33-CK34+CR34</f>
        <v>8.7672436721040761</v>
      </c>
      <c r="CS33" s="83">
        <f t="shared" ref="CS33" si="1163">CR33-CL34+CS34</f>
        <v>8.5712309033383622</v>
      </c>
      <c r="CT33" s="83">
        <f t="shared" ref="CT33" si="1164">CS33-CM34+CT34</f>
        <v>8.3790638807717119</v>
      </c>
      <c r="CU33" s="83">
        <f t="shared" ref="CU33" si="1165">CT33-CN34+CU34</f>
        <v>8.1913017880167054</v>
      </c>
      <c r="CV33" s="105">
        <f t="shared" ref="CV33" si="1166">CU33-CO34+CV34</f>
        <v>8.0086016761129581</v>
      </c>
      <c r="CW33" s="83">
        <f t="shared" ref="CW33" si="1167">CV33-CP34+CW34</f>
        <v>7.8317700008231048</v>
      </c>
      <c r="CX33" s="83">
        <f t="shared" ref="CX33" si="1168">CW33-CQ34+CX34</f>
        <v>7.7336784294497232</v>
      </c>
      <c r="CY33" s="83">
        <f t="shared" ref="CY33" si="1169">CX33-CR34+CY34</f>
        <v>7.640543667204283</v>
      </c>
      <c r="CZ33" s="83">
        <f t="shared" ref="CZ33" si="1170">CY33-CS34+CZ34</f>
        <v>7.5500836214768166</v>
      </c>
      <c r="DA33" s="83">
        <f t="shared" ref="DA33" si="1171">CZ33-CT34+DA34</f>
        <v>7.4601068381074906</v>
      </c>
      <c r="DB33" s="83">
        <f t="shared" ref="DB33" si="1172">DA33-CU34+DB34</f>
        <v>7.3685054154440843</v>
      </c>
      <c r="DC33" s="83">
        <f t="shared" ref="DC33" si="1173">DB33-CV34+DC34</f>
        <v>7.2732619375862981</v>
      </c>
      <c r="DD33" s="105">
        <f t="shared" ref="DD33" si="1174">DC33-CW34+DD34</f>
        <v>7.1724684286635014</v>
      </c>
      <c r="DE33" s="83">
        <f t="shared" ref="DE33" si="1175">DD33-CX34+DE34</f>
        <v>7.0643547447465469</v>
      </c>
      <c r="DF33" s="83">
        <f t="shared" ref="DF33" si="1176">DE33-CY34+DF34</f>
        <v>6.9647073640895103</v>
      </c>
      <c r="DG33" s="83">
        <f t="shared" ref="DG33" si="1177">DF33-CZ34+DG34</f>
        <v>6.8736898113112908</v>
      </c>
      <c r="DH33" s="83">
        <f t="shared" ref="DH33" si="1178">DG33-DA34+DH34</f>
        <v>6.7912369247861424</v>
      </c>
      <c r="DI33" s="83">
        <f t="shared" ref="DI33" si="1179">DH33-DB34+DI34</f>
        <v>6.7170655061166356</v>
      </c>
      <c r="DJ33" s="83">
        <f t="shared" ref="DJ33" si="1180">DI33-DC34+DJ34</f>
        <v>6.650678293133395</v>
      </c>
      <c r="DK33" s="105">
        <f t="shared" ref="DK33" si="1181">DJ33-DD34+DK34</f>
        <v>6.5913633451313691</v>
      </c>
      <c r="DL33" s="83">
        <f t="shared" ref="DL33" si="1182">DK33-DE34+DL34</f>
        <v>6.5381907988203478</v>
      </c>
      <c r="DM33" s="83">
        <f t="shared" ref="DM33" si="1183">DL33-DF34+DM34</f>
        <v>6.4842152743165933</v>
      </c>
      <c r="DN33" s="83">
        <f t="shared" ref="DN33" si="1184">DM33-DG34+DN34</f>
        <v>6.4297188471254065</v>
      </c>
      <c r="DO33" s="83">
        <f t="shared" ref="DO33" si="1185">DN33-DH34+DO34</f>
        <v>6.3751805382491158</v>
      </c>
      <c r="DP33" s="83">
        <f t="shared" ref="DP33" si="1186">DO33-DI34+DP34</f>
        <v>6.3212505825072718</v>
      </c>
      <c r="DQ33" s="83">
        <f t="shared" ref="DQ33" si="1187">DP33-DJ34+DQ34</f>
        <v>6.2687261289413243</v>
      </c>
      <c r="DR33" s="83">
        <f t="shared" ref="DR33" si="1188">DQ33-DK34+DR34</f>
        <v>6.2185267070948846</v>
      </c>
      <c r="DS33" s="83">
        <f t="shared" ref="DS33" si="1189">DR33-DL34+DS34</f>
        <v>6.1716681222790299</v>
      </c>
      <c r="DT33" s="83">
        <f t="shared" ref="DT33" si="1190">DS33-DM34+DT34</f>
        <v>6.1292338029293623</v>
      </c>
      <c r="DU33" s="83">
        <f t="shared" ref="DU33" si="1191">DT33-DN34+DU34</f>
        <v>6.0904775466726129</v>
      </c>
      <c r="DV33" s="83">
        <f t="shared" ref="DV33" si="1192">DU33-DO34+DV34</f>
        <v>6.0546627296259086</v>
      </c>
      <c r="DW33" s="83">
        <f t="shared" ref="DW33" si="1193">DV33-DP34+DW34</f>
        <v>6.0210965615695713</v>
      </c>
      <c r="DX33" s="83">
        <f t="shared" ref="DX33" si="1194">DW33-DQ34+DX34</f>
        <v>5.9891614089754661</v>
      </c>
      <c r="DY33" s="83">
        <f t="shared" ref="DY33" si="1195">DX33-DR34+DY34</f>
        <v>5.9583438390600438</v>
      </c>
      <c r="DZ33" s="83">
        <f t="shared" ref="DZ33" si="1196">DY33-DS34+DZ34</f>
        <v>5.9282617356827236</v>
      </c>
      <c r="EA33" s="83">
        <f t="shared" ref="EA33" si="1197">DZ33-DT34+EA34</f>
        <v>5.8986895717442307</v>
      </c>
      <c r="EB33" s="83">
        <f t="shared" ref="EB33" si="1198">EA33-DU34+EB34</f>
        <v>5.8700479510366499</v>
      </c>
      <c r="EC33" s="83">
        <f t="shared" ref="EC33" si="1199">EB33-DV34+EC34</f>
        <v>5.8426746955668634</v>
      </c>
      <c r="ED33" s="83">
        <f t="shared" ref="ED33" si="1200">EC33-DW34+ED34</f>
        <v>5.8168097756374602</v>
      </c>
      <c r="EE33" s="83">
        <f t="shared" ref="EE33" si="1201">ED33-DX34+EE34</f>
        <v>5.7925850687078677</v>
      </c>
      <c r="EF33" s="83">
        <f t="shared" ref="EF33" si="1202">EE33-DY34+EF34</f>
        <v>5.770018595162961</v>
      </c>
      <c r="EG33" s="83">
        <f t="shared" ref="EG33" si="1203">EF33-DZ34+EG34</f>
        <v>5.7490130658269445</v>
      </c>
      <c r="EH33" s="83">
        <f t="shared" ref="EH33" si="1204">EG33-EA34+EH34</f>
        <v>5.7293587119116589</v>
      </c>
      <c r="EI33" s="83">
        <f t="shared" ref="EI33" si="1205">EH33-EB34+EI34</f>
        <v>5.7107404544546885</v>
      </c>
      <c r="EJ33" s="83">
        <f t="shared" ref="EJ33" si="1206">EI33-EC34+EJ34</f>
        <v>5.6929371275497305</v>
      </c>
      <c r="EK33" s="83">
        <f t="shared" ref="EK33" si="1207">EJ33-ED34+EK34</f>
        <v>5.6758140376954538</v>
      </c>
      <c r="EL33" s="83">
        <f t="shared" ref="EL33" si="1208">EK33-EE34+EL34</f>
        <v>5.6593115553637325</v>
      </c>
      <c r="EM33" s="83">
        <f t="shared" ref="EM33" si="1209">EL33-EF34+EM34</f>
        <v>5.6434303637009746</v>
      </c>
      <c r="EN33" s="83">
        <f t="shared" ref="EN33" si="1210">EM33-EG34+EN34</f>
        <v>5.6282139083148914</v>
      </c>
      <c r="EO33" s="83">
        <f t="shared" ref="EO33" si="1211">EN33-EH34+EO34</f>
        <v>5.613728550502695</v>
      </c>
      <c r="EP33" s="83">
        <f t="shared" ref="EP33" si="1212">EO33-EI34+EP34</f>
        <v>5.6000419170311968</v>
      </c>
      <c r="EQ33" s="83">
        <f t="shared" ref="EQ33" si="1213">EP33-EJ34+EQ34</f>
        <v>5.5871624419252477</v>
      </c>
      <c r="ER33" s="83">
        <f t="shared" ref="ER33" si="1214">EQ33-EK34+ER34</f>
        <v>5.5750535872734384</v>
      </c>
      <c r="ES33" s="83">
        <f t="shared" ref="ES33" si="1215">ER33-EL34+ES34</f>
        <v>5.5636486762748785</v>
      </c>
      <c r="ET33" s="83">
        <f t="shared" ref="ET33" si="1216">ES33-EM34+ET34</f>
        <v>5.5528656307983386</v>
      </c>
      <c r="EU33" s="83">
        <f t="shared" ref="EU33" si="1217">ET33-EN34+EU34</f>
        <v>5.542620984406228</v>
      </c>
      <c r="EV33" s="83">
        <f t="shared" ref="EV33" si="1218">EU33-EO34+EV34</f>
        <v>5.5328425989284744</v>
      </c>
      <c r="EW33" s="83">
        <f t="shared" ref="EW33" si="1219">EV33-EP34+EW34</f>
        <v>5.5234805555178887</v>
      </c>
      <c r="EX33" s="83">
        <f t="shared" ref="EX33" si="1220">EW33-EQ34+EX34</f>
        <v>5.5145157262051248</v>
      </c>
      <c r="EY33" s="83">
        <f t="shared" ref="EY33" si="1221">EX33-ER34+EY34</f>
        <v>5.5059474548882257</v>
      </c>
      <c r="EZ33" s="83">
        <f t="shared" ref="EZ33" si="1222">EY33-ES34+EZ34</f>
        <v>5.4977829820962523</v>
      </c>
      <c r="FA33" s="83">
        <f t="shared" ref="FA33" si="1223">EZ33-ET34+FA34</f>
        <v>5.4900289817181349</v>
      </c>
      <c r="FB33" s="83">
        <f t="shared" ref="FB33" si="1224">FA33-EU34+FB34</f>
        <v>5.4826854706454542</v>
      </c>
      <c r="FC33" s="83">
        <f t="shared" ref="FC33" si="1225">FB33-EV34+FC34</f>
        <v>5.4757422578934989</v>
      </c>
      <c r="FD33" s="83">
        <f t="shared" ref="FD33" si="1226">FC33-EW34+FD34</f>
        <v>5.4691780133367001</v>
      </c>
      <c r="FE33" s="83">
        <f t="shared" ref="FE33" si="1227">FD33-EX34+FE34</f>
        <v>5.4629619539697183</v>
      </c>
      <c r="FF33" s="83">
        <f t="shared" ref="FF33" si="1228">FE33-EY34+FF34</f>
        <v>5.4570610823483507</v>
      </c>
      <c r="FG33" s="83">
        <f t="shared" ref="FG33" si="1229">FF33-EZ34+FG34</f>
        <v>5.4514452896535808</v>
      </c>
      <c r="FH33" s="83">
        <f t="shared" ref="FH33" si="1230">FG33-FA34+FH34</f>
        <v>5.4460904146461591</v>
      </c>
      <c r="FI33" s="83">
        <f t="shared" ref="FI33" si="1231">FH33-FB34+FI34</f>
        <v>5.4409794362982407</v>
      </c>
      <c r="FJ33" s="83">
        <f t="shared" ref="FJ33" si="1232">FI33-FC34+FJ34</f>
        <v>5.4361020494415344</v>
      </c>
      <c r="FK33" s="83">
        <f t="shared" ref="FK33" si="1233">FJ33-FD34+FK34</f>
        <v>5.4314529321280594</v>
      </c>
      <c r="FL33" s="83">
        <f t="shared" ref="FL33" si="1234">FK33-FE34+FL34</f>
        <v>5.4270290623508988</v>
      </c>
      <c r="FM33" s="83">
        <f t="shared" ref="FM33" si="1235">FL33-FF34+FM34</f>
        <v>5.4228264812867542</v>
      </c>
      <c r="FN33" s="83">
        <f t="shared" ref="FN33" si="1236">FM33-FG34+FN34</f>
        <v>5.4188386297126589</v>
      </c>
      <c r="FO33" s="83">
        <f t="shared" ref="FO33" si="1237">FN33-FH34+FO34</f>
        <v>5.4150559454479081</v>
      </c>
      <c r="FP33" s="83">
        <f t="shared" ref="FP33" si="1238">FO33-FI34+FP34</f>
        <v>5.411466387445631</v>
      </c>
      <c r="FQ33" s="83">
        <f t="shared" ref="FQ33" si="1239">FP33-FJ34+FQ34</f>
        <v>5.4080565455165654</v>
      </c>
      <c r="FR33" s="83">
        <f t="shared" ref="FR33" si="1240">FQ33-FK34+FR34</f>
        <v>5.404813001370246</v>
      </c>
      <c r="FS33" s="83">
        <f t="shared" ref="FS33" si="1241">FR33-FL34+FS34</f>
        <v>5.4017236250832719</v>
      </c>
      <c r="FT33" s="83">
        <f t="shared" ref="FT33" si="1242">FS33-FM34+FT34</f>
        <v>5.398778520073849</v>
      </c>
      <c r="FU33" s="83">
        <f t="shared" ref="FU33" si="1243">FT33-FN34+FU34</f>
        <v>5.3959701256485246</v>
      </c>
      <c r="FV33" s="83">
        <f t="shared" ref="FV33" si="1244">FU33-FO34+FV34</f>
        <v>5.3932927754265974</v>
      </c>
      <c r="FW33" s="83">
        <f t="shared" ref="FW33" si="1245">FV33-FP34+FW34</f>
        <v>5.3907419774691245</v>
      </c>
      <c r="FX33" s="83">
        <f t="shared" ref="FX33" si="1246">FW33-FQ34+FX34</f>
        <v>5.3883136407220258</v>
      </c>
      <c r="FY33" s="83">
        <f t="shared" ref="FY33" si="1247">FX33-FR34+FY34</f>
        <v>5.3860034248844881</v>
      </c>
      <c r="GA33" t="s">
        <v>85</v>
      </c>
    </row>
    <row r="34" spans="1:183" s="95" customFormat="1" x14ac:dyDescent="0.25">
      <c r="A34" s="87" t="s">
        <v>120</v>
      </c>
      <c r="B34" s="94"/>
      <c r="C34" s="88">
        <f t="shared" si="1131"/>
        <v>0.58821788742637215</v>
      </c>
      <c r="D34" s="89">
        <f t="shared" ref="D34" si="1248">D33-C33</f>
        <v>0.74115453815722887</v>
      </c>
      <c r="E34" s="89">
        <f t="shared" ref="E34" si="1249">E33-D33</f>
        <v>0.93385471807810827</v>
      </c>
      <c r="F34" s="89">
        <f t="shared" ref="F34" si="1250">F33-E33</f>
        <v>1.1766569447784168</v>
      </c>
      <c r="G34" s="89">
        <f t="shared" ref="G34" si="1251">G33-F33</f>
        <v>1.4825877504208052</v>
      </c>
      <c r="H34" s="89">
        <f t="shared" ref="H34" si="1252">H33-G33</f>
        <v>1.8680605655302145</v>
      </c>
      <c r="I34" s="89">
        <f>I33-H33</f>
        <v>2.3537563125680698</v>
      </c>
      <c r="J34" s="87">
        <f>C23*(1-$L$6)</f>
        <v>2.96573295383577</v>
      </c>
      <c r="K34" s="87">
        <f t="shared" ref="K34:V34" si="1253">D23*(1-$L$6)</f>
        <v>3.7368235218330703</v>
      </c>
      <c r="L34" s="87">
        <f t="shared" si="1253"/>
        <v>4.7083976375096661</v>
      </c>
      <c r="M34" s="87">
        <f t="shared" si="1253"/>
        <v>5.9325810232621805</v>
      </c>
      <c r="N34" s="87">
        <f t="shared" si="1253"/>
        <v>7.4750520893103491</v>
      </c>
      <c r="O34" s="87">
        <f t="shared" si="1253"/>
        <v>9.4185656325310418</v>
      </c>
      <c r="P34" s="96">
        <f t="shared" si="1253"/>
        <v>11.867392696989114</v>
      </c>
      <c r="Q34" s="87">
        <f t="shared" si="1253"/>
        <v>7.5391343766026235</v>
      </c>
      <c r="R34" s="87">
        <f t="shared" si="1253"/>
        <v>8.6929719916530583</v>
      </c>
      <c r="S34" s="87">
        <f t="shared" si="1253"/>
        <v>10.620860425058952</v>
      </c>
      <c r="T34" s="87">
        <f t="shared" si="1253"/>
        <v>13.048358222493619</v>
      </c>
      <c r="U34" s="87">
        <f t="shared" si="1253"/>
        <v>16.104431131925104</v>
      </c>
      <c r="V34" s="87">
        <f t="shared" si="1253"/>
        <v>19.951039748397381</v>
      </c>
      <c r="W34" s="96">
        <f t="shared" ref="W34" si="1254">P23*(1-$L$6)</f>
        <v>24.791407078054238</v>
      </c>
      <c r="X34" s="87">
        <f t="shared" ref="X34" si="1255">Q23*(1-$L$6)</f>
        <v>30.880254832642436</v>
      </c>
      <c r="Y34" s="87">
        <f t="shared" ref="Y34" si="1256">R23*(1-$L$6)</f>
        <v>11.401035346702695</v>
      </c>
      <c r="Z34" s="87">
        <f t="shared" ref="Z34" si="1257">S23*(1-$L$6)</f>
        <v>12.520322481553938</v>
      </c>
      <c r="AA34" s="87">
        <f t="shared" ref="AA34" si="1258">T23*(1-$L$6)</f>
        <v>13.867946990955874</v>
      </c>
      <c r="AB34" s="87">
        <f t="shared" ref="AB34" si="1259">U23*(1-$L$6)</f>
        <v>15.5027137542691</v>
      </c>
      <c r="AC34" s="87">
        <f t="shared" ref="AC34" si="1260">V23*(1-$L$6)</f>
        <v>17.498402270900037</v>
      </c>
      <c r="AD34" s="96">
        <f t="shared" ref="AD34" si="1261">W23*(1-$L$6)</f>
        <v>19.947488447088634</v>
      </c>
      <c r="AE34" s="87">
        <f t="shared" ref="AE34" si="1262">X23*(1-$L$6)</f>
        <v>12.200548283613371</v>
      </c>
      <c r="AF34" s="87">
        <f t="shared" ref="AF34" si="1263">Y23*(1-$L$6)</f>
        <v>14.670300102296983</v>
      </c>
      <c r="AG34" s="87">
        <f t="shared" ref="AG34" si="1264">Z23*(1-$L$6)</f>
        <v>15.128452479483428</v>
      </c>
      <c r="AH34" s="87">
        <f t="shared" ref="AH34" si="1265">AA23*(1-$L$6)</f>
        <v>15.544127716369088</v>
      </c>
      <c r="AI34" s="87">
        <f t="shared" ref="AI34" si="1266">AB23*(1-$L$6)</f>
        <v>15.90048441514918</v>
      </c>
      <c r="AJ34" s="165">
        <f t="shared" ref="AJ34" si="1267">AC23*(1-$L$6)</f>
        <v>16.176339841437617</v>
      </c>
      <c r="AK34" s="96">
        <f t="shared" ref="AK34" si="1268">AD23*(1-$L$6)</f>
        <v>16.345042717242919</v>
      </c>
      <c r="AL34" s="87">
        <f t="shared" ref="AL34" si="1269">AE23*(1-$L$6)</f>
        <v>10.59432753789304</v>
      </c>
      <c r="AM34" s="87">
        <f t="shared" ref="AM34" si="1270">AF23*(1-$L$6)</f>
        <v>10.044968129706776</v>
      </c>
      <c r="AN34" s="87">
        <f t="shared" ref="AN34" si="1271">AG23*(1-$L$6)</f>
        <v>10.316847745833694</v>
      </c>
      <c r="AO34" s="87">
        <f t="shared" ref="AO34" si="1272">AH23*(1-$L$6)</f>
        <v>10.524122676368801</v>
      </c>
      <c r="AP34" s="87">
        <f t="shared" ref="AP34" si="1273">AI23*(1-$L$6)</f>
        <v>10.642287167921515</v>
      </c>
      <c r="AQ34" s="165">
        <f t="shared" ref="AQ34" si="1274">AJ23*(1-$L$6)</f>
        <v>10.640172616854713</v>
      </c>
      <c r="AR34" s="96">
        <f t="shared" ref="AR34" si="1275">AK23*(1-$L$6)</f>
        <v>10.478244062435659</v>
      </c>
      <c r="AS34" s="87">
        <f t="shared" ref="AS34" si="1276">AL23*(1-$L$6)</f>
        <v>7.350155952293858</v>
      </c>
      <c r="AT34" s="87">
        <f t="shared" ref="AT34" si="1277">AM23*(1-$L$6)</f>
        <v>6.897787994914248</v>
      </c>
      <c r="AU34" s="87">
        <f t="shared" ref="AU34" si="1278">AN23*(1-$L$6)</f>
        <v>6.7410190520146367</v>
      </c>
      <c r="AV34" s="87">
        <f t="shared" ref="AV34" si="1279">AO23*(1-$L$6)</f>
        <v>6.5631766330372328</v>
      </c>
      <c r="AW34" s="87">
        <f t="shared" ref="AW34" si="1280">AP23*(1-$L$6)</f>
        <v>6.358143115565599</v>
      </c>
      <c r="AX34" s="165">
        <f t="shared" ref="AX34" si="1281">AQ23*(1-$L$6)</f>
        <v>6.118025894369314</v>
      </c>
      <c r="AY34" s="96">
        <f t="shared" ref="AY34" si="1282">AR23*(1-$L$6)</f>
        <v>5.8326874315840973</v>
      </c>
      <c r="AZ34" s="87">
        <f t="shared" ref="AZ34" si="1283">AS23*(1-$L$6)</f>
        <v>5.4891573534251279</v>
      </c>
      <c r="BA34" s="87">
        <f t="shared" ref="BA34" si="1284">AT23*(1-$L$6)</f>
        <v>5.3069404799324849</v>
      </c>
      <c r="BB34" s="87">
        <f t="shared" ref="BB34" si="1285">AU23*(1-$L$6)</f>
        <v>5.0736680437812289</v>
      </c>
      <c r="BC34" s="87">
        <f t="shared" ref="BC34" si="1286">AV23*(1-$L$6)</f>
        <v>4.8173396200334118</v>
      </c>
      <c r="BD34" s="87">
        <f t="shared" ref="BD34" si="1287">AW23*(1-$L$6)</f>
        <v>4.5395967728268447</v>
      </c>
      <c r="BE34" s="165">
        <f t="shared" ref="BE34" si="1288">AX23*(1-$L$6)</f>
        <v>4.2427588461447598</v>
      </c>
      <c r="BF34" s="96">
        <f t="shared" ref="BF34" si="1289">AY23*(1-$L$6)</f>
        <v>3.9298131157719984</v>
      </c>
      <c r="BG34" s="87">
        <f t="shared" ref="BG34" si="1290">AZ23*(1-$L$6)</f>
        <v>3.6050441199473684</v>
      </c>
      <c r="BH34" s="87">
        <f t="shared" ref="BH34" si="1291">BA23*(1-$L$6)</f>
        <v>3.4563920853913217</v>
      </c>
      <c r="BI34" s="87">
        <f t="shared" ref="BI34:BM34" si="1292">BB23*(1-$L$6)</f>
        <v>3.3215773604334227</v>
      </c>
      <c r="BJ34" s="87">
        <f t="shared" si="1292"/>
        <v>3.1755138523237756</v>
      </c>
      <c r="BK34" s="87">
        <f t="shared" si="1292"/>
        <v>3.0189217016917791</v>
      </c>
      <c r="BL34" s="165">
        <f t="shared" si="1292"/>
        <v>2.8532168362546817</v>
      </c>
      <c r="BM34" s="96">
        <f t="shared" si="1292"/>
        <v>2.6807138845254408</v>
      </c>
      <c r="BN34" s="87">
        <f t="shared" ref="BN34" si="1293">BG23*(1-$L$6)</f>
        <v>2.5048738960689652</v>
      </c>
      <c r="BO34" s="87">
        <f t="shared" ref="BO34" si="1294">BH23*(1-$L$6)</f>
        <v>2.384225309281133</v>
      </c>
      <c r="BP34" s="87">
        <f t="shared" ref="BP34" si="1295">BI23*(1-$L$6)</f>
        <v>2.2703141217143346</v>
      </c>
      <c r="BQ34" s="87">
        <f t="shared" ref="BQ34" si="1296">BJ23*(1-$L$6)</f>
        <v>2.1594692758736205</v>
      </c>
      <c r="BR34" s="87">
        <f t="shared" ref="BR34" si="1297">BK23*(1-$L$6)</f>
        <v>2.052205874947886</v>
      </c>
      <c r="BS34" s="87">
        <f t="shared" ref="BS34" si="1298">BL23*(1-$L$6)</f>
        <v>1.9491396759113575</v>
      </c>
      <c r="BT34" s="96">
        <f t="shared" ref="BT34" si="1299">BM23*(1-$L$6)</f>
        <v>1.8510327555654378</v>
      </c>
      <c r="BU34" s="87">
        <f t="shared" ref="BU34" si="1300">BN23*(1-$L$6)</f>
        <v>1.7588564219851028</v>
      </c>
      <c r="BV34" s="87">
        <f t="shared" ref="BV34" si="1301">BO23*(1-$L$6)</f>
        <v>1.6738608392981453</v>
      </c>
      <c r="BW34" s="87">
        <f t="shared" ref="BW34" si="1302">BP23*(1-$L$6)</f>
        <v>1.5907372765906906</v>
      </c>
      <c r="BX34" s="87">
        <f t="shared" ref="BX34" si="1303">BQ23*(1-$L$6)</f>
        <v>1.5103673738557843</v>
      </c>
      <c r="BY34" s="87">
        <f t="shared" ref="BY34" si="1304">BR23*(1-$L$6)</f>
        <v>1.4336161370550957</v>
      </c>
      <c r="BZ34" s="87">
        <f t="shared" ref="BZ34" si="1305">BS23*(1-$L$6)</f>
        <v>1.3613236571554448</v>
      </c>
      <c r="CA34" s="96">
        <f t="shared" ref="CA34" si="1306">BT23*(1-$L$6)</f>
        <v>1.2942785435471444</v>
      </c>
      <c r="CB34" s="87">
        <f t="shared" ref="CB34" si="1307">BU23*(1-$L$6)</f>
        <v>2.158079393688372</v>
      </c>
      <c r="CC34" s="87">
        <f t="shared" ref="CC34:CD34" si="1308">BV23*(1-$L$6)</f>
        <v>1.3135793971619332</v>
      </c>
      <c r="CD34" s="87">
        <f t="shared" si="1308"/>
        <v>1.258145171847479</v>
      </c>
      <c r="CE34" s="87">
        <f t="shared" ref="CE34" si="1309">BX23*(1-$L$6)</f>
        <v>1.2052367072348933</v>
      </c>
      <c r="CF34" s="87">
        <f t="shared" ref="CF34" si="1310">BY23*(1-$L$6)</f>
        <v>1.1548022200495531</v>
      </c>
      <c r="CG34" s="87">
        <f t="shared" ref="CG34" si="1311">BZ23*(1-$L$6)</f>
        <v>1.106816069107077</v>
      </c>
      <c r="CH34" s="96">
        <f t="shared" ref="CH34" si="1312">CA23*(1-$L$6)</f>
        <v>1.0612699244328412</v>
      </c>
      <c r="CI34" s="87">
        <f t="shared" ref="CI34" si="1313">CB23*(1-$L$6)</f>
        <v>1.018158484204901</v>
      </c>
      <c r="CJ34" s="87">
        <f t="shared" ref="CJ34" si="1314">CC23*(1-$L$6)</f>
        <v>1.0493546587338332</v>
      </c>
      <c r="CK34" s="87">
        <f t="shared" ref="CK34" si="1315">CD23*(1-$L$6)</f>
        <v>1.0252654919147863</v>
      </c>
      <c r="CL34" s="87">
        <f t="shared" ref="CL34" si="1316">CE23*(1-$L$6)</f>
        <v>1.003127816268226</v>
      </c>
      <c r="CM34" s="87">
        <f t="shared" ref="CM34" si="1317">CF23*(1-$L$6)</f>
        <v>0.98293756089312068</v>
      </c>
      <c r="CN34" s="87">
        <f t="shared" ref="CN34" si="1318">CG23*(1-$L$6)</f>
        <v>0.96461867841168869</v>
      </c>
      <c r="CO34" s="96">
        <f t="shared" ref="CO34" si="1319">CH23*(1-$L$6)</f>
        <v>0.94802713593601995</v>
      </c>
      <c r="CP34" s="87">
        <f t="shared" ref="CP34" si="1320">CI23*(1-$L$6)</f>
        <v>0.93295633080340168</v>
      </c>
      <c r="CQ34" s="87">
        <f t="shared" ref="CQ34" si="1321">CJ23*(1-$L$6)</f>
        <v>0.84726753629135643</v>
      </c>
      <c r="CR34" s="87">
        <f t="shared" ref="CR34" si="1322">CK23*(1-$L$6)</f>
        <v>0.82593212339881295</v>
      </c>
      <c r="CS34" s="87">
        <f t="shared" ref="CS34" si="1323">CL23*(1-$L$6)</f>
        <v>0.80711504750251106</v>
      </c>
      <c r="CT34" s="87">
        <f t="shared" ref="CT34" si="1324">CM23*(1-$L$6)</f>
        <v>0.79077053832647137</v>
      </c>
      <c r="CU34" s="87">
        <f t="shared" ref="CU34" si="1325">CN23*(1-$L$6)</f>
        <v>0.77685658565668236</v>
      </c>
      <c r="CV34" s="96">
        <f t="shared" ref="CV34" si="1326">CO23*(1-$L$6)</f>
        <v>0.76532702403227193</v>
      </c>
      <c r="CW34" s="87">
        <f t="shared" ref="CW34" si="1327">CP23*(1-$L$6)</f>
        <v>0.75612465551354846</v>
      </c>
      <c r="CX34" s="87">
        <f t="shared" ref="CX34" si="1328">CQ23*(1-$L$6)</f>
        <v>0.74917596491797545</v>
      </c>
      <c r="CY34" s="87">
        <f t="shared" ref="CY34" si="1329">CR23*(1-$L$6)</f>
        <v>0.73279736115337291</v>
      </c>
      <c r="CZ34" s="87">
        <f t="shared" ref="CZ34" si="1330">CS23*(1-$L$6)</f>
        <v>0.71665500177504438</v>
      </c>
      <c r="DA34" s="87">
        <f t="shared" ref="DA34" si="1331">CT23*(1-$L$6)</f>
        <v>0.7007937549571458</v>
      </c>
      <c r="DB34" s="87">
        <f t="shared" ref="DB34" si="1332">CU23*(1-$L$6)</f>
        <v>0.68525516299327605</v>
      </c>
      <c r="DC34" s="87">
        <f t="shared" ref="DC34" si="1333">CV23*(1-$L$6)</f>
        <v>0.67008354617448618</v>
      </c>
      <c r="DD34" s="96">
        <f t="shared" ref="DD34" si="1334">CW23*(1-$L$6)</f>
        <v>0.65533114659075165</v>
      </c>
      <c r="DE34" s="87">
        <f t="shared" ref="DE34" si="1335">CX23*(1-$L$6)</f>
        <v>0.64106228100102169</v>
      </c>
      <c r="DF34" s="87">
        <f t="shared" ref="DF34" si="1336">CY23*(1-$L$6)</f>
        <v>0.63314998049633597</v>
      </c>
      <c r="DG34" s="87">
        <f t="shared" ref="DG34" si="1337">CZ23*(1-$L$6)</f>
        <v>0.62563744899682461</v>
      </c>
      <c r="DH34" s="87">
        <f t="shared" ref="DH34" si="1338">DA23*(1-$L$6)</f>
        <v>0.61834086843199776</v>
      </c>
      <c r="DI34" s="87">
        <f t="shared" ref="DI34" si="1339">DB23*(1-$L$6)</f>
        <v>0.61108374432376988</v>
      </c>
      <c r="DJ34" s="87">
        <f t="shared" ref="DJ34" si="1340">DC23*(1-$L$6)</f>
        <v>0.60369633319124538</v>
      </c>
      <c r="DK34" s="96">
        <f t="shared" ref="DK34" si="1341">DD23*(1-$L$6)</f>
        <v>0.59601619858872545</v>
      </c>
      <c r="DL34" s="87">
        <f t="shared" ref="DL34" si="1342">DE23*(1-$L$6)</f>
        <v>0.58788973469000005</v>
      </c>
      <c r="DM34" s="87">
        <f t="shared" ref="DM34" si="1343">DF23*(1-$L$6)</f>
        <v>0.57917445599258199</v>
      </c>
      <c r="DN34" s="87">
        <f t="shared" ref="DN34" si="1344">DG23*(1-$L$6)</f>
        <v>0.57114102180563819</v>
      </c>
      <c r="DO34" s="87">
        <f t="shared" ref="DO34" si="1345">DH23*(1-$L$6)</f>
        <v>0.56380255955570646</v>
      </c>
      <c r="DP34" s="87">
        <f t="shared" ref="DP34" si="1346">DI23*(1-$L$6)</f>
        <v>0.55715378858192566</v>
      </c>
      <c r="DQ34" s="87">
        <f t="shared" ref="DQ34" si="1347">DJ23*(1-$L$6)</f>
        <v>0.55117187962529846</v>
      </c>
      <c r="DR34" s="87">
        <f t="shared" ref="DR34" si="1348">DK23*(1-$L$6)</f>
        <v>0.54581677674228624</v>
      </c>
      <c r="DS34" s="87">
        <f t="shared" ref="DS34" si="1349">DL23*(1-$L$6)</f>
        <v>0.5410311498741458</v>
      </c>
      <c r="DT34" s="87">
        <f t="shared" ref="DT34" si="1350">DM23*(1-$L$6)</f>
        <v>0.53674013664291453</v>
      </c>
      <c r="DU34" s="87">
        <f t="shared" ref="DU34" si="1351">DN23*(1-$L$6)</f>
        <v>0.53238476554888892</v>
      </c>
      <c r="DV34" s="87">
        <f t="shared" ref="DV34" si="1352">DO23*(1-$L$6)</f>
        <v>0.5279877425090026</v>
      </c>
      <c r="DW34" s="87">
        <f t="shared" ref="DW34" si="1353">DP23*(1-$L$6)</f>
        <v>0.52358762052558838</v>
      </c>
      <c r="DX34" s="87">
        <f t="shared" ref="DX34" si="1354">DQ23*(1-$L$6)</f>
        <v>0.51923672703119383</v>
      </c>
      <c r="DY34" s="87">
        <f t="shared" ref="DY34" si="1355">DR23*(1-$L$6)</f>
        <v>0.51499920682686395</v>
      </c>
      <c r="DZ34" s="87">
        <f t="shared" ref="DZ34" si="1356">DS23*(1-$L$6)</f>
        <v>0.51094904649682504</v>
      </c>
      <c r="EA34" s="87">
        <f t="shared" ref="EA34" si="1357">DT23*(1-$L$6)</f>
        <v>0.50716797270442149</v>
      </c>
      <c r="EB34" s="87">
        <f t="shared" ref="EB34" si="1358">DU23*(1-$L$6)</f>
        <v>0.50374314484130811</v>
      </c>
      <c r="EC34" s="87">
        <f t="shared" ref="EC34" si="1359">DV23*(1-$L$6)</f>
        <v>0.50061448703921541</v>
      </c>
      <c r="ED34" s="87">
        <f t="shared" ref="ED34" si="1360">DW23*(1-$L$6)</f>
        <v>0.49772270059618501</v>
      </c>
      <c r="EE34" s="87">
        <f t="shared" ref="EE34" si="1361">DX23*(1-$L$6)</f>
        <v>0.49501202010160117</v>
      </c>
      <c r="EF34" s="87">
        <f t="shared" ref="EF34" si="1362">DY23*(1-$L$6)</f>
        <v>0.49243273328195691</v>
      </c>
      <c r="EG34" s="87">
        <f t="shared" ref="EG34" si="1363">DZ23*(1-$L$6)</f>
        <v>0.48994351716080875</v>
      </c>
      <c r="EH34" s="87">
        <f t="shared" ref="EH34" si="1364">EA23*(1-$L$6)</f>
        <v>0.48751361878913657</v>
      </c>
      <c r="EI34" s="87">
        <f t="shared" ref="EI34" si="1365">EB23*(1-$L$6)</f>
        <v>0.48512488738433707</v>
      </c>
      <c r="EJ34" s="87">
        <f t="shared" ref="EJ34" si="1366">EC23*(1-$L$6)</f>
        <v>0.4828111601342574</v>
      </c>
      <c r="EK34" s="87">
        <f t="shared" ref="EK34" si="1367">ED23*(1-$L$6)</f>
        <v>0.48059961074190866</v>
      </c>
      <c r="EL34" s="87">
        <f t="shared" ref="EL34" si="1368">EE23*(1-$L$6)</f>
        <v>0.47850953776987981</v>
      </c>
      <c r="EM34" s="87">
        <f t="shared" ref="EM34" si="1369">EF23*(1-$L$6)</f>
        <v>0.47655154161919916</v>
      </c>
      <c r="EN34" s="87">
        <f t="shared" ref="EN34" si="1370">EG23*(1-$L$6)</f>
        <v>0.47472706177472573</v>
      </c>
      <c r="EO34" s="87">
        <f t="shared" ref="EO34" si="1371">EH23*(1-$L$6)</f>
        <v>0.4730282609769399</v>
      </c>
      <c r="EP34" s="87">
        <f t="shared" ref="EP34" si="1372">EI23*(1-$L$6)</f>
        <v>0.47143825391283944</v>
      </c>
      <c r="EQ34" s="87">
        <f t="shared" ref="EQ34" si="1373">EJ23*(1-$L$6)</f>
        <v>0.4699316850283084</v>
      </c>
      <c r="ER34" s="87">
        <f t="shared" ref="ER34" si="1374">EK23*(1-$L$6)</f>
        <v>0.46849075609009933</v>
      </c>
      <c r="ES34" s="87">
        <f t="shared" ref="ES34" si="1375">EL23*(1-$L$6)</f>
        <v>0.46710462677132014</v>
      </c>
      <c r="ET34" s="87">
        <f t="shared" ref="ET34" si="1376">EM23*(1-$L$6)</f>
        <v>0.46576849614265875</v>
      </c>
      <c r="EU34" s="87">
        <f t="shared" ref="EU34" si="1377">EN23*(1-$L$6)</f>
        <v>0.46448241538261481</v>
      </c>
      <c r="EV34" s="87">
        <f t="shared" ref="EV34" si="1378">EO23*(1-$L$6)</f>
        <v>0.46324987549918611</v>
      </c>
      <c r="EW34" s="87">
        <f t="shared" ref="EW34" si="1379">EP23*(1-$L$6)</f>
        <v>0.46207621050225384</v>
      </c>
      <c r="EX34" s="87">
        <f t="shared" ref="EX34" si="1380">EQ23*(1-$L$6)</f>
        <v>0.46096685571554474</v>
      </c>
      <c r="EY34" s="87">
        <f t="shared" ref="EY34" si="1381">ER23*(1-$L$6)</f>
        <v>0.4599224847731998</v>
      </c>
      <c r="EZ34" s="87">
        <f t="shared" ref="EZ34" si="1382">ES23*(1-$L$6)</f>
        <v>0.4589401539793469</v>
      </c>
      <c r="FA34" s="87">
        <f t="shared" ref="FA34" si="1383">ET23*(1-$L$6)</f>
        <v>0.45801449576454217</v>
      </c>
      <c r="FB34" s="87">
        <f t="shared" ref="FB34" si="1384">EU23*(1-$L$6)</f>
        <v>0.45713890430993415</v>
      </c>
      <c r="FC34" s="87">
        <f t="shared" ref="FC34" si="1385">EV23*(1-$L$6)</f>
        <v>0.4563066627472307</v>
      </c>
      <c r="FD34" s="87">
        <f t="shared" ref="FD34" si="1386">EW23*(1-$L$6)</f>
        <v>0.45551196594545501</v>
      </c>
      <c r="FE34" s="87">
        <f t="shared" ref="FE34" si="1387">EX23*(1-$L$6)</f>
        <v>0.4547507963485628</v>
      </c>
      <c r="FF34" s="87">
        <f t="shared" ref="FF34" si="1388">EY23*(1-$L$6)</f>
        <v>0.45402161315183259</v>
      </c>
      <c r="FG34" s="87">
        <f t="shared" ref="FG34" si="1389">EZ23*(1-$L$6)</f>
        <v>0.45332436128457654</v>
      </c>
      <c r="FH34" s="87">
        <f t="shared" ref="FH34" si="1390">FA23*(1-$L$6)</f>
        <v>0.45265962075711969</v>
      </c>
      <c r="FI34" s="87">
        <f t="shared" ref="FI34" si="1391">FB23*(1-$L$6)</f>
        <v>0.45202792596201546</v>
      </c>
      <c r="FJ34" s="87">
        <f t="shared" ref="FJ34" si="1392">FC23*(1-$L$6)</f>
        <v>0.4514292758905244</v>
      </c>
      <c r="FK34" s="87">
        <f t="shared" ref="FK34" si="1393">FD23*(1-$L$6)</f>
        <v>0.45086284863197956</v>
      </c>
      <c r="FL34" s="87">
        <f t="shared" ref="FL34" si="1394">FE23*(1-$L$6)</f>
        <v>0.450326926571402</v>
      </c>
      <c r="FM34" s="87">
        <f t="shared" ref="FM34" si="1395">FF23*(1-$L$6)</f>
        <v>0.44981903208768753</v>
      </c>
      <c r="FN34" s="87">
        <f t="shared" ref="FN34" si="1396">FG23*(1-$L$6)</f>
        <v>0.44933650971048189</v>
      </c>
      <c r="FO34" s="87">
        <f t="shared" ref="FO34" si="1397">FH23*(1-$L$6)</f>
        <v>0.44887693649236926</v>
      </c>
      <c r="FP34" s="87">
        <f t="shared" ref="FP34" si="1398">FI23*(1-$L$6)</f>
        <v>0.44843836795973885</v>
      </c>
      <c r="FQ34" s="87">
        <f t="shared" ref="FQ34" si="1399">FJ23*(1-$L$6)</f>
        <v>0.44801943396145905</v>
      </c>
      <c r="FR34" s="87">
        <f t="shared" ref="FR34" si="1400">FK23*(1-$L$6)</f>
        <v>0.44761930448566056</v>
      </c>
      <c r="FS34" s="87">
        <f t="shared" ref="FS34" si="1401">FL23*(1-$L$6)</f>
        <v>0.44723755028442791</v>
      </c>
      <c r="FT34" s="87">
        <f t="shared" ref="FT34" si="1402">FM23*(1-$L$6)</f>
        <v>0.44687392707826484</v>
      </c>
      <c r="FU34" s="87">
        <f t="shared" ref="FU34" si="1403">FN23*(1-$L$6)</f>
        <v>0.44652811528515746</v>
      </c>
      <c r="FV34" s="87">
        <f t="shared" ref="FV34" si="1404">FO23*(1-$L$6)</f>
        <v>0.44619958627044226</v>
      </c>
      <c r="FW34" s="87">
        <f t="shared" ref="FW34" si="1405">FP23*(1-$L$6)</f>
        <v>0.44588757000226531</v>
      </c>
      <c r="FX34" s="87">
        <f t="shared" ref="FX34" si="1406">FQ23*(1-$L$6)</f>
        <v>0.4455910972143603</v>
      </c>
      <c r="FY34" s="87">
        <f t="shared" ref="FY34" si="1407">FR23*(1-$L$6)</f>
        <v>0.44530908864812258</v>
      </c>
      <c r="GA34" s="87" t="s">
        <v>120</v>
      </c>
    </row>
    <row r="35" spans="1:183" x14ac:dyDescent="0.25">
      <c r="A35" t="s">
        <v>89</v>
      </c>
      <c r="B35" s="60"/>
      <c r="C35" s="109">
        <f t="shared" ref="C35:G35" si="1408">D35/(1+$V$6)</f>
        <v>0.40508446417500371</v>
      </c>
      <c r="D35" s="109">
        <f t="shared" si="1408"/>
        <v>0.51040642486050469</v>
      </c>
      <c r="E35" s="109">
        <f t="shared" si="1408"/>
        <v>0.64311209532423586</v>
      </c>
      <c r="F35" s="109">
        <f t="shared" si="1408"/>
        <v>0.81032124010853723</v>
      </c>
      <c r="G35" s="109">
        <f t="shared" si="1408"/>
        <v>1.0210047625367569</v>
      </c>
      <c r="H35" s="109">
        <f>I35/(1+$V$6)</f>
        <v>1.2864660007963136</v>
      </c>
      <c r="I35" s="104">
        <f>V8*AH7</f>
        <v>1.620947161003355</v>
      </c>
      <c r="J35" s="83">
        <f t="shared" ref="J35:BM35" si="1409">I35-C36+J36</f>
        <v>1.958804565177322</v>
      </c>
      <c r="K35" s="83">
        <f t="shared" si="1409"/>
        <v>2.3845048944365206</v>
      </c>
      <c r="L35" s="83">
        <f t="shared" si="1409"/>
        <v>2.9208873093031107</v>
      </c>
      <c r="M35" s="83">
        <f t="shared" si="1409"/>
        <v>3.5967291520350138</v>
      </c>
      <c r="N35" s="83">
        <f t="shared" si="1409"/>
        <v>4.4482898738772114</v>
      </c>
      <c r="O35" s="83">
        <f t="shared" si="1409"/>
        <v>5.5212563833983817</v>
      </c>
      <c r="P35" s="105">
        <f t="shared" si="1409"/>
        <v>6.8731941853950556</v>
      </c>
      <c r="Q35" s="83">
        <f t="shared" si="1409"/>
        <v>6.9569549797488293</v>
      </c>
      <c r="R35" s="83">
        <f t="shared" si="1409"/>
        <v>7.0058714255032477</v>
      </c>
      <c r="S35" s="83">
        <f t="shared" si="1409"/>
        <v>7.0426970383588587</v>
      </c>
      <c r="T35" s="83">
        <f t="shared" si="1409"/>
        <v>7.0642607332806771</v>
      </c>
      <c r="U35" s="83">
        <f t="shared" si="1409"/>
        <v>7.0665514107604368</v>
      </c>
      <c r="V35" s="83">
        <f t="shared" si="1409"/>
        <v>7.0444906494335182</v>
      </c>
      <c r="W35" s="105">
        <f t="shared" si="1409"/>
        <v>6.9916411293189409</v>
      </c>
      <c r="X35" s="83">
        <f t="shared" si="1409"/>
        <v>8.5195118946560093</v>
      </c>
      <c r="Y35" s="83">
        <f t="shared" si="1409"/>
        <v>8.6820837768035499</v>
      </c>
      <c r="Z35" s="83">
        <f t="shared" si="1409"/>
        <v>8.780827827367693</v>
      </c>
      <c r="AA35" s="83">
        <f t="shared" si="1409"/>
        <v>8.7947264704920478</v>
      </c>
      <c r="AB35" s="83">
        <f t="shared" si="1409"/>
        <v>8.6972896819683818</v>
      </c>
      <c r="AC35" s="83">
        <f t="shared" si="1409"/>
        <v>8.4551276756930367</v>
      </c>
      <c r="AD35" s="105">
        <f t="shared" si="1409"/>
        <v>8.0261501058159865</v>
      </c>
      <c r="AE35" s="83">
        <f t="shared" si="1409"/>
        <v>6.7178147349269128</v>
      </c>
      <c r="AF35" s="83">
        <f t="shared" si="1409"/>
        <v>6.8637401370320337</v>
      </c>
      <c r="AG35" s="83">
        <f t="shared" si="1409"/>
        <v>6.9662653478371714</v>
      </c>
      <c r="AH35" s="83">
        <f t="shared" si="1409"/>
        <v>7.0079220635343713</v>
      </c>
      <c r="AI35" s="83">
        <f t="shared" si="1409"/>
        <v>6.9662966733502287</v>
      </c>
      <c r="AJ35" s="159">
        <f t="shared" si="1409"/>
        <v>6.8127609724035896</v>
      </c>
      <c r="AK35" s="105">
        <f t="shared" si="1409"/>
        <v>6.5108817774047525</v>
      </c>
      <c r="AL35" s="83">
        <f t="shared" si="1409"/>
        <v>6.3476377992850459</v>
      </c>
      <c r="AM35" s="83">
        <f t="shared" si="1409"/>
        <v>5.9354939771122721</v>
      </c>
      <c r="AN35" s="83">
        <f t="shared" si="1409"/>
        <v>5.519081538425989</v>
      </c>
      <c r="AO35" s="83">
        <f t="shared" si="1409"/>
        <v>5.1011450308256192</v>
      </c>
      <c r="AP35" s="83">
        <f t="shared" si="1409"/>
        <v>4.6851238662332513</v>
      </c>
      <c r="AQ35" s="159">
        <f t="shared" si="1409"/>
        <v>4.2753061129151346</v>
      </c>
      <c r="AR35" s="105">
        <f t="shared" si="1409"/>
        <v>3.8770224978369119</v>
      </c>
      <c r="AS35" s="83">
        <f t="shared" si="1409"/>
        <v>3.6701705039751209</v>
      </c>
      <c r="AT35" s="83">
        <f t="shared" si="1409"/>
        <v>3.5429371938626817</v>
      </c>
      <c r="AU35" s="83">
        <f t="shared" si="1409"/>
        <v>3.3854349202841698</v>
      </c>
      <c r="AV35" s="83">
        <f t="shared" si="1409"/>
        <v>3.2001026840546229</v>
      </c>
      <c r="AW35" s="83">
        <f t="shared" si="1409"/>
        <v>2.9905549509174207</v>
      </c>
      <c r="AX35" s="159">
        <f t="shared" si="1409"/>
        <v>2.7619051910225711</v>
      </c>
      <c r="AY35" s="105">
        <f t="shared" si="1409"/>
        <v>2.5211708425572086</v>
      </c>
      <c r="AZ35" s="83">
        <f t="shared" si="1409"/>
        <v>2.4107726441872654</v>
      </c>
      <c r="BA35" s="83">
        <f t="shared" si="1409"/>
        <v>2.2952664390504429</v>
      </c>
      <c r="BB35" s="83">
        <f t="shared" si="1409"/>
        <v>2.1855082136326347</v>
      </c>
      <c r="BC35" s="83">
        <f t="shared" si="1409"/>
        <v>2.0806504630393636</v>
      </c>
      <c r="BD35" s="83">
        <f t="shared" si="1409"/>
        <v>1.9800418382019676</v>
      </c>
      <c r="BE35" s="159">
        <f t="shared" si="1409"/>
        <v>1.8833075774013797</v>
      </c>
      <c r="BF35" s="105">
        <f t="shared" si="1409"/>
        <v>1.7904523601163631</v>
      </c>
      <c r="BG35" s="83">
        <f t="shared" si="1409"/>
        <v>1.7019912087360347</v>
      </c>
      <c r="BH35" s="83">
        <f t="shared" si="1409"/>
        <v>1.6181329353820435</v>
      </c>
      <c r="BI35" s="83">
        <f t="shared" si="1409"/>
        <v>1.5390134387333783</v>
      </c>
      <c r="BJ35" s="83">
        <f t="shared" si="1409"/>
        <v>1.4658517562804718</v>
      </c>
      <c r="BK35" s="83">
        <f t="shared" si="1409"/>
        <v>1.3997152507076926</v>
      </c>
      <c r="BL35" s="159">
        <f t="shared" si="1409"/>
        <v>1.341483343290637</v>
      </c>
      <c r="BM35" s="105">
        <f t="shared" si="1409"/>
        <v>1.2918028522176641</v>
      </c>
      <c r="BN35" s="83">
        <f t="shared" ref="BN35" si="1410">BM35-BG36+BN36</f>
        <v>1.2510323483478345</v>
      </c>
      <c r="BO35" s="83">
        <f t="shared" ref="BO35" si="1411">BN35-BH36+BO36</f>
        <v>1.2102882879164405</v>
      </c>
      <c r="BP35" s="83">
        <f t="shared" ref="BP35" si="1412">BO35-BI36+BP36</f>
        <v>1.1689038060983297</v>
      </c>
      <c r="BQ35" s="83">
        <f t="shared" ref="BQ35" si="1413">BP35-BJ36+BQ36</f>
        <v>1.1274018747936454</v>
      </c>
      <c r="BR35" s="83">
        <f t="shared" ref="BR35" si="1414">BQ35-BK36+BR36</f>
        <v>1.0863560336497082</v>
      </c>
      <c r="BS35" s="83">
        <f t="shared" ref="BS35" si="1415">BR35-BL36+BS36</f>
        <v>1.0463627047049999</v>
      </c>
      <c r="BT35" s="105">
        <f t="shared" ref="BT35" si="1416">BS35-BM36+BT36</f>
        <v>1.0080056612658705</v>
      </c>
      <c r="BU35" s="83">
        <f t="shared" ref="BU35" si="1417">BT35-BN36+BU36</f>
        <v>0.97181176642265577</v>
      </c>
      <c r="BV35" s="83">
        <f t="shared" ref="BV35" si="1418">BU35-BO36+BV36</f>
        <v>0.93819300258588012</v>
      </c>
      <c r="BW35" s="83">
        <f t="shared" ref="BW35" si="1419">BV35-BP36+BW36</f>
        <v>0.90711164488916163</v>
      </c>
      <c r="BX35" s="83">
        <f t="shared" ref="BX35" si="1420">BW35-BQ36+BX36</f>
        <v>0.87830921634066372</v>
      </c>
      <c r="BY35" s="83">
        <f t="shared" ref="BY35" si="1421">BX35-BR36+BY36</f>
        <v>0.85153182579712094</v>
      </c>
      <c r="BZ35" s="83">
        <f t="shared" ref="BZ35" si="1422">BY35-BS36+BZ36</f>
        <v>0.82653322281197694</v>
      </c>
      <c r="CA35" s="105">
        <f t="shared" ref="CA35" si="1423">BZ35-BT36+CA36</f>
        <v>0.80307604579831016</v>
      </c>
      <c r="CB35" s="83">
        <f t="shared" ref="CB35" si="1424">CA35-BU36+CB36</f>
        <v>0.82343778344516583</v>
      </c>
      <c r="CC35" s="83">
        <f t="shared" ref="CC35:CD35" si="1425">CB35-BV36+CC36</f>
        <v>0.84307814702219808</v>
      </c>
      <c r="CD35" s="83">
        <f t="shared" si="1425"/>
        <v>0.86212092493251746</v>
      </c>
      <c r="CE35" s="83">
        <f t="shared" ref="CE35" si="1426">CD35-BX36+CE36</f>
        <v>0.88068858680074003</v>
      </c>
      <c r="CF35" s="83">
        <f t="shared" ref="CF35" si="1427">CE35-BY36+CF36</f>
        <v>0.89885445992254265</v>
      </c>
      <c r="CG35" s="83">
        <f t="shared" ref="CG35" si="1428">CF35-BZ36+CG36</f>
        <v>0.91664501400692722</v>
      </c>
      <c r="CH35" s="105">
        <f t="shared" ref="CH35" si="1429">CG35-CA36+CH36</f>
        <v>0.93404342190836176</v>
      </c>
      <c r="CI35" s="83">
        <f t="shared" ref="CI35" si="1430">CH35-CB36+CI36</f>
        <v>0.90848688079468565</v>
      </c>
      <c r="CJ35" s="83">
        <f t="shared" ref="CJ35" si="1431">CI35-CC36+CJ36</f>
        <v>0.88940101377706626</v>
      </c>
      <c r="CK35" s="83">
        <f t="shared" ref="CK35" si="1432">CJ35-CD36+CK36</f>
        <v>0.87257980281966996</v>
      </c>
      <c r="CL35" s="83">
        <f t="shared" ref="CL35" si="1433">CK35-CE36+CL36</f>
        <v>0.85798204016133583</v>
      </c>
      <c r="CM35" s="83">
        <f t="shared" ref="CM35" si="1434">CL35-CF36+CM36</f>
        <v>0.84556994377689509</v>
      </c>
      <c r="CN35" s="83">
        <f t="shared" ref="CN35" si="1435">CM35-CG36+CN36</f>
        <v>0.83530206373536198</v>
      </c>
      <c r="CO35" s="105">
        <f t="shared" ref="CO35" si="1436">CN35-CH36+CO36</f>
        <v>0.82712711445679532</v>
      </c>
      <c r="CP35" s="83">
        <f t="shared" ref="CP35" si="1437">CO35-CI36+CP36</f>
        <v>0.82097923049191701</v>
      </c>
      <c r="CQ35" s="83">
        <f t="shared" ref="CQ35" si="1438">CP35-CJ36+CQ36</f>
        <v>0.80637702011920365</v>
      </c>
      <c r="CR35" s="83">
        <f t="shared" ref="CR35" si="1439">CQ35-CK36+CR36</f>
        <v>0.79197287073098033</v>
      </c>
      <c r="CS35" s="83">
        <f t="shared" ref="CS35" si="1440">CR35-CL36+CS36</f>
        <v>0.77780785522833029</v>
      </c>
      <c r="CT35" s="83">
        <f t="shared" ref="CT35" si="1441">CS35-CM36+CT36</f>
        <v>0.76392002992270158</v>
      </c>
      <c r="CU35" s="83">
        <f t="shared" ref="CU35" si="1442">CT35-CN36+CU36</f>
        <v>0.75034991184229682</v>
      </c>
      <c r="CV35" s="105">
        <f t="shared" ref="CV35" si="1443">CU35-CO36+CV36</f>
        <v>0.73714509575697584</v>
      </c>
      <c r="CW35" s="83">
        <f t="shared" ref="CW35" si="1444">CV35-CP36+CW36</f>
        <v>0.72436398276360336</v>
      </c>
      <c r="CX35" s="83">
        <f t="shared" ref="CX35" si="1445">CW35-CQ36+CX36</f>
        <v>0.71727753772637992</v>
      </c>
      <c r="CY35" s="83">
        <f t="shared" ref="CY35" si="1446">CX35-CR36+CY36</f>
        <v>0.71054912422762562</v>
      </c>
      <c r="CZ35" s="83">
        <f t="shared" ref="CZ35" si="1447">CY35-CS36+CZ36</f>
        <v>0.70401370573437938</v>
      </c>
      <c r="DA35" s="83">
        <f t="shared" ref="DA35" si="1448">CZ35-CT36+DA36</f>
        <v>0.69751278619456314</v>
      </c>
      <c r="DB35" s="83">
        <f t="shared" ref="DB35" si="1449">DA35-CU36+DB36</f>
        <v>0.6908938989891118</v>
      </c>
      <c r="DC35" s="83">
        <f t="shared" ref="DC35" si="1450">DB35-CV36+DC36</f>
        <v>0.68401110985634295</v>
      </c>
      <c r="DD35" s="105">
        <f t="shared" ref="DD35" si="1451">DC35-CW36+DD36</f>
        <v>0.6767263893895763</v>
      </c>
      <c r="DE35" s="83">
        <f t="shared" ref="DE35" si="1452">DD35-CX36+DE36</f>
        <v>0.66891166833675764</v>
      </c>
      <c r="DF35" s="83">
        <f t="shared" ref="DF35" si="1453">DE35-CY36+DF36</f>
        <v>0.66170904629382143</v>
      </c>
      <c r="DG35" s="83">
        <f t="shared" ref="DG35" si="1454">DF35-CZ36+DG36</f>
        <v>0.65513040129033395</v>
      </c>
      <c r="DH35" s="83">
        <f t="shared" ref="DH35" si="1455">DG35-DA36+DH36</f>
        <v>0.64917106417397341</v>
      </c>
      <c r="DI35" s="83">
        <f t="shared" ref="DI35" si="1456">DH35-DB36+DI36</f>
        <v>0.64381058767332933</v>
      </c>
      <c r="DJ35" s="83">
        <f t="shared" ref="DJ35" si="1457">DI35-DC36+DJ36</f>
        <v>0.63901303255860553</v>
      </c>
      <c r="DK35" s="105">
        <f t="shared" ref="DK35" si="1458">DJ35-DD36+DK36</f>
        <v>0.63472692196104885</v>
      </c>
      <c r="DL35" s="83">
        <f t="shared" ref="DL35" si="1459">DK35-DE36+DL36</f>
        <v>0.63088500551691395</v>
      </c>
      <c r="DM35" s="83">
        <f t="shared" ref="DM35" si="1460">DL35-DF36+DM36</f>
        <v>0.62698477793755136</v>
      </c>
      <c r="DN35" s="83">
        <f t="shared" ref="DN35" si="1461">DM35-DG36+DN36</f>
        <v>0.6230466546241894</v>
      </c>
      <c r="DO35" s="83">
        <f t="shared" ref="DO35" si="1462">DN35-DH36+DO36</f>
        <v>0.61910530267288044</v>
      </c>
      <c r="DP35" s="83">
        <f t="shared" ref="DP35" si="1463">DO35-DI36+DP36</f>
        <v>0.61520778002331611</v>
      </c>
      <c r="DQ35" s="83">
        <f t="shared" ref="DQ35" si="1464">DP35-DJ36+DQ36</f>
        <v>0.61141177802100821</v>
      </c>
      <c r="DR35" s="83">
        <f t="shared" ref="DR35" si="1465">DQ35-DK36+DR36</f>
        <v>0.60778384684109421</v>
      </c>
      <c r="DS35" s="83">
        <f t="shared" ref="DS35" si="1466">DR35-DL36+DS36</f>
        <v>0.60439750703343809</v>
      </c>
      <c r="DT35" s="83">
        <f t="shared" ref="DT35" si="1467">DS35-DM36+DT36</f>
        <v>0.60133117648487944</v>
      </c>
      <c r="DU35" s="83">
        <f t="shared" ref="DU35" si="1468">DT35-DN36+DU36</f>
        <v>0.5985308734563286</v>
      </c>
      <c r="DV35" s="83">
        <f t="shared" ref="DV35" si="1469">DU35-DO36+DV36</f>
        <v>0.5959433056874156</v>
      </c>
      <c r="DW35" s="83">
        <f t="shared" ref="DW35" si="1470">DV35-DP36+DW36</f>
        <v>0.59351834961649319</v>
      </c>
      <c r="DX35" s="83">
        <f t="shared" ref="DX35" si="1471">DW35-DQ36+DX36</f>
        <v>0.59121131761197276</v>
      </c>
      <c r="DY35" s="83">
        <f t="shared" ref="DY35" si="1472">DX35-DR36+DY36</f>
        <v>0.58898506045427357</v>
      </c>
      <c r="DZ35" s="83">
        <f t="shared" ref="DZ35" si="1473">DY35-DS36+DZ36</f>
        <v>0.58681193043389912</v>
      </c>
      <c r="EA35" s="83">
        <f t="shared" ref="EA35" si="1474">DZ35-DT36+EA36</f>
        <v>0.5846756111728999</v>
      </c>
      <c r="EB35" s="83">
        <f t="shared" ref="EB35" si="1475">EA35-DU36+EB36</f>
        <v>0.58260654780878851</v>
      </c>
      <c r="EC35" s="83">
        <f t="shared" ref="EC35" si="1476">EB35-DV36+EC36</f>
        <v>0.58062919557501247</v>
      </c>
      <c r="ED35" s="83">
        <f t="shared" ref="ED35" si="1477">EC35-DW36+ED36</f>
        <v>0.57876092866344631</v>
      </c>
      <c r="EE35" s="83">
        <f t="shared" ref="EE35" si="1478">ED35-DX36+EE36</f>
        <v>0.57701129850535871</v>
      </c>
      <c r="EF35" s="83">
        <f t="shared" ref="EF35" si="1479">EE35-DY36+EF36</f>
        <v>0.57538161603897853</v>
      </c>
      <c r="EG35" s="83">
        <f t="shared" ref="EG35" si="1480">EF35-DZ36+EG36</f>
        <v>0.57386484604208354</v>
      </c>
      <c r="EH35" s="83">
        <f t="shared" ref="EH35" si="1481">EG35-EA36+EH36</f>
        <v>0.57244581143872919</v>
      </c>
      <c r="EI35" s="83">
        <f t="shared" ref="EI35" si="1482">EH35-EB36+EI36</f>
        <v>0.57110171173918167</v>
      </c>
      <c r="EJ35" s="83">
        <f t="shared" ref="EJ35" si="1483">EI35-EC36+EJ36</f>
        <v>0.56981654283199334</v>
      </c>
      <c r="EK35" s="83">
        <f t="shared" ref="EK35" si="1484">EJ35-ED36+EK36</f>
        <v>0.56858055887132031</v>
      </c>
      <c r="EL35" s="83">
        <f t="shared" ref="EL35" si="1485">EK35-EE36+EL36</f>
        <v>0.5673894469015226</v>
      </c>
      <c r="EM35" s="83">
        <f t="shared" ref="EM35" si="1486">EL35-EF36+EM36</f>
        <v>0.56624325942934106</v>
      </c>
      <c r="EN35" s="83">
        <f t="shared" ref="EN35" si="1487">EM35-EG36+EN36</f>
        <v>0.56514514429857954</v>
      </c>
      <c r="EO35" s="83">
        <f t="shared" ref="EO35" si="1488">EN35-EH36+EO36</f>
        <v>0.56409990821554157</v>
      </c>
      <c r="EP35" s="83">
        <f t="shared" ref="EP35" si="1489">EO35-EI36+EP36</f>
        <v>0.56311244960817886</v>
      </c>
      <c r="EQ35" s="83">
        <f t="shared" ref="EQ35" si="1490">EP35-EJ36+EQ36</f>
        <v>0.56218338212543018</v>
      </c>
      <c r="ER35" s="83">
        <f t="shared" ref="ER35" si="1491">EQ35-EK36+ER36</f>
        <v>0.56131006382517812</v>
      </c>
      <c r="ES35" s="83">
        <f t="shared" ref="ES35" si="1492">ER35-EL36+ES36</f>
        <v>0.56048767076567796</v>
      </c>
      <c r="ET35" s="83">
        <f t="shared" ref="ET35" si="1493">ES35-EM36+ET36</f>
        <v>0.55971026376803334</v>
      </c>
      <c r="EU35" s="83">
        <f t="shared" ref="EU35" si="1494">ET35-EN36+EU36</f>
        <v>0.55897180280801495</v>
      </c>
      <c r="EV35" s="83">
        <f t="shared" ref="EV35" si="1495">EU35-EO36+EV36</f>
        <v>0.55826706762703382</v>
      </c>
      <c r="EW35" s="83">
        <f t="shared" ref="EW35" si="1496">EV35-EP36+EW36</f>
        <v>0.5575924462499382</v>
      </c>
      <c r="EX35" s="83">
        <f t="shared" ref="EX35" si="1497">EW35-EQ36+EX36</f>
        <v>0.55694655563379636</v>
      </c>
      <c r="EY35" s="83">
        <f t="shared" ref="EY35" si="1498">EX35-ER36+EY36</f>
        <v>0.55632934994146821</v>
      </c>
      <c r="EZ35" s="83">
        <f t="shared" ref="EZ35" si="1499">EY35-ES36+EZ36</f>
        <v>0.55574135499396238</v>
      </c>
      <c r="FA35" s="83">
        <f t="shared" ref="FA35" si="1500">EZ35-ET36+FA36</f>
        <v>0.55518305557063308</v>
      </c>
      <c r="FB35" s="83">
        <f t="shared" ref="FB35" si="1501">FA35-EU36+FB36</f>
        <v>0.55465445446429695</v>
      </c>
      <c r="FC35" s="83">
        <f t="shared" ref="FC35" si="1502">FB35-EV36+FC36</f>
        <v>0.55415481536641642</v>
      </c>
      <c r="FD35" s="83">
        <f t="shared" ref="FD35" si="1503">FC35-EW36+FD36</f>
        <v>0.55368259540082421</v>
      </c>
      <c r="FE35" s="83">
        <f t="shared" ref="FE35" si="1504">FD35-EX36+FE36</f>
        <v>0.55323556717141009</v>
      </c>
      <c r="FF35" s="83">
        <f t="shared" ref="FF35" si="1505">FE35-EY36+FF36</f>
        <v>0.5528113428167154</v>
      </c>
      <c r="FG35" s="83">
        <f t="shared" ref="FG35" si="1506">FF35-EZ36+FG36</f>
        <v>0.55240774349044508</v>
      </c>
      <c r="FH35" s="83">
        <f t="shared" ref="FH35" si="1507">FG35-FA36+FH36</f>
        <v>0.55202302086254962</v>
      </c>
      <c r="FI35" s="83">
        <f t="shared" ref="FI35" si="1508">FH35-FB36+FI36</f>
        <v>0.55165594350100722</v>
      </c>
      <c r="FJ35" s="83">
        <f t="shared" ref="FJ35" si="1509">FI35-FC36+FJ36</f>
        <v>0.55130576617692051</v>
      </c>
      <c r="FK35" s="83">
        <f t="shared" ref="FK35" si="1510">FJ35-FD36+FK36</f>
        <v>0.5509721044354543</v>
      </c>
      <c r="FL35" s="83">
        <f t="shared" ref="FL35" si="1511">FK35-FE36+FL36</f>
        <v>0.55065474032205486</v>
      </c>
      <c r="FM35" s="83">
        <f t="shared" ref="FM35" si="1512">FL35-FF36+FM36</f>
        <v>0.55035338801732658</v>
      </c>
      <c r="FN35" s="83">
        <f t="shared" ref="FN35" si="1513">FM35-FG36+FN36</f>
        <v>0.55006757337130496</v>
      </c>
      <c r="FO35" s="83">
        <f t="shared" ref="FO35" si="1514">FN35-FH36+FO36</f>
        <v>0.54979660474334624</v>
      </c>
      <c r="FP35" s="83">
        <f t="shared" ref="FP35" si="1515">FO35-FI36+FP36</f>
        <v>0.54953961094203074</v>
      </c>
      <c r="FQ35" s="83">
        <f t="shared" ref="FQ35" si="1516">FP35-FJ36+FQ36</f>
        <v>0.5492956215760646</v>
      </c>
      <c r="FR35" s="83">
        <f t="shared" ref="FR35" si="1517">FQ35-FK36+FR36</f>
        <v>0.54906366561008746</v>
      </c>
      <c r="FS35" s="83">
        <f t="shared" ref="FS35" si="1518">FR35-FL36+FS36</f>
        <v>0.54884286525114867</v>
      </c>
      <c r="FT35" s="83">
        <f t="shared" ref="FT35" si="1519">FS35-FM36+FT36</f>
        <v>0.54863250438729438</v>
      </c>
      <c r="FU35" s="83">
        <f t="shared" ref="FU35" si="1520">FT35-FN36+FU36</f>
        <v>0.54843203602379853</v>
      </c>
      <c r="FV35" s="83">
        <f t="shared" ref="FV35" si="1521">FU35-FO36+FV36</f>
        <v>0.54824105031495751</v>
      </c>
      <c r="FW35" s="83">
        <f t="shared" ref="FW35" si="1522">FV35-FP36+FW36</f>
        <v>0.54805922243939542</v>
      </c>
      <c r="FX35" s="83">
        <f t="shared" ref="FX35" si="1523">FW35-FQ36+FX36</f>
        <v>0.5478862565836875</v>
      </c>
      <c r="FY35" s="83">
        <f t="shared" ref="FY35" si="1524">FX35-FR36+FY36</f>
        <v>0.54772183886075454</v>
      </c>
      <c r="GA35" t="s">
        <v>89</v>
      </c>
    </row>
    <row r="36" spans="1:183" s="95" customFormat="1" x14ac:dyDescent="0.25">
      <c r="A36" s="87" t="s">
        <v>121</v>
      </c>
      <c r="B36" s="94"/>
      <c r="C36" s="88">
        <f t="shared" si="1131"/>
        <v>8.3588857686905535E-2</v>
      </c>
      <c r="D36" s="89">
        <f t="shared" ref="D36" si="1525">D35-C35</f>
        <v>0.10532196068550098</v>
      </c>
      <c r="E36" s="89">
        <f t="shared" ref="E36" si="1526">E35-D35</f>
        <v>0.13270567046373116</v>
      </c>
      <c r="F36" s="89">
        <f t="shared" ref="F36" si="1527">F35-E35</f>
        <v>0.16720914478430138</v>
      </c>
      <c r="G36" s="89">
        <f t="shared" ref="G36" si="1528">G35-F35</f>
        <v>0.21068352242821964</v>
      </c>
      <c r="H36" s="89">
        <f t="shared" ref="H36" si="1529">H35-G35</f>
        <v>0.2654612382595567</v>
      </c>
      <c r="I36" s="89">
        <f>I35-H35</f>
        <v>0.33448116020704144</v>
      </c>
      <c r="J36" s="87">
        <f t="shared" ref="J36" si="1530">C25*(1-$L$6)</f>
        <v>0.42144626186087258</v>
      </c>
      <c r="K36" s="87">
        <f t="shared" ref="K36" si="1531">D25*(1-$L$6)</f>
        <v>0.53102228994469947</v>
      </c>
      <c r="L36" s="87">
        <f t="shared" ref="L36" si="1532">E25*(1-$L$6)</f>
        <v>0.66908808533032138</v>
      </c>
      <c r="M36" s="87">
        <f t="shared" ref="M36" si="1533">F25*(1-$L$6)</f>
        <v>0.84305098751620466</v>
      </c>
      <c r="N36" s="87">
        <f t="shared" ref="N36" si="1534">G25*(1-$L$6)</f>
        <v>1.0622442442704179</v>
      </c>
      <c r="O36" s="87">
        <f t="shared" ref="O36" si="1535">H25*(1-$L$6)</f>
        <v>1.3384277477807265</v>
      </c>
      <c r="P36" s="96">
        <f t="shared" ref="P36" si="1536">I25*(1-$L$6)</f>
        <v>1.6864189622037156</v>
      </c>
      <c r="Q36" s="87">
        <f t="shared" ref="Q36" si="1537">J25*(1-$L$6)</f>
        <v>0.50520705621464679</v>
      </c>
      <c r="R36" s="87">
        <f t="shared" ref="R36" si="1538">K25*(1-$L$6)</f>
        <v>0.57993873569911747</v>
      </c>
      <c r="S36" s="87">
        <f t="shared" ref="S36" si="1539">L25*(1-$L$6)</f>
        <v>0.70591369818593208</v>
      </c>
      <c r="T36" s="87">
        <f t="shared" ref="T36" si="1540">M25*(1-$L$6)</f>
        <v>0.86461468243802286</v>
      </c>
      <c r="U36" s="87">
        <f t="shared" ref="U36" si="1541">N25*(1-$L$6)</f>
        <v>1.0645349217501774</v>
      </c>
      <c r="V36" s="87">
        <f t="shared" ref="V36" si="1542">O25*(1-$L$6)</f>
        <v>1.3163669864538077</v>
      </c>
      <c r="W36" s="96">
        <f t="shared" ref="W36" si="1543">P25*(1-$L$6)</f>
        <v>1.6335694420891387</v>
      </c>
      <c r="X36" s="87">
        <f t="shared" ref="X36" si="1544">Q25*(1-$L$6)</f>
        <v>2.0330778215517142</v>
      </c>
      <c r="Y36" s="87">
        <f t="shared" ref="Y36" si="1545">R25*(1-$L$6)</f>
        <v>0.74251061784665906</v>
      </c>
      <c r="Z36" s="87">
        <f t="shared" ref="Z36" si="1546">S25*(1-$L$6)</f>
        <v>0.80465774875007468</v>
      </c>
      <c r="AA36" s="87">
        <f t="shared" ref="AA36" si="1547">T25*(1-$L$6)</f>
        <v>0.87851332556237782</v>
      </c>
      <c r="AB36" s="87">
        <f t="shared" ref="AB36" si="1548">U25*(1-$L$6)</f>
        <v>0.96709813322651228</v>
      </c>
      <c r="AC36" s="87">
        <f t="shared" ref="AC36" si="1549">V25*(1-$L$6)</f>
        <v>1.0742049801784634</v>
      </c>
      <c r="AD36" s="96">
        <f t="shared" ref="AD36" si="1550">W25*(1-$L$6)</f>
        <v>1.2045918722120881</v>
      </c>
      <c r="AE36" s="87">
        <f t="shared" ref="AE36" si="1551">X25*(1-$L$6)</f>
        <v>0.72474245066264098</v>
      </c>
      <c r="AF36" s="87">
        <f t="shared" ref="AF36" si="1552">Y25*(1-$L$6)</f>
        <v>0.88843601995178068</v>
      </c>
      <c r="AG36" s="87">
        <f t="shared" ref="AG36" si="1553">Z25*(1-$L$6)</f>
        <v>0.907182959555213</v>
      </c>
      <c r="AH36" s="87">
        <f t="shared" ref="AH36" si="1554">AA25*(1-$L$6)</f>
        <v>0.92017004125957813</v>
      </c>
      <c r="AI36" s="87">
        <f t="shared" ref="AI36" si="1555">AB25*(1-$L$6)</f>
        <v>0.92547274304237004</v>
      </c>
      <c r="AJ36" s="165">
        <f t="shared" ref="AJ36" si="1556">AC25*(1-$L$6)</f>
        <v>0.92066927923182429</v>
      </c>
      <c r="AK36" s="96">
        <f t="shared" ref="AK36" si="1557">AD25*(1-$L$6)</f>
        <v>0.9027126772132511</v>
      </c>
      <c r="AL36" s="87">
        <f t="shared" ref="AL36" si="1558">AE25*(1-$L$6)</f>
        <v>0.56149847254293461</v>
      </c>
      <c r="AM36" s="87">
        <f t="shared" ref="AM36" si="1559">AF25*(1-$L$6)</f>
        <v>0.47629219777900744</v>
      </c>
      <c r="AN36" s="87">
        <f t="shared" ref="AN36" si="1560">AG25*(1-$L$6)</f>
        <v>0.49077052086892942</v>
      </c>
      <c r="AO36" s="87">
        <f t="shared" ref="AO36" si="1561">AH25*(1-$L$6)</f>
        <v>0.50223353365920875</v>
      </c>
      <c r="AP36" s="87">
        <f t="shared" ref="AP36" si="1562">AI25*(1-$L$6)</f>
        <v>0.50945157845000244</v>
      </c>
      <c r="AQ36" s="165">
        <f t="shared" ref="AQ36" si="1563">AJ25*(1-$L$6)</f>
        <v>0.51085152591370786</v>
      </c>
      <c r="AR36" s="96">
        <f t="shared" ref="AR36" si="1564">AK25*(1-$L$6)</f>
        <v>0.50442906213502814</v>
      </c>
      <c r="AS36" s="87">
        <f t="shared" ref="AS36" si="1565">AL25*(1-$L$6)</f>
        <v>0.35464647868114318</v>
      </c>
      <c r="AT36" s="87">
        <f t="shared" ref="AT36" si="1566">AM25*(1-$L$6)</f>
        <v>0.34905888766656795</v>
      </c>
      <c r="AU36" s="87">
        <f t="shared" ref="AU36" si="1567">AN25*(1-$L$6)</f>
        <v>0.33326824729041715</v>
      </c>
      <c r="AV36" s="87">
        <f t="shared" ref="AV36" si="1568">AO25*(1-$L$6)</f>
        <v>0.31690129742966167</v>
      </c>
      <c r="AW36" s="87">
        <f t="shared" ref="AW36" si="1569">AP25*(1-$L$6)</f>
        <v>0.29990384531280018</v>
      </c>
      <c r="AX36" s="165">
        <f t="shared" ref="AX36" si="1570">AQ25*(1-$L$6)</f>
        <v>0.28220176601885816</v>
      </c>
      <c r="AY36" s="96">
        <f t="shared" ref="AY36" si="1571">AR25*(1-$L$6)</f>
        <v>0.26369471366966568</v>
      </c>
      <c r="AZ36" s="87">
        <f t="shared" ref="AZ36" si="1572">AS25*(1-$L$6)</f>
        <v>0.24424828031120022</v>
      </c>
      <c r="BA36" s="87">
        <f t="shared" ref="BA36" si="1573">AT25*(1-$L$6)</f>
        <v>0.23355268252974581</v>
      </c>
      <c r="BB36" s="87">
        <f t="shared" ref="BB36" si="1574">AU25*(1-$L$6)</f>
        <v>0.22351002187260896</v>
      </c>
      <c r="BC36" s="87">
        <f t="shared" ref="BC36" si="1575">AV25*(1-$L$6)</f>
        <v>0.21204354683639037</v>
      </c>
      <c r="BD36" s="87">
        <f t="shared" ref="BD36" si="1576">AW25*(1-$L$6)</f>
        <v>0.19929522047540416</v>
      </c>
      <c r="BE36" s="165">
        <f t="shared" ref="BE36" si="1577">AX25*(1-$L$6)</f>
        <v>0.18546750521827016</v>
      </c>
      <c r="BF36" s="96">
        <f t="shared" ref="BF36" si="1578">AY25*(1-$L$6)</f>
        <v>0.17083949638464904</v>
      </c>
      <c r="BG36" s="87">
        <f t="shared" ref="BG36" si="1579">AZ25*(1-$L$6)</f>
        <v>0.1557871289308719</v>
      </c>
      <c r="BH36" s="87">
        <f t="shared" ref="BH36" si="1580">BA25*(1-$L$6)</f>
        <v>0.14969440917575472</v>
      </c>
      <c r="BI36" s="87">
        <f t="shared" ref="BI36:BM36" si="1581">BB25*(1-$L$6)</f>
        <v>0.14439052522394366</v>
      </c>
      <c r="BJ36" s="87">
        <f t="shared" si="1581"/>
        <v>0.13888186438348396</v>
      </c>
      <c r="BK36" s="87">
        <f t="shared" si="1581"/>
        <v>0.13315871490262504</v>
      </c>
      <c r="BL36" s="165">
        <f t="shared" si="1581"/>
        <v>0.12723559780121452</v>
      </c>
      <c r="BM36" s="96">
        <f t="shared" si="1581"/>
        <v>0.1211590053116763</v>
      </c>
      <c r="BN36" s="87">
        <f t="shared" ref="BN36" si="1582">BG25*(1-$L$6)</f>
        <v>0.11501662506104225</v>
      </c>
      <c r="BO36" s="87">
        <f t="shared" ref="BO36" si="1583">BH25*(1-$L$6)</f>
        <v>0.10895034874436088</v>
      </c>
      <c r="BP36" s="87">
        <f t="shared" ref="BP36" si="1584">BI25*(1-$L$6)</f>
        <v>0.1030060434058329</v>
      </c>
      <c r="BQ36" s="87">
        <f t="shared" ref="BQ36" si="1585">BJ25*(1-$L$6)</f>
        <v>9.7379933078799663E-2</v>
      </c>
      <c r="BR36" s="87">
        <f t="shared" ref="BR36" si="1586">BK25*(1-$L$6)</f>
        <v>9.2112873758687819E-2</v>
      </c>
      <c r="BS36" s="87">
        <f t="shared" ref="BS36" si="1587">BL25*(1-$L$6)</f>
        <v>8.7242268856506183E-2</v>
      </c>
      <c r="BT36" s="96">
        <f t="shared" ref="BT36" si="1588">BM25*(1-$L$6)</f>
        <v>8.2801961872547028E-2</v>
      </c>
      <c r="BU36" s="87">
        <f t="shared" ref="BU36" si="1589">BN25*(1-$L$6)</f>
        <v>7.8822730217827486E-2</v>
      </c>
      <c r="BV36" s="87">
        <f t="shared" ref="BV36" si="1590">BO25*(1-$L$6)</f>
        <v>7.5331584907585222E-2</v>
      </c>
      <c r="BW36" s="87">
        <f t="shared" ref="BW36" si="1591">BP25*(1-$L$6)</f>
        <v>7.1924685709114367E-2</v>
      </c>
      <c r="BX36" s="87">
        <f t="shared" ref="BX36" si="1592">BQ25*(1-$L$6)</f>
        <v>6.8577504530301717E-2</v>
      </c>
      <c r="BY36" s="87">
        <f t="shared" ref="BY36" si="1593">BR25*(1-$L$6)</f>
        <v>6.5335483215145082E-2</v>
      </c>
      <c r="BZ36" s="87">
        <f t="shared" ref="BZ36" si="1594">BS25*(1-$L$6)</f>
        <v>6.2243665871362243E-2</v>
      </c>
      <c r="CA36" s="96">
        <f t="shared" ref="CA36" si="1595">BT25*(1-$L$6)</f>
        <v>5.9344784858880333E-2</v>
      </c>
      <c r="CB36" s="87">
        <f t="shared" ref="CB36" si="1596">BU25*(1-$L$6)</f>
        <v>9.9184467864683171E-2</v>
      </c>
      <c r="CC36" s="87">
        <f t="shared" ref="CC36:CD36" si="1597">BV25*(1-$L$6)</f>
        <v>9.4971948484617388E-2</v>
      </c>
      <c r="CD36" s="87">
        <f t="shared" si="1597"/>
        <v>9.096746361943378E-2</v>
      </c>
      <c r="CE36" s="87">
        <f t="shared" ref="CE36" si="1598">BX25*(1-$L$6)</f>
        <v>8.7145166398524293E-2</v>
      </c>
      <c r="CF36" s="87">
        <f t="shared" ref="CF36" si="1599">BY25*(1-$L$6)</f>
        <v>8.3501356336947621E-2</v>
      </c>
      <c r="CG36" s="87">
        <f t="shared" ref="CG36" si="1600">BZ25*(1-$L$6)</f>
        <v>8.0034219955746819E-2</v>
      </c>
      <c r="CH36" s="96">
        <f t="shared" ref="CH36" si="1601">CA25*(1-$L$6)</f>
        <v>7.6743192760314799E-2</v>
      </c>
      <c r="CI36" s="87">
        <f t="shared" ref="CI36" si="1602">CB25*(1-$L$6)</f>
        <v>7.3627926751007086E-2</v>
      </c>
      <c r="CJ36" s="87">
        <f t="shared" ref="CJ36" si="1603">CC25*(1-$L$6)</f>
        <v>7.5886081466998045E-2</v>
      </c>
      <c r="CK36" s="87">
        <f t="shared" ref="CK36" si="1604">CD25*(1-$L$6)</f>
        <v>7.4146252662037462E-2</v>
      </c>
      <c r="CL36" s="87">
        <f t="shared" ref="CL36" si="1605">CE25*(1-$L$6)</f>
        <v>7.2547403740190169E-2</v>
      </c>
      <c r="CM36" s="87">
        <f t="shared" ref="CM36" si="1606">CF25*(1-$L$6)</f>
        <v>7.1089259952506867E-2</v>
      </c>
      <c r="CN36" s="87">
        <f t="shared" ref="CN36" si="1607">CG25*(1-$L$6)</f>
        <v>6.9766339914213646E-2</v>
      </c>
      <c r="CO36" s="96">
        <f t="shared" ref="CO36" si="1608">CH25*(1-$L$6)</f>
        <v>6.8568243481748156E-2</v>
      </c>
      <c r="CP36" s="87">
        <f t="shared" ref="CP36" si="1609">CI25*(1-$L$6)</f>
        <v>6.7480042786128708E-2</v>
      </c>
      <c r="CQ36" s="87">
        <f t="shared" ref="CQ36" si="1610">CJ25*(1-$L$6)</f>
        <v>6.1283871094284695E-2</v>
      </c>
      <c r="CR36" s="87">
        <f t="shared" ref="CR36" si="1611">CK25*(1-$L$6)</f>
        <v>5.9742103273814122E-2</v>
      </c>
      <c r="CS36" s="87">
        <f t="shared" ref="CS36" si="1612">CL25*(1-$L$6)</f>
        <v>5.8382388237540106E-2</v>
      </c>
      <c r="CT36" s="87">
        <f t="shared" ref="CT36" si="1613">CM25*(1-$L$6)</f>
        <v>5.7201434646878067E-2</v>
      </c>
      <c r="CU36" s="87">
        <f t="shared" ref="CU36" si="1614">CN25*(1-$L$6)</f>
        <v>5.6196221833808867E-2</v>
      </c>
      <c r="CV36" s="96">
        <f t="shared" ref="CV36" si="1615">CO25*(1-$L$6)</f>
        <v>5.5363427396427183E-2</v>
      </c>
      <c r="CW36" s="87">
        <f t="shared" ref="CW36" si="1616">CP25*(1-$L$6)</f>
        <v>5.4698929792756215E-2</v>
      </c>
      <c r="CX36" s="87">
        <f t="shared" ref="CX36" si="1617">CQ25*(1-$L$6)</f>
        <v>5.4197426057061258E-2</v>
      </c>
      <c r="CY36" s="87">
        <f t="shared" ref="CY36" si="1618">CR25*(1-$L$6)</f>
        <v>5.3013689775059811E-2</v>
      </c>
      <c r="CZ36" s="87">
        <f t="shared" ref="CZ36" si="1619">CS25*(1-$L$6)</f>
        <v>5.1846969744293842E-2</v>
      </c>
      <c r="DA36" s="87">
        <f t="shared" ref="DA36" si="1620">CT25*(1-$L$6)</f>
        <v>5.0700515107061861E-2</v>
      </c>
      <c r="DB36" s="87">
        <f t="shared" ref="DB36" si="1621">CU25*(1-$L$6)</f>
        <v>4.9577334628357603E-2</v>
      </c>
      <c r="DC36" s="87">
        <f t="shared" ref="DC36" si="1622">CV25*(1-$L$6)</f>
        <v>4.8480638263658352E-2</v>
      </c>
      <c r="DD36" s="96">
        <f t="shared" ref="DD36" si="1623">CW25*(1-$L$6)</f>
        <v>4.7414209325989595E-2</v>
      </c>
      <c r="DE36" s="87">
        <f t="shared" ref="DE36" si="1624">CX25*(1-$L$6)</f>
        <v>4.638270500424254E-2</v>
      </c>
      <c r="DF36" s="87">
        <f t="shared" ref="DF36" si="1625">CY25*(1-$L$6)</f>
        <v>4.581106773212363E-2</v>
      </c>
      <c r="DG36" s="87">
        <f t="shared" ref="DG36" si="1626">CZ25*(1-$L$6)</f>
        <v>4.5268324740806318E-2</v>
      </c>
      <c r="DH36" s="87">
        <f t="shared" ref="DH36" si="1627">DA25*(1-$L$6)</f>
        <v>4.4741177990701271E-2</v>
      </c>
      <c r="DI36" s="87">
        <f t="shared" ref="DI36" si="1628">DB25*(1-$L$6)</f>
        <v>4.4216858127713525E-2</v>
      </c>
      <c r="DJ36" s="87">
        <f t="shared" ref="DJ36" si="1629">DC25*(1-$L$6)</f>
        <v>4.3683083148934584E-2</v>
      </c>
      <c r="DK36" s="96">
        <f t="shared" ref="DK36" si="1630">DD25*(1-$L$6)</f>
        <v>4.3128098728432956E-2</v>
      </c>
      <c r="DL36" s="87">
        <f t="shared" ref="DL36" si="1631">DE25*(1-$L$6)</f>
        <v>4.2540788560107651E-2</v>
      </c>
      <c r="DM36" s="87">
        <f t="shared" ref="DM36" si="1632">DF25*(1-$L$6)</f>
        <v>4.1910840152761045E-2</v>
      </c>
      <c r="DN36" s="87">
        <f t="shared" ref="DN36" si="1633">DG25*(1-$L$6)</f>
        <v>4.133020142744441E-2</v>
      </c>
      <c r="DO36" s="87">
        <f t="shared" ref="DO36" si="1634">DH25*(1-$L$6)</f>
        <v>4.0799826039392396E-2</v>
      </c>
      <c r="DP36" s="87">
        <f t="shared" ref="DP36" si="1635">DI25*(1-$L$6)</f>
        <v>4.0319335478149143E-2</v>
      </c>
      <c r="DQ36" s="87">
        <f t="shared" ref="DQ36" si="1636">DJ25*(1-$L$6)</f>
        <v>3.9887081146626702E-2</v>
      </c>
      <c r="DR36" s="87">
        <f t="shared" ref="DR36" si="1637">DK25*(1-$L$6)</f>
        <v>3.9500167548518948E-2</v>
      </c>
      <c r="DS36" s="87">
        <f t="shared" ref="DS36" si="1638">DL25*(1-$L$6)</f>
        <v>3.9154448752451526E-2</v>
      </c>
      <c r="DT36" s="87">
        <f t="shared" ref="DT36" si="1639">DM25*(1-$L$6)</f>
        <v>3.8844509604202403E-2</v>
      </c>
      <c r="DU36" s="87">
        <f t="shared" ref="DU36" si="1640">DN25*(1-$L$6)</f>
        <v>3.8529898398893585E-2</v>
      </c>
      <c r="DV36" s="87">
        <f t="shared" ref="DV36" si="1641">DO25*(1-$L$6)</f>
        <v>3.8212258270479402E-2</v>
      </c>
      <c r="DW36" s="87">
        <f t="shared" ref="DW36" si="1642">DP25*(1-$L$6)</f>
        <v>3.7894379407226772E-2</v>
      </c>
      <c r="DX36" s="87">
        <f t="shared" ref="DX36" si="1643">DQ25*(1-$L$6)</f>
        <v>3.758004914210622E-2</v>
      </c>
      <c r="DY36" s="87">
        <f t="shared" ref="DY36" si="1644">DR25*(1-$L$6)</f>
        <v>3.7273910390819689E-2</v>
      </c>
      <c r="DZ36" s="87">
        <f t="shared" ref="DZ36" si="1645">DS25*(1-$L$6)</f>
        <v>3.6981318732077079E-2</v>
      </c>
      <c r="EA36" s="87">
        <f t="shared" ref="EA36" si="1646">DT25*(1-$L$6)</f>
        <v>3.670819034320312E-2</v>
      </c>
      <c r="EB36" s="87">
        <f t="shared" ref="EB36" si="1647">DU25*(1-$L$6)</f>
        <v>3.6460835034782202E-2</v>
      </c>
      <c r="EC36" s="87">
        <f t="shared" ref="EC36" si="1648">DV25*(1-$L$6)</f>
        <v>3.6234906036703325E-2</v>
      </c>
      <c r="ED36" s="87">
        <f t="shared" ref="ED36" si="1649">DW25*(1-$L$6)</f>
        <v>3.6026112495660588E-2</v>
      </c>
      <c r="EE36" s="87">
        <f t="shared" ref="EE36" si="1650">DX25*(1-$L$6)</f>
        <v>3.5830418984018578E-2</v>
      </c>
      <c r="EF36" s="87">
        <f t="shared" ref="EF36" si="1651">DY25*(1-$L$6)</f>
        <v>3.5644227924439532E-2</v>
      </c>
      <c r="EG36" s="87">
        <f t="shared" ref="EG36" si="1652">DZ25*(1-$L$6)</f>
        <v>3.5464548735182094E-2</v>
      </c>
      <c r="EH36" s="87">
        <f t="shared" ref="EH36" si="1653">EA25*(1-$L$6)</f>
        <v>3.5289155739848803E-2</v>
      </c>
      <c r="EI36" s="87">
        <f t="shared" ref="EI36" si="1654">EB25*(1-$L$6)</f>
        <v>3.5116735335234572E-2</v>
      </c>
      <c r="EJ36" s="87">
        <f t="shared" ref="EJ36" si="1655">EC25*(1-$L$6)</f>
        <v>3.4949737129515018E-2</v>
      </c>
      <c r="EK36" s="87">
        <f t="shared" ref="EK36" si="1656">ED25*(1-$L$6)</f>
        <v>3.4790128534987502E-2</v>
      </c>
      <c r="EL36" s="87">
        <f t="shared" ref="EL36" si="1657">EE25*(1-$L$6)</f>
        <v>3.4639307014220959E-2</v>
      </c>
      <c r="EM36" s="87">
        <f t="shared" ref="EM36" si="1658">EF25*(1-$L$6)</f>
        <v>3.4498040452258023E-2</v>
      </c>
      <c r="EN36" s="87">
        <f t="shared" ref="EN36" si="1659">EG25*(1-$L$6)</f>
        <v>3.4366433604420571E-2</v>
      </c>
      <c r="EO36" s="87">
        <f t="shared" ref="EO36" si="1660">EH25*(1-$L$6)</f>
        <v>3.4243919656810812E-2</v>
      </c>
      <c r="EP36" s="87">
        <f t="shared" ref="EP36" si="1661">EI25*(1-$L$6)</f>
        <v>3.412927672787195E-2</v>
      </c>
      <c r="EQ36" s="87">
        <f t="shared" ref="EQ36" si="1662">EJ25*(1-$L$6)</f>
        <v>3.4020669646766324E-2</v>
      </c>
      <c r="ER36" s="87">
        <f t="shared" ref="ER36" si="1663">EK25*(1-$L$6)</f>
        <v>3.3916810234735431E-2</v>
      </c>
      <c r="ES36" s="87">
        <f t="shared" ref="ES36" si="1664">EL25*(1-$L$6)</f>
        <v>3.3816913954720793E-2</v>
      </c>
      <c r="ET36" s="87">
        <f t="shared" ref="ET36" si="1665">EM25*(1-$L$6)</f>
        <v>3.3720633454613388E-2</v>
      </c>
      <c r="EU36" s="87">
        <f t="shared" ref="EU36" si="1666">EN25*(1-$L$6)</f>
        <v>3.3627972644402183E-2</v>
      </c>
      <c r="EV36" s="87">
        <f t="shared" ref="EV36" si="1667">EO25*(1-$L$6)</f>
        <v>3.3539184475829695E-2</v>
      </c>
      <c r="EW36" s="87">
        <f t="shared" ref="EW36" si="1668">EP25*(1-$L$6)</f>
        <v>3.3454655350776262E-2</v>
      </c>
      <c r="EX36" s="87">
        <f t="shared" ref="EX36" si="1669">EQ25*(1-$L$6)</f>
        <v>3.3374779030624517E-2</v>
      </c>
      <c r="EY36" s="87">
        <f t="shared" ref="EY36" si="1670">ER25*(1-$L$6)</f>
        <v>3.329960454240731E-2</v>
      </c>
      <c r="EZ36" s="87">
        <f t="shared" ref="EZ36" si="1671">ES25*(1-$L$6)</f>
        <v>3.3228919007214891E-2</v>
      </c>
      <c r="FA36" s="87">
        <f t="shared" ref="FA36" si="1672">ET25*(1-$L$6)</f>
        <v>3.3162334031284109E-2</v>
      </c>
      <c r="FB36" s="87">
        <f t="shared" ref="FB36" si="1673">EU25*(1-$L$6)</f>
        <v>3.3099371538066032E-2</v>
      </c>
      <c r="FC36" s="87">
        <f t="shared" ref="FC36" si="1674">EV25*(1-$L$6)</f>
        <v>3.3039545377949162E-2</v>
      </c>
      <c r="FD36" s="87">
        <f t="shared" ref="FD36" si="1675">EW25*(1-$L$6)</f>
        <v>3.2982435385184035E-2</v>
      </c>
      <c r="FE36" s="87">
        <f t="shared" ref="FE36" si="1676">EX25*(1-$L$6)</f>
        <v>3.292775080121034E-2</v>
      </c>
      <c r="FF36" s="87">
        <f t="shared" ref="FF36" si="1677">EY25*(1-$L$6)</f>
        <v>3.2875380187712598E-2</v>
      </c>
      <c r="FG36" s="87">
        <f t="shared" ref="FG36" si="1678">EZ25*(1-$L$6)</f>
        <v>3.2825319680944542E-2</v>
      </c>
      <c r="FH36" s="87">
        <f t="shared" ref="FH36" si="1679">FA25*(1-$L$6)</f>
        <v>3.2777611403388661E-2</v>
      </c>
      <c r="FI36" s="87">
        <f t="shared" ref="FI36" si="1680">FB25*(1-$L$6)</f>
        <v>3.2732294176523721E-2</v>
      </c>
      <c r="FJ36" s="87">
        <f t="shared" ref="FJ36" si="1681">FC25*(1-$L$6)</f>
        <v>3.2689368053862411E-2</v>
      </c>
      <c r="FK36" s="87">
        <f t="shared" ref="FK36" si="1682">FD25*(1-$L$6)</f>
        <v>3.2648773643717877E-2</v>
      </c>
      <c r="FL36" s="87">
        <f t="shared" ref="FL36" si="1683">FE25*(1-$L$6)</f>
        <v>3.2610386687810945E-2</v>
      </c>
      <c r="FM36" s="87">
        <f t="shared" ref="FM36" si="1684">FF25*(1-$L$6)</f>
        <v>3.2574027882984316E-2</v>
      </c>
      <c r="FN36" s="87">
        <f t="shared" ref="FN36" si="1685">FG25*(1-$L$6)</f>
        <v>3.2539505034922832E-2</v>
      </c>
      <c r="FO36" s="87">
        <f t="shared" ref="FO36" si="1686">FH25*(1-$L$6)</f>
        <v>3.2506642775429917E-2</v>
      </c>
      <c r="FP36" s="87">
        <f t="shared" ref="FP36" si="1687">FI25*(1-$L$6)</f>
        <v>3.2475300375208231E-2</v>
      </c>
      <c r="FQ36" s="87">
        <f t="shared" ref="FQ36" si="1688">FJ25*(1-$L$6)</f>
        <v>3.2445378687896279E-2</v>
      </c>
      <c r="FR36" s="87">
        <f t="shared" ref="FR36" si="1689">FK25*(1-$L$6)</f>
        <v>3.241681767774076E-2</v>
      </c>
      <c r="FS36" s="87">
        <f t="shared" ref="FS36" si="1690">FL25*(1-$L$6)</f>
        <v>3.2389586328872087E-2</v>
      </c>
      <c r="FT36" s="87">
        <f t="shared" ref="FT36" si="1691">FM25*(1-$L$6)</f>
        <v>3.2363667019130127E-2</v>
      </c>
      <c r="FU36" s="87">
        <f t="shared" ref="FU36" si="1692">FN25*(1-$L$6)</f>
        <v>3.2339036671427034E-2</v>
      </c>
      <c r="FV36" s="87">
        <f t="shared" ref="FV36" si="1693">FO25*(1-$L$6)</f>
        <v>3.231565706658892E-2</v>
      </c>
      <c r="FW36" s="87">
        <f t="shared" ref="FW36" si="1694">FP25*(1-$L$6)</f>
        <v>3.2293472499646092E-2</v>
      </c>
      <c r="FX36" s="87">
        <f t="shared" ref="FX36" si="1695">FQ25*(1-$L$6)</f>
        <v>3.2272412832188395E-2</v>
      </c>
      <c r="FY36" s="87">
        <f t="shared" ref="FY36" si="1696">FR25*(1-$L$6)</f>
        <v>3.2252399954807769E-2</v>
      </c>
      <c r="GA36" s="87" t="s">
        <v>121</v>
      </c>
    </row>
    <row r="37" spans="1:183" x14ac:dyDescent="0.25">
      <c r="A37" t="s">
        <v>108</v>
      </c>
      <c r="B37" s="60"/>
      <c r="C37" s="109">
        <f t="shared" ref="C37:G37" si="1697">D37/(1+$V$6)</f>
        <v>9.0018769816667482E-2</v>
      </c>
      <c r="D37" s="109">
        <f t="shared" si="1697"/>
        <v>0.11342364996900103</v>
      </c>
      <c r="E37" s="109">
        <f t="shared" si="1697"/>
        <v>0.14291379896094131</v>
      </c>
      <c r="F37" s="109">
        <f t="shared" si="1697"/>
        <v>0.18007138669078604</v>
      </c>
      <c r="G37" s="109">
        <f t="shared" si="1697"/>
        <v>0.22688994723039041</v>
      </c>
      <c r="H37" s="109">
        <f>I37/(1+$V$6)</f>
        <v>0.28588133351029194</v>
      </c>
      <c r="I37" s="104">
        <f>V8*AH8</f>
        <v>0.36021048022296781</v>
      </c>
      <c r="J37" s="83">
        <f t="shared" ref="J37:BM37" si="1698">I37-C38+J38</f>
        <v>0.43528990337273832</v>
      </c>
      <c r="K37" s="83">
        <f t="shared" si="1698"/>
        <v>0.52988997654144909</v>
      </c>
      <c r="L37" s="83">
        <f t="shared" si="1698"/>
        <v>0.64908606873402475</v>
      </c>
      <c r="M37" s="83">
        <f t="shared" si="1698"/>
        <v>0.79927314489667001</v>
      </c>
      <c r="N37" s="83">
        <f t="shared" si="1698"/>
        <v>0.98850886086160294</v>
      </c>
      <c r="O37" s="83">
        <f t="shared" si="1698"/>
        <v>1.2269458629774184</v>
      </c>
      <c r="P37" s="105">
        <f t="shared" si="1698"/>
        <v>1.527376485643346</v>
      </c>
      <c r="Q37" s="83">
        <f t="shared" si="1698"/>
        <v>1.6729938940209226</v>
      </c>
      <c r="R37" s="83">
        <f t="shared" si="1698"/>
        <v>1.8296440248655137</v>
      </c>
      <c r="S37" s="83">
        <f t="shared" si="1698"/>
        <v>2.0152584308382231</v>
      </c>
      <c r="T37" s="83">
        <f t="shared" si="1698"/>
        <v>2.237347743170814</v>
      </c>
      <c r="U37" s="83">
        <f t="shared" si="1698"/>
        <v>2.505363969330531</v>
      </c>
      <c r="V37" s="83">
        <f t="shared" si="1698"/>
        <v>2.831198711645909</v>
      </c>
      <c r="W37" s="105">
        <f t="shared" si="1698"/>
        <v>3.2298071244065278</v>
      </c>
      <c r="X37" s="83">
        <f t="shared" si="1698"/>
        <v>3.9529132615587756</v>
      </c>
      <c r="Y37" s="83">
        <f t="shared" si="1698"/>
        <v>4.0329059611161613</v>
      </c>
      <c r="Z37" s="83">
        <f t="shared" si="1698"/>
        <v>4.086383155880374</v>
      </c>
      <c r="AA37" s="83">
        <f t="shared" si="1698"/>
        <v>4.1042412731680349</v>
      </c>
      <c r="AB37" s="83">
        <f t="shared" si="1698"/>
        <v>4.0750073105651881</v>
      </c>
      <c r="AC37" s="83">
        <f t="shared" si="1698"/>
        <v>3.9842214223856263</v>
      </c>
      <c r="AD37" s="105">
        <f t="shared" si="1698"/>
        <v>3.813658342225394</v>
      </c>
      <c r="AE37" s="83">
        <f t="shared" si="1698"/>
        <v>3.2173460404460643</v>
      </c>
      <c r="AF37" s="83">
        <f t="shared" si="1698"/>
        <v>3.3116203824694268</v>
      </c>
      <c r="AG37" s="83">
        <f t="shared" si="1698"/>
        <v>3.3822726082819923</v>
      </c>
      <c r="AH37" s="83">
        <f t="shared" si="1698"/>
        <v>3.4200375733116184</v>
      </c>
      <c r="AI37" s="83">
        <f t="shared" si="1698"/>
        <v>3.4130431274050785</v>
      </c>
      <c r="AJ37" s="159">
        <f t="shared" si="1698"/>
        <v>3.3461423462837971</v>
      </c>
      <c r="AK37" s="105">
        <f t="shared" si="1698"/>
        <v>3.2000775020239254</v>
      </c>
      <c r="AL37" s="83">
        <f t="shared" si="1698"/>
        <v>3.1183440095338089</v>
      </c>
      <c r="AM37" s="83">
        <f t="shared" si="1698"/>
        <v>2.9108356524466941</v>
      </c>
      <c r="AN37" s="83">
        <f t="shared" si="1698"/>
        <v>2.7012793988340364</v>
      </c>
      <c r="AO37" s="83">
        <f t="shared" si="1698"/>
        <v>2.4910334401322123</v>
      </c>
      <c r="AP37" s="83">
        <f t="shared" si="1698"/>
        <v>2.2817959523753579</v>
      </c>
      <c r="AQ37" s="159">
        <f t="shared" si="1698"/>
        <v>2.0756798957299769</v>
      </c>
      <c r="AR37" s="105">
        <f t="shared" si="1698"/>
        <v>1.8753073512931979</v>
      </c>
      <c r="AS37" s="83">
        <f t="shared" si="1698"/>
        <v>1.7713705238310593</v>
      </c>
      <c r="AT37" s="83">
        <f t="shared" si="1698"/>
        <v>1.7076295558735308</v>
      </c>
      <c r="AU37" s="83">
        <f t="shared" si="1698"/>
        <v>1.6286952519978994</v>
      </c>
      <c r="AV37" s="83">
        <f t="shared" si="1698"/>
        <v>1.5357821125552489</v>
      </c>
      <c r="AW37" s="83">
        <f t="shared" si="1698"/>
        <v>1.4306888414680432</v>
      </c>
      <c r="AX37" s="159">
        <f t="shared" si="1698"/>
        <v>1.3159585128908677</v>
      </c>
      <c r="AY37" s="105">
        <f t="shared" si="1698"/>
        <v>1.1950788336609901</v>
      </c>
      <c r="AZ37" s="83">
        <f t="shared" si="1698"/>
        <v>1.1403808577608603</v>
      </c>
      <c r="BA37" s="83">
        <f t="shared" si="1698"/>
        <v>1.0829895980353526</v>
      </c>
      <c r="BB37" s="83">
        <f t="shared" si="1698"/>
        <v>1.0280761844336377</v>
      </c>
      <c r="BC37" s="83">
        <f t="shared" si="1698"/>
        <v>0.97523702529936895</v>
      </c>
      <c r="BD37" s="83">
        <f t="shared" si="1698"/>
        <v>0.92417813379456215</v>
      </c>
      <c r="BE37" s="159">
        <f t="shared" si="1698"/>
        <v>0.87475845040797373</v>
      </c>
      <c r="BF37" s="105">
        <f t="shared" si="1698"/>
        <v>0.82704531125393266</v>
      </c>
      <c r="BG37" s="83">
        <f t="shared" si="1698"/>
        <v>0.78138436534256006</v>
      </c>
      <c r="BH37" s="83">
        <f t="shared" si="1698"/>
        <v>0.73803703694172862</v>
      </c>
      <c r="BI37" s="83">
        <f t="shared" si="1698"/>
        <v>0.69729329694561992</v>
      </c>
      <c r="BJ37" s="83">
        <f t="shared" si="1698"/>
        <v>0.65973817889290132</v>
      </c>
      <c r="BK37" s="83">
        <f t="shared" si="1698"/>
        <v>0.62588069845253691</v>
      </c>
      <c r="BL37" s="159">
        <f t="shared" si="1698"/>
        <v>0.59613617934165986</v>
      </c>
      <c r="BM37" s="105">
        <f t="shared" si="1698"/>
        <v>0.57080435164709409</v>
      </c>
      <c r="BN37" s="83">
        <f t="shared" ref="BN37" si="1699">BM37-BG38+BN38</f>
        <v>0.55004263167736012</v>
      </c>
      <c r="BO37" s="83">
        <f t="shared" ref="BO37" si="1700">BN37-BH38+BO38</f>
        <v>0.52924812340469674</v>
      </c>
      <c r="BP37" s="83">
        <f t="shared" ref="BP37" si="1701">BO37-BI38+BP38</f>
        <v>0.50802645634062016</v>
      </c>
      <c r="BQ37" s="83">
        <f t="shared" ref="BQ37" si="1702">BP37-BJ38+BQ38</f>
        <v>0.48666860676089996</v>
      </c>
      <c r="BR37" s="83">
        <f t="shared" ref="BR37" si="1703">BQ37-BK38+BR38</f>
        <v>0.46548834186170607</v>
      </c>
      <c r="BS37" s="83">
        <f t="shared" ref="BS37" si="1704">BR37-BL38+BS38</f>
        <v>0.44480778268771215</v>
      </c>
      <c r="BT37" s="105">
        <f t="shared" ref="BT37" si="1705">BS37-BM38+BT38</f>
        <v>0.42493892708432068</v>
      </c>
      <c r="BU37" s="83">
        <f t="shared" ref="BU37" si="1706">BT37-BN38+BU38</f>
        <v>0.40616072353320637</v>
      </c>
      <c r="BV37" s="83">
        <f t="shared" ref="BV37" si="1707">BU37-BO38+BV38</f>
        <v>0.38868815651215777</v>
      </c>
      <c r="BW37" s="83">
        <f t="shared" ref="BW37" si="1708">BV37-BP38+BW38</f>
        <v>0.37251170014548413</v>
      </c>
      <c r="BX37" s="83">
        <f t="shared" ref="BX37" si="1709">BW37-BQ38+BX38</f>
        <v>0.35750214481361992</v>
      </c>
      <c r="BY37" s="83">
        <f t="shared" ref="BY37" si="1710">BX37-BR38+BY38</f>
        <v>0.34353448941715448</v>
      </c>
      <c r="BZ37" s="83">
        <f t="shared" ref="BZ37" si="1711">BY37-BS38+BZ38</f>
        <v>0.33048912741934117</v>
      </c>
      <c r="CA37" s="105">
        <f t="shared" ref="CA37" si="1712">BZ37-BT38+CA38</f>
        <v>0.31825201403693804</v>
      </c>
      <c r="CB37" s="83">
        <f t="shared" ref="CB37" si="1713">CA37-BU38+CB38</f>
        <v>0.32843169229025793</v>
      </c>
      <c r="CC37" s="83">
        <f t="shared" ref="CC37:CD37" si="1714">CB37-BV38+CC38</f>
        <v>0.33827051276422226</v>
      </c>
      <c r="CD37" s="83">
        <f t="shared" si="1714"/>
        <v>0.34782559544254599</v>
      </c>
      <c r="CE37" s="83">
        <f t="shared" ref="CE37" si="1715">CD37-BX38+CE38</f>
        <v>0.35715170277982372</v>
      </c>
      <c r="CF37" s="83">
        <f t="shared" ref="CF37" si="1716">CE37-BY38+CF38</f>
        <v>0.36627889871440356</v>
      </c>
      <c r="CG37" s="83">
        <f t="shared" ref="CG37" si="1717">CF37-BZ38+CG38</f>
        <v>0.37521391220106931</v>
      </c>
      <c r="CH37" s="105">
        <f t="shared" ref="CH37" si="1718">CG37-CA38+CH38</f>
        <v>0.38394212333158273</v>
      </c>
      <c r="CI37" s="83">
        <f t="shared" ref="CI37" si="1719">CH37-CB38+CI38</f>
        <v>0.37071173111703892</v>
      </c>
      <c r="CJ37" s="83">
        <f t="shared" ref="CJ37" si="1720">CI37-CC38+CJ38</f>
        <v>0.36081086181545619</v>
      </c>
      <c r="CK37" s="83">
        <f t="shared" ref="CK37" si="1721">CJ37-CD38+CK38</f>
        <v>0.35192851543511589</v>
      </c>
      <c r="CL37" s="83">
        <f t="shared" ref="CL37" si="1722">CK37-CE38+CL38</f>
        <v>0.34405554611308325</v>
      </c>
      <c r="CM37" s="83">
        <f t="shared" ref="CM37" si="1723">CL37-CF38+CM38</f>
        <v>0.33718306059929015</v>
      </c>
      <c r="CN37" s="83">
        <f t="shared" ref="CN37" si="1724">CM37-CG38+CN38</f>
        <v>0.33129873717592895</v>
      </c>
      <c r="CO37" s="105">
        <f t="shared" ref="CO37" si="1725">CN37-CH38+CO38</f>
        <v>0.32638365855364659</v>
      </c>
      <c r="CP37" s="83">
        <f t="shared" ref="CP37" si="1726">CO37-CI38+CP38</f>
        <v>0.32240992001824748</v>
      </c>
      <c r="CQ37" s="83">
        <f t="shared" ref="CQ37" si="1727">CP37-CJ38+CQ38</f>
        <v>0.31396440629442596</v>
      </c>
      <c r="CR37" s="83">
        <f t="shared" ref="CR37" si="1728">CQ37-CK38+CR38</f>
        <v>0.30579867444688674</v>
      </c>
      <c r="CS37" s="83">
        <f t="shared" ref="CS37" si="1729">CR37-CL38+CS38</f>
        <v>0.29792327980498079</v>
      </c>
      <c r="CT37" s="83">
        <f t="shared" ref="CT37" si="1730">CS37-CM38+CT38</f>
        <v>0.29034777593000638</v>
      </c>
      <c r="CU37" s="83">
        <f t="shared" ref="CU37" si="1731">CT37-CN38+CU38</f>
        <v>0.28308351686026767</v>
      </c>
      <c r="CV37" s="105">
        <f t="shared" ref="CV37" si="1732">CU37-CO38+CV38</f>
        <v>0.27614602554288981</v>
      </c>
      <c r="CW37" s="83">
        <f t="shared" ref="CW37" si="1733">CV37-CP38+CW38</f>
        <v>0.26955691427882095</v>
      </c>
      <c r="CX37" s="83">
        <f t="shared" ref="CX37" si="1734">CW37-CQ38+CX38</f>
        <v>0.26603245709248907</v>
      </c>
      <c r="CY37" s="83">
        <f t="shared" ref="CY37" si="1735">CX37-CR38+CY38</f>
        <v>0.26268869890169388</v>
      </c>
      <c r="CZ37" s="83">
        <f t="shared" ref="CZ37" si="1736">CY37-CS38+CZ38</f>
        <v>0.25944256159478768</v>
      </c>
      <c r="DA37" s="83">
        <f t="shared" ref="DA37" si="1737">CZ37-CT38+DA38</f>
        <v>0.25621428863820062</v>
      </c>
      <c r="DB37" s="83">
        <f t="shared" ref="DB37" si="1738">DA37-CU38+DB38</f>
        <v>0.25292718469165459</v>
      </c>
      <c r="DC37" s="83">
        <f t="shared" ref="DC37" si="1739">DB37-CV38+DC38</f>
        <v>0.24950786034956807</v>
      </c>
      <c r="DD37" s="105">
        <f t="shared" ref="DD37" si="1740">DC37-CW38+DD38</f>
        <v>0.24588691011109159</v>
      </c>
      <c r="DE37" s="83">
        <f t="shared" ref="DE37" si="1741">DD37-CX38+DE38</f>
        <v>0.24200002308270946</v>
      </c>
      <c r="DF37" s="83">
        <f t="shared" ref="DF37" si="1742">DE37-CY38+DF38</f>
        <v>0.23841543463175643</v>
      </c>
      <c r="DG37" s="83">
        <f t="shared" ref="DG37" si="1743">DF37-CZ38+DG38</f>
        <v>0.2351395171682448</v>
      </c>
      <c r="DH37" s="83">
        <f t="shared" ref="DH37" si="1744">DG37-DA38+DH38</f>
        <v>0.2321703689078399</v>
      </c>
      <c r="DI37" s="83">
        <f t="shared" ref="DI37" si="1745">DH37-DB38+DI38</f>
        <v>0.22949819895833279</v>
      </c>
      <c r="DJ37" s="83">
        <f t="shared" ref="DJ37" si="1746">DI37-DC38+DJ38</f>
        <v>0.22710547177326668</v>
      </c>
      <c r="DK37" s="105">
        <f t="shared" ref="DK37" si="1747">DJ37-DD38+DK38</f>
        <v>0.22496688630141959</v>
      </c>
      <c r="DL37" s="83">
        <f t="shared" ref="DL37" si="1748">DK37-DE38+DL38</f>
        <v>0.22304927231074215</v>
      </c>
      <c r="DM37" s="83">
        <f t="shared" ref="DM37" si="1749">DL37-DF38+DM38</f>
        <v>0.22110267978311998</v>
      </c>
      <c r="DN37" s="83">
        <f t="shared" ref="DN37" si="1750">DM37-DG38+DN38</f>
        <v>0.2191372970170197</v>
      </c>
      <c r="DO37" s="83">
        <f t="shared" ref="DO37" si="1751">DN37-DH38+DO38</f>
        <v>0.2171704148598326</v>
      </c>
      <c r="DP37" s="83">
        <f t="shared" ref="DP37" si="1752">DO37-DI38+DP38</f>
        <v>0.2152254987946009</v>
      </c>
      <c r="DQ37" s="83">
        <f t="shared" ref="DQ37" si="1753">DP37-DJ38+DQ38</f>
        <v>0.21333131262002053</v>
      </c>
      <c r="DR37" s="83">
        <f t="shared" ref="DR37" si="1754">DQ37-DK38+DR38</f>
        <v>0.21152103361208713</v>
      </c>
      <c r="DS37" s="83">
        <f t="shared" ref="DS37" si="1755">DR37-DL38+DS38</f>
        <v>0.20983131093377189</v>
      </c>
      <c r="DT37" s="83">
        <f t="shared" ref="DT37" si="1756">DS37-DM38+DT38</f>
        <v>0.20830121940357538</v>
      </c>
      <c r="DU37" s="83">
        <f t="shared" ref="DU37" si="1757">DT37-DN38+DU38</f>
        <v>0.20690383187708505</v>
      </c>
      <c r="DV37" s="83">
        <f t="shared" ref="DV37" si="1758">DU37-DO38+DV38</f>
        <v>0.20561256751163909</v>
      </c>
      <c r="DW37" s="83">
        <f t="shared" ref="DW37" si="1759">DV37-DP38+DW38</f>
        <v>0.20440242764633104</v>
      </c>
      <c r="DX37" s="83">
        <f t="shared" ref="DX37" si="1760">DW37-DQ38+DX38</f>
        <v>0.20325112594816228</v>
      </c>
      <c r="DY37" s="83">
        <f t="shared" ref="DY37" si="1761">DX37-DR38+DY38</f>
        <v>0.20214013638250572</v>
      </c>
      <c r="DZ37" s="83">
        <f t="shared" ref="DZ37" si="1762">DY37-DS38+DZ38</f>
        <v>0.20105567165891769</v>
      </c>
      <c r="EA37" s="83">
        <f t="shared" ref="EA37" si="1763">DZ37-DT38+EA38</f>
        <v>0.19998959523169582</v>
      </c>
      <c r="EB37" s="83">
        <f t="shared" ref="EB37" si="1764">EA37-DU38+EB38</f>
        <v>0.19895708245095292</v>
      </c>
      <c r="EC37" s="83">
        <f t="shared" ref="EC37" si="1765">EB37-DV38+EC38</f>
        <v>0.19797032223777969</v>
      </c>
      <c r="ED37" s="83">
        <f t="shared" ref="ED37" si="1766">EC37-DW38+ED38</f>
        <v>0.19703797325383593</v>
      </c>
      <c r="EE37" s="83">
        <f t="shared" ref="EE37" si="1767">ED37-DX38+EE38</f>
        <v>0.19616479428059758</v>
      </c>
      <c r="EF37" s="83">
        <f t="shared" ref="EF37" si="1768">EE37-DY38+EF38</f>
        <v>0.19535143612123795</v>
      </c>
      <c r="EG37" s="83">
        <f t="shared" ref="EG37" si="1769">EF37-DZ38+EG38</f>
        <v>0.19459438907396875</v>
      </c>
      <c r="EH37" s="83">
        <f t="shared" ref="EH37" si="1770">EG37-EA38+EH38</f>
        <v>0.19388608492676762</v>
      </c>
      <c r="EI37" s="83">
        <f t="shared" ref="EI37" si="1771">EH37-EB38+EI38</f>
        <v>0.19321515637261347</v>
      </c>
      <c r="EJ37" s="83">
        <f t="shared" ref="EJ37" si="1772">EI37-EC38+EJ38</f>
        <v>0.1925736243628422</v>
      </c>
      <c r="EK37" s="83">
        <f t="shared" ref="EK37" si="1773">EJ37-ED38+EK38</f>
        <v>0.19195662972056418</v>
      </c>
      <c r="EL37" s="83">
        <f t="shared" ref="EL37" si="1774">EK37-EE38+EL38</f>
        <v>0.19136202157370294</v>
      </c>
      <c r="EM37" s="83">
        <f t="shared" ref="EM37" si="1775">EL37-EF38+EM38</f>
        <v>0.19078982515013299</v>
      </c>
      <c r="EN37" s="83">
        <f t="shared" ref="EN37" si="1776">EM37-EG38+EN38</f>
        <v>0.19024160855757763</v>
      </c>
      <c r="EO37" s="83">
        <f t="shared" ref="EO37" si="1777">EN37-EH38+EO38</f>
        <v>0.18971976667127022</v>
      </c>
      <c r="EP37" s="83">
        <f t="shared" ref="EP37" si="1778">EO37-EI38+EP38</f>
        <v>0.18922673992001149</v>
      </c>
      <c r="EQ37" s="83">
        <f t="shared" ref="EQ37" si="1779">EP37-EJ38+EQ38</f>
        <v>0.18876283295216556</v>
      </c>
      <c r="ER37" s="83">
        <f t="shared" ref="ER37" si="1780">EQ37-EK38+ER38</f>
        <v>0.18832672771616077</v>
      </c>
      <c r="ES37" s="83">
        <f t="shared" ref="ES37" si="1781">ER37-EL38+ES38</f>
        <v>0.18791601865004409</v>
      </c>
      <c r="ET37" s="83">
        <f t="shared" ref="ET37" si="1782">ES37-EM38+ET38</f>
        <v>0.18752774444279405</v>
      </c>
      <c r="EU37" s="83">
        <f t="shared" ref="EU37" si="1783">ET37-EN38+EU38</f>
        <v>0.18715889366785191</v>
      </c>
      <c r="EV37" s="83">
        <f t="shared" ref="EV37" si="1784">EU37-EO38+EV38</f>
        <v>0.18680686364971003</v>
      </c>
      <c r="EW37" s="83">
        <f t="shared" ref="EW37" si="1785">EV37-EP38+EW38</f>
        <v>0.1864698534694276</v>
      </c>
      <c r="EX37" s="83">
        <f t="shared" ref="EX37" si="1786">EW37-EQ38+EX38</f>
        <v>0.18614717321723093</v>
      </c>
      <c r="EY37" s="83">
        <f t="shared" ref="EY37" si="1787">EX37-ER38+EY38</f>
        <v>0.18583879949321558</v>
      </c>
      <c r="EZ37" s="83">
        <f t="shared" ref="EZ37" si="1788">EY37-ES38+EZ38</f>
        <v>0.18554499381896239</v>
      </c>
      <c r="FA37" s="83">
        <f t="shared" ref="FA37" si="1789">EZ37-ET38+FA38</f>
        <v>0.18526599724936038</v>
      </c>
      <c r="FB37" s="83">
        <f t="shared" ref="FB37" si="1790">FA37-EU38+FB38</f>
        <v>0.18500181060456161</v>
      </c>
      <c r="FC37" s="83">
        <f t="shared" ref="FC37" si="1791">FB37-EV38+FC38</f>
        <v>0.18475206633639016</v>
      </c>
      <c r="FD37" s="83">
        <f t="shared" ref="FD37" si="1792">FC37-EW38+FD38</f>
        <v>0.18451599492482895</v>
      </c>
      <c r="FE37" s="83">
        <f t="shared" ref="FE37" si="1793">FD37-EX38+FE38</f>
        <v>0.18429248573300802</v>
      </c>
      <c r="FF37" s="83">
        <f t="shared" ref="FF37" si="1794">FE37-EY38+FF38</f>
        <v>0.18408034820412025</v>
      </c>
      <c r="FG37" s="83">
        <f t="shared" ref="FG37" si="1795">FF37-EZ38+FG38</f>
        <v>0.18387849600781697</v>
      </c>
      <c r="FH37" s="83">
        <f t="shared" ref="FH37" si="1796">FG37-FA38+FH38</f>
        <v>0.18368605742670022</v>
      </c>
      <c r="FI37" s="83">
        <f t="shared" ref="FI37" si="1797">FH37-FB38+FI38</f>
        <v>0.1835024183960102</v>
      </c>
      <c r="FJ37" s="83">
        <f t="shared" ref="FJ37" si="1798">FI37-FC38+FJ38</f>
        <v>0.18332720719217227</v>
      </c>
      <c r="FK37" s="83">
        <f t="shared" ref="FK37" si="1799">FJ37-FD38+FK38</f>
        <v>0.18316023190843439</v>
      </c>
      <c r="FL37" s="83">
        <f t="shared" ref="FL37" si="1800">FK37-FE38+FL38</f>
        <v>0.18300138362299262</v>
      </c>
      <c r="FM37" s="83">
        <f t="shared" ref="FM37" si="1801">FL37-FF38+FM38</f>
        <v>0.1828505195965798</v>
      </c>
      <c r="FN37" s="83">
        <f t="shared" ref="FN37" si="1802">FM37-FG38+FN38</f>
        <v>0.18270740323911724</v>
      </c>
      <c r="FO37" s="83">
        <f t="shared" ref="FO37" si="1803">FN37-FH38+FO38</f>
        <v>0.18257168958249809</v>
      </c>
      <c r="FP37" s="83">
        <f t="shared" ref="FP37" si="1804">FO37-FI38+FP38</f>
        <v>0.18244294419389601</v>
      </c>
      <c r="FQ37" s="83">
        <f t="shared" ref="FQ37" si="1805">FP37-FJ38+FQ38</f>
        <v>0.18232068322372541</v>
      </c>
      <c r="FR37" s="83">
        <f t="shared" ref="FR37" si="1806">FQ37-FK38+FR38</f>
        <v>0.18220442252370869</v>
      </c>
      <c r="FS37" s="83">
        <f t="shared" ref="FS37" si="1807">FR37-FL38+FS38</f>
        <v>0.1820937244349006</v>
      </c>
      <c r="FT37" s="83">
        <f t="shared" ref="FT37" si="1808">FS37-FM38+FT38</f>
        <v>0.18198823189053676</v>
      </c>
      <c r="FU37" s="83">
        <f t="shared" ref="FU37" si="1809">FT37-FN38+FU38</f>
        <v>0.181887672117414</v>
      </c>
      <c r="FV37" s="83">
        <f t="shared" ref="FV37" si="1810">FU37-FO38+FV38</f>
        <v>0.18179184070052345</v>
      </c>
      <c r="FW37" s="83">
        <f t="shared" ref="FW37" si="1811">FV37-FP38+FW38</f>
        <v>0.18170057560396186</v>
      </c>
      <c r="FX37" s="83">
        <f t="shared" ref="FX37" si="1812">FW37-FQ38+FX38</f>
        <v>0.18161372925399025</v>
      </c>
      <c r="FY37" s="83">
        <f t="shared" ref="FY37" si="1813">FX37-FR38+FY38</f>
        <v>0.18153114507618165</v>
      </c>
      <c r="GA37" t="s">
        <v>108</v>
      </c>
    </row>
    <row r="38" spans="1:183" s="95" customFormat="1" x14ac:dyDescent="0.25">
      <c r="A38" s="87" t="s">
        <v>122</v>
      </c>
      <c r="B38" s="94"/>
      <c r="C38" s="88">
        <f t="shared" si="1131"/>
        <v>1.8575301708201233E-2</v>
      </c>
      <c r="D38" s="89">
        <f t="shared" ref="D38" si="1814">D37-C37</f>
        <v>2.3404880152333551E-2</v>
      </c>
      <c r="E38" s="89">
        <f t="shared" ref="E38" si="1815">E37-D37</f>
        <v>2.9490148991940274E-2</v>
      </c>
      <c r="F38" s="89">
        <f t="shared" ref="F38" si="1816">F37-E37</f>
        <v>3.7157587729844732E-2</v>
      </c>
      <c r="G38" s="89">
        <f t="shared" ref="G38" si="1817">G37-F37</f>
        <v>4.681856053960437E-2</v>
      </c>
      <c r="H38" s="89">
        <f t="shared" ref="H38" si="1818">H37-G37</f>
        <v>5.8991386279901525E-2</v>
      </c>
      <c r="I38" s="89">
        <f>I37-H37</f>
        <v>7.4329146712675875E-2</v>
      </c>
      <c r="J38" s="87">
        <f t="shared" ref="J38" si="1819">C27*(1-$L$6)</f>
        <v>9.3654724857971688E-2</v>
      </c>
      <c r="K38" s="87">
        <f t="shared" ref="K38" si="1820">D27*(1-$L$6)</f>
        <v>0.11800495332104433</v>
      </c>
      <c r="L38" s="87">
        <f t="shared" ref="L38" si="1821">E27*(1-$L$6)</f>
        <v>0.1486862411845159</v>
      </c>
      <c r="M38" s="87">
        <f t="shared" ref="M38" si="1822">F27*(1-$L$6)</f>
        <v>0.18734466389248994</v>
      </c>
      <c r="N38" s="87">
        <f t="shared" ref="N38" si="1823">G27*(1-$L$6)</f>
        <v>0.23605427650453736</v>
      </c>
      <c r="O38" s="87">
        <f t="shared" ref="O38" si="1824">H27*(1-$L$6)</f>
        <v>0.29742838839571695</v>
      </c>
      <c r="P38" s="96">
        <f t="shared" ref="P38" si="1825">I27*(1-$L$6)</f>
        <v>0.37475976937860356</v>
      </c>
      <c r="Q38" s="87">
        <f t="shared" ref="Q38" si="1826">J27*(1-$L$6)</f>
        <v>0.23927213323554825</v>
      </c>
      <c r="R38" s="87">
        <f t="shared" ref="R38" si="1827">K27*(1-$L$6)</f>
        <v>0.27465508416563533</v>
      </c>
      <c r="S38" s="87">
        <f t="shared" ref="S38" si="1828">L27*(1-$L$6)</f>
        <v>0.33430064715722518</v>
      </c>
      <c r="T38" s="87">
        <f t="shared" ref="T38" si="1829">M27*(1-$L$6)</f>
        <v>0.40943397622508088</v>
      </c>
      <c r="U38" s="87">
        <f t="shared" ref="U38" si="1830">N27*(1-$L$6)</f>
        <v>0.50407050266425435</v>
      </c>
      <c r="V38" s="87">
        <f t="shared" ref="V38" si="1831">O27*(1-$L$6)</f>
        <v>0.62326313071109507</v>
      </c>
      <c r="W38" s="96">
        <f t="shared" ref="W38" si="1832">P27*(1-$L$6)</f>
        <v>0.77336818213922232</v>
      </c>
      <c r="X38" s="87">
        <f t="shared" ref="X38" si="1833">Q27*(1-$L$6)</f>
        <v>0.96237827038779589</v>
      </c>
      <c r="Y38" s="87">
        <f t="shared" ref="Y38" si="1834">R27*(1-$L$6)</f>
        <v>0.35464778372302069</v>
      </c>
      <c r="Z38" s="87">
        <f t="shared" ref="Z38" si="1835">S27*(1-$L$6)</f>
        <v>0.38777784192143822</v>
      </c>
      <c r="AA38" s="87">
        <f t="shared" ref="AA38" si="1836">T27*(1-$L$6)</f>
        <v>0.42729209351274133</v>
      </c>
      <c r="AB38" s="87">
        <f t="shared" ref="AB38" si="1837">U27*(1-$L$6)</f>
        <v>0.47483654006140741</v>
      </c>
      <c r="AC38" s="87">
        <f t="shared" ref="AC38" si="1838">V27*(1-$L$6)</f>
        <v>0.53247724253153328</v>
      </c>
      <c r="AD38" s="96">
        <f t="shared" ref="AD38" si="1839">W27*(1-$L$6)</f>
        <v>0.60280510197898995</v>
      </c>
      <c r="AE38" s="87">
        <f t="shared" ref="AE38" si="1840">X27*(1-$L$6)</f>
        <v>0.36606596860846602</v>
      </c>
      <c r="AF38" s="87">
        <f t="shared" ref="AF38" si="1841">Y27*(1-$L$6)</f>
        <v>0.44892212574638324</v>
      </c>
      <c r="AG38" s="87">
        <f t="shared" ref="AG38" si="1842">Z27*(1-$L$6)</f>
        <v>0.45843006773400358</v>
      </c>
      <c r="AH38" s="87">
        <f t="shared" ref="AH38" si="1843">AA27*(1-$L$6)</f>
        <v>0.46505705854236712</v>
      </c>
      <c r="AI38" s="87">
        <f t="shared" ref="AI38" si="1844">AB27*(1-$L$6)</f>
        <v>0.46784209415486738</v>
      </c>
      <c r="AJ38" s="165">
        <f t="shared" ref="AJ38" si="1845">AC27*(1-$L$6)</f>
        <v>0.46557646141025166</v>
      </c>
      <c r="AK38" s="96">
        <f t="shared" ref="AK38" si="1846">AD27*(1-$L$6)</f>
        <v>0.45674025771911858</v>
      </c>
      <c r="AL38" s="87">
        <f t="shared" ref="AL38" si="1847">AE27*(1-$L$6)</f>
        <v>0.28433247611834966</v>
      </c>
      <c r="AM38" s="87">
        <f t="shared" ref="AM38" si="1848">AF27*(1-$L$6)</f>
        <v>0.24141376865926842</v>
      </c>
      <c r="AN38" s="87">
        <f t="shared" ref="AN38" si="1849">AG27*(1-$L$6)</f>
        <v>0.24887381412134596</v>
      </c>
      <c r="AO38" s="87">
        <f t="shared" ref="AO38" si="1850">AH27*(1-$L$6)</f>
        <v>0.25481109984054318</v>
      </c>
      <c r="AP38" s="87">
        <f t="shared" ref="AP38" si="1851">AI27*(1-$L$6)</f>
        <v>0.25860460639801314</v>
      </c>
      <c r="AQ38" s="165">
        <f t="shared" ref="AQ38" si="1852">AJ27*(1-$L$6)</f>
        <v>0.2594604047648707</v>
      </c>
      <c r="AR38" s="96">
        <f t="shared" ref="AR38" si="1853">AK27*(1-$L$6)</f>
        <v>0.2563677132823397</v>
      </c>
      <c r="AS38" s="87">
        <f t="shared" ref="AS38" si="1854">AL27*(1-$L$6)</f>
        <v>0.18039564865621102</v>
      </c>
      <c r="AT38" s="87">
        <f t="shared" ref="AT38" si="1855">AM27*(1-$L$6)</f>
        <v>0.17767280070173988</v>
      </c>
      <c r="AU38" s="87">
        <f t="shared" ref="AU38" si="1856">AN27*(1-$L$6)</f>
        <v>0.16993951024571471</v>
      </c>
      <c r="AV38" s="87">
        <f t="shared" ref="AV38" si="1857">AO27*(1-$L$6)</f>
        <v>0.16189796039789253</v>
      </c>
      <c r="AW38" s="87">
        <f t="shared" ref="AW38" si="1858">AP27*(1-$L$6)</f>
        <v>0.15351133531080743</v>
      </c>
      <c r="AX38" s="165">
        <f t="shared" ref="AX38" si="1859">AQ27*(1-$L$6)</f>
        <v>0.14473007618769534</v>
      </c>
      <c r="AY38" s="96">
        <f t="shared" ref="AY38" si="1860">AR27*(1-$L$6)</f>
        <v>0.13548803405246199</v>
      </c>
      <c r="AZ38" s="87">
        <f t="shared" ref="AZ38" si="1861">AS27*(1-$L$6)</f>
        <v>0.12569767275608118</v>
      </c>
      <c r="BA38" s="87">
        <f t="shared" ref="BA38" si="1862">AT27*(1-$L$6)</f>
        <v>0.12028154097623221</v>
      </c>
      <c r="BB38" s="87">
        <f t="shared" ref="BB38" si="1863">AU27*(1-$L$6)</f>
        <v>0.11502609664399985</v>
      </c>
      <c r="BC38" s="87">
        <f t="shared" ref="BC38" si="1864">AV27*(1-$L$6)</f>
        <v>0.10905880126362372</v>
      </c>
      <c r="BD38" s="87">
        <f t="shared" ref="BD38" si="1865">AW27*(1-$L$6)</f>
        <v>0.10245244380600058</v>
      </c>
      <c r="BE38" s="165">
        <f t="shared" ref="BE38" si="1866">AX27*(1-$L$6)</f>
        <v>9.531039280110698E-2</v>
      </c>
      <c r="BF38" s="96">
        <f t="shared" ref="BF38" si="1867">AY27*(1-$L$6)</f>
        <v>8.7774894898420983E-2</v>
      </c>
      <c r="BG38" s="87">
        <f t="shared" ref="BG38" si="1868">AZ27*(1-$L$6)</f>
        <v>8.0036726844708611E-2</v>
      </c>
      <c r="BH38" s="87">
        <f t="shared" ref="BH38" si="1869">BA27*(1-$L$6)</f>
        <v>7.6934212575400798E-2</v>
      </c>
      <c r="BI38" s="87">
        <f t="shared" ref="BI38:BM38" si="1870">BB27*(1-$L$6)</f>
        <v>7.4282356647891179E-2</v>
      </c>
      <c r="BJ38" s="87">
        <f t="shared" si="1870"/>
        <v>7.1503683210905042E-2</v>
      </c>
      <c r="BK38" s="87">
        <f t="shared" si="1870"/>
        <v>6.8594963365636252E-2</v>
      </c>
      <c r="BL38" s="165">
        <f t="shared" si="1870"/>
        <v>6.5565873690229898E-2</v>
      </c>
      <c r="BM38" s="96">
        <f t="shared" si="1870"/>
        <v>6.2443067203855153E-2</v>
      </c>
      <c r="BN38" s="87">
        <f t="shared" ref="BN38" si="1871">BG27*(1-$L$6)</f>
        <v>5.9275006874974688E-2</v>
      </c>
      <c r="BO38" s="87">
        <f t="shared" ref="BO38" si="1872">BH27*(1-$L$6)</f>
        <v>5.6139704302737403E-2</v>
      </c>
      <c r="BP38" s="87">
        <f t="shared" ref="BP38" si="1873">BI27*(1-$L$6)</f>
        <v>5.3060689583814567E-2</v>
      </c>
      <c r="BQ38" s="87">
        <f t="shared" ref="BQ38" si="1874">BJ27*(1-$L$6)</f>
        <v>5.0145833631184848E-2</v>
      </c>
      <c r="BR38" s="87">
        <f t="shared" ref="BR38" si="1875">BK27*(1-$L$6)</f>
        <v>4.7414698466442334E-2</v>
      </c>
      <c r="BS38" s="87">
        <f t="shared" ref="BS38" si="1876">BL27*(1-$L$6)</f>
        <v>4.4885314516236029E-2</v>
      </c>
      <c r="BT38" s="96">
        <f t="shared" ref="BT38" si="1877">BM27*(1-$L$6)</f>
        <v>4.2574211600463735E-2</v>
      </c>
      <c r="BU38" s="87">
        <f t="shared" ref="BU38" si="1878">BN27*(1-$L$6)</f>
        <v>4.0496803323860346E-2</v>
      </c>
      <c r="BV38" s="87">
        <f t="shared" ref="BV38" si="1879">BO27*(1-$L$6)</f>
        <v>3.8667137281688788E-2</v>
      </c>
      <c r="BW38" s="87">
        <f t="shared" ref="BW38" si="1880">BP27*(1-$L$6)</f>
        <v>3.6884233217140919E-2</v>
      </c>
      <c r="BX38" s="87">
        <f t="shared" ref="BX38" si="1881">BQ27*(1-$L$6)</f>
        <v>3.5136278299320638E-2</v>
      </c>
      <c r="BY38" s="87">
        <f t="shared" ref="BY38" si="1882">BR27*(1-$L$6)</f>
        <v>3.3447043069976916E-2</v>
      </c>
      <c r="BZ38" s="87">
        <f t="shared" ref="BZ38" si="1883">BS27*(1-$L$6)</f>
        <v>3.1839952518422684E-2</v>
      </c>
      <c r="CA38" s="96">
        <f t="shared" ref="CA38" si="1884">BT27*(1-$L$6)</f>
        <v>3.0337098218060615E-2</v>
      </c>
      <c r="CB38" s="87">
        <f t="shared" ref="CB38" si="1885">BU27*(1-$L$6)</f>
        <v>5.0676481577180271E-2</v>
      </c>
      <c r="CC38" s="87">
        <f t="shared" ref="CC38:CD38" si="1886">BV27*(1-$L$6)</f>
        <v>4.850595775565316E-2</v>
      </c>
      <c r="CD38" s="87">
        <f t="shared" si="1886"/>
        <v>4.6439315895464628E-2</v>
      </c>
      <c r="CE38" s="87">
        <f t="shared" ref="CE38" si="1887">BX27*(1-$L$6)</f>
        <v>4.4462385636598357E-2</v>
      </c>
      <c r="CF38" s="87">
        <f t="shared" ref="CF38" si="1888">BY27*(1-$L$6)</f>
        <v>4.2574239004556744E-2</v>
      </c>
      <c r="CG38" s="87">
        <f t="shared" ref="CG38" si="1889">BZ27*(1-$L$6)</f>
        <v>4.0774966005088474E-2</v>
      </c>
      <c r="CH38" s="96">
        <f t="shared" ref="CH38" si="1890">CA27*(1-$L$6)</f>
        <v>3.9065309348574023E-2</v>
      </c>
      <c r="CI38" s="87">
        <f t="shared" ref="CI38" si="1891">CB27*(1-$L$6)</f>
        <v>3.7446089362636499E-2</v>
      </c>
      <c r="CJ38" s="87">
        <f t="shared" ref="CJ38" si="1892">CC27*(1-$L$6)</f>
        <v>3.8605088454070409E-2</v>
      </c>
      <c r="CK38" s="87">
        <f t="shared" ref="CK38" si="1893">CD27*(1-$L$6)</f>
        <v>3.7556969515124321E-2</v>
      </c>
      <c r="CL38" s="87">
        <f t="shared" ref="CL38" si="1894">CE27*(1-$L$6)</f>
        <v>3.6589416314565755E-2</v>
      </c>
      <c r="CM38" s="87">
        <f t="shared" ref="CM38" si="1895">CF27*(1-$L$6)</f>
        <v>3.5701753490763648E-2</v>
      </c>
      <c r="CN38" s="87">
        <f t="shared" ref="CN38" si="1896">CG27*(1-$L$6)</f>
        <v>3.489064258172727E-2</v>
      </c>
      <c r="CO38" s="96">
        <f t="shared" ref="CO38" si="1897">CH27*(1-$L$6)</f>
        <v>3.4150230726291621E-2</v>
      </c>
      <c r="CP38" s="87">
        <f t="shared" ref="CP38" si="1898">CI27*(1-$L$6)</f>
        <v>3.3472350827237353E-2</v>
      </c>
      <c r="CQ38" s="87">
        <f t="shared" ref="CQ38" si="1899">CJ27*(1-$L$6)</f>
        <v>3.0159574730248894E-2</v>
      </c>
      <c r="CR38" s="87">
        <f t="shared" ref="CR38" si="1900">CK27*(1-$L$6)</f>
        <v>2.9391237667585116E-2</v>
      </c>
      <c r="CS38" s="87">
        <f t="shared" ref="CS38" si="1901">CL27*(1-$L$6)</f>
        <v>2.8714021672659767E-2</v>
      </c>
      <c r="CT38" s="87">
        <f t="shared" ref="CT38" si="1902">CM27*(1-$L$6)</f>
        <v>2.8126249615789242E-2</v>
      </c>
      <c r="CU38" s="87">
        <f t="shared" ref="CU38" si="1903">CN27*(1-$L$6)</f>
        <v>2.7626383511988543E-2</v>
      </c>
      <c r="CV38" s="96">
        <f t="shared" ref="CV38" si="1904">CO27*(1-$L$6)</f>
        <v>2.721273940891375E-2</v>
      </c>
      <c r="CW38" s="87">
        <f t="shared" ref="CW38" si="1905">CP27*(1-$L$6)</f>
        <v>2.6883239563168505E-2</v>
      </c>
      <c r="CX38" s="87">
        <f t="shared" ref="CX38" si="1906">CQ27*(1-$L$6)</f>
        <v>2.6635117543916991E-2</v>
      </c>
      <c r="CY38" s="87">
        <f t="shared" ref="CY38" si="1907">CR27*(1-$L$6)</f>
        <v>2.6047479476789946E-2</v>
      </c>
      <c r="CZ38" s="87">
        <f t="shared" ref="CZ38" si="1908">CS27*(1-$L$6)</f>
        <v>2.5467884365753566E-2</v>
      </c>
      <c r="DA38" s="87">
        <f t="shared" ref="DA38" si="1909">CT27*(1-$L$6)</f>
        <v>2.4897976659202199E-2</v>
      </c>
      <c r="DB38" s="87">
        <f t="shared" ref="DB38" si="1910">CU27*(1-$L$6)</f>
        <v>2.4339279565442497E-2</v>
      </c>
      <c r="DC38" s="87">
        <f t="shared" ref="DC38" si="1911">CV27*(1-$L$6)</f>
        <v>2.3793415066827237E-2</v>
      </c>
      <c r="DD38" s="96">
        <f t="shared" ref="DD38" si="1912">CW27*(1-$L$6)</f>
        <v>2.3262289324692056E-2</v>
      </c>
      <c r="DE38" s="87">
        <f t="shared" ref="DE38" si="1913">CX27*(1-$L$6)</f>
        <v>2.2748230515534835E-2</v>
      </c>
      <c r="DF38" s="87">
        <f t="shared" ref="DF38" si="1914">CY27*(1-$L$6)</f>
        <v>2.2462891025836922E-2</v>
      </c>
      <c r="DG38" s="87">
        <f t="shared" ref="DG38" si="1915">CZ27*(1-$L$6)</f>
        <v>2.2191966902241927E-2</v>
      </c>
      <c r="DH38" s="87">
        <f t="shared" ref="DH38" si="1916">DA27*(1-$L$6)</f>
        <v>2.1928828398797319E-2</v>
      </c>
      <c r="DI38" s="87">
        <f t="shared" ref="DI38" si="1917">DB27*(1-$L$6)</f>
        <v>2.1667109615935383E-2</v>
      </c>
      <c r="DJ38" s="87">
        <f t="shared" ref="DJ38" si="1918">DC27*(1-$L$6)</f>
        <v>2.1400687881761134E-2</v>
      </c>
      <c r="DK38" s="96">
        <f t="shared" ref="DK38" si="1919">DD27*(1-$L$6)</f>
        <v>2.1123703852844952E-2</v>
      </c>
      <c r="DL38" s="87">
        <f t="shared" ref="DL38" si="1920">DE27*(1-$L$6)</f>
        <v>2.0830616524857404E-2</v>
      </c>
      <c r="DM38" s="87">
        <f t="shared" ref="DM38" si="1921">DF27*(1-$L$6)</f>
        <v>2.0516298498214749E-2</v>
      </c>
      <c r="DN38" s="87">
        <f t="shared" ref="DN38" si="1922">DG27*(1-$L$6)</f>
        <v>2.0226584136141642E-2</v>
      </c>
      <c r="DO38" s="87">
        <f t="shared" ref="DO38" si="1923">DH27*(1-$L$6)</f>
        <v>1.9961946241610202E-2</v>
      </c>
      <c r="DP38" s="87">
        <f t="shared" ref="DP38" si="1924">DI27*(1-$L$6)</f>
        <v>1.972219355070368E-2</v>
      </c>
      <c r="DQ38" s="87">
        <f t="shared" ref="DQ38" si="1925">DJ27*(1-$L$6)</f>
        <v>1.9506501707180778E-2</v>
      </c>
      <c r="DR38" s="87">
        <f t="shared" ref="DR38" si="1926">DK27*(1-$L$6)</f>
        <v>1.9313424844911563E-2</v>
      </c>
      <c r="DS38" s="87">
        <f t="shared" ref="DS38" si="1927">DL27*(1-$L$6)</f>
        <v>1.9140893846542165E-2</v>
      </c>
      <c r="DT38" s="87">
        <f t="shared" ref="DT38" si="1928">DM27*(1-$L$6)</f>
        <v>1.898620696801822E-2</v>
      </c>
      <c r="DU38" s="87">
        <f t="shared" ref="DU38" si="1929">DN27*(1-$L$6)</f>
        <v>1.8829196609651322E-2</v>
      </c>
      <c r="DV38" s="87">
        <f t="shared" ref="DV38" si="1930">DO27*(1-$L$6)</f>
        <v>1.8670681876164257E-2</v>
      </c>
      <c r="DW38" s="87">
        <f t="shared" ref="DW38" si="1931">DP27*(1-$L$6)</f>
        <v>1.8512053685395626E-2</v>
      </c>
      <c r="DX38" s="87">
        <f t="shared" ref="DX38" si="1932">DQ27*(1-$L$6)</f>
        <v>1.8355200009011998E-2</v>
      </c>
      <c r="DY38" s="87">
        <f t="shared" ref="DY38" si="1933">DR27*(1-$L$6)</f>
        <v>1.8202435279255011E-2</v>
      </c>
      <c r="DZ38" s="87">
        <f t="shared" ref="DZ38" si="1934">DS27*(1-$L$6)</f>
        <v>1.8056429122954121E-2</v>
      </c>
      <c r="EA38" s="87">
        <f t="shared" ref="EA38" si="1935">DT27*(1-$L$6)</f>
        <v>1.7920130540796355E-2</v>
      </c>
      <c r="EB38" s="87">
        <f t="shared" ref="EB38" si="1936">DU27*(1-$L$6)</f>
        <v>1.7796683828908425E-2</v>
      </c>
      <c r="EC38" s="87">
        <f t="shared" ref="EC38" si="1937">DV27*(1-$L$6)</f>
        <v>1.7683921662991021E-2</v>
      </c>
      <c r="ED38" s="87">
        <f t="shared" ref="ED38" si="1938">DW27*(1-$L$6)</f>
        <v>1.7579704701451874E-2</v>
      </c>
      <c r="EE38" s="87">
        <f t="shared" ref="EE38" si="1939">DX27*(1-$L$6)</f>
        <v>1.7482021035773648E-2</v>
      </c>
      <c r="EF38" s="87">
        <f t="shared" ref="EF38" si="1940">DY27*(1-$L$6)</f>
        <v>1.7389077119895398E-2</v>
      </c>
      <c r="EG38" s="87">
        <f t="shared" ref="EG38" si="1941">DZ27*(1-$L$6)</f>
        <v>1.7299382075684936E-2</v>
      </c>
      <c r="EH38" s="87">
        <f t="shared" ref="EH38" si="1942">EA27*(1-$L$6)</f>
        <v>1.7211826393595232E-2</v>
      </c>
      <c r="EI38" s="87">
        <f t="shared" ref="EI38" si="1943">EB27*(1-$L$6)</f>
        <v>1.7125755274754257E-2</v>
      </c>
      <c r="EJ38" s="87">
        <f t="shared" ref="EJ38" si="1944">EC27*(1-$L$6)</f>
        <v>1.7042389653219751E-2</v>
      </c>
      <c r="EK38" s="87">
        <f t="shared" ref="EK38" si="1945">ED27*(1-$L$6)</f>
        <v>1.6962710059173842E-2</v>
      </c>
      <c r="EL38" s="87">
        <f t="shared" ref="EL38" si="1946">EE27*(1-$L$6)</f>
        <v>1.68874128889124E-2</v>
      </c>
      <c r="EM38" s="87">
        <f t="shared" ref="EM38" si="1947">EF27*(1-$L$6)</f>
        <v>1.6816880696325462E-2</v>
      </c>
      <c r="EN38" s="87">
        <f t="shared" ref="EN38" si="1948">EG27*(1-$L$6)</f>
        <v>1.6751165483129583E-2</v>
      </c>
      <c r="EO38" s="87">
        <f t="shared" ref="EO38" si="1949">EH27*(1-$L$6)</f>
        <v>1.668998450728781E-2</v>
      </c>
      <c r="EP38" s="87">
        <f t="shared" ref="EP38" si="1950">EI27*(1-$L$6)</f>
        <v>1.6632728523495548E-2</v>
      </c>
      <c r="EQ38" s="87">
        <f t="shared" ref="EQ38" si="1951">EJ27*(1-$L$6)</f>
        <v>1.6578482685373812E-2</v>
      </c>
      <c r="ER38" s="87">
        <f t="shared" ref="ER38" si="1952">EK27*(1-$L$6)</f>
        <v>1.6526604823169058E-2</v>
      </c>
      <c r="ES38" s="87">
        <f t="shared" ref="ES38" si="1953">EL27*(1-$L$6)</f>
        <v>1.647670382279573E-2</v>
      </c>
      <c r="ET38" s="87">
        <f t="shared" ref="ET38" si="1954">EM27*(1-$L$6)</f>
        <v>1.6428606489075421E-2</v>
      </c>
      <c r="EU38" s="87">
        <f t="shared" ref="EU38" si="1955">EN27*(1-$L$6)</f>
        <v>1.6382314708187431E-2</v>
      </c>
      <c r="EV38" s="87">
        <f t="shared" ref="EV38" si="1956">EO27*(1-$L$6)</f>
        <v>1.6337954489145927E-2</v>
      </c>
      <c r="EW38" s="87">
        <f t="shared" ref="EW38" si="1957">EP27*(1-$L$6)</f>
        <v>1.6295718343213104E-2</v>
      </c>
      <c r="EX38" s="87">
        <f t="shared" ref="EX38" si="1958">EQ27*(1-$L$6)</f>
        <v>1.6255802433177136E-2</v>
      </c>
      <c r="EY38" s="87">
        <f t="shared" ref="EY38" si="1959">ER27*(1-$L$6)</f>
        <v>1.6218231099153702E-2</v>
      </c>
      <c r="EZ38" s="87">
        <f t="shared" ref="EZ38" si="1960">ES27*(1-$L$6)</f>
        <v>1.618289814854254E-2</v>
      </c>
      <c r="FA38" s="87">
        <f t="shared" ref="FA38" si="1961">ET27*(1-$L$6)</f>
        <v>1.6149609919473427E-2</v>
      </c>
      <c r="FB38" s="87">
        <f t="shared" ref="FB38" si="1962">EU27*(1-$L$6)</f>
        <v>1.6118128063388665E-2</v>
      </c>
      <c r="FC38" s="87">
        <f t="shared" ref="FC38" si="1963">EV27*(1-$L$6)</f>
        <v>1.6088210220974484E-2</v>
      </c>
      <c r="FD38" s="87">
        <f t="shared" ref="FD38" si="1964">EW27*(1-$L$6)</f>
        <v>1.6059646931651902E-2</v>
      </c>
      <c r="FE38" s="87">
        <f t="shared" ref="FE38" si="1965">EX27*(1-$L$6)</f>
        <v>1.6032293241356216E-2</v>
      </c>
      <c r="FF38" s="87">
        <f t="shared" ref="FF38" si="1966">EY27*(1-$L$6)</f>
        <v>1.6006093570265938E-2</v>
      </c>
      <c r="FG38" s="87">
        <f t="shared" ref="FG38" si="1967">EZ27*(1-$L$6)</f>
        <v>1.5981045952239273E-2</v>
      </c>
      <c r="FH38" s="87">
        <f t="shared" ref="FH38" si="1968">FA27*(1-$L$6)</f>
        <v>1.5957171338356668E-2</v>
      </c>
      <c r="FI38" s="87">
        <f t="shared" ref="FI38" si="1969">FB27*(1-$L$6)</f>
        <v>1.5934489032698635E-2</v>
      </c>
      <c r="FJ38" s="87">
        <f t="shared" ref="FJ38" si="1970">FC27*(1-$L$6)</f>
        <v>1.591299901713655E-2</v>
      </c>
      <c r="FK38" s="87">
        <f t="shared" ref="FK38" si="1971">FD27*(1-$L$6)</f>
        <v>1.5892671647914022E-2</v>
      </c>
      <c r="FL38" s="87">
        <f t="shared" ref="FL38" si="1972">FE27*(1-$L$6)</f>
        <v>1.5873444955914442E-2</v>
      </c>
      <c r="FM38" s="87">
        <f t="shared" ref="FM38" si="1973">FF27*(1-$L$6)</f>
        <v>1.5855229543853138E-2</v>
      </c>
      <c r="FN38" s="87">
        <f t="shared" ref="FN38" si="1974">FG27*(1-$L$6)</f>
        <v>1.5837929594776732E-2</v>
      </c>
      <c r="FO38" s="87">
        <f t="shared" ref="FO38" si="1975">FH27*(1-$L$6)</f>
        <v>1.58214576817375E-2</v>
      </c>
      <c r="FP38" s="87">
        <f t="shared" ref="FP38" si="1976">FI27*(1-$L$6)</f>
        <v>1.5805743644096558E-2</v>
      </c>
      <c r="FQ38" s="87">
        <f t="shared" ref="FQ38" si="1977">FJ27*(1-$L$6)</f>
        <v>1.5790738046965944E-2</v>
      </c>
      <c r="FR38" s="87">
        <f t="shared" ref="FR38" si="1978">FK27*(1-$L$6)</f>
        <v>1.5776410947897317E-2</v>
      </c>
      <c r="FS38" s="87">
        <f t="shared" ref="FS38" si="1979">FL27*(1-$L$6)</f>
        <v>1.5762746867106363E-2</v>
      </c>
      <c r="FT38" s="87">
        <f t="shared" ref="FT38" si="1980">FM27*(1-$L$6)</f>
        <v>1.5749736999489287E-2</v>
      </c>
      <c r="FU38" s="87">
        <f t="shared" ref="FU38" si="1981">FN27*(1-$L$6)</f>
        <v>1.5737369821653965E-2</v>
      </c>
      <c r="FV38" s="87">
        <f t="shared" ref="FV38" si="1982">FO27*(1-$L$6)</f>
        <v>1.572562626484696E-2</v>
      </c>
      <c r="FW38" s="87">
        <f t="shared" ref="FW38" si="1983">FP27*(1-$L$6)</f>
        <v>1.5714478547534962E-2</v>
      </c>
      <c r="FX38" s="87">
        <f t="shared" ref="FX38" si="1984">FQ27*(1-$L$6)</f>
        <v>1.5703891696994342E-2</v>
      </c>
      <c r="FY38" s="87">
        <f t="shared" ref="FY38" si="1985">FR27*(1-$L$6)</f>
        <v>1.5693826770088719E-2</v>
      </c>
      <c r="GA38" s="87" t="s">
        <v>122</v>
      </c>
    </row>
    <row r="39" spans="1:183" s="76" customFormat="1" x14ac:dyDescent="0.25">
      <c r="A39" s="101" t="s">
        <v>63</v>
      </c>
      <c r="B39" s="102" t="s">
        <v>106</v>
      </c>
      <c r="C39" s="76">
        <f t="shared" ref="C39:Q39" si="1986">C40+C42+C44</f>
        <v>3.3456976115194741</v>
      </c>
      <c r="D39" s="76">
        <f t="shared" si="1986"/>
        <v>4.2155789905145378</v>
      </c>
      <c r="E39" s="76">
        <f t="shared" si="1986"/>
        <v>5.311629528048317</v>
      </c>
      <c r="F39" s="76">
        <f t="shared" si="1986"/>
        <v>6.6926532053408803</v>
      </c>
      <c r="G39" s="76">
        <f t="shared" si="1986"/>
        <v>8.4327430387295088</v>
      </c>
      <c r="H39" s="76">
        <f t="shared" si="1986"/>
        <v>10.625256228799181</v>
      </c>
      <c r="I39" s="103">
        <f t="shared" si="1986"/>
        <v>13.387822848286969</v>
      </c>
      <c r="J39" s="76">
        <f t="shared" si="1986"/>
        <v>16.178274742020104</v>
      </c>
      <c r="K39" s="76">
        <f t="shared" si="1986"/>
        <v>19.694244128123852</v>
      </c>
      <c r="L39" s="76">
        <f t="shared" si="1986"/>
        <v>24.124365554614577</v>
      </c>
      <c r="M39" s="76">
        <f t="shared" si="1986"/>
        <v>29.706318551992887</v>
      </c>
      <c r="N39" s="76">
        <f t="shared" si="1986"/>
        <v>36.739579328689558</v>
      </c>
      <c r="O39" s="76">
        <f t="shared" si="1986"/>
        <v>45.601487907327368</v>
      </c>
      <c r="P39" s="103">
        <f t="shared" si="1986"/>
        <v>56.76749271641102</v>
      </c>
      <c r="Q39" s="76">
        <f t="shared" si="1986"/>
        <v>61.570272341909224</v>
      </c>
      <c r="R39" s="76">
        <f t="shared" ref="R39:BI39" si="1987">R40+R42+R44</f>
        <v>66.731987388328236</v>
      </c>
      <c r="S39" s="76">
        <f t="shared" si="1987"/>
        <v>72.866890194705832</v>
      </c>
      <c r="T39" s="76">
        <f t="shared" si="1987"/>
        <v>80.226320401191686</v>
      </c>
      <c r="U39" s="76">
        <f t="shared" si="1987"/>
        <v>89.126006347445909</v>
      </c>
      <c r="V39" s="76">
        <f t="shared" si="1987"/>
        <v>99.962254444300697</v>
      </c>
      <c r="W39" s="103">
        <f t="shared" si="1987"/>
        <v>113.23202771801186</v>
      </c>
      <c r="X39" s="76">
        <f t="shared" si="1987"/>
        <v>138.82412507654098</v>
      </c>
      <c r="Y39" s="76">
        <f t="shared" si="1987"/>
        <v>141.77475301329557</v>
      </c>
      <c r="Z39" s="76">
        <f t="shared" si="1987"/>
        <v>143.82643631511891</v>
      </c>
      <c r="AA39" s="76">
        <f t="shared" si="1987"/>
        <v>144.67778184399319</v>
      </c>
      <c r="AB39" s="76">
        <f t="shared" si="1987"/>
        <v>143.94939371521068</v>
      </c>
      <c r="AC39" s="76">
        <f t="shared" si="1987"/>
        <v>141.16380834325841</v>
      </c>
      <c r="AD39" s="103">
        <f t="shared" si="1987"/>
        <v>135.72034906225554</v>
      </c>
      <c r="AE39" s="76">
        <f t="shared" si="1987"/>
        <v>115.13599484055807</v>
      </c>
      <c r="AF39" s="76">
        <f t="shared" si="1987"/>
        <v>118.64545934028084</v>
      </c>
      <c r="AG39" s="76">
        <f t="shared" si="1987"/>
        <v>121.42676677482802</v>
      </c>
      <c r="AH39" s="76">
        <f t="shared" si="1987"/>
        <v>123.18236918096807</v>
      </c>
      <c r="AI39" s="76">
        <f t="shared" si="1987"/>
        <v>123.53152000575747</v>
      </c>
      <c r="AJ39" s="158">
        <f t="shared" si="1987"/>
        <v>121.98902109422714</v>
      </c>
      <c r="AK39" s="103">
        <f t="shared" si="1987"/>
        <v>117.93863132512271</v>
      </c>
      <c r="AL39" s="76">
        <f t="shared" si="1987"/>
        <v>116.08743310879257</v>
      </c>
      <c r="AM39" s="76">
        <f t="shared" si="1987"/>
        <v>110.84244895694246</v>
      </c>
      <c r="AN39" s="76">
        <f t="shared" si="1987"/>
        <v>105.40487553099379</v>
      </c>
      <c r="AO39" s="76">
        <f t="shared" si="1987"/>
        <v>99.756688024691314</v>
      </c>
      <c r="AP39" s="76">
        <f t="shared" si="1987"/>
        <v>93.873232125114427</v>
      </c>
      <c r="AQ39" s="158">
        <f t="shared" si="1987"/>
        <v>87.721131090568008</v>
      </c>
      <c r="AR39" s="103">
        <f t="shared" si="1987"/>
        <v>81.255676276245765</v>
      </c>
      <c r="AS39" s="76">
        <f t="shared" si="1987"/>
        <v>77.700715869322636</v>
      </c>
      <c r="AT39" s="76">
        <f t="shared" si="1987"/>
        <v>74.362561456460156</v>
      </c>
      <c r="AU39" s="76">
        <f t="shared" si="1987"/>
        <v>70.550296185186951</v>
      </c>
      <c r="AV39" s="76">
        <f t="shared" si="1987"/>
        <v>66.311104766183192</v>
      </c>
      <c r="AW39" s="76">
        <f t="shared" si="1987"/>
        <v>61.712319709602852</v>
      </c>
      <c r="AX39" s="158">
        <f t="shared" si="1987"/>
        <v>56.846792898645433</v>
      </c>
      <c r="AY39" s="176">
        <f t="shared" si="1987"/>
        <v>51.839622240098642</v>
      </c>
      <c r="AZ39" s="76">
        <f t="shared" si="1987"/>
        <v>49.813527466959833</v>
      </c>
      <c r="BA39" s="76">
        <f t="shared" si="1987"/>
        <v>48.049782487115742</v>
      </c>
      <c r="BB39" s="76">
        <f t="shared" si="1987"/>
        <v>46.217759839862808</v>
      </c>
      <c r="BC39" s="76">
        <f t="shared" si="1987"/>
        <v>44.314225917131445</v>
      </c>
      <c r="BD39" s="76">
        <f t="shared" si="1987"/>
        <v>42.344012058050495</v>
      </c>
      <c r="BE39" s="158">
        <f t="shared" si="1987"/>
        <v>40.322591065638761</v>
      </c>
      <c r="BF39" s="103">
        <f t="shared" si="1987"/>
        <v>38.279148393387601</v>
      </c>
      <c r="BG39" s="76">
        <f t="shared" si="1987"/>
        <v>36.260913062618137</v>
      </c>
      <c r="BH39" s="76">
        <f t="shared" si="1987"/>
        <v>34.283159066322149</v>
      </c>
      <c r="BI39" s="76">
        <f t="shared" si="1987"/>
        <v>32.411205146329571</v>
      </c>
      <c r="BJ39" s="76">
        <f t="shared" ref="BJ39:BK39" si="1988">BJ40+BJ42+BJ44</f>
        <v>30.65866257811431</v>
      </c>
      <c r="BK39" s="76">
        <f t="shared" si="1988"/>
        <v>29.037993520966101</v>
      </c>
      <c r="BL39" s="158">
        <f t="shared" ref="BL39:BM39" si="1989">BL40+BL42+BL44</f>
        <v>27.560475084548088</v>
      </c>
      <c r="BM39" s="103">
        <f t="shared" si="1989"/>
        <v>26.236363534533993</v>
      </c>
      <c r="BN39" s="76">
        <f t="shared" ref="BN39:CC39" si="1990">BN40+BN42+BN44</f>
        <v>25.074661086816025</v>
      </c>
      <c r="BO39" s="76">
        <f t="shared" si="1990"/>
        <v>23.94095574200178</v>
      </c>
      <c r="BP39" s="76">
        <f t="shared" si="1990"/>
        <v>22.827086354400503</v>
      </c>
      <c r="BQ39" s="76">
        <f t="shared" si="1990"/>
        <v>21.748181997065945</v>
      </c>
      <c r="BR39" s="76">
        <f t="shared" si="1990"/>
        <v>20.719240064278921</v>
      </c>
      <c r="BS39" s="76">
        <f t="shared" si="1990"/>
        <v>19.754489015816894</v>
      </c>
      <c r="BT39" s="103">
        <f t="shared" si="1990"/>
        <v>18.866581987814371</v>
      </c>
      <c r="BU39" s="76">
        <f t="shared" si="1990"/>
        <v>18.065592415336184</v>
      </c>
      <c r="BV39" s="76">
        <f t="shared" si="1990"/>
        <v>17.30413661449537</v>
      </c>
      <c r="BW39" s="76">
        <f t="shared" si="1990"/>
        <v>16.577301955308336</v>
      </c>
      <c r="BX39" s="76">
        <f t="shared" si="1990"/>
        <v>15.884388069410136</v>
      </c>
      <c r="BY39" s="76">
        <f t="shared" si="1990"/>
        <v>15.225053285577337</v>
      </c>
      <c r="BZ39" s="76">
        <f t="shared" si="1990"/>
        <v>14.599193301838467</v>
      </c>
      <c r="CA39" s="103">
        <f t="shared" si="1990"/>
        <v>14.006744799424103</v>
      </c>
      <c r="CB39" s="76">
        <f t="shared" si="1990"/>
        <v>14.436509187027548</v>
      </c>
      <c r="CC39" s="76">
        <f t="shared" si="1990"/>
        <v>14.105706928942331</v>
      </c>
      <c r="CD39" s="76">
        <f t="shared" ref="CD39:DP39" si="1991">CD40+CD42+CD44</f>
        <v>13.801712684787763</v>
      </c>
      <c r="CE39" s="76">
        <f t="shared" si="1991"/>
        <v>13.524475787372374</v>
      </c>
      <c r="CF39" s="76">
        <f t="shared" si="1991"/>
        <v>13.272954939423215</v>
      </c>
      <c r="CG39" s="76">
        <f t="shared" si="1991"/>
        <v>13.045172918945898</v>
      </c>
      <c r="CH39" s="103">
        <f t="shared" si="1991"/>
        <v>12.838290918863542</v>
      </c>
      <c r="CI39" s="76">
        <f t="shared" si="1991"/>
        <v>11.659583076051852</v>
      </c>
      <c r="CJ39" s="76">
        <f t="shared" si="1991"/>
        <v>11.36637160130455</v>
      </c>
      <c r="CK39" s="76">
        <f t="shared" si="1991"/>
        <v>11.107788364034123</v>
      </c>
      <c r="CL39" s="76">
        <f t="shared" si="1991"/>
        <v>10.883208741087087</v>
      </c>
      <c r="CM39" s="76">
        <f t="shared" si="1991"/>
        <v>10.692059500032421</v>
      </c>
      <c r="CN39" s="76">
        <f t="shared" si="1991"/>
        <v>10.533709905872138</v>
      </c>
      <c r="CO39" s="103">
        <f t="shared" si="1991"/>
        <v>10.407377089474467</v>
      </c>
      <c r="CP39" s="76">
        <f t="shared" si="1991"/>
        <v>10.312053313572688</v>
      </c>
      <c r="CQ39" s="76">
        <f t="shared" si="1991"/>
        <v>10.086918467033678</v>
      </c>
      <c r="CR39" s="76">
        <f t="shared" si="1991"/>
        <v>9.8650152172819432</v>
      </c>
      <c r="CS39" s="76">
        <f t="shared" si="1991"/>
        <v>9.6469620383716723</v>
      </c>
      <c r="CT39" s="76">
        <f t="shared" si="1991"/>
        <v>9.4333316866244203</v>
      </c>
      <c r="CU39" s="76">
        <f t="shared" si="1991"/>
        <v>9.2247352167192709</v>
      </c>
      <c r="CV39" s="103">
        <f t="shared" si="1991"/>
        <v>9.0218927974128231</v>
      </c>
      <c r="CW39" s="76">
        <f t="shared" si="1991"/>
        <v>8.8256908978655293</v>
      </c>
      <c r="CX39" s="76">
        <f t="shared" si="1991"/>
        <v>8.7169884242685924</v>
      </c>
      <c r="CY39" s="76">
        <f t="shared" si="1991"/>
        <v>8.6137814903336025</v>
      </c>
      <c r="CZ39" s="76">
        <f t="shared" si="1991"/>
        <v>8.513539888805985</v>
      </c>
      <c r="DA39" s="76">
        <f t="shared" si="1991"/>
        <v>8.4138339129402553</v>
      </c>
      <c r="DB39" s="76">
        <f t="shared" si="1991"/>
        <v>8.3123264991248522</v>
      </c>
      <c r="DC39" s="76">
        <f t="shared" si="1991"/>
        <v>8.2067809077922096</v>
      </c>
      <c r="DD39" s="103">
        <f t="shared" si="1991"/>
        <v>8.0950817281641694</v>
      </c>
      <c r="DE39" s="76">
        <f t="shared" si="1991"/>
        <v>7.9752664361660139</v>
      </c>
      <c r="DF39" s="76">
        <f t="shared" si="1991"/>
        <v>7.8648318450150878</v>
      </c>
      <c r="DG39" s="76">
        <f t="shared" si="1991"/>
        <v>7.7639597297698693</v>
      </c>
      <c r="DH39" s="76">
        <f t="shared" si="1991"/>
        <v>7.6725783578679563</v>
      </c>
      <c r="DI39" s="76">
        <f t="shared" si="1991"/>
        <v>7.5903742927482982</v>
      </c>
      <c r="DJ39" s="76">
        <f t="shared" si="1991"/>
        <v>7.5167967974652674</v>
      </c>
      <c r="DK39" s="103">
        <f t="shared" si="1991"/>
        <v>7.4510571533938368</v>
      </c>
      <c r="DL39" s="76">
        <f t="shared" si="1991"/>
        <v>7.3921250766480044</v>
      </c>
      <c r="DM39" s="76">
        <f t="shared" si="1991"/>
        <v>7.332302732037264</v>
      </c>
      <c r="DN39" s="76">
        <f t="shared" si="1991"/>
        <v>7.2719027987666154</v>
      </c>
      <c r="DO39" s="76">
        <f t="shared" si="1991"/>
        <v>7.2114562557818296</v>
      </c>
      <c r="DP39" s="76">
        <f t="shared" si="1991"/>
        <v>7.1516838613251883</v>
      </c>
      <c r="DQ39" s="76">
        <f t="shared" ref="DQ39:DS39" si="1992">DQ40+DQ42+DQ44</f>
        <v>7.093469219582353</v>
      </c>
      <c r="DR39" s="76">
        <f t="shared" si="1992"/>
        <v>7.0378315875480659</v>
      </c>
      <c r="DS39" s="76">
        <f t="shared" si="1992"/>
        <v>6.9858969402462394</v>
      </c>
      <c r="DT39" s="76">
        <f t="shared" ref="DT39:FY39" si="1993">DT40+DT42+DT44</f>
        <v>6.9388661988178164</v>
      </c>
      <c r="DU39" s="76">
        <f t="shared" si="1993"/>
        <v>6.8959122520060268</v>
      </c>
      <c r="DV39" s="76">
        <f t="shared" si="1993"/>
        <v>6.8562186028249634</v>
      </c>
      <c r="DW39" s="76">
        <f t="shared" si="1993"/>
        <v>6.8190173388323956</v>
      </c>
      <c r="DX39" s="76">
        <f t="shared" si="1993"/>
        <v>6.7836238525356007</v>
      </c>
      <c r="DY39" s="76">
        <f t="shared" si="1993"/>
        <v>6.7494690358968228</v>
      </c>
      <c r="DZ39" s="76">
        <f t="shared" si="1993"/>
        <v>6.7161293377755404</v>
      </c>
      <c r="EA39" s="76">
        <f t="shared" si="1993"/>
        <v>6.6833547781488258</v>
      </c>
      <c r="EB39" s="76">
        <f t="shared" si="1993"/>
        <v>6.6516115812963914</v>
      </c>
      <c r="EC39" s="76">
        <f t="shared" si="1993"/>
        <v>6.6212742133796549</v>
      </c>
      <c r="ED39" s="76">
        <f t="shared" si="1993"/>
        <v>6.5926086775547423</v>
      </c>
      <c r="EE39" s="76">
        <f t="shared" si="1993"/>
        <v>6.5657611614938238</v>
      </c>
      <c r="EF39" s="76">
        <f t="shared" si="1993"/>
        <v>6.5407516473231775</v>
      </c>
      <c r="EG39" s="76">
        <f t="shared" si="1993"/>
        <v>6.5174723009429973</v>
      </c>
      <c r="EH39" s="76">
        <f t="shared" si="1993"/>
        <v>6.4956906082771555</v>
      </c>
      <c r="EI39" s="76">
        <f t="shared" si="1993"/>
        <v>6.4750573225664843</v>
      </c>
      <c r="EJ39" s="76">
        <f t="shared" si="1993"/>
        <v>6.4553272947445652</v>
      </c>
      <c r="EK39" s="76">
        <f t="shared" si="1993"/>
        <v>6.4363512262873384</v>
      </c>
      <c r="EL39" s="76">
        <f t="shared" si="1993"/>
        <v>6.4180630238389575</v>
      </c>
      <c r="EM39" s="76">
        <f t="shared" si="1993"/>
        <v>6.4004634482804486</v>
      </c>
      <c r="EN39" s="76">
        <f t="shared" si="1993"/>
        <v>6.383600661171049</v>
      </c>
      <c r="EO39" s="76">
        <f t="shared" si="1993"/>
        <v>6.3675482253895073</v>
      </c>
      <c r="EP39" s="76">
        <f t="shared" si="1993"/>
        <v>6.3523811065593865</v>
      </c>
      <c r="EQ39" s="76">
        <f t="shared" si="1993"/>
        <v>6.3381086570028433</v>
      </c>
      <c r="ER39" s="76">
        <f t="shared" si="1993"/>
        <v>6.3246903788147772</v>
      </c>
      <c r="ES39" s="76">
        <f t="shared" si="1993"/>
        <v>6.3120523656906</v>
      </c>
      <c r="ET39" s="76">
        <f t="shared" si="1993"/>
        <v>6.3001036390091656</v>
      </c>
      <c r="EU39" s="76">
        <f t="shared" si="1993"/>
        <v>6.2887516808820951</v>
      </c>
      <c r="EV39" s="76">
        <f t="shared" si="1993"/>
        <v>6.2779165302052178</v>
      </c>
      <c r="EW39" s="76">
        <f t="shared" si="1993"/>
        <v>6.2675428552372541</v>
      </c>
      <c r="EX39" s="76">
        <f t="shared" si="1993"/>
        <v>6.2576094550561523</v>
      </c>
      <c r="EY39" s="76">
        <f t="shared" si="1993"/>
        <v>6.2481156043229102</v>
      </c>
      <c r="EZ39" s="76">
        <f t="shared" si="1993"/>
        <v>6.2390693309091771</v>
      </c>
      <c r="FA39" s="76">
        <f t="shared" si="1993"/>
        <v>6.2304780345381285</v>
      </c>
      <c r="FB39" s="76">
        <f t="shared" si="1993"/>
        <v>6.2223417357143127</v>
      </c>
      <c r="FC39" s="76">
        <f t="shared" si="1993"/>
        <v>6.2146491395963057</v>
      </c>
      <c r="FD39" s="76">
        <f t="shared" si="1993"/>
        <v>6.207376603662353</v>
      </c>
      <c r="FE39" s="76">
        <f t="shared" si="1993"/>
        <v>6.2004900068741362</v>
      </c>
      <c r="FF39" s="76">
        <f t="shared" si="1993"/>
        <v>6.1939527733691868</v>
      </c>
      <c r="FG39" s="76">
        <f t="shared" si="1993"/>
        <v>6.1877315291518427</v>
      </c>
      <c r="FH39" s="76">
        <f t="shared" si="1993"/>
        <v>6.1817994929354088</v>
      </c>
      <c r="FI39" s="76">
        <f t="shared" si="1993"/>
        <v>6.1761377981952581</v>
      </c>
      <c r="FJ39" s="76">
        <f t="shared" si="1993"/>
        <v>6.1707350228106268</v>
      </c>
      <c r="FK39" s="76">
        <f t="shared" si="1993"/>
        <v>6.1655852684719488</v>
      </c>
      <c r="FL39" s="76">
        <f t="shared" si="1993"/>
        <v>6.1606851862959466</v>
      </c>
      <c r="FM39" s="76">
        <f t="shared" si="1993"/>
        <v>6.1560303889006613</v>
      </c>
      <c r="FN39" s="76">
        <f t="shared" si="1993"/>
        <v>6.1516136063230817</v>
      </c>
      <c r="FO39" s="76">
        <f t="shared" si="1993"/>
        <v>6.1474242397737529</v>
      </c>
      <c r="FP39" s="76">
        <f t="shared" si="1993"/>
        <v>6.1434489425815579</v>
      </c>
      <c r="FQ39" s="76">
        <f t="shared" si="1993"/>
        <v>6.1396728503163551</v>
      </c>
      <c r="FR39" s="76">
        <f t="shared" si="1993"/>
        <v>6.1360810895040423</v>
      </c>
      <c r="FS39" s="76">
        <f t="shared" si="1993"/>
        <v>6.132660214769321</v>
      </c>
      <c r="FT39" s="76">
        <f t="shared" si="1993"/>
        <v>6.1293992563516797</v>
      </c>
      <c r="FU39" s="76">
        <f t="shared" si="1993"/>
        <v>6.1262898337897367</v>
      </c>
      <c r="FV39" s="76">
        <f t="shared" si="1993"/>
        <v>6.1233256664420779</v>
      </c>
      <c r="FW39" s="76">
        <f t="shared" si="1993"/>
        <v>6.1205017755124818</v>
      </c>
      <c r="FX39" s="76">
        <f t="shared" si="1993"/>
        <v>6.1178136265597036</v>
      </c>
      <c r="FY39" s="76">
        <f t="shared" si="1993"/>
        <v>6.1152564088214243</v>
      </c>
      <c r="GA39" s="101" t="s">
        <v>63</v>
      </c>
    </row>
    <row r="40" spans="1:183" s="53" customFormat="1" x14ac:dyDescent="0.25">
      <c r="A40" s="53" t="s">
        <v>86</v>
      </c>
      <c r="B40" s="61"/>
      <c r="C40" s="109">
        <f t="shared" ref="C40:G41" si="1994">D40/(1+$V$6)</f>
        <v>2.8505943775278029</v>
      </c>
      <c r="D40" s="109">
        <f t="shared" si="1994"/>
        <v>3.5917489156850317</v>
      </c>
      <c r="E40" s="109">
        <f t="shared" si="1994"/>
        <v>4.52560363376314</v>
      </c>
      <c r="F40" s="109">
        <f t="shared" si="1994"/>
        <v>5.7022605785415568</v>
      </c>
      <c r="G40" s="109">
        <f t="shared" si="1994"/>
        <v>7.1848483289623619</v>
      </c>
      <c r="H40" s="109">
        <f>I40/(1+$V$6)</f>
        <v>9.0529088944925764</v>
      </c>
      <c r="I40" s="82">
        <f>V7*AH6</f>
        <v>11.406665207060646</v>
      </c>
      <c r="J40" s="83">
        <f t="shared" ref="J40:Q40" si="1995">I40-C41+J41</f>
        <v>13.784180273470044</v>
      </c>
      <c r="K40" s="83">
        <f t="shared" si="1995"/>
        <v>16.779849257145884</v>
      </c>
      <c r="L40" s="83">
        <f t="shared" si="1995"/>
        <v>20.554392176577441</v>
      </c>
      <c r="M40" s="83">
        <f t="shared" si="1995"/>
        <v>25.310316255061203</v>
      </c>
      <c r="N40" s="83">
        <f t="shared" si="1995"/>
        <v>31.302780593950747</v>
      </c>
      <c r="O40" s="83">
        <f t="shared" si="1995"/>
        <v>38.85328566095157</v>
      </c>
      <c r="P40" s="105">
        <f t="shared" si="1995"/>
        <v>48.366922045372618</v>
      </c>
      <c r="Q40" s="83">
        <f t="shared" si="1995"/>
        <v>52.940323468139475</v>
      </c>
      <c r="R40" s="83">
        <f t="shared" ref="R40" si="1996">Q40-K41+R41</f>
        <v>57.896471937959468</v>
      </c>
      <c r="S40" s="83">
        <f t="shared" ref="S40" si="1997">R40-L41+S41</f>
        <v>63.808934725508749</v>
      </c>
      <c r="T40" s="83">
        <f t="shared" ref="T40" si="1998">S40-M41+T41</f>
        <v>70.924711924740194</v>
      </c>
      <c r="U40" s="83">
        <f t="shared" ref="U40" si="1999">T40-N41+U41</f>
        <v>79.554090967354938</v>
      </c>
      <c r="V40" s="83">
        <f t="shared" ref="V40" si="2000">U40-O41+V41</f>
        <v>90.086565083221274</v>
      </c>
      <c r="W40" s="105">
        <f t="shared" ref="W40" si="2001">V40-P41+W41</f>
        <v>103.01057946428639</v>
      </c>
      <c r="X40" s="83">
        <f t="shared" ref="X40" si="2002">W40-Q41+X41</f>
        <v>126.35169992032621</v>
      </c>
      <c r="Y40" s="83">
        <f t="shared" ref="Y40" si="2003">X40-R41+Y41</f>
        <v>129.05976327537584</v>
      </c>
      <c r="Z40" s="83">
        <f t="shared" ref="Z40" si="2004">Y40-S41+Z41</f>
        <v>130.95922533187084</v>
      </c>
      <c r="AA40" s="83">
        <f t="shared" ref="AA40" si="2005">Z40-T41+AA41</f>
        <v>131.77881410033311</v>
      </c>
      <c r="AB40" s="83">
        <f t="shared" ref="AB40" si="2006">AA40-U41+AB41</f>
        <v>131.17709672267711</v>
      </c>
      <c r="AC40" s="83">
        <f t="shared" ref="AC40" si="2007">AB40-V41+AC41</f>
        <v>128.72445924517976</v>
      </c>
      <c r="AD40" s="105">
        <f t="shared" ref="AD40" si="2008">AC40-W41+AD41</f>
        <v>123.88054061421415</v>
      </c>
      <c r="AE40" s="83">
        <f t="shared" ref="AE40" si="2009">AD40-X41+AE41</f>
        <v>105.20083406518509</v>
      </c>
      <c r="AF40" s="83">
        <f t="shared" ref="AF40" si="2010">AE40-Y41+AF41</f>
        <v>108.47009882077937</v>
      </c>
      <c r="AG40" s="83">
        <f t="shared" ref="AG40" si="2011">AF40-Z41+AG41</f>
        <v>111.07822881870887</v>
      </c>
      <c r="AH40" s="83">
        <f t="shared" ref="AH40" si="2012">AG40-AA41+AH41</f>
        <v>112.75440954412208</v>
      </c>
      <c r="AI40" s="83">
        <f t="shared" ref="AI40" si="2013">AH40-AB41+AI41</f>
        <v>113.15218020500217</v>
      </c>
      <c r="AJ40" s="159">
        <f t="shared" ref="AJ40" si="2014">AI40-AC41+AJ41</f>
        <v>111.83011777553975</v>
      </c>
      <c r="AK40" s="105">
        <f t="shared" ref="AK40" si="2015">AJ40-AD41+AK41</f>
        <v>108.22767204569404</v>
      </c>
      <c r="AL40" s="83">
        <f t="shared" ref="AL40" si="2016">AK40-AE41+AL41</f>
        <v>106.6214512999737</v>
      </c>
      <c r="AM40" s="83">
        <f t="shared" ref="AM40" si="2017">AL40-AF41+AM41</f>
        <v>101.9961193273835</v>
      </c>
      <c r="AN40" s="83">
        <f t="shared" ref="AN40" si="2018">AM40-AG41+AN41</f>
        <v>97.184514593733766</v>
      </c>
      <c r="AO40" s="83">
        <f t="shared" ref="AO40" si="2019">AN40-AH41+AO41</f>
        <v>92.164509553733481</v>
      </c>
      <c r="AP40" s="83">
        <f t="shared" ref="AP40" si="2020">AO40-AI41+AP41</f>
        <v>86.906312306505811</v>
      </c>
      <c r="AQ40" s="159">
        <f t="shared" ref="AQ40" si="2021">AP40-AJ41+AQ41</f>
        <v>81.3701450819229</v>
      </c>
      <c r="AR40" s="105">
        <f t="shared" ref="AR40" si="2022">AQ40-AK41+AR41</f>
        <v>75.503346427115645</v>
      </c>
      <c r="AS40" s="83">
        <f t="shared" ref="AS40" si="2023">AR40-AL41+AS41</f>
        <v>72.259174841516469</v>
      </c>
      <c r="AT40" s="83">
        <f t="shared" ref="AT40" si="2024">AS40-AM41+AT41</f>
        <v>69.111994706723948</v>
      </c>
      <c r="AU40" s="83">
        <f t="shared" ref="AU40" si="2025">AT40-AN41+AU41</f>
        <v>65.536166012904886</v>
      </c>
      <c r="AV40" s="83">
        <f t="shared" ref="AV40" si="2026">AU40-AO41+AV41</f>
        <v>61.575219969573311</v>
      </c>
      <c r="AW40" s="83">
        <f t="shared" ref="AW40" si="2027">AV40-AP41+AW41</f>
        <v>57.291075917217391</v>
      </c>
      <c r="AX40" s="159">
        <f t="shared" ref="AX40" si="2028">AW40-AQ41+AX41</f>
        <v>52.768929194731996</v>
      </c>
      <c r="AY40" s="105">
        <f t="shared" ref="AY40" si="2029">AX40-AR41+AY41</f>
        <v>48.123372563880437</v>
      </c>
      <c r="AZ40" s="83">
        <f t="shared" ref="AZ40" si="2030">AY40-AS41+AZ41</f>
        <v>46.262373965011705</v>
      </c>
      <c r="BA40" s="83">
        <f t="shared" ref="BA40" si="2031">AZ40-AT41+BA41</f>
        <v>44.671526450029944</v>
      </c>
      <c r="BB40" s="83">
        <f t="shared" ref="BB40" si="2032">BA40-AU41+BB41</f>
        <v>43.004175441796534</v>
      </c>
      <c r="BC40" s="83">
        <f t="shared" ref="BC40" si="2033">BB40-AV41+BC41</f>
        <v>41.258338428792712</v>
      </c>
      <c r="BD40" s="83">
        <f t="shared" ref="BD40" si="2034">BC40-AW41+BD41</f>
        <v>39.439792086053963</v>
      </c>
      <c r="BE40" s="159">
        <f t="shared" ref="BE40" si="2035">BD40-AX41+BE41</f>
        <v>37.564525037829405</v>
      </c>
      <c r="BF40" s="105">
        <f t="shared" ref="BF40" si="2036">BE40-AY41+BF41</f>
        <v>35.661650722017306</v>
      </c>
      <c r="BG40" s="83">
        <f t="shared" ref="BG40" si="2037">BF40-AZ41+BG41</f>
        <v>33.777537488539544</v>
      </c>
      <c r="BH40" s="83">
        <f t="shared" ref="BH40" si="2038">BG40-BA41+BH41</f>
        <v>31.92698909399838</v>
      </c>
      <c r="BI40" s="83">
        <f t="shared" ref="BI40:BM40" si="2039">BH40-BB41+BI41</f>
        <v>30.174898410650574</v>
      </c>
      <c r="BJ40" s="83">
        <f t="shared" si="2039"/>
        <v>28.533072642940937</v>
      </c>
      <c r="BK40" s="83">
        <f t="shared" si="2039"/>
        <v>27.01239757180587</v>
      </c>
      <c r="BL40" s="159">
        <f t="shared" si="2039"/>
        <v>25.622855561915792</v>
      </c>
      <c r="BM40" s="105">
        <f t="shared" si="2039"/>
        <v>24.373756330669234</v>
      </c>
      <c r="BN40" s="83">
        <f t="shared" ref="BN40" si="2040">BM40-BG41+BN41</f>
        <v>23.27358610679083</v>
      </c>
      <c r="BO40" s="83">
        <f t="shared" ref="BO40" si="2041">BN40-BH41+BO41</f>
        <v>22.201419330680643</v>
      </c>
      <c r="BP40" s="83">
        <f t="shared" ref="BP40" si="2042">BO40-BI41+BP41</f>
        <v>21.150156091961556</v>
      </c>
      <c r="BQ40" s="83">
        <f t="shared" ref="BQ40" si="2043">BP40-BJ41+BQ41</f>
        <v>20.1341115155114</v>
      </c>
      <c r="BR40" s="83">
        <f t="shared" ref="BR40" si="2044">BQ40-BK41+BR41</f>
        <v>19.167395688767506</v>
      </c>
      <c r="BS40" s="83">
        <f t="shared" ref="BS40" si="2045">BR40-BL41+BS41</f>
        <v>18.263318528424183</v>
      </c>
      <c r="BT40" s="105">
        <f t="shared" ref="BT40" si="2046">BS40-BM41+BT41</f>
        <v>17.433637399464182</v>
      </c>
      <c r="BU40" s="83">
        <f t="shared" ref="BU40" si="2047">BT40-BN41+BU41</f>
        <v>16.687619925380321</v>
      </c>
      <c r="BV40" s="83">
        <f t="shared" ref="BV40" si="2048">BU40-BO41+BV41</f>
        <v>15.977255455397334</v>
      </c>
      <c r="BW40" s="83">
        <f t="shared" ref="BW40" si="2049">BV40-BP41+BW41</f>
        <v>15.297678610273689</v>
      </c>
      <c r="BX40" s="83">
        <f t="shared" ref="BX40" si="2050">BW40-BQ41+BX41</f>
        <v>14.648576708255852</v>
      </c>
      <c r="BY40" s="83">
        <f t="shared" ref="BY40" si="2051">BX40-BR41+BY41</f>
        <v>14.029986970363062</v>
      </c>
      <c r="BZ40" s="83">
        <f t="shared" ref="BZ40" si="2052">BY40-BS41+BZ41</f>
        <v>13.442170951607149</v>
      </c>
      <c r="CA40" s="105">
        <f t="shared" ref="CA40" si="2053">BZ40-BT41+CA41</f>
        <v>12.885416739588855</v>
      </c>
      <c r="CB40" s="83">
        <f t="shared" ref="CB40" si="2054">CA40-BU41+CB41</f>
        <v>13.284639711292124</v>
      </c>
      <c r="CC40" s="83">
        <f t="shared" ref="CC40:CD40" si="2055">CB40-BV41+CC41</f>
        <v>12.924358269155912</v>
      </c>
      <c r="CD40" s="83">
        <f t="shared" si="2055"/>
        <v>12.5917661644127</v>
      </c>
      <c r="CE40" s="83">
        <f t="shared" ref="CE40" si="2056">CD40-BX41+CE41</f>
        <v>12.28663549779181</v>
      </c>
      <c r="CF40" s="83">
        <f t="shared" ref="CF40" si="2057">CE40-BY41+CF41</f>
        <v>12.007821580786269</v>
      </c>
      <c r="CG40" s="83">
        <f t="shared" ref="CG40" si="2058">CF40-BZ41+CG41</f>
        <v>11.753313992737901</v>
      </c>
      <c r="CH40" s="105">
        <f t="shared" ref="CH40" si="2059">CG40-CA41+CH41</f>
        <v>11.520305373623598</v>
      </c>
      <c r="CI40" s="83">
        <f t="shared" ref="CI40" si="2060">CH40-CB41+CI41</f>
        <v>10.380384464140128</v>
      </c>
      <c r="CJ40" s="83">
        <f t="shared" ref="CJ40" si="2061">CI40-CC41+CJ41</f>
        <v>10.116159725712029</v>
      </c>
      <c r="CK40" s="83">
        <f t="shared" ref="CK40" si="2062">CJ40-CD41+CK41</f>
        <v>9.8832800457793368</v>
      </c>
      <c r="CL40" s="83">
        <f t="shared" ref="CL40" si="2063">CK40-CE41+CL41</f>
        <v>9.6811711548126684</v>
      </c>
      <c r="CM40" s="83">
        <f t="shared" ref="CM40" si="2064">CL40-CF41+CM41</f>
        <v>9.5093064956562348</v>
      </c>
      <c r="CN40" s="83">
        <f t="shared" ref="CN40" si="2065">CM40-CG41+CN41</f>
        <v>9.3671091049608464</v>
      </c>
      <c r="CO40" s="105">
        <f t="shared" ref="CO40" si="2066">CN40-CH41+CO41</f>
        <v>9.2538663164640251</v>
      </c>
      <c r="CP40" s="83">
        <f t="shared" ref="CP40" si="2067">CO40-CI41+CP41</f>
        <v>9.168664163062525</v>
      </c>
      <c r="CQ40" s="83">
        <f t="shared" ref="CQ40" si="2068">CP40-CJ41+CQ41</f>
        <v>8.9665770406200487</v>
      </c>
      <c r="CR40" s="83">
        <f t="shared" ref="CR40" si="2069">CQ40-CK41+CR41</f>
        <v>8.7672436721040761</v>
      </c>
      <c r="CS40" s="83">
        <f t="shared" ref="CS40" si="2070">CR40-CL41+CS41</f>
        <v>8.5712309033383622</v>
      </c>
      <c r="CT40" s="83">
        <f t="shared" ref="CT40" si="2071">CS40-CM41+CT41</f>
        <v>8.3790638807717119</v>
      </c>
      <c r="CU40" s="83">
        <f t="shared" ref="CU40" si="2072">CT40-CN41+CU41</f>
        <v>8.1913017880167054</v>
      </c>
      <c r="CV40" s="105">
        <f t="shared" ref="CV40" si="2073">CU40-CO41+CV41</f>
        <v>8.0086016761129581</v>
      </c>
      <c r="CW40" s="83">
        <f t="shared" ref="CW40" si="2074">CV40-CP41+CW41</f>
        <v>7.8317700008231048</v>
      </c>
      <c r="CX40" s="83">
        <f t="shared" ref="CX40" si="2075">CW40-CQ41+CX41</f>
        <v>7.7336784294497232</v>
      </c>
      <c r="CY40" s="83">
        <f t="shared" ref="CY40" si="2076">CX40-CR41+CY41</f>
        <v>7.640543667204283</v>
      </c>
      <c r="CZ40" s="83">
        <f t="shared" ref="CZ40" si="2077">CY40-CS41+CZ41</f>
        <v>7.5500836214768166</v>
      </c>
      <c r="DA40" s="83">
        <f t="shared" ref="DA40" si="2078">CZ40-CT41+DA41</f>
        <v>7.4601068381074906</v>
      </c>
      <c r="DB40" s="83">
        <f t="shared" ref="DB40" si="2079">DA40-CU41+DB41</f>
        <v>7.3685054154440843</v>
      </c>
      <c r="DC40" s="83">
        <f t="shared" ref="DC40" si="2080">DB40-CV41+DC41</f>
        <v>7.2732619375862981</v>
      </c>
      <c r="DD40" s="105">
        <f t="shared" ref="DD40" si="2081">DC40-CW41+DD41</f>
        <v>7.1724684286635014</v>
      </c>
      <c r="DE40" s="83">
        <f t="shared" ref="DE40" si="2082">DD40-CX41+DE41</f>
        <v>7.0643547447465469</v>
      </c>
      <c r="DF40" s="83">
        <f t="shared" ref="DF40" si="2083">DE40-CY41+DF41</f>
        <v>6.9647073640895103</v>
      </c>
      <c r="DG40" s="83">
        <f t="shared" ref="DG40" si="2084">DF40-CZ41+DG41</f>
        <v>6.8736898113112908</v>
      </c>
      <c r="DH40" s="83">
        <f t="shared" ref="DH40" si="2085">DG40-DA41+DH41</f>
        <v>6.7912369247861424</v>
      </c>
      <c r="DI40" s="83">
        <f t="shared" ref="DI40" si="2086">DH40-DB41+DI41</f>
        <v>6.7170655061166356</v>
      </c>
      <c r="DJ40" s="83">
        <f t="shared" ref="DJ40" si="2087">DI40-DC41+DJ41</f>
        <v>6.650678293133395</v>
      </c>
      <c r="DK40" s="105">
        <f t="shared" ref="DK40" si="2088">DJ40-DD41+DK41</f>
        <v>6.5913633451313691</v>
      </c>
      <c r="DL40" s="83">
        <f t="shared" ref="DL40" si="2089">DK40-DE41+DL41</f>
        <v>6.5381907988203478</v>
      </c>
      <c r="DM40" s="83">
        <f t="shared" ref="DM40" si="2090">DL40-DF41+DM41</f>
        <v>6.4842152743165933</v>
      </c>
      <c r="DN40" s="83">
        <f t="shared" ref="DN40" si="2091">DM40-DG41+DN41</f>
        <v>6.4297188471254065</v>
      </c>
      <c r="DO40" s="83">
        <f t="shared" ref="DO40" si="2092">DN40-DH41+DO41</f>
        <v>6.3751805382491158</v>
      </c>
      <c r="DP40" s="83">
        <f t="shared" ref="DP40" si="2093">DO40-DI41+DP41</f>
        <v>6.3212505825072718</v>
      </c>
      <c r="DQ40" s="83">
        <f t="shared" ref="DQ40" si="2094">DP40-DJ41+DQ41</f>
        <v>6.2687261289413243</v>
      </c>
      <c r="DR40" s="83">
        <f t="shared" ref="DR40" si="2095">DQ40-DK41+DR41</f>
        <v>6.2185267070948846</v>
      </c>
      <c r="DS40" s="83">
        <f t="shared" ref="DS40" si="2096">DR40-DL41+DS41</f>
        <v>6.1716681222790299</v>
      </c>
      <c r="DT40" s="83">
        <f t="shared" ref="DT40" si="2097">DS40-DM41+DT41</f>
        <v>6.1292338029293623</v>
      </c>
      <c r="DU40" s="83">
        <f t="shared" ref="DU40" si="2098">DT40-DN41+DU41</f>
        <v>6.0904775466726129</v>
      </c>
      <c r="DV40" s="83">
        <f t="shared" ref="DV40" si="2099">DU40-DO41+DV41</f>
        <v>6.0546627296259086</v>
      </c>
      <c r="DW40" s="83">
        <f t="shared" ref="DW40" si="2100">DV40-DP41+DW41</f>
        <v>6.0210965615695713</v>
      </c>
      <c r="DX40" s="83">
        <f t="shared" ref="DX40" si="2101">DW40-DQ41+DX41</f>
        <v>5.9891614089754661</v>
      </c>
      <c r="DY40" s="83">
        <f t="shared" ref="DY40" si="2102">DX40-DR41+DY41</f>
        <v>5.9583438390600438</v>
      </c>
      <c r="DZ40" s="83">
        <f t="shared" ref="DZ40" si="2103">DY40-DS41+DZ41</f>
        <v>5.9282617356827236</v>
      </c>
      <c r="EA40" s="83">
        <f t="shared" ref="EA40" si="2104">DZ40-DT41+EA41</f>
        <v>5.8986895717442307</v>
      </c>
      <c r="EB40" s="83">
        <f t="shared" ref="EB40" si="2105">EA40-DU41+EB41</f>
        <v>5.8700479510366499</v>
      </c>
      <c r="EC40" s="83">
        <f t="shared" ref="EC40" si="2106">EB40-DV41+EC41</f>
        <v>5.8426746955668634</v>
      </c>
      <c r="ED40" s="83">
        <f t="shared" ref="ED40" si="2107">EC40-DW41+ED41</f>
        <v>5.8168097756374602</v>
      </c>
      <c r="EE40" s="83">
        <f t="shared" ref="EE40" si="2108">ED40-DX41+EE41</f>
        <v>5.7925850687078677</v>
      </c>
      <c r="EF40" s="83">
        <f t="shared" ref="EF40" si="2109">EE40-DY41+EF41</f>
        <v>5.770018595162961</v>
      </c>
      <c r="EG40" s="83">
        <f t="shared" ref="EG40" si="2110">EF40-DZ41+EG41</f>
        <v>5.7490130658269445</v>
      </c>
      <c r="EH40" s="83">
        <f t="shared" ref="EH40" si="2111">EG40-EA41+EH41</f>
        <v>5.7293587119116589</v>
      </c>
      <c r="EI40" s="83">
        <f t="shared" ref="EI40" si="2112">EH40-EB41+EI41</f>
        <v>5.7107404544546885</v>
      </c>
      <c r="EJ40" s="83">
        <f t="shared" ref="EJ40" si="2113">EI40-EC41+EJ41</f>
        <v>5.6929371275497305</v>
      </c>
      <c r="EK40" s="83">
        <f t="shared" ref="EK40" si="2114">EJ40-ED41+EK41</f>
        <v>5.6758140376954538</v>
      </c>
      <c r="EL40" s="83">
        <f t="shared" ref="EL40" si="2115">EK40-EE41+EL41</f>
        <v>5.6593115553637325</v>
      </c>
      <c r="EM40" s="83">
        <f t="shared" ref="EM40" si="2116">EL40-EF41+EM41</f>
        <v>5.6434303637009746</v>
      </c>
      <c r="EN40" s="83">
        <f t="shared" ref="EN40" si="2117">EM40-EG41+EN41</f>
        <v>5.6282139083148914</v>
      </c>
      <c r="EO40" s="83">
        <f t="shared" ref="EO40" si="2118">EN40-EH41+EO41</f>
        <v>5.613728550502695</v>
      </c>
      <c r="EP40" s="83">
        <f t="shared" ref="EP40" si="2119">EO40-EI41+EP41</f>
        <v>5.6000419170311968</v>
      </c>
      <c r="EQ40" s="83">
        <f t="shared" ref="EQ40" si="2120">EP40-EJ41+EQ41</f>
        <v>5.5871624419252477</v>
      </c>
      <c r="ER40" s="83">
        <f t="shared" ref="ER40" si="2121">EQ40-EK41+ER41</f>
        <v>5.5750535872734384</v>
      </c>
      <c r="ES40" s="83">
        <f t="shared" ref="ES40" si="2122">ER40-EL41+ES41</f>
        <v>5.5636486762748785</v>
      </c>
      <c r="ET40" s="83">
        <f t="shared" ref="ET40" si="2123">ES40-EM41+ET41</f>
        <v>5.5528656307983386</v>
      </c>
      <c r="EU40" s="83">
        <f t="shared" ref="EU40" si="2124">ET40-EN41+EU41</f>
        <v>5.542620984406228</v>
      </c>
      <c r="EV40" s="83">
        <f t="shared" ref="EV40" si="2125">EU40-EO41+EV41</f>
        <v>5.5328425989284744</v>
      </c>
      <c r="EW40" s="83">
        <f t="shared" ref="EW40" si="2126">EV40-EP41+EW41</f>
        <v>5.5234805555178887</v>
      </c>
      <c r="EX40" s="83">
        <f t="shared" ref="EX40" si="2127">EW40-EQ41+EX41</f>
        <v>5.5145157262051248</v>
      </c>
      <c r="EY40" s="83">
        <f t="shared" ref="EY40" si="2128">EX40-ER41+EY41</f>
        <v>5.5059474548882257</v>
      </c>
      <c r="EZ40" s="83">
        <f t="shared" ref="EZ40" si="2129">EY40-ES41+EZ41</f>
        <v>5.4977829820962523</v>
      </c>
      <c r="FA40" s="83">
        <f t="shared" ref="FA40" si="2130">EZ40-ET41+FA41</f>
        <v>5.4900289817181349</v>
      </c>
      <c r="FB40" s="83">
        <f t="shared" ref="FB40" si="2131">FA40-EU41+FB41</f>
        <v>5.4826854706454542</v>
      </c>
      <c r="FC40" s="83">
        <f t="shared" ref="FC40" si="2132">FB40-EV41+FC41</f>
        <v>5.4757422578934989</v>
      </c>
      <c r="FD40" s="83">
        <f t="shared" ref="FD40" si="2133">FC40-EW41+FD41</f>
        <v>5.4691780133367001</v>
      </c>
      <c r="FE40" s="83">
        <f t="shared" ref="FE40" si="2134">FD40-EX41+FE41</f>
        <v>5.4629619539697183</v>
      </c>
      <c r="FF40" s="83">
        <f t="shared" ref="FF40" si="2135">FE40-EY41+FF41</f>
        <v>5.4570610823483507</v>
      </c>
      <c r="FG40" s="83">
        <f t="shared" ref="FG40" si="2136">FF40-EZ41+FG41</f>
        <v>5.4514452896535808</v>
      </c>
      <c r="FH40" s="83">
        <f t="shared" ref="FH40" si="2137">FG40-FA41+FH41</f>
        <v>5.4460904146461591</v>
      </c>
      <c r="FI40" s="83">
        <f t="shared" ref="FI40" si="2138">FH40-FB41+FI41</f>
        <v>5.4409794362982407</v>
      </c>
      <c r="FJ40" s="83">
        <f t="shared" ref="FJ40" si="2139">FI40-FC41+FJ41</f>
        <v>5.4361020494415344</v>
      </c>
      <c r="FK40" s="83">
        <f t="shared" ref="FK40" si="2140">FJ40-FD41+FK41</f>
        <v>5.4314529321280594</v>
      </c>
      <c r="FL40" s="83">
        <f t="shared" ref="FL40" si="2141">FK40-FE41+FL41</f>
        <v>5.4270290623508988</v>
      </c>
      <c r="FM40" s="83">
        <f t="shared" ref="FM40" si="2142">FL40-FF41+FM41</f>
        <v>5.4228264812867542</v>
      </c>
      <c r="FN40" s="83">
        <f t="shared" ref="FN40" si="2143">FM40-FG41+FN41</f>
        <v>5.4188386297126589</v>
      </c>
      <c r="FO40" s="83">
        <f t="shared" ref="FO40" si="2144">FN40-FH41+FO41</f>
        <v>5.4150559454479081</v>
      </c>
      <c r="FP40" s="83">
        <f t="shared" ref="FP40" si="2145">FO40-FI41+FP41</f>
        <v>5.411466387445631</v>
      </c>
      <c r="FQ40" s="83">
        <f t="shared" ref="FQ40" si="2146">FP40-FJ41+FQ41</f>
        <v>5.4080565455165654</v>
      </c>
      <c r="FR40" s="83">
        <f t="shared" ref="FR40" si="2147">FQ40-FK41+FR41</f>
        <v>5.404813001370246</v>
      </c>
      <c r="FS40" s="83">
        <f t="shared" ref="FS40" si="2148">FR40-FL41+FS41</f>
        <v>5.4017236250832719</v>
      </c>
      <c r="FT40" s="83">
        <f t="shared" ref="FT40" si="2149">FS40-FM41+FT41</f>
        <v>5.398778520073849</v>
      </c>
      <c r="FU40" s="83">
        <f t="shared" ref="FU40" si="2150">FT40-FN41+FU41</f>
        <v>5.3959701256485246</v>
      </c>
      <c r="FV40" s="83">
        <f t="shared" ref="FV40" si="2151">FU40-FO41+FV41</f>
        <v>5.3932927754265974</v>
      </c>
      <c r="FW40" s="83">
        <f t="shared" ref="FW40" si="2152">FV40-FP41+FW41</f>
        <v>5.3907419774691245</v>
      </c>
      <c r="FX40" s="83">
        <f t="shared" ref="FX40" si="2153">FW40-FQ41+FX41</f>
        <v>5.3883136407220258</v>
      </c>
      <c r="FY40" s="83">
        <f t="shared" ref="FY40" si="2154">FX40-FR41+FY41</f>
        <v>5.3860034248844881</v>
      </c>
      <c r="GA40" s="53" t="s">
        <v>86</v>
      </c>
    </row>
    <row r="41" spans="1:183" s="87" customFormat="1" x14ac:dyDescent="0.25">
      <c r="A41" s="87" t="s">
        <v>120</v>
      </c>
      <c r="B41" s="97"/>
      <c r="C41" s="88">
        <f t="shared" si="1994"/>
        <v>0.58821788742637215</v>
      </c>
      <c r="D41" s="89">
        <f t="shared" ref="D41" si="2155">D40-C40</f>
        <v>0.74115453815722887</v>
      </c>
      <c r="E41" s="89">
        <f t="shared" ref="E41" si="2156">E40-D40</f>
        <v>0.93385471807810827</v>
      </c>
      <c r="F41" s="89">
        <f t="shared" ref="F41" si="2157">F40-E40</f>
        <v>1.1766569447784168</v>
      </c>
      <c r="G41" s="89">
        <f t="shared" ref="G41" si="2158">G40-F40</f>
        <v>1.4825877504208052</v>
      </c>
      <c r="H41" s="89">
        <f t="shared" ref="H41" si="2159">H40-G40</f>
        <v>1.8680605655302145</v>
      </c>
      <c r="I41" s="89">
        <f>I40-H40</f>
        <v>2.3537563125680698</v>
      </c>
      <c r="J41" s="87">
        <f>C23*$L$6</f>
        <v>2.96573295383577</v>
      </c>
      <c r="K41" s="87">
        <f t="shared" ref="K41:Q41" si="2160">D23*$L$6</f>
        <v>3.7368235218330703</v>
      </c>
      <c r="L41" s="87">
        <f t="shared" si="2160"/>
        <v>4.7083976375096661</v>
      </c>
      <c r="M41" s="87">
        <f t="shared" si="2160"/>
        <v>5.9325810232621805</v>
      </c>
      <c r="N41" s="87">
        <f t="shared" si="2160"/>
        <v>7.4750520893103491</v>
      </c>
      <c r="O41" s="87">
        <f t="shared" si="2160"/>
        <v>9.4185656325310418</v>
      </c>
      <c r="P41" s="96">
        <f t="shared" si="2160"/>
        <v>11.867392696989114</v>
      </c>
      <c r="Q41" s="87">
        <f t="shared" si="2160"/>
        <v>7.5391343766026235</v>
      </c>
      <c r="R41" s="87">
        <f t="shared" ref="R41" si="2161">K23*$L$6</f>
        <v>8.6929719916530583</v>
      </c>
      <c r="S41" s="87">
        <f t="shared" ref="S41" si="2162">L23*$L$6</f>
        <v>10.620860425058952</v>
      </c>
      <c r="T41" s="87">
        <f t="shared" ref="T41" si="2163">M23*$L$6</f>
        <v>13.048358222493619</v>
      </c>
      <c r="U41" s="87">
        <f t="shared" ref="U41" si="2164">N23*$L$6</f>
        <v>16.104431131925104</v>
      </c>
      <c r="V41" s="87">
        <f t="shared" ref="V41" si="2165">O23*$L$6</f>
        <v>19.951039748397381</v>
      </c>
      <c r="W41" s="96">
        <f t="shared" ref="W41" si="2166">P23*$L$6</f>
        <v>24.791407078054238</v>
      </c>
      <c r="X41" s="87">
        <f t="shared" ref="X41" si="2167">Q23*$L$6</f>
        <v>30.880254832642436</v>
      </c>
      <c r="Y41" s="87">
        <f t="shared" ref="Y41" si="2168">R23*$L$6</f>
        <v>11.401035346702695</v>
      </c>
      <c r="Z41" s="87">
        <f t="shared" ref="Z41" si="2169">S23*$L$6</f>
        <v>12.520322481553938</v>
      </c>
      <c r="AA41" s="87">
        <f t="shared" ref="AA41" si="2170">T23*$L$6</f>
        <v>13.867946990955874</v>
      </c>
      <c r="AB41" s="87">
        <f t="shared" ref="AB41" si="2171">U23*$L$6</f>
        <v>15.5027137542691</v>
      </c>
      <c r="AC41" s="87">
        <f t="shared" ref="AC41" si="2172">V23*$L$6</f>
        <v>17.498402270900037</v>
      </c>
      <c r="AD41" s="96">
        <f t="shared" ref="AD41" si="2173">W23*$L$6</f>
        <v>19.947488447088634</v>
      </c>
      <c r="AE41" s="87">
        <f t="shared" ref="AE41" si="2174">X23*$L$6</f>
        <v>12.200548283613371</v>
      </c>
      <c r="AF41" s="87">
        <f t="shared" ref="AF41" si="2175">Y23*$L$6</f>
        <v>14.670300102296983</v>
      </c>
      <c r="AG41" s="87">
        <f t="shared" ref="AG41" si="2176">Z23*$L$6</f>
        <v>15.128452479483428</v>
      </c>
      <c r="AH41" s="87">
        <f t="shared" ref="AH41" si="2177">AA23*$L$6</f>
        <v>15.544127716369088</v>
      </c>
      <c r="AI41" s="87">
        <f t="shared" ref="AI41" si="2178">AB23*$L$6</f>
        <v>15.90048441514918</v>
      </c>
      <c r="AJ41" s="165">
        <f t="shared" ref="AJ41" si="2179">AC23*$L$6</f>
        <v>16.176339841437617</v>
      </c>
      <c r="AK41" s="96">
        <f t="shared" ref="AK41" si="2180">AD23*$L$6</f>
        <v>16.345042717242919</v>
      </c>
      <c r="AL41" s="87">
        <f t="shared" ref="AL41" si="2181">AE23*$L$6</f>
        <v>10.59432753789304</v>
      </c>
      <c r="AM41" s="87">
        <f t="shared" ref="AM41" si="2182">AF23*$L$6</f>
        <v>10.044968129706776</v>
      </c>
      <c r="AN41" s="87">
        <f t="shared" ref="AN41" si="2183">AG23*$L$6</f>
        <v>10.316847745833694</v>
      </c>
      <c r="AO41" s="87">
        <f t="shared" ref="AO41" si="2184">AH23*$L$6</f>
        <v>10.524122676368801</v>
      </c>
      <c r="AP41" s="87">
        <f t="shared" ref="AP41" si="2185">AI23*$L$6</f>
        <v>10.642287167921515</v>
      </c>
      <c r="AQ41" s="165">
        <f t="shared" ref="AQ41" si="2186">AJ23*$L$6</f>
        <v>10.640172616854713</v>
      </c>
      <c r="AR41" s="96">
        <f t="shared" ref="AR41" si="2187">AK23*$L$6</f>
        <v>10.478244062435659</v>
      </c>
      <c r="AS41" s="87">
        <f t="shared" ref="AS41" si="2188">AL23*$L$6</f>
        <v>7.350155952293858</v>
      </c>
      <c r="AT41" s="87">
        <f t="shared" ref="AT41" si="2189">AM23*$L$6</f>
        <v>6.897787994914248</v>
      </c>
      <c r="AU41" s="87">
        <f t="shared" ref="AU41" si="2190">AN23*$L$6</f>
        <v>6.7410190520146367</v>
      </c>
      <c r="AV41" s="87">
        <f t="shared" ref="AV41" si="2191">AO23*$L$6</f>
        <v>6.5631766330372328</v>
      </c>
      <c r="AW41" s="87">
        <f t="shared" ref="AW41" si="2192">AP23*$L$6</f>
        <v>6.358143115565599</v>
      </c>
      <c r="AX41" s="165">
        <f t="shared" ref="AX41" si="2193">AQ23*$L$6</f>
        <v>6.118025894369314</v>
      </c>
      <c r="AY41" s="96">
        <f t="shared" ref="AY41" si="2194">AR23*$L$6</f>
        <v>5.8326874315840973</v>
      </c>
      <c r="AZ41" s="87">
        <f t="shared" ref="AZ41" si="2195">AS23*$L$6</f>
        <v>5.4891573534251279</v>
      </c>
      <c r="BA41" s="87">
        <f t="shared" ref="BA41" si="2196">AT23*$L$6</f>
        <v>5.3069404799324849</v>
      </c>
      <c r="BB41" s="87">
        <f t="shared" ref="BB41" si="2197">AU23*$L$6</f>
        <v>5.0736680437812289</v>
      </c>
      <c r="BC41" s="87">
        <f t="shared" ref="BC41" si="2198">AV23*$L$6</f>
        <v>4.8173396200334118</v>
      </c>
      <c r="BD41" s="87">
        <f t="shared" ref="BD41" si="2199">AW23*$L$6</f>
        <v>4.5395967728268447</v>
      </c>
      <c r="BE41" s="165">
        <f t="shared" ref="BE41" si="2200">AX23*$L$6</f>
        <v>4.2427588461447598</v>
      </c>
      <c r="BF41" s="96">
        <f t="shared" ref="BF41" si="2201">AY23*$L$6</f>
        <v>3.9298131157719984</v>
      </c>
      <c r="BG41" s="87">
        <f t="shared" ref="BG41" si="2202">AZ23*$L$6</f>
        <v>3.6050441199473684</v>
      </c>
      <c r="BH41" s="87">
        <f t="shared" ref="BH41" si="2203">BA23*$L$6</f>
        <v>3.4563920853913217</v>
      </c>
      <c r="BI41" s="87">
        <f t="shared" ref="BI41:BM41" si="2204">BB23*$L$6</f>
        <v>3.3215773604334227</v>
      </c>
      <c r="BJ41" s="87">
        <f t="shared" si="2204"/>
        <v>3.1755138523237756</v>
      </c>
      <c r="BK41" s="87">
        <f t="shared" si="2204"/>
        <v>3.0189217016917791</v>
      </c>
      <c r="BL41" s="165">
        <f t="shared" si="2204"/>
        <v>2.8532168362546817</v>
      </c>
      <c r="BM41" s="96">
        <f t="shared" si="2204"/>
        <v>2.6807138845254408</v>
      </c>
      <c r="BN41" s="87">
        <f t="shared" ref="BN41" si="2205">BG23*$L$6</f>
        <v>2.5048738960689652</v>
      </c>
      <c r="BO41" s="87">
        <f t="shared" ref="BO41" si="2206">BH23*$L$6</f>
        <v>2.384225309281133</v>
      </c>
      <c r="BP41" s="87">
        <f t="shared" ref="BP41" si="2207">BI23*$L$6</f>
        <v>2.2703141217143346</v>
      </c>
      <c r="BQ41" s="87">
        <f t="shared" ref="BQ41" si="2208">BJ23*$L$6</f>
        <v>2.1594692758736205</v>
      </c>
      <c r="BR41" s="87">
        <f t="shared" ref="BR41" si="2209">BK23*$L$6</f>
        <v>2.052205874947886</v>
      </c>
      <c r="BS41" s="87">
        <f t="shared" ref="BS41" si="2210">BL23*$L$6</f>
        <v>1.9491396759113575</v>
      </c>
      <c r="BT41" s="96">
        <f t="shared" ref="BT41" si="2211">BM23*$L$6</f>
        <v>1.8510327555654378</v>
      </c>
      <c r="BU41" s="87">
        <f t="shared" ref="BU41" si="2212">BN23*$L$6</f>
        <v>1.7588564219851028</v>
      </c>
      <c r="BV41" s="87">
        <f t="shared" ref="BV41" si="2213">BO23*$L$6</f>
        <v>1.6738608392981453</v>
      </c>
      <c r="BW41" s="87">
        <f t="shared" ref="BW41" si="2214">BP23*$L$6</f>
        <v>1.5907372765906906</v>
      </c>
      <c r="BX41" s="87">
        <f t="shared" ref="BX41" si="2215">BQ23*$L$6</f>
        <v>1.5103673738557843</v>
      </c>
      <c r="BY41" s="87">
        <f t="shared" ref="BY41" si="2216">BR23*$L$6</f>
        <v>1.4336161370550957</v>
      </c>
      <c r="BZ41" s="87">
        <f t="shared" ref="BZ41" si="2217">BS23*$L$6</f>
        <v>1.3613236571554448</v>
      </c>
      <c r="CA41" s="96">
        <f t="shared" ref="CA41" si="2218">BT23*$L$6</f>
        <v>1.2942785435471444</v>
      </c>
      <c r="CB41" s="87">
        <f t="shared" ref="CB41" si="2219">BU23*$L$6</f>
        <v>2.158079393688372</v>
      </c>
      <c r="CC41" s="87">
        <f t="shared" ref="CC41:CD41" si="2220">BV23*$L$6</f>
        <v>1.3135793971619332</v>
      </c>
      <c r="CD41" s="87">
        <f t="shared" si="2220"/>
        <v>1.258145171847479</v>
      </c>
      <c r="CE41" s="87">
        <f t="shared" ref="CE41" si="2221">BX23*$L$6</f>
        <v>1.2052367072348933</v>
      </c>
      <c r="CF41" s="87">
        <f t="shared" ref="CF41" si="2222">BY23*$L$6</f>
        <v>1.1548022200495531</v>
      </c>
      <c r="CG41" s="87">
        <f t="shared" ref="CG41" si="2223">BZ23*$L$6</f>
        <v>1.106816069107077</v>
      </c>
      <c r="CH41" s="96">
        <f t="shared" ref="CH41" si="2224">CA23*$L$6</f>
        <v>1.0612699244328412</v>
      </c>
      <c r="CI41" s="87">
        <f t="shared" ref="CI41" si="2225">CB23*$L$6</f>
        <v>1.018158484204901</v>
      </c>
      <c r="CJ41" s="87">
        <f t="shared" ref="CJ41" si="2226">CC23*$L$6</f>
        <v>1.0493546587338332</v>
      </c>
      <c r="CK41" s="87">
        <f t="shared" ref="CK41" si="2227">CD23*$L$6</f>
        <v>1.0252654919147863</v>
      </c>
      <c r="CL41" s="87">
        <f t="shared" ref="CL41" si="2228">CE23*$L$6</f>
        <v>1.003127816268226</v>
      </c>
      <c r="CM41" s="87">
        <f t="shared" ref="CM41" si="2229">CF23*$L$6</f>
        <v>0.98293756089312068</v>
      </c>
      <c r="CN41" s="87">
        <f t="shared" ref="CN41" si="2230">CG23*$L$6</f>
        <v>0.96461867841168869</v>
      </c>
      <c r="CO41" s="96">
        <f t="shared" ref="CO41" si="2231">CH23*$L$6</f>
        <v>0.94802713593601995</v>
      </c>
      <c r="CP41" s="87">
        <f t="shared" ref="CP41" si="2232">CI23*$L$6</f>
        <v>0.93295633080340168</v>
      </c>
      <c r="CQ41" s="87">
        <f t="shared" ref="CQ41" si="2233">CJ23*$L$6</f>
        <v>0.84726753629135643</v>
      </c>
      <c r="CR41" s="87">
        <f t="shared" ref="CR41" si="2234">CK23*$L$6</f>
        <v>0.82593212339881295</v>
      </c>
      <c r="CS41" s="87">
        <f t="shared" ref="CS41" si="2235">CL23*$L$6</f>
        <v>0.80711504750251106</v>
      </c>
      <c r="CT41" s="87">
        <f t="shared" ref="CT41" si="2236">CM23*$L$6</f>
        <v>0.79077053832647137</v>
      </c>
      <c r="CU41" s="87">
        <f t="shared" ref="CU41" si="2237">CN23*$L$6</f>
        <v>0.77685658565668236</v>
      </c>
      <c r="CV41" s="96">
        <f t="shared" ref="CV41" si="2238">CO23*$L$6</f>
        <v>0.76532702403227193</v>
      </c>
      <c r="CW41" s="87">
        <f t="shared" ref="CW41" si="2239">CP23*$L$6</f>
        <v>0.75612465551354846</v>
      </c>
      <c r="CX41" s="87">
        <f t="shared" ref="CX41" si="2240">CQ23*$L$6</f>
        <v>0.74917596491797545</v>
      </c>
      <c r="CY41" s="87">
        <f t="shared" ref="CY41" si="2241">CR23*$L$6</f>
        <v>0.73279736115337291</v>
      </c>
      <c r="CZ41" s="87">
        <f t="shared" ref="CZ41" si="2242">CS23*$L$6</f>
        <v>0.71665500177504438</v>
      </c>
      <c r="DA41" s="87">
        <f t="shared" ref="DA41" si="2243">CT23*$L$6</f>
        <v>0.7007937549571458</v>
      </c>
      <c r="DB41" s="87">
        <f t="shared" ref="DB41" si="2244">CU23*$L$6</f>
        <v>0.68525516299327605</v>
      </c>
      <c r="DC41" s="87">
        <f t="shared" ref="DC41" si="2245">CV23*$L$6</f>
        <v>0.67008354617448618</v>
      </c>
      <c r="DD41" s="96">
        <f t="shared" ref="DD41" si="2246">CW23*$L$6</f>
        <v>0.65533114659075165</v>
      </c>
      <c r="DE41" s="87">
        <f t="shared" ref="DE41" si="2247">CX23*$L$6</f>
        <v>0.64106228100102169</v>
      </c>
      <c r="DF41" s="87">
        <f t="shared" ref="DF41" si="2248">CY23*$L$6</f>
        <v>0.63314998049633597</v>
      </c>
      <c r="DG41" s="87">
        <f t="shared" ref="DG41" si="2249">CZ23*$L$6</f>
        <v>0.62563744899682461</v>
      </c>
      <c r="DH41" s="87">
        <f t="shared" ref="DH41" si="2250">DA23*$L$6</f>
        <v>0.61834086843199776</v>
      </c>
      <c r="DI41" s="87">
        <f t="shared" ref="DI41" si="2251">DB23*$L$6</f>
        <v>0.61108374432376988</v>
      </c>
      <c r="DJ41" s="87">
        <f t="shared" ref="DJ41" si="2252">DC23*$L$6</f>
        <v>0.60369633319124538</v>
      </c>
      <c r="DK41" s="96">
        <f t="shared" ref="DK41" si="2253">DD23*$L$6</f>
        <v>0.59601619858872545</v>
      </c>
      <c r="DL41" s="87">
        <f t="shared" ref="DL41" si="2254">DE23*$L$6</f>
        <v>0.58788973469000005</v>
      </c>
      <c r="DM41" s="87">
        <f t="shared" ref="DM41" si="2255">DF23*$L$6</f>
        <v>0.57917445599258199</v>
      </c>
      <c r="DN41" s="87">
        <f t="shared" ref="DN41" si="2256">DG23*$L$6</f>
        <v>0.57114102180563819</v>
      </c>
      <c r="DO41" s="87">
        <f t="shared" ref="DO41" si="2257">DH23*$L$6</f>
        <v>0.56380255955570646</v>
      </c>
      <c r="DP41" s="87">
        <f t="shared" ref="DP41" si="2258">DI23*$L$6</f>
        <v>0.55715378858192566</v>
      </c>
      <c r="DQ41" s="87">
        <f t="shared" ref="DQ41" si="2259">DJ23*$L$6</f>
        <v>0.55117187962529846</v>
      </c>
      <c r="DR41" s="87">
        <f t="shared" ref="DR41" si="2260">DK23*$L$6</f>
        <v>0.54581677674228624</v>
      </c>
      <c r="DS41" s="87">
        <f t="shared" ref="DS41" si="2261">DL23*$L$6</f>
        <v>0.5410311498741458</v>
      </c>
      <c r="DT41" s="87">
        <f t="shared" ref="DT41" si="2262">DM23*$L$6</f>
        <v>0.53674013664291453</v>
      </c>
      <c r="DU41" s="87">
        <f t="shared" ref="DU41" si="2263">DN23*$L$6</f>
        <v>0.53238476554888892</v>
      </c>
      <c r="DV41" s="87">
        <f t="shared" ref="DV41" si="2264">DO23*$L$6</f>
        <v>0.5279877425090026</v>
      </c>
      <c r="DW41" s="87">
        <f t="shared" ref="DW41" si="2265">DP23*$L$6</f>
        <v>0.52358762052558838</v>
      </c>
      <c r="DX41" s="87">
        <f t="shared" ref="DX41" si="2266">DQ23*$L$6</f>
        <v>0.51923672703119383</v>
      </c>
      <c r="DY41" s="87">
        <f t="shared" ref="DY41" si="2267">DR23*$L$6</f>
        <v>0.51499920682686395</v>
      </c>
      <c r="DZ41" s="87">
        <f t="shared" ref="DZ41" si="2268">DS23*$L$6</f>
        <v>0.51094904649682504</v>
      </c>
      <c r="EA41" s="87">
        <f t="shared" ref="EA41" si="2269">DT23*$L$6</f>
        <v>0.50716797270442149</v>
      </c>
      <c r="EB41" s="87">
        <f t="shared" ref="EB41" si="2270">DU23*$L$6</f>
        <v>0.50374314484130811</v>
      </c>
      <c r="EC41" s="87">
        <f t="shared" ref="EC41" si="2271">DV23*$L$6</f>
        <v>0.50061448703921541</v>
      </c>
      <c r="ED41" s="87">
        <f t="shared" ref="ED41" si="2272">DW23*$L$6</f>
        <v>0.49772270059618501</v>
      </c>
      <c r="EE41" s="87">
        <f t="shared" ref="EE41" si="2273">DX23*$L$6</f>
        <v>0.49501202010160117</v>
      </c>
      <c r="EF41" s="87">
        <f t="shared" ref="EF41" si="2274">DY23*$L$6</f>
        <v>0.49243273328195691</v>
      </c>
      <c r="EG41" s="87">
        <f t="shared" ref="EG41" si="2275">DZ23*$L$6</f>
        <v>0.48994351716080875</v>
      </c>
      <c r="EH41" s="87">
        <f t="shared" ref="EH41" si="2276">EA23*$L$6</f>
        <v>0.48751361878913657</v>
      </c>
      <c r="EI41" s="87">
        <f t="shared" ref="EI41" si="2277">EB23*$L$6</f>
        <v>0.48512488738433707</v>
      </c>
      <c r="EJ41" s="87">
        <f t="shared" ref="EJ41" si="2278">EC23*$L$6</f>
        <v>0.4828111601342574</v>
      </c>
      <c r="EK41" s="87">
        <f t="shared" ref="EK41" si="2279">ED23*$L$6</f>
        <v>0.48059961074190866</v>
      </c>
      <c r="EL41" s="87">
        <f t="shared" ref="EL41" si="2280">EE23*$L$6</f>
        <v>0.47850953776987981</v>
      </c>
      <c r="EM41" s="87">
        <f t="shared" ref="EM41" si="2281">EF23*$L$6</f>
        <v>0.47655154161919916</v>
      </c>
      <c r="EN41" s="87">
        <f t="shared" ref="EN41" si="2282">EG23*$L$6</f>
        <v>0.47472706177472573</v>
      </c>
      <c r="EO41" s="87">
        <f t="shared" ref="EO41" si="2283">EH23*$L$6</f>
        <v>0.4730282609769399</v>
      </c>
      <c r="EP41" s="87">
        <f t="shared" ref="EP41" si="2284">EI23*$L$6</f>
        <v>0.47143825391283944</v>
      </c>
      <c r="EQ41" s="87">
        <f t="shared" ref="EQ41" si="2285">EJ23*$L$6</f>
        <v>0.4699316850283084</v>
      </c>
      <c r="ER41" s="87">
        <f t="shared" ref="ER41" si="2286">EK23*$L$6</f>
        <v>0.46849075609009933</v>
      </c>
      <c r="ES41" s="87">
        <f t="shared" ref="ES41" si="2287">EL23*$L$6</f>
        <v>0.46710462677132014</v>
      </c>
      <c r="ET41" s="87">
        <f t="shared" ref="ET41" si="2288">EM23*$L$6</f>
        <v>0.46576849614265875</v>
      </c>
      <c r="EU41" s="87">
        <f t="shared" ref="EU41" si="2289">EN23*$L$6</f>
        <v>0.46448241538261481</v>
      </c>
      <c r="EV41" s="87">
        <f t="shared" ref="EV41" si="2290">EO23*$L$6</f>
        <v>0.46324987549918611</v>
      </c>
      <c r="EW41" s="87">
        <f t="shared" ref="EW41" si="2291">EP23*$L$6</f>
        <v>0.46207621050225384</v>
      </c>
      <c r="EX41" s="87">
        <f t="shared" ref="EX41" si="2292">EQ23*$L$6</f>
        <v>0.46096685571554474</v>
      </c>
      <c r="EY41" s="87">
        <f t="shared" ref="EY41" si="2293">ER23*$L$6</f>
        <v>0.4599224847731998</v>
      </c>
      <c r="EZ41" s="87">
        <f t="shared" ref="EZ41" si="2294">ES23*$L$6</f>
        <v>0.4589401539793469</v>
      </c>
      <c r="FA41" s="87">
        <f t="shared" ref="FA41" si="2295">ET23*$L$6</f>
        <v>0.45801449576454217</v>
      </c>
      <c r="FB41" s="87">
        <f t="shared" ref="FB41" si="2296">EU23*$L$6</f>
        <v>0.45713890430993415</v>
      </c>
      <c r="FC41" s="87">
        <f t="shared" ref="FC41" si="2297">EV23*$L$6</f>
        <v>0.4563066627472307</v>
      </c>
      <c r="FD41" s="87">
        <f t="shared" ref="FD41" si="2298">EW23*$L$6</f>
        <v>0.45551196594545501</v>
      </c>
      <c r="FE41" s="87">
        <f t="shared" ref="FE41" si="2299">EX23*$L$6</f>
        <v>0.4547507963485628</v>
      </c>
      <c r="FF41" s="87">
        <f t="shared" ref="FF41" si="2300">EY23*$L$6</f>
        <v>0.45402161315183259</v>
      </c>
      <c r="FG41" s="87">
        <f t="shared" ref="FG41" si="2301">EZ23*$L$6</f>
        <v>0.45332436128457654</v>
      </c>
      <c r="FH41" s="87">
        <f t="shared" ref="FH41" si="2302">FA23*$L$6</f>
        <v>0.45265962075711969</v>
      </c>
      <c r="FI41" s="87">
        <f t="shared" ref="FI41" si="2303">FB23*$L$6</f>
        <v>0.45202792596201546</v>
      </c>
      <c r="FJ41" s="87">
        <f t="shared" ref="FJ41" si="2304">FC23*$L$6</f>
        <v>0.4514292758905244</v>
      </c>
      <c r="FK41" s="87">
        <f t="shared" ref="FK41" si="2305">FD23*$L$6</f>
        <v>0.45086284863197956</v>
      </c>
      <c r="FL41" s="87">
        <f t="shared" ref="FL41" si="2306">FE23*$L$6</f>
        <v>0.450326926571402</v>
      </c>
      <c r="FM41" s="87">
        <f t="shared" ref="FM41" si="2307">FF23*$L$6</f>
        <v>0.44981903208768753</v>
      </c>
      <c r="FN41" s="87">
        <f t="shared" ref="FN41" si="2308">FG23*$L$6</f>
        <v>0.44933650971048189</v>
      </c>
      <c r="FO41" s="87">
        <f t="shared" ref="FO41" si="2309">FH23*$L$6</f>
        <v>0.44887693649236926</v>
      </c>
      <c r="FP41" s="87">
        <f t="shared" ref="FP41" si="2310">FI23*$L$6</f>
        <v>0.44843836795973885</v>
      </c>
      <c r="FQ41" s="87">
        <f t="shared" ref="FQ41" si="2311">FJ23*$L$6</f>
        <v>0.44801943396145905</v>
      </c>
      <c r="FR41" s="87">
        <f t="shared" ref="FR41" si="2312">FK23*$L$6</f>
        <v>0.44761930448566056</v>
      </c>
      <c r="FS41" s="87">
        <f t="shared" ref="FS41" si="2313">FL23*$L$6</f>
        <v>0.44723755028442791</v>
      </c>
      <c r="FT41" s="87">
        <f t="shared" ref="FT41" si="2314">FM23*$L$6</f>
        <v>0.44687392707826484</v>
      </c>
      <c r="FU41" s="87">
        <f t="shared" ref="FU41" si="2315">FN23*$L$6</f>
        <v>0.44652811528515746</v>
      </c>
      <c r="FV41" s="87">
        <f t="shared" ref="FV41" si="2316">FO23*$L$6</f>
        <v>0.44619958627044226</v>
      </c>
      <c r="FW41" s="87">
        <f t="shared" ref="FW41" si="2317">FP23*$L$6</f>
        <v>0.44588757000226531</v>
      </c>
      <c r="FX41" s="87">
        <f t="shared" ref="FX41" si="2318">FQ23*$L$6</f>
        <v>0.4455910972143603</v>
      </c>
      <c r="FY41" s="87">
        <f t="shared" ref="FY41" si="2319">FR23*$L$6</f>
        <v>0.44530908864812258</v>
      </c>
      <c r="GA41" s="87" t="s">
        <v>120</v>
      </c>
    </row>
    <row r="42" spans="1:183" s="53" customFormat="1" x14ac:dyDescent="0.25">
      <c r="A42" s="53" t="s">
        <v>87</v>
      </c>
      <c r="B42" s="61"/>
      <c r="C42" s="109">
        <f t="shared" ref="C42:G43" si="2320">D42/(1+$V$6)</f>
        <v>0.40508446417500371</v>
      </c>
      <c r="D42" s="109">
        <f t="shared" si="2320"/>
        <v>0.51040642486050469</v>
      </c>
      <c r="E42" s="109">
        <f t="shared" si="2320"/>
        <v>0.64311209532423586</v>
      </c>
      <c r="F42" s="109">
        <f t="shared" si="2320"/>
        <v>0.81032124010853723</v>
      </c>
      <c r="G42" s="109">
        <f t="shared" si="2320"/>
        <v>1.0210047625367569</v>
      </c>
      <c r="H42" s="109">
        <f>I42/(1+$V$6)</f>
        <v>1.2864660007963136</v>
      </c>
      <c r="I42" s="82">
        <f>V7*AH7</f>
        <v>1.620947161003355</v>
      </c>
      <c r="J42" s="83">
        <f t="shared" ref="J42:Q42" si="2321">I42-C43+J43</f>
        <v>1.958804565177322</v>
      </c>
      <c r="K42" s="83">
        <f t="shared" si="2321"/>
        <v>2.3845048944365206</v>
      </c>
      <c r="L42" s="83">
        <f t="shared" si="2321"/>
        <v>2.9208873093031107</v>
      </c>
      <c r="M42" s="83">
        <f t="shared" si="2321"/>
        <v>3.5967291520350138</v>
      </c>
      <c r="N42" s="83">
        <f t="shared" si="2321"/>
        <v>4.4482898738772114</v>
      </c>
      <c r="O42" s="83">
        <f t="shared" si="2321"/>
        <v>5.5212563833983817</v>
      </c>
      <c r="P42" s="105">
        <f t="shared" si="2321"/>
        <v>6.8731941853950556</v>
      </c>
      <c r="Q42" s="83">
        <f t="shared" si="2321"/>
        <v>6.9569549797488293</v>
      </c>
      <c r="R42" s="83">
        <f t="shared" ref="R42" si="2322">Q42-K43+R43</f>
        <v>7.0058714255032477</v>
      </c>
      <c r="S42" s="83">
        <f t="shared" ref="S42" si="2323">R42-L43+S43</f>
        <v>7.0426970383588587</v>
      </c>
      <c r="T42" s="83">
        <f t="shared" ref="T42" si="2324">S42-M43+T43</f>
        <v>7.0642607332806771</v>
      </c>
      <c r="U42" s="83">
        <f t="shared" ref="U42" si="2325">T42-N43+U43</f>
        <v>7.0665514107604368</v>
      </c>
      <c r="V42" s="83">
        <f t="shared" ref="V42" si="2326">U42-O43+V43</f>
        <v>7.0444906494335182</v>
      </c>
      <c r="W42" s="105">
        <f t="shared" ref="W42" si="2327">V42-P43+W43</f>
        <v>6.9916411293189409</v>
      </c>
      <c r="X42" s="83">
        <f t="shared" ref="X42" si="2328">W42-Q43+X43</f>
        <v>8.5195118946560093</v>
      </c>
      <c r="Y42" s="83">
        <f t="shared" ref="Y42" si="2329">X42-R43+Y43</f>
        <v>8.6820837768035499</v>
      </c>
      <c r="Z42" s="83">
        <f t="shared" ref="Z42" si="2330">Y42-S43+Z43</f>
        <v>8.780827827367693</v>
      </c>
      <c r="AA42" s="83">
        <f t="shared" ref="AA42" si="2331">Z42-T43+AA43</f>
        <v>8.7947264704920478</v>
      </c>
      <c r="AB42" s="83">
        <f t="shared" ref="AB42" si="2332">AA42-U43+AB43</f>
        <v>8.6972896819683818</v>
      </c>
      <c r="AC42" s="83">
        <f t="shared" ref="AC42" si="2333">AB42-V43+AC43</f>
        <v>8.4551276756930367</v>
      </c>
      <c r="AD42" s="105">
        <f t="shared" ref="AD42" si="2334">AC42-W43+AD43</f>
        <v>8.0261501058159865</v>
      </c>
      <c r="AE42" s="83">
        <f t="shared" ref="AE42" si="2335">AD42-X43+AE43</f>
        <v>6.7178147349269128</v>
      </c>
      <c r="AF42" s="83">
        <f t="shared" ref="AF42" si="2336">AE42-Y43+AF43</f>
        <v>6.8637401370320337</v>
      </c>
      <c r="AG42" s="83">
        <f t="shared" ref="AG42" si="2337">AF42-Z43+AG43</f>
        <v>6.9662653478371714</v>
      </c>
      <c r="AH42" s="83">
        <f t="shared" ref="AH42" si="2338">AG42-AA43+AH43</f>
        <v>7.0079220635343713</v>
      </c>
      <c r="AI42" s="83">
        <f t="shared" ref="AI42" si="2339">AH42-AB43+AI43</f>
        <v>6.9662966733502287</v>
      </c>
      <c r="AJ42" s="159">
        <f t="shared" ref="AJ42" si="2340">AI42-AC43+AJ43</f>
        <v>6.8127609724035896</v>
      </c>
      <c r="AK42" s="105">
        <f t="shared" ref="AK42" si="2341">AJ42-AD43+AK43</f>
        <v>6.5108817774047525</v>
      </c>
      <c r="AL42" s="83">
        <f t="shared" ref="AL42" si="2342">AK42-AE43+AL43</f>
        <v>6.3476377992850459</v>
      </c>
      <c r="AM42" s="83">
        <f t="shared" ref="AM42" si="2343">AL42-AF43+AM43</f>
        <v>5.9354939771122721</v>
      </c>
      <c r="AN42" s="83">
        <f t="shared" ref="AN42" si="2344">AM42-AG43+AN43</f>
        <v>5.519081538425989</v>
      </c>
      <c r="AO42" s="83">
        <f t="shared" ref="AO42" si="2345">AN42-AH43+AO43</f>
        <v>5.1011450308256192</v>
      </c>
      <c r="AP42" s="83">
        <f t="shared" ref="AP42" si="2346">AO42-AI43+AP43</f>
        <v>4.6851238662332513</v>
      </c>
      <c r="AQ42" s="159">
        <f t="shared" ref="AQ42" si="2347">AP42-AJ43+AQ43</f>
        <v>4.2753061129151346</v>
      </c>
      <c r="AR42" s="105">
        <f t="shared" ref="AR42" si="2348">AQ42-AK43+AR43</f>
        <v>3.8770224978369119</v>
      </c>
      <c r="AS42" s="83">
        <f t="shared" ref="AS42" si="2349">AR42-AL43+AS43</f>
        <v>3.6701705039751209</v>
      </c>
      <c r="AT42" s="83">
        <f t="shared" ref="AT42" si="2350">AS42-AM43+AT43</f>
        <v>3.5429371938626817</v>
      </c>
      <c r="AU42" s="83">
        <f t="shared" ref="AU42" si="2351">AT42-AN43+AU43</f>
        <v>3.3854349202841698</v>
      </c>
      <c r="AV42" s="83">
        <f t="shared" ref="AV42" si="2352">AU42-AO43+AV43</f>
        <v>3.2001026840546229</v>
      </c>
      <c r="AW42" s="83">
        <f t="shared" ref="AW42" si="2353">AV42-AP43+AW43</f>
        <v>2.9905549509174207</v>
      </c>
      <c r="AX42" s="159">
        <f t="shared" ref="AX42" si="2354">AW42-AQ43+AX43</f>
        <v>2.7619051910225711</v>
      </c>
      <c r="AY42" s="105">
        <f t="shared" ref="AY42" si="2355">AX42-AR43+AY43</f>
        <v>2.5211708425572086</v>
      </c>
      <c r="AZ42" s="83">
        <f t="shared" ref="AZ42" si="2356">AY42-AS43+AZ43</f>
        <v>2.4107726441872654</v>
      </c>
      <c r="BA42" s="83">
        <f t="shared" ref="BA42" si="2357">AZ42-AT43+BA43</f>
        <v>2.2952664390504429</v>
      </c>
      <c r="BB42" s="83">
        <f t="shared" ref="BB42" si="2358">BA42-AU43+BB43</f>
        <v>2.1855082136326347</v>
      </c>
      <c r="BC42" s="83">
        <f t="shared" ref="BC42" si="2359">BB42-AV43+BC43</f>
        <v>2.0806504630393636</v>
      </c>
      <c r="BD42" s="83">
        <f t="shared" ref="BD42" si="2360">BC42-AW43+BD43</f>
        <v>1.9800418382019676</v>
      </c>
      <c r="BE42" s="159">
        <f t="shared" ref="BE42" si="2361">BD42-AX43+BE43</f>
        <v>1.8833075774013797</v>
      </c>
      <c r="BF42" s="105">
        <f t="shared" ref="BF42" si="2362">BE42-AY43+BF43</f>
        <v>1.7904523601163631</v>
      </c>
      <c r="BG42" s="83">
        <f t="shared" ref="BG42" si="2363">BF42-AZ43+BG43</f>
        <v>1.7019912087360347</v>
      </c>
      <c r="BH42" s="83">
        <f t="shared" ref="BH42" si="2364">BG42-BA43+BH43</f>
        <v>1.6181329353820435</v>
      </c>
      <c r="BI42" s="83">
        <f t="shared" ref="BI42:BM42" si="2365">BH42-BB43+BI43</f>
        <v>1.5390134387333783</v>
      </c>
      <c r="BJ42" s="83">
        <f t="shared" si="2365"/>
        <v>1.4658517562804718</v>
      </c>
      <c r="BK42" s="83">
        <f t="shared" si="2365"/>
        <v>1.3997152507076926</v>
      </c>
      <c r="BL42" s="159">
        <f t="shared" si="2365"/>
        <v>1.341483343290637</v>
      </c>
      <c r="BM42" s="105">
        <f t="shared" si="2365"/>
        <v>1.2918028522176641</v>
      </c>
      <c r="BN42" s="83">
        <f t="shared" ref="BN42" si="2366">BM42-BG43+BN43</f>
        <v>1.2510323483478345</v>
      </c>
      <c r="BO42" s="83">
        <f t="shared" ref="BO42" si="2367">BN42-BH43+BO43</f>
        <v>1.2102882879164405</v>
      </c>
      <c r="BP42" s="83">
        <f t="shared" ref="BP42" si="2368">BO42-BI43+BP43</f>
        <v>1.1689038060983297</v>
      </c>
      <c r="BQ42" s="83">
        <f t="shared" ref="BQ42" si="2369">BP42-BJ43+BQ43</f>
        <v>1.1274018747936454</v>
      </c>
      <c r="BR42" s="83">
        <f t="shared" ref="BR42" si="2370">BQ42-BK43+BR43</f>
        <v>1.0863560336497082</v>
      </c>
      <c r="BS42" s="83">
        <f t="shared" ref="BS42" si="2371">BR42-BL43+BS43</f>
        <v>1.0463627047049999</v>
      </c>
      <c r="BT42" s="105">
        <f t="shared" ref="BT42" si="2372">BS42-BM43+BT43</f>
        <v>1.0080056612658705</v>
      </c>
      <c r="BU42" s="83">
        <f t="shared" ref="BU42" si="2373">BT42-BN43+BU43</f>
        <v>0.97181176642265577</v>
      </c>
      <c r="BV42" s="83">
        <f t="shared" ref="BV42" si="2374">BU42-BO43+BV43</f>
        <v>0.93819300258588012</v>
      </c>
      <c r="BW42" s="83">
        <f t="shared" ref="BW42" si="2375">BV42-BP43+BW43</f>
        <v>0.90711164488916163</v>
      </c>
      <c r="BX42" s="83">
        <f t="shared" ref="BX42" si="2376">BW42-BQ43+BX43</f>
        <v>0.87830921634066372</v>
      </c>
      <c r="BY42" s="83">
        <f t="shared" ref="BY42" si="2377">BX42-BR43+BY43</f>
        <v>0.85153182579712094</v>
      </c>
      <c r="BZ42" s="83">
        <f t="shared" ref="BZ42" si="2378">BY42-BS43+BZ43</f>
        <v>0.82653322281197694</v>
      </c>
      <c r="CA42" s="105">
        <f t="shared" ref="CA42" si="2379">BZ42-BT43+CA43</f>
        <v>0.80307604579831016</v>
      </c>
      <c r="CB42" s="83">
        <f t="shared" ref="CB42" si="2380">CA42-BU43+CB43</f>
        <v>0.82343778344516583</v>
      </c>
      <c r="CC42" s="83">
        <f t="shared" ref="CC42:CD42" si="2381">CB42-BV43+CC43</f>
        <v>0.84307814702219808</v>
      </c>
      <c r="CD42" s="83">
        <f t="shared" si="2381"/>
        <v>0.86212092493251746</v>
      </c>
      <c r="CE42" s="83">
        <f t="shared" ref="CE42" si="2382">CD42-BX43+CE43</f>
        <v>0.88068858680074003</v>
      </c>
      <c r="CF42" s="83">
        <f t="shared" ref="CF42" si="2383">CE42-BY43+CF43</f>
        <v>0.89885445992254265</v>
      </c>
      <c r="CG42" s="83">
        <f t="shared" ref="CG42" si="2384">CF42-BZ43+CG43</f>
        <v>0.91664501400692722</v>
      </c>
      <c r="CH42" s="105">
        <f t="shared" ref="CH42" si="2385">CG42-CA43+CH43</f>
        <v>0.93404342190836176</v>
      </c>
      <c r="CI42" s="83">
        <f t="shared" ref="CI42" si="2386">CH42-CB43+CI43</f>
        <v>0.90848688079468565</v>
      </c>
      <c r="CJ42" s="83">
        <f t="shared" ref="CJ42" si="2387">CI42-CC43+CJ43</f>
        <v>0.88940101377706626</v>
      </c>
      <c r="CK42" s="83">
        <f t="shared" ref="CK42" si="2388">CJ42-CD43+CK43</f>
        <v>0.87257980281966996</v>
      </c>
      <c r="CL42" s="83">
        <f t="shared" ref="CL42" si="2389">CK42-CE43+CL43</f>
        <v>0.85798204016133583</v>
      </c>
      <c r="CM42" s="83">
        <f t="shared" ref="CM42" si="2390">CL42-CF43+CM43</f>
        <v>0.84556994377689509</v>
      </c>
      <c r="CN42" s="83">
        <f t="shared" ref="CN42" si="2391">CM42-CG43+CN43</f>
        <v>0.83530206373536198</v>
      </c>
      <c r="CO42" s="105">
        <f t="shared" ref="CO42" si="2392">CN42-CH43+CO43</f>
        <v>0.82712711445679532</v>
      </c>
      <c r="CP42" s="83">
        <f t="shared" ref="CP42" si="2393">CO42-CI43+CP43</f>
        <v>0.82097923049191701</v>
      </c>
      <c r="CQ42" s="83">
        <f t="shared" ref="CQ42" si="2394">CP42-CJ43+CQ43</f>
        <v>0.80637702011920365</v>
      </c>
      <c r="CR42" s="83">
        <f t="shared" ref="CR42" si="2395">CQ42-CK43+CR43</f>
        <v>0.79197287073098033</v>
      </c>
      <c r="CS42" s="83">
        <f t="shared" ref="CS42" si="2396">CR42-CL43+CS43</f>
        <v>0.77780785522833029</v>
      </c>
      <c r="CT42" s="83">
        <f t="shared" ref="CT42" si="2397">CS42-CM43+CT43</f>
        <v>0.76392002992270158</v>
      </c>
      <c r="CU42" s="83">
        <f t="shared" ref="CU42" si="2398">CT42-CN43+CU43</f>
        <v>0.75034991184229682</v>
      </c>
      <c r="CV42" s="105">
        <f t="shared" ref="CV42" si="2399">CU42-CO43+CV43</f>
        <v>0.73714509575697584</v>
      </c>
      <c r="CW42" s="83">
        <f t="shared" ref="CW42" si="2400">CV42-CP43+CW43</f>
        <v>0.72436398276360336</v>
      </c>
      <c r="CX42" s="83">
        <f t="shared" ref="CX42" si="2401">CW42-CQ43+CX43</f>
        <v>0.71727753772637992</v>
      </c>
      <c r="CY42" s="83">
        <f t="shared" ref="CY42" si="2402">CX42-CR43+CY43</f>
        <v>0.71054912422762562</v>
      </c>
      <c r="CZ42" s="83">
        <f t="shared" ref="CZ42" si="2403">CY42-CS43+CZ43</f>
        <v>0.70401370573437938</v>
      </c>
      <c r="DA42" s="83">
        <f t="shared" ref="DA42" si="2404">CZ42-CT43+DA43</f>
        <v>0.69751278619456314</v>
      </c>
      <c r="DB42" s="83">
        <f t="shared" ref="DB42" si="2405">DA42-CU43+DB43</f>
        <v>0.6908938989891118</v>
      </c>
      <c r="DC42" s="83">
        <f t="shared" ref="DC42" si="2406">DB42-CV43+DC43</f>
        <v>0.68401110985634295</v>
      </c>
      <c r="DD42" s="105">
        <f t="shared" ref="DD42" si="2407">DC42-CW43+DD43</f>
        <v>0.6767263893895763</v>
      </c>
      <c r="DE42" s="83">
        <f t="shared" ref="DE42" si="2408">DD42-CX43+DE43</f>
        <v>0.66891166833675764</v>
      </c>
      <c r="DF42" s="83">
        <f t="shared" ref="DF42" si="2409">DE42-CY43+DF43</f>
        <v>0.66170904629382143</v>
      </c>
      <c r="DG42" s="83">
        <f t="shared" ref="DG42" si="2410">DF42-CZ43+DG43</f>
        <v>0.65513040129033395</v>
      </c>
      <c r="DH42" s="83">
        <f t="shared" ref="DH42" si="2411">DG42-DA43+DH43</f>
        <v>0.64917106417397341</v>
      </c>
      <c r="DI42" s="83">
        <f t="shared" ref="DI42" si="2412">DH42-DB43+DI43</f>
        <v>0.64381058767332933</v>
      </c>
      <c r="DJ42" s="83">
        <f t="shared" ref="DJ42" si="2413">DI42-DC43+DJ43</f>
        <v>0.63901303255860553</v>
      </c>
      <c r="DK42" s="105">
        <f t="shared" ref="DK42" si="2414">DJ42-DD43+DK43</f>
        <v>0.63472692196104885</v>
      </c>
      <c r="DL42" s="83">
        <f t="shared" ref="DL42" si="2415">DK42-DE43+DL43</f>
        <v>0.63088500551691395</v>
      </c>
      <c r="DM42" s="83">
        <f t="shared" ref="DM42" si="2416">DL42-DF43+DM43</f>
        <v>0.62698477793755136</v>
      </c>
      <c r="DN42" s="83">
        <f t="shared" ref="DN42" si="2417">DM42-DG43+DN43</f>
        <v>0.6230466546241894</v>
      </c>
      <c r="DO42" s="83">
        <f t="shared" ref="DO42" si="2418">DN42-DH43+DO43</f>
        <v>0.61910530267288044</v>
      </c>
      <c r="DP42" s="83">
        <f t="shared" ref="DP42" si="2419">DO42-DI43+DP43</f>
        <v>0.61520778002331611</v>
      </c>
      <c r="DQ42" s="83">
        <f t="shared" ref="DQ42" si="2420">DP42-DJ43+DQ43</f>
        <v>0.61141177802100821</v>
      </c>
      <c r="DR42" s="83">
        <f t="shared" ref="DR42" si="2421">DQ42-DK43+DR43</f>
        <v>0.60778384684109421</v>
      </c>
      <c r="DS42" s="83">
        <f t="shared" ref="DS42" si="2422">DR42-DL43+DS43</f>
        <v>0.60439750703343809</v>
      </c>
      <c r="DT42" s="83">
        <f t="shared" ref="DT42" si="2423">DS42-DM43+DT43</f>
        <v>0.60133117648487944</v>
      </c>
      <c r="DU42" s="83">
        <f t="shared" ref="DU42" si="2424">DT42-DN43+DU43</f>
        <v>0.5985308734563286</v>
      </c>
      <c r="DV42" s="83">
        <f t="shared" ref="DV42" si="2425">DU42-DO43+DV43</f>
        <v>0.5959433056874156</v>
      </c>
      <c r="DW42" s="83">
        <f t="shared" ref="DW42" si="2426">DV42-DP43+DW43</f>
        <v>0.59351834961649319</v>
      </c>
      <c r="DX42" s="83">
        <f t="shared" ref="DX42" si="2427">DW42-DQ43+DX43</f>
        <v>0.59121131761197276</v>
      </c>
      <c r="DY42" s="83">
        <f t="shared" ref="DY42" si="2428">DX42-DR43+DY43</f>
        <v>0.58898506045427357</v>
      </c>
      <c r="DZ42" s="83">
        <f t="shared" ref="DZ42" si="2429">DY42-DS43+DZ43</f>
        <v>0.58681193043389912</v>
      </c>
      <c r="EA42" s="83">
        <f t="shared" ref="EA42" si="2430">DZ42-DT43+EA43</f>
        <v>0.5846756111728999</v>
      </c>
      <c r="EB42" s="83">
        <f t="shared" ref="EB42" si="2431">EA42-DU43+EB43</f>
        <v>0.58260654780878851</v>
      </c>
      <c r="EC42" s="83">
        <f t="shared" ref="EC42" si="2432">EB42-DV43+EC43</f>
        <v>0.58062919557501247</v>
      </c>
      <c r="ED42" s="83">
        <f t="shared" ref="ED42" si="2433">EC42-DW43+ED43</f>
        <v>0.57876092866344631</v>
      </c>
      <c r="EE42" s="83">
        <f t="shared" ref="EE42" si="2434">ED42-DX43+EE43</f>
        <v>0.57701129850535871</v>
      </c>
      <c r="EF42" s="83">
        <f t="shared" ref="EF42" si="2435">EE42-DY43+EF43</f>
        <v>0.57538161603897853</v>
      </c>
      <c r="EG42" s="83">
        <f t="shared" ref="EG42" si="2436">EF42-DZ43+EG43</f>
        <v>0.57386484604208354</v>
      </c>
      <c r="EH42" s="83">
        <f t="shared" ref="EH42" si="2437">EG42-EA43+EH43</f>
        <v>0.57244581143872919</v>
      </c>
      <c r="EI42" s="83">
        <f t="shared" ref="EI42" si="2438">EH42-EB43+EI43</f>
        <v>0.57110171173918167</v>
      </c>
      <c r="EJ42" s="83">
        <f t="shared" ref="EJ42" si="2439">EI42-EC43+EJ43</f>
        <v>0.56981654283199334</v>
      </c>
      <c r="EK42" s="83">
        <f t="shared" ref="EK42" si="2440">EJ42-ED43+EK43</f>
        <v>0.56858055887132031</v>
      </c>
      <c r="EL42" s="83">
        <f t="shared" ref="EL42" si="2441">EK42-EE43+EL43</f>
        <v>0.5673894469015226</v>
      </c>
      <c r="EM42" s="83">
        <f t="shared" ref="EM42" si="2442">EL42-EF43+EM43</f>
        <v>0.56624325942934106</v>
      </c>
      <c r="EN42" s="83">
        <f t="shared" ref="EN42" si="2443">EM42-EG43+EN43</f>
        <v>0.56514514429857954</v>
      </c>
      <c r="EO42" s="83">
        <f t="shared" ref="EO42" si="2444">EN42-EH43+EO43</f>
        <v>0.56409990821554157</v>
      </c>
      <c r="EP42" s="83">
        <f t="shared" ref="EP42" si="2445">EO42-EI43+EP43</f>
        <v>0.56311244960817886</v>
      </c>
      <c r="EQ42" s="83">
        <f t="shared" ref="EQ42" si="2446">EP42-EJ43+EQ43</f>
        <v>0.56218338212543018</v>
      </c>
      <c r="ER42" s="83">
        <f t="shared" ref="ER42" si="2447">EQ42-EK43+ER43</f>
        <v>0.56131006382517812</v>
      </c>
      <c r="ES42" s="83">
        <f t="shared" ref="ES42" si="2448">ER42-EL43+ES43</f>
        <v>0.56048767076567796</v>
      </c>
      <c r="ET42" s="83">
        <f t="shared" ref="ET42" si="2449">ES42-EM43+ET43</f>
        <v>0.55971026376803334</v>
      </c>
      <c r="EU42" s="83">
        <f t="shared" ref="EU42" si="2450">ET42-EN43+EU43</f>
        <v>0.55897180280801495</v>
      </c>
      <c r="EV42" s="83">
        <f t="shared" ref="EV42" si="2451">EU42-EO43+EV43</f>
        <v>0.55826706762703382</v>
      </c>
      <c r="EW42" s="83">
        <f t="shared" ref="EW42" si="2452">EV42-EP43+EW43</f>
        <v>0.5575924462499382</v>
      </c>
      <c r="EX42" s="83">
        <f t="shared" ref="EX42" si="2453">EW42-EQ43+EX43</f>
        <v>0.55694655563379636</v>
      </c>
      <c r="EY42" s="83">
        <f t="shared" ref="EY42" si="2454">EX42-ER43+EY43</f>
        <v>0.55632934994146821</v>
      </c>
      <c r="EZ42" s="83">
        <f t="shared" ref="EZ42" si="2455">EY42-ES43+EZ43</f>
        <v>0.55574135499396238</v>
      </c>
      <c r="FA42" s="83">
        <f t="shared" ref="FA42" si="2456">EZ42-ET43+FA43</f>
        <v>0.55518305557063308</v>
      </c>
      <c r="FB42" s="83">
        <f t="shared" ref="FB42" si="2457">FA42-EU43+FB43</f>
        <v>0.55465445446429695</v>
      </c>
      <c r="FC42" s="83">
        <f t="shared" ref="FC42" si="2458">FB42-EV43+FC43</f>
        <v>0.55415481536641642</v>
      </c>
      <c r="FD42" s="83">
        <f t="shared" ref="FD42" si="2459">FC42-EW43+FD43</f>
        <v>0.55368259540082421</v>
      </c>
      <c r="FE42" s="83">
        <f t="shared" ref="FE42" si="2460">FD42-EX43+FE43</f>
        <v>0.55323556717141009</v>
      </c>
      <c r="FF42" s="83">
        <f t="shared" ref="FF42" si="2461">FE42-EY43+FF43</f>
        <v>0.5528113428167154</v>
      </c>
      <c r="FG42" s="83">
        <f t="shared" ref="FG42" si="2462">FF42-EZ43+FG43</f>
        <v>0.55240774349044508</v>
      </c>
      <c r="FH42" s="83">
        <f t="shared" ref="FH42" si="2463">FG42-FA43+FH43</f>
        <v>0.55202302086254962</v>
      </c>
      <c r="FI42" s="83">
        <f t="shared" ref="FI42" si="2464">FH42-FB43+FI43</f>
        <v>0.55165594350100722</v>
      </c>
      <c r="FJ42" s="83">
        <f t="shared" ref="FJ42" si="2465">FI42-FC43+FJ43</f>
        <v>0.55130576617692051</v>
      </c>
      <c r="FK42" s="83">
        <f t="shared" ref="FK42" si="2466">FJ42-FD43+FK43</f>
        <v>0.5509721044354543</v>
      </c>
      <c r="FL42" s="83">
        <f t="shared" ref="FL42" si="2467">FK42-FE43+FL43</f>
        <v>0.55065474032205486</v>
      </c>
      <c r="FM42" s="83">
        <f t="shared" ref="FM42" si="2468">FL42-FF43+FM43</f>
        <v>0.55035338801732658</v>
      </c>
      <c r="FN42" s="83">
        <f t="shared" ref="FN42" si="2469">FM42-FG43+FN43</f>
        <v>0.55006757337130496</v>
      </c>
      <c r="FO42" s="83">
        <f t="shared" ref="FO42" si="2470">FN42-FH43+FO43</f>
        <v>0.54979660474334624</v>
      </c>
      <c r="FP42" s="83">
        <f t="shared" ref="FP42" si="2471">FO42-FI43+FP43</f>
        <v>0.54953961094203074</v>
      </c>
      <c r="FQ42" s="83">
        <f t="shared" ref="FQ42" si="2472">FP42-FJ43+FQ43</f>
        <v>0.5492956215760646</v>
      </c>
      <c r="FR42" s="83">
        <f t="shared" ref="FR42" si="2473">FQ42-FK43+FR43</f>
        <v>0.54906366561008746</v>
      </c>
      <c r="FS42" s="83">
        <f t="shared" ref="FS42" si="2474">FR42-FL43+FS43</f>
        <v>0.54884286525114867</v>
      </c>
      <c r="FT42" s="83">
        <f t="shared" ref="FT42" si="2475">FS42-FM43+FT43</f>
        <v>0.54863250438729438</v>
      </c>
      <c r="FU42" s="83">
        <f t="shared" ref="FU42" si="2476">FT42-FN43+FU43</f>
        <v>0.54843203602379853</v>
      </c>
      <c r="FV42" s="83">
        <f t="shared" ref="FV42" si="2477">FU42-FO43+FV43</f>
        <v>0.54824105031495751</v>
      </c>
      <c r="FW42" s="83">
        <f t="shared" ref="FW42" si="2478">FV42-FP43+FW43</f>
        <v>0.54805922243939542</v>
      </c>
      <c r="FX42" s="83">
        <f t="shared" ref="FX42" si="2479">FW42-FQ43+FX43</f>
        <v>0.5478862565836875</v>
      </c>
      <c r="FY42" s="83">
        <f t="shared" ref="FY42" si="2480">FX42-FR43+FY43</f>
        <v>0.54772183886075454</v>
      </c>
      <c r="GA42" s="53" t="s">
        <v>87</v>
      </c>
    </row>
    <row r="43" spans="1:183" s="53" customFormat="1" x14ac:dyDescent="0.25">
      <c r="A43" s="87" t="s">
        <v>121</v>
      </c>
      <c r="B43" s="61"/>
      <c r="C43" s="88">
        <f t="shared" si="2320"/>
        <v>8.3588857686905535E-2</v>
      </c>
      <c r="D43" s="89">
        <f t="shared" ref="D43" si="2481">D42-C42</f>
        <v>0.10532196068550098</v>
      </c>
      <c r="E43" s="89">
        <f t="shared" ref="E43" si="2482">E42-D42</f>
        <v>0.13270567046373116</v>
      </c>
      <c r="F43" s="89">
        <f t="shared" ref="F43" si="2483">F42-E42</f>
        <v>0.16720914478430138</v>
      </c>
      <c r="G43" s="89">
        <f t="shared" ref="G43" si="2484">G42-F42</f>
        <v>0.21068352242821964</v>
      </c>
      <c r="H43" s="89">
        <f t="shared" ref="H43" si="2485">H42-G42</f>
        <v>0.2654612382595567</v>
      </c>
      <c r="I43" s="89">
        <f>I42-H42</f>
        <v>0.33448116020704144</v>
      </c>
      <c r="J43" s="87">
        <f>C25*$L$6</f>
        <v>0.42144626186087258</v>
      </c>
      <c r="K43" s="87">
        <f t="shared" ref="K43:Q43" si="2486">D25*$L$6</f>
        <v>0.53102228994469947</v>
      </c>
      <c r="L43" s="87">
        <f t="shared" si="2486"/>
        <v>0.66908808533032138</v>
      </c>
      <c r="M43" s="87">
        <f t="shared" si="2486"/>
        <v>0.84305098751620466</v>
      </c>
      <c r="N43" s="87">
        <f t="shared" si="2486"/>
        <v>1.0622442442704179</v>
      </c>
      <c r="O43" s="87">
        <f t="shared" si="2486"/>
        <v>1.3384277477807265</v>
      </c>
      <c r="P43" s="96">
        <f t="shared" si="2486"/>
        <v>1.6864189622037156</v>
      </c>
      <c r="Q43" s="87">
        <f t="shared" si="2486"/>
        <v>0.50520705621464679</v>
      </c>
      <c r="R43" s="87">
        <f t="shared" ref="R43" si="2487">K25*$L$6</f>
        <v>0.57993873569911747</v>
      </c>
      <c r="S43" s="87">
        <f t="shared" ref="S43" si="2488">L25*$L$6</f>
        <v>0.70591369818593208</v>
      </c>
      <c r="T43" s="87">
        <f t="shared" ref="T43" si="2489">M25*$L$6</f>
        <v>0.86461468243802286</v>
      </c>
      <c r="U43" s="87">
        <f t="shared" ref="U43" si="2490">N25*$L$6</f>
        <v>1.0645349217501774</v>
      </c>
      <c r="V43" s="87">
        <f t="shared" ref="V43" si="2491">O25*$L$6</f>
        <v>1.3163669864538077</v>
      </c>
      <c r="W43" s="96">
        <f t="shared" ref="W43" si="2492">P25*$L$6</f>
        <v>1.6335694420891387</v>
      </c>
      <c r="X43" s="87">
        <f t="shared" ref="X43" si="2493">Q25*$L$6</f>
        <v>2.0330778215517142</v>
      </c>
      <c r="Y43" s="87">
        <f t="shared" ref="Y43" si="2494">R25*$L$6</f>
        <v>0.74251061784665906</v>
      </c>
      <c r="Z43" s="87">
        <f t="shared" ref="Z43" si="2495">S25*$L$6</f>
        <v>0.80465774875007468</v>
      </c>
      <c r="AA43" s="87">
        <f t="shared" ref="AA43" si="2496">T25*$L$6</f>
        <v>0.87851332556237782</v>
      </c>
      <c r="AB43" s="87">
        <f t="shared" ref="AB43" si="2497">U25*$L$6</f>
        <v>0.96709813322651228</v>
      </c>
      <c r="AC43" s="87">
        <f t="shared" ref="AC43" si="2498">V25*$L$6</f>
        <v>1.0742049801784634</v>
      </c>
      <c r="AD43" s="96">
        <f t="shared" ref="AD43" si="2499">W25*$L$6</f>
        <v>1.2045918722120881</v>
      </c>
      <c r="AE43" s="87">
        <f t="shared" ref="AE43" si="2500">X25*$L$6</f>
        <v>0.72474245066264098</v>
      </c>
      <c r="AF43" s="87">
        <f t="shared" ref="AF43" si="2501">Y25*$L$6</f>
        <v>0.88843601995178068</v>
      </c>
      <c r="AG43" s="87">
        <f t="shared" ref="AG43" si="2502">Z25*$L$6</f>
        <v>0.907182959555213</v>
      </c>
      <c r="AH43" s="87">
        <f t="shared" ref="AH43" si="2503">AA25*$L$6</f>
        <v>0.92017004125957813</v>
      </c>
      <c r="AI43" s="87">
        <f t="shared" ref="AI43" si="2504">AB25*$L$6</f>
        <v>0.92547274304237004</v>
      </c>
      <c r="AJ43" s="165">
        <f t="shared" ref="AJ43" si="2505">AC25*$L$6</f>
        <v>0.92066927923182429</v>
      </c>
      <c r="AK43" s="96">
        <f t="shared" ref="AK43" si="2506">AD25*$L$6</f>
        <v>0.9027126772132511</v>
      </c>
      <c r="AL43" s="87">
        <f t="shared" ref="AL43" si="2507">AE25*$L$6</f>
        <v>0.56149847254293461</v>
      </c>
      <c r="AM43" s="87">
        <f t="shared" ref="AM43" si="2508">AF25*$L$6</f>
        <v>0.47629219777900744</v>
      </c>
      <c r="AN43" s="87">
        <f t="shared" ref="AN43" si="2509">AG25*$L$6</f>
        <v>0.49077052086892942</v>
      </c>
      <c r="AO43" s="87">
        <f t="shared" ref="AO43" si="2510">AH25*$L$6</f>
        <v>0.50223353365920875</v>
      </c>
      <c r="AP43" s="87">
        <f t="shared" ref="AP43" si="2511">AI25*$L$6</f>
        <v>0.50945157845000244</v>
      </c>
      <c r="AQ43" s="165">
        <f t="shared" ref="AQ43" si="2512">AJ25*$L$6</f>
        <v>0.51085152591370786</v>
      </c>
      <c r="AR43" s="96">
        <f t="shared" ref="AR43" si="2513">AK25*$L$6</f>
        <v>0.50442906213502814</v>
      </c>
      <c r="AS43" s="87">
        <f t="shared" ref="AS43" si="2514">AL25*$L$6</f>
        <v>0.35464647868114318</v>
      </c>
      <c r="AT43" s="87">
        <f t="shared" ref="AT43" si="2515">AM25*$L$6</f>
        <v>0.34905888766656795</v>
      </c>
      <c r="AU43" s="87">
        <f t="shared" ref="AU43" si="2516">AN25*$L$6</f>
        <v>0.33326824729041715</v>
      </c>
      <c r="AV43" s="87">
        <f t="shared" ref="AV43" si="2517">AO25*$L$6</f>
        <v>0.31690129742966167</v>
      </c>
      <c r="AW43" s="87">
        <f t="shared" ref="AW43" si="2518">AP25*$L$6</f>
        <v>0.29990384531280018</v>
      </c>
      <c r="AX43" s="165">
        <f t="shared" ref="AX43" si="2519">AQ25*$L$6</f>
        <v>0.28220176601885816</v>
      </c>
      <c r="AY43" s="96">
        <f t="shared" ref="AY43" si="2520">AR25*$L$6</f>
        <v>0.26369471366966568</v>
      </c>
      <c r="AZ43" s="87">
        <f t="shared" ref="AZ43" si="2521">AS25*$L$6</f>
        <v>0.24424828031120022</v>
      </c>
      <c r="BA43" s="87">
        <f t="shared" ref="BA43" si="2522">AT25*$L$6</f>
        <v>0.23355268252974581</v>
      </c>
      <c r="BB43" s="87">
        <f t="shared" ref="BB43" si="2523">AU25*$L$6</f>
        <v>0.22351002187260896</v>
      </c>
      <c r="BC43" s="87">
        <f t="shared" ref="BC43" si="2524">AV25*$L$6</f>
        <v>0.21204354683639037</v>
      </c>
      <c r="BD43" s="87">
        <f t="shared" ref="BD43" si="2525">AW25*$L$6</f>
        <v>0.19929522047540416</v>
      </c>
      <c r="BE43" s="165">
        <f t="shared" ref="BE43" si="2526">AX25*$L$6</f>
        <v>0.18546750521827016</v>
      </c>
      <c r="BF43" s="96">
        <f t="shared" ref="BF43" si="2527">AY25*$L$6</f>
        <v>0.17083949638464904</v>
      </c>
      <c r="BG43" s="87">
        <f t="shared" ref="BG43" si="2528">AZ25*$L$6</f>
        <v>0.1557871289308719</v>
      </c>
      <c r="BH43" s="87">
        <f t="shared" ref="BH43" si="2529">BA25*$L$6</f>
        <v>0.14969440917575472</v>
      </c>
      <c r="BI43" s="87">
        <f t="shared" ref="BI43:BM43" si="2530">BB25*$L$6</f>
        <v>0.14439052522394366</v>
      </c>
      <c r="BJ43" s="87">
        <f t="shared" si="2530"/>
        <v>0.13888186438348396</v>
      </c>
      <c r="BK43" s="87">
        <f t="shared" si="2530"/>
        <v>0.13315871490262504</v>
      </c>
      <c r="BL43" s="165">
        <f t="shared" si="2530"/>
        <v>0.12723559780121452</v>
      </c>
      <c r="BM43" s="96">
        <f t="shared" si="2530"/>
        <v>0.1211590053116763</v>
      </c>
      <c r="BN43" s="87">
        <f t="shared" ref="BN43" si="2531">BG25*$L$6</f>
        <v>0.11501662506104225</v>
      </c>
      <c r="BO43" s="87">
        <f t="shared" ref="BO43" si="2532">BH25*$L$6</f>
        <v>0.10895034874436088</v>
      </c>
      <c r="BP43" s="87">
        <f t="shared" ref="BP43" si="2533">BI25*$L$6</f>
        <v>0.1030060434058329</v>
      </c>
      <c r="BQ43" s="87">
        <f t="shared" ref="BQ43" si="2534">BJ25*$L$6</f>
        <v>9.7379933078799663E-2</v>
      </c>
      <c r="BR43" s="87">
        <f t="shared" ref="BR43" si="2535">BK25*$L$6</f>
        <v>9.2112873758687819E-2</v>
      </c>
      <c r="BS43" s="87">
        <f t="shared" ref="BS43" si="2536">BL25*$L$6</f>
        <v>8.7242268856506183E-2</v>
      </c>
      <c r="BT43" s="96">
        <f t="shared" ref="BT43" si="2537">BM25*$L$6</f>
        <v>8.2801961872547028E-2</v>
      </c>
      <c r="BU43" s="87">
        <f t="shared" ref="BU43" si="2538">BN25*$L$6</f>
        <v>7.8822730217827486E-2</v>
      </c>
      <c r="BV43" s="87">
        <f t="shared" ref="BV43" si="2539">BO25*$L$6</f>
        <v>7.5331584907585222E-2</v>
      </c>
      <c r="BW43" s="87">
        <f t="shared" ref="BW43" si="2540">BP25*$L$6</f>
        <v>7.1924685709114367E-2</v>
      </c>
      <c r="BX43" s="87">
        <f t="shared" ref="BX43" si="2541">BQ25*$L$6</f>
        <v>6.8577504530301717E-2</v>
      </c>
      <c r="BY43" s="87">
        <f t="shared" ref="BY43" si="2542">BR25*$L$6</f>
        <v>6.5335483215145082E-2</v>
      </c>
      <c r="BZ43" s="87">
        <f t="shared" ref="BZ43" si="2543">BS25*$L$6</f>
        <v>6.2243665871362243E-2</v>
      </c>
      <c r="CA43" s="96">
        <f t="shared" ref="CA43" si="2544">BT25*$L$6</f>
        <v>5.9344784858880333E-2</v>
      </c>
      <c r="CB43" s="87">
        <f t="shared" ref="CB43" si="2545">BU25*$L$6</f>
        <v>9.9184467864683171E-2</v>
      </c>
      <c r="CC43" s="87">
        <f t="shared" ref="CC43:CD43" si="2546">BV25*$L$6</f>
        <v>9.4971948484617388E-2</v>
      </c>
      <c r="CD43" s="87">
        <f t="shared" si="2546"/>
        <v>9.096746361943378E-2</v>
      </c>
      <c r="CE43" s="87">
        <f t="shared" ref="CE43" si="2547">BX25*$L$6</f>
        <v>8.7145166398524293E-2</v>
      </c>
      <c r="CF43" s="87">
        <f t="shared" ref="CF43" si="2548">BY25*$L$6</f>
        <v>8.3501356336947621E-2</v>
      </c>
      <c r="CG43" s="87">
        <f t="shared" ref="CG43" si="2549">BZ25*$L$6</f>
        <v>8.0034219955746819E-2</v>
      </c>
      <c r="CH43" s="96">
        <f t="shared" ref="CH43" si="2550">CA25*$L$6</f>
        <v>7.6743192760314799E-2</v>
      </c>
      <c r="CI43" s="87">
        <f t="shared" ref="CI43" si="2551">CB25*$L$6</f>
        <v>7.3627926751007086E-2</v>
      </c>
      <c r="CJ43" s="87">
        <f t="shared" ref="CJ43" si="2552">CC25*$L$6</f>
        <v>7.5886081466998045E-2</v>
      </c>
      <c r="CK43" s="87">
        <f t="shared" ref="CK43" si="2553">CD25*$L$6</f>
        <v>7.4146252662037462E-2</v>
      </c>
      <c r="CL43" s="87">
        <f t="shared" ref="CL43" si="2554">CE25*$L$6</f>
        <v>7.2547403740190169E-2</v>
      </c>
      <c r="CM43" s="87">
        <f t="shared" ref="CM43" si="2555">CF25*$L$6</f>
        <v>7.1089259952506867E-2</v>
      </c>
      <c r="CN43" s="87">
        <f t="shared" ref="CN43" si="2556">CG25*$L$6</f>
        <v>6.9766339914213646E-2</v>
      </c>
      <c r="CO43" s="96">
        <f t="shared" ref="CO43" si="2557">CH25*$L$6</f>
        <v>6.8568243481748156E-2</v>
      </c>
      <c r="CP43" s="87">
        <f t="shared" ref="CP43" si="2558">CI25*$L$6</f>
        <v>6.7480042786128708E-2</v>
      </c>
      <c r="CQ43" s="87">
        <f t="shared" ref="CQ43" si="2559">CJ25*$L$6</f>
        <v>6.1283871094284695E-2</v>
      </c>
      <c r="CR43" s="87">
        <f t="shared" ref="CR43" si="2560">CK25*$L$6</f>
        <v>5.9742103273814122E-2</v>
      </c>
      <c r="CS43" s="87">
        <f t="shared" ref="CS43" si="2561">CL25*$L$6</f>
        <v>5.8382388237540106E-2</v>
      </c>
      <c r="CT43" s="87">
        <f t="shared" ref="CT43" si="2562">CM25*$L$6</f>
        <v>5.7201434646878067E-2</v>
      </c>
      <c r="CU43" s="87">
        <f t="shared" ref="CU43" si="2563">CN25*$L$6</f>
        <v>5.6196221833808867E-2</v>
      </c>
      <c r="CV43" s="96">
        <f t="shared" ref="CV43" si="2564">CO25*$L$6</f>
        <v>5.5363427396427183E-2</v>
      </c>
      <c r="CW43" s="87">
        <f t="shared" ref="CW43" si="2565">CP25*$L$6</f>
        <v>5.4698929792756215E-2</v>
      </c>
      <c r="CX43" s="87">
        <f t="shared" ref="CX43" si="2566">CQ25*$L$6</f>
        <v>5.4197426057061258E-2</v>
      </c>
      <c r="CY43" s="87">
        <f t="shared" ref="CY43" si="2567">CR25*$L$6</f>
        <v>5.3013689775059811E-2</v>
      </c>
      <c r="CZ43" s="87">
        <f t="shared" ref="CZ43" si="2568">CS25*$L$6</f>
        <v>5.1846969744293842E-2</v>
      </c>
      <c r="DA43" s="87">
        <f t="shared" ref="DA43" si="2569">CT25*$L$6</f>
        <v>5.0700515107061861E-2</v>
      </c>
      <c r="DB43" s="87">
        <f t="shared" ref="DB43" si="2570">CU25*$L$6</f>
        <v>4.9577334628357603E-2</v>
      </c>
      <c r="DC43" s="87">
        <f t="shared" ref="DC43" si="2571">CV25*$L$6</f>
        <v>4.8480638263658352E-2</v>
      </c>
      <c r="DD43" s="96">
        <f t="shared" ref="DD43" si="2572">CW25*$L$6</f>
        <v>4.7414209325989595E-2</v>
      </c>
      <c r="DE43" s="87">
        <f t="shared" ref="DE43" si="2573">CX25*$L$6</f>
        <v>4.638270500424254E-2</v>
      </c>
      <c r="DF43" s="87">
        <f t="shared" ref="DF43" si="2574">CY25*$L$6</f>
        <v>4.581106773212363E-2</v>
      </c>
      <c r="DG43" s="87">
        <f t="shared" ref="DG43" si="2575">CZ25*$L$6</f>
        <v>4.5268324740806318E-2</v>
      </c>
      <c r="DH43" s="87">
        <f t="shared" ref="DH43" si="2576">DA25*$L$6</f>
        <v>4.4741177990701271E-2</v>
      </c>
      <c r="DI43" s="87">
        <f t="shared" ref="DI43" si="2577">DB25*$L$6</f>
        <v>4.4216858127713525E-2</v>
      </c>
      <c r="DJ43" s="87">
        <f t="shared" ref="DJ43" si="2578">DC25*$L$6</f>
        <v>4.3683083148934584E-2</v>
      </c>
      <c r="DK43" s="96">
        <f t="shared" ref="DK43" si="2579">DD25*$L$6</f>
        <v>4.3128098728432956E-2</v>
      </c>
      <c r="DL43" s="87">
        <f t="shared" ref="DL43" si="2580">DE25*$L$6</f>
        <v>4.2540788560107651E-2</v>
      </c>
      <c r="DM43" s="87">
        <f t="shared" ref="DM43" si="2581">DF25*$L$6</f>
        <v>4.1910840152761045E-2</v>
      </c>
      <c r="DN43" s="87">
        <f t="shared" ref="DN43" si="2582">DG25*$L$6</f>
        <v>4.133020142744441E-2</v>
      </c>
      <c r="DO43" s="87">
        <f t="shared" ref="DO43" si="2583">DH25*$L$6</f>
        <v>4.0799826039392396E-2</v>
      </c>
      <c r="DP43" s="87">
        <f t="shared" ref="DP43" si="2584">DI25*$L$6</f>
        <v>4.0319335478149143E-2</v>
      </c>
      <c r="DQ43" s="87">
        <f t="shared" ref="DQ43" si="2585">DJ25*$L$6</f>
        <v>3.9887081146626702E-2</v>
      </c>
      <c r="DR43" s="87">
        <f t="shared" ref="DR43" si="2586">DK25*$L$6</f>
        <v>3.9500167548518948E-2</v>
      </c>
      <c r="DS43" s="87">
        <f t="shared" ref="DS43" si="2587">DL25*$L$6</f>
        <v>3.9154448752451526E-2</v>
      </c>
      <c r="DT43" s="87">
        <f t="shared" ref="DT43" si="2588">DM25*$L$6</f>
        <v>3.8844509604202403E-2</v>
      </c>
      <c r="DU43" s="87">
        <f t="shared" ref="DU43" si="2589">DN25*$L$6</f>
        <v>3.8529898398893585E-2</v>
      </c>
      <c r="DV43" s="87">
        <f t="shared" ref="DV43" si="2590">DO25*$L$6</f>
        <v>3.8212258270479402E-2</v>
      </c>
      <c r="DW43" s="87">
        <f t="shared" ref="DW43" si="2591">DP25*$L$6</f>
        <v>3.7894379407226772E-2</v>
      </c>
      <c r="DX43" s="87">
        <f t="shared" ref="DX43" si="2592">DQ25*$L$6</f>
        <v>3.758004914210622E-2</v>
      </c>
      <c r="DY43" s="87">
        <f t="shared" ref="DY43" si="2593">DR25*$L$6</f>
        <v>3.7273910390819689E-2</v>
      </c>
      <c r="DZ43" s="87">
        <f t="shared" ref="DZ43" si="2594">DS25*$L$6</f>
        <v>3.6981318732077079E-2</v>
      </c>
      <c r="EA43" s="87">
        <f t="shared" ref="EA43" si="2595">DT25*$L$6</f>
        <v>3.670819034320312E-2</v>
      </c>
      <c r="EB43" s="87">
        <f t="shared" ref="EB43" si="2596">DU25*$L$6</f>
        <v>3.6460835034782202E-2</v>
      </c>
      <c r="EC43" s="87">
        <f t="shared" ref="EC43" si="2597">DV25*$L$6</f>
        <v>3.6234906036703325E-2</v>
      </c>
      <c r="ED43" s="87">
        <f t="shared" ref="ED43" si="2598">DW25*$L$6</f>
        <v>3.6026112495660588E-2</v>
      </c>
      <c r="EE43" s="87">
        <f t="shared" ref="EE43" si="2599">DX25*$L$6</f>
        <v>3.5830418984018578E-2</v>
      </c>
      <c r="EF43" s="87">
        <f t="shared" ref="EF43" si="2600">DY25*$L$6</f>
        <v>3.5644227924439532E-2</v>
      </c>
      <c r="EG43" s="87">
        <f t="shared" ref="EG43" si="2601">DZ25*$L$6</f>
        <v>3.5464548735182094E-2</v>
      </c>
      <c r="EH43" s="87">
        <f t="shared" ref="EH43" si="2602">EA25*$L$6</f>
        <v>3.5289155739848803E-2</v>
      </c>
      <c r="EI43" s="87">
        <f t="shared" ref="EI43" si="2603">EB25*$L$6</f>
        <v>3.5116735335234572E-2</v>
      </c>
      <c r="EJ43" s="87">
        <f t="shared" ref="EJ43" si="2604">EC25*$L$6</f>
        <v>3.4949737129515018E-2</v>
      </c>
      <c r="EK43" s="87">
        <f t="shared" ref="EK43" si="2605">ED25*$L$6</f>
        <v>3.4790128534987502E-2</v>
      </c>
      <c r="EL43" s="87">
        <f t="shared" ref="EL43" si="2606">EE25*$L$6</f>
        <v>3.4639307014220959E-2</v>
      </c>
      <c r="EM43" s="87">
        <f t="shared" ref="EM43" si="2607">EF25*$L$6</f>
        <v>3.4498040452258023E-2</v>
      </c>
      <c r="EN43" s="87">
        <f t="shared" ref="EN43" si="2608">EG25*$L$6</f>
        <v>3.4366433604420571E-2</v>
      </c>
      <c r="EO43" s="87">
        <f t="shared" ref="EO43" si="2609">EH25*$L$6</f>
        <v>3.4243919656810812E-2</v>
      </c>
      <c r="EP43" s="87">
        <f t="shared" ref="EP43" si="2610">EI25*$L$6</f>
        <v>3.412927672787195E-2</v>
      </c>
      <c r="EQ43" s="87">
        <f t="shared" ref="EQ43" si="2611">EJ25*$L$6</f>
        <v>3.4020669646766324E-2</v>
      </c>
      <c r="ER43" s="87">
        <f t="shared" ref="ER43" si="2612">EK25*$L$6</f>
        <v>3.3916810234735431E-2</v>
      </c>
      <c r="ES43" s="87">
        <f t="shared" ref="ES43" si="2613">EL25*$L$6</f>
        <v>3.3816913954720793E-2</v>
      </c>
      <c r="ET43" s="87">
        <f t="shared" ref="ET43" si="2614">EM25*$L$6</f>
        <v>3.3720633454613388E-2</v>
      </c>
      <c r="EU43" s="87">
        <f t="shared" ref="EU43" si="2615">EN25*$L$6</f>
        <v>3.3627972644402183E-2</v>
      </c>
      <c r="EV43" s="87">
        <f t="shared" ref="EV43" si="2616">EO25*$L$6</f>
        <v>3.3539184475829695E-2</v>
      </c>
      <c r="EW43" s="87">
        <f t="shared" ref="EW43" si="2617">EP25*$L$6</f>
        <v>3.3454655350776262E-2</v>
      </c>
      <c r="EX43" s="87">
        <f t="shared" ref="EX43" si="2618">EQ25*$L$6</f>
        <v>3.3374779030624517E-2</v>
      </c>
      <c r="EY43" s="87">
        <f t="shared" ref="EY43" si="2619">ER25*$L$6</f>
        <v>3.329960454240731E-2</v>
      </c>
      <c r="EZ43" s="87">
        <f t="shared" ref="EZ43" si="2620">ES25*$L$6</f>
        <v>3.3228919007214891E-2</v>
      </c>
      <c r="FA43" s="87">
        <f t="shared" ref="FA43" si="2621">ET25*$L$6</f>
        <v>3.3162334031284109E-2</v>
      </c>
      <c r="FB43" s="87">
        <f t="shared" ref="FB43" si="2622">EU25*$L$6</f>
        <v>3.3099371538066032E-2</v>
      </c>
      <c r="FC43" s="87">
        <f t="shared" ref="FC43" si="2623">EV25*$L$6</f>
        <v>3.3039545377949162E-2</v>
      </c>
      <c r="FD43" s="87">
        <f t="shared" ref="FD43" si="2624">EW25*$L$6</f>
        <v>3.2982435385184035E-2</v>
      </c>
      <c r="FE43" s="87">
        <f t="shared" ref="FE43" si="2625">EX25*$L$6</f>
        <v>3.292775080121034E-2</v>
      </c>
      <c r="FF43" s="87">
        <f t="shared" ref="FF43" si="2626">EY25*$L$6</f>
        <v>3.2875380187712598E-2</v>
      </c>
      <c r="FG43" s="87">
        <f t="shared" ref="FG43" si="2627">EZ25*$L$6</f>
        <v>3.2825319680944542E-2</v>
      </c>
      <c r="FH43" s="87">
        <f t="shared" ref="FH43" si="2628">FA25*$L$6</f>
        <v>3.2777611403388661E-2</v>
      </c>
      <c r="FI43" s="87">
        <f t="shared" ref="FI43" si="2629">FB25*$L$6</f>
        <v>3.2732294176523721E-2</v>
      </c>
      <c r="FJ43" s="87">
        <f t="shared" ref="FJ43" si="2630">FC25*$L$6</f>
        <v>3.2689368053862411E-2</v>
      </c>
      <c r="FK43" s="87">
        <f t="shared" ref="FK43" si="2631">FD25*$L$6</f>
        <v>3.2648773643717877E-2</v>
      </c>
      <c r="FL43" s="87">
        <f t="shared" ref="FL43" si="2632">FE25*$L$6</f>
        <v>3.2610386687810945E-2</v>
      </c>
      <c r="FM43" s="87">
        <f t="shared" ref="FM43" si="2633">FF25*$L$6</f>
        <v>3.2574027882984316E-2</v>
      </c>
      <c r="FN43" s="87">
        <f t="shared" ref="FN43" si="2634">FG25*$L$6</f>
        <v>3.2539505034922832E-2</v>
      </c>
      <c r="FO43" s="87">
        <f t="shared" ref="FO43" si="2635">FH25*$L$6</f>
        <v>3.2506642775429917E-2</v>
      </c>
      <c r="FP43" s="87">
        <f t="shared" ref="FP43" si="2636">FI25*$L$6</f>
        <v>3.2475300375208231E-2</v>
      </c>
      <c r="FQ43" s="87">
        <f t="shared" ref="FQ43" si="2637">FJ25*$L$6</f>
        <v>3.2445378687896279E-2</v>
      </c>
      <c r="FR43" s="87">
        <f t="shared" ref="FR43" si="2638">FK25*$L$6</f>
        <v>3.241681767774076E-2</v>
      </c>
      <c r="FS43" s="87">
        <f t="shared" ref="FS43" si="2639">FL25*$L$6</f>
        <v>3.2389586328872087E-2</v>
      </c>
      <c r="FT43" s="87">
        <f t="shared" ref="FT43" si="2640">FM25*$L$6</f>
        <v>3.2363667019130127E-2</v>
      </c>
      <c r="FU43" s="87">
        <f t="shared" ref="FU43" si="2641">FN25*$L$6</f>
        <v>3.2339036671427034E-2</v>
      </c>
      <c r="FV43" s="87">
        <f t="shared" ref="FV43" si="2642">FO25*$L$6</f>
        <v>3.231565706658892E-2</v>
      </c>
      <c r="FW43" s="87">
        <f t="shared" ref="FW43" si="2643">FP25*$L$6</f>
        <v>3.2293472499646092E-2</v>
      </c>
      <c r="FX43" s="87">
        <f t="shared" ref="FX43" si="2644">FQ25*$L$6</f>
        <v>3.2272412832188395E-2</v>
      </c>
      <c r="FY43" s="87">
        <f t="shared" ref="FY43" si="2645">FR25*$L$6</f>
        <v>3.2252399954807769E-2</v>
      </c>
      <c r="GA43" s="87" t="s">
        <v>121</v>
      </c>
    </row>
    <row r="44" spans="1:183" s="53" customFormat="1" x14ac:dyDescent="0.25">
      <c r="A44" s="53" t="s">
        <v>88</v>
      </c>
      <c r="B44" s="61"/>
      <c r="C44" s="109">
        <f t="shared" ref="C44:G45" si="2646">D44/(1+$V$6)</f>
        <v>9.0018769816667482E-2</v>
      </c>
      <c r="D44" s="109">
        <f t="shared" si="2646"/>
        <v>0.11342364996900103</v>
      </c>
      <c r="E44" s="109">
        <f t="shared" si="2646"/>
        <v>0.14291379896094131</v>
      </c>
      <c r="F44" s="109">
        <f t="shared" si="2646"/>
        <v>0.18007138669078604</v>
      </c>
      <c r="G44" s="109">
        <f t="shared" si="2646"/>
        <v>0.22688994723039041</v>
      </c>
      <c r="H44" s="109">
        <f>I44/(1+$V$6)</f>
        <v>0.28588133351029194</v>
      </c>
      <c r="I44" s="82">
        <f>V7*AH8</f>
        <v>0.36021048022296781</v>
      </c>
      <c r="J44" s="83">
        <f t="shared" ref="J44:Q44" si="2647">I44-C45+J45</f>
        <v>0.43528990337273832</v>
      </c>
      <c r="K44" s="83">
        <f t="shared" si="2647"/>
        <v>0.52988997654144909</v>
      </c>
      <c r="L44" s="83">
        <f t="shared" si="2647"/>
        <v>0.64908606873402475</v>
      </c>
      <c r="M44" s="83">
        <f t="shared" si="2647"/>
        <v>0.79927314489667001</v>
      </c>
      <c r="N44" s="83">
        <f t="shared" si="2647"/>
        <v>0.98850886086160294</v>
      </c>
      <c r="O44" s="83">
        <f t="shared" si="2647"/>
        <v>1.2269458629774184</v>
      </c>
      <c r="P44" s="105">
        <f t="shared" si="2647"/>
        <v>1.527376485643346</v>
      </c>
      <c r="Q44" s="83">
        <f t="shared" si="2647"/>
        <v>1.6729938940209226</v>
      </c>
      <c r="R44" s="83">
        <f t="shared" ref="R44" si="2648">Q44-K45+R45</f>
        <v>1.8296440248655137</v>
      </c>
      <c r="S44" s="83">
        <f t="shared" ref="S44" si="2649">R44-L45+S45</f>
        <v>2.0152584308382231</v>
      </c>
      <c r="T44" s="83">
        <f t="shared" ref="T44" si="2650">S44-M45+T45</f>
        <v>2.237347743170814</v>
      </c>
      <c r="U44" s="83">
        <f t="shared" ref="U44" si="2651">T44-N45+U45</f>
        <v>2.505363969330531</v>
      </c>
      <c r="V44" s="83">
        <f t="shared" ref="V44" si="2652">U44-O45+V45</f>
        <v>2.831198711645909</v>
      </c>
      <c r="W44" s="105">
        <f t="shared" ref="W44" si="2653">V44-P45+W45</f>
        <v>3.2298071244065278</v>
      </c>
      <c r="X44" s="83">
        <f t="shared" ref="X44" si="2654">W44-Q45+X45</f>
        <v>3.9529132615587756</v>
      </c>
      <c r="Y44" s="83">
        <f t="shared" ref="Y44" si="2655">X44-R45+Y45</f>
        <v>4.0329059611161613</v>
      </c>
      <c r="Z44" s="83">
        <f t="shared" ref="Z44" si="2656">Y44-S45+Z45</f>
        <v>4.086383155880374</v>
      </c>
      <c r="AA44" s="83">
        <f t="shared" ref="AA44" si="2657">Z44-T45+AA45</f>
        <v>4.1042412731680349</v>
      </c>
      <c r="AB44" s="83">
        <f t="shared" ref="AB44" si="2658">AA44-U45+AB45</f>
        <v>4.0750073105651881</v>
      </c>
      <c r="AC44" s="83">
        <f t="shared" ref="AC44" si="2659">AB44-V45+AC45</f>
        <v>3.9842214223856263</v>
      </c>
      <c r="AD44" s="105">
        <f t="shared" ref="AD44" si="2660">AC44-W45+AD45</f>
        <v>3.813658342225394</v>
      </c>
      <c r="AE44" s="83">
        <f t="shared" ref="AE44" si="2661">AD44-X45+AE45</f>
        <v>3.2173460404460643</v>
      </c>
      <c r="AF44" s="83">
        <f t="shared" ref="AF44" si="2662">AE44-Y45+AF45</f>
        <v>3.3116203824694268</v>
      </c>
      <c r="AG44" s="83">
        <f t="shared" ref="AG44" si="2663">AF44-Z45+AG45</f>
        <v>3.3822726082819923</v>
      </c>
      <c r="AH44" s="83">
        <f t="shared" ref="AH44" si="2664">AG44-AA45+AH45</f>
        <v>3.4200375733116184</v>
      </c>
      <c r="AI44" s="83">
        <f t="shared" ref="AI44" si="2665">AH44-AB45+AI45</f>
        <v>3.4130431274050785</v>
      </c>
      <c r="AJ44" s="159">
        <f t="shared" ref="AJ44" si="2666">AI44-AC45+AJ45</f>
        <v>3.3461423462837971</v>
      </c>
      <c r="AK44" s="105">
        <f t="shared" ref="AK44" si="2667">AJ44-AD45+AK45</f>
        <v>3.2000775020239254</v>
      </c>
      <c r="AL44" s="83">
        <f t="shared" ref="AL44" si="2668">AK44-AE45+AL45</f>
        <v>3.1183440095338089</v>
      </c>
      <c r="AM44" s="83">
        <f t="shared" ref="AM44" si="2669">AL44-AF45+AM45</f>
        <v>2.9108356524466941</v>
      </c>
      <c r="AN44" s="83">
        <f t="shared" ref="AN44" si="2670">AM44-AG45+AN45</f>
        <v>2.7012793988340364</v>
      </c>
      <c r="AO44" s="83">
        <f t="shared" ref="AO44" si="2671">AN44-AH45+AO45</f>
        <v>2.4910334401322123</v>
      </c>
      <c r="AP44" s="83">
        <f t="shared" ref="AP44" si="2672">AO44-AI45+AP45</f>
        <v>2.2817959523753579</v>
      </c>
      <c r="AQ44" s="159">
        <f t="shared" ref="AQ44" si="2673">AP44-AJ45+AQ45</f>
        <v>2.0756798957299769</v>
      </c>
      <c r="AR44" s="105">
        <f t="shared" ref="AR44" si="2674">AQ44-AK45+AR45</f>
        <v>1.8753073512931979</v>
      </c>
      <c r="AS44" s="83">
        <f t="shared" ref="AS44" si="2675">AR44-AL45+AS45</f>
        <v>1.7713705238310593</v>
      </c>
      <c r="AT44" s="83">
        <f t="shared" ref="AT44" si="2676">AS44-AM45+AT45</f>
        <v>1.7076295558735308</v>
      </c>
      <c r="AU44" s="83">
        <f t="shared" ref="AU44" si="2677">AT44-AN45+AU45</f>
        <v>1.6286952519978994</v>
      </c>
      <c r="AV44" s="83">
        <f t="shared" ref="AV44" si="2678">AU44-AO45+AV45</f>
        <v>1.5357821125552489</v>
      </c>
      <c r="AW44" s="83">
        <f t="shared" ref="AW44" si="2679">AV44-AP45+AW45</f>
        <v>1.4306888414680432</v>
      </c>
      <c r="AX44" s="159">
        <f t="shared" ref="AX44" si="2680">AW44-AQ45+AX45</f>
        <v>1.3159585128908677</v>
      </c>
      <c r="AY44" s="105">
        <f t="shared" ref="AY44" si="2681">AX44-AR45+AY45</f>
        <v>1.1950788336609901</v>
      </c>
      <c r="AZ44" s="83">
        <f t="shared" ref="AZ44" si="2682">AY44-AS45+AZ45</f>
        <v>1.1403808577608603</v>
      </c>
      <c r="BA44" s="83">
        <f t="shared" ref="BA44" si="2683">AZ44-AT45+BA45</f>
        <v>1.0829895980353526</v>
      </c>
      <c r="BB44" s="83">
        <f t="shared" ref="BB44" si="2684">BA44-AU45+BB45</f>
        <v>1.0280761844336377</v>
      </c>
      <c r="BC44" s="83">
        <f t="shared" ref="BC44" si="2685">BB44-AV45+BC45</f>
        <v>0.97523702529936895</v>
      </c>
      <c r="BD44" s="83">
        <f t="shared" ref="BD44" si="2686">BC44-AW45+BD45</f>
        <v>0.92417813379456215</v>
      </c>
      <c r="BE44" s="159">
        <f t="shared" ref="BE44" si="2687">BD44-AX45+BE45</f>
        <v>0.87475845040797373</v>
      </c>
      <c r="BF44" s="105">
        <f t="shared" ref="BF44" si="2688">BE44-AY45+BF45</f>
        <v>0.82704531125393266</v>
      </c>
      <c r="BG44" s="83">
        <f t="shared" ref="BG44" si="2689">BF44-AZ45+BG45</f>
        <v>0.78138436534256006</v>
      </c>
      <c r="BH44" s="83">
        <f t="shared" ref="BH44" si="2690">BG44-BA45+BH45</f>
        <v>0.73803703694172862</v>
      </c>
      <c r="BI44" s="83">
        <f t="shared" ref="BI44:BM44" si="2691">BH44-BB45+BI45</f>
        <v>0.69729329694561992</v>
      </c>
      <c r="BJ44" s="83">
        <f t="shared" si="2691"/>
        <v>0.65973817889290132</v>
      </c>
      <c r="BK44" s="83">
        <f t="shared" si="2691"/>
        <v>0.62588069845253691</v>
      </c>
      <c r="BL44" s="159">
        <f t="shared" si="2691"/>
        <v>0.59613617934165986</v>
      </c>
      <c r="BM44" s="105">
        <f t="shared" si="2691"/>
        <v>0.57080435164709409</v>
      </c>
      <c r="BN44" s="83">
        <f t="shared" ref="BN44" si="2692">BM44-BG45+BN45</f>
        <v>0.55004263167736012</v>
      </c>
      <c r="BO44" s="83">
        <f t="shared" ref="BO44" si="2693">BN44-BH45+BO45</f>
        <v>0.52924812340469674</v>
      </c>
      <c r="BP44" s="83">
        <f t="shared" ref="BP44" si="2694">BO44-BI45+BP45</f>
        <v>0.50802645634062016</v>
      </c>
      <c r="BQ44" s="83">
        <f t="shared" ref="BQ44" si="2695">BP44-BJ45+BQ45</f>
        <v>0.48666860676089996</v>
      </c>
      <c r="BR44" s="83">
        <f t="shared" ref="BR44" si="2696">BQ44-BK45+BR45</f>
        <v>0.46548834186170607</v>
      </c>
      <c r="BS44" s="83">
        <f t="shared" ref="BS44" si="2697">BR44-BL45+BS45</f>
        <v>0.44480778268771215</v>
      </c>
      <c r="BT44" s="105">
        <f t="shared" ref="BT44" si="2698">BS44-BM45+BT45</f>
        <v>0.42493892708432068</v>
      </c>
      <c r="BU44" s="83">
        <f t="shared" ref="BU44" si="2699">BT44-BN45+BU45</f>
        <v>0.40616072353320637</v>
      </c>
      <c r="BV44" s="83">
        <f t="shared" ref="BV44" si="2700">BU44-BO45+BV45</f>
        <v>0.38868815651215777</v>
      </c>
      <c r="BW44" s="83">
        <f t="shared" ref="BW44" si="2701">BV44-BP45+BW45</f>
        <v>0.37251170014548413</v>
      </c>
      <c r="BX44" s="83">
        <f t="shared" ref="BX44" si="2702">BW44-BQ45+BX45</f>
        <v>0.35750214481361992</v>
      </c>
      <c r="BY44" s="83">
        <f t="shared" ref="BY44" si="2703">BX44-BR45+BY45</f>
        <v>0.34353448941715448</v>
      </c>
      <c r="BZ44" s="83">
        <f t="shared" ref="BZ44" si="2704">BY44-BS45+BZ45</f>
        <v>0.33048912741934117</v>
      </c>
      <c r="CA44" s="105">
        <f t="shared" ref="CA44" si="2705">BZ44-BT45+CA45</f>
        <v>0.31825201403693804</v>
      </c>
      <c r="CB44" s="83">
        <f t="shared" ref="CB44" si="2706">CA44-BU45+CB45</f>
        <v>0.32843169229025793</v>
      </c>
      <c r="CC44" s="83">
        <f t="shared" ref="CC44:CD44" si="2707">CB44-BV45+CC45</f>
        <v>0.33827051276422226</v>
      </c>
      <c r="CD44" s="83">
        <f t="shared" si="2707"/>
        <v>0.34782559544254599</v>
      </c>
      <c r="CE44" s="83">
        <f t="shared" ref="CE44" si="2708">CD44-BX45+CE45</f>
        <v>0.35715170277982372</v>
      </c>
      <c r="CF44" s="83">
        <f t="shared" ref="CF44" si="2709">CE44-BY45+CF45</f>
        <v>0.36627889871440356</v>
      </c>
      <c r="CG44" s="83">
        <f t="shared" ref="CG44" si="2710">CF44-BZ45+CG45</f>
        <v>0.37521391220106931</v>
      </c>
      <c r="CH44" s="105">
        <f t="shared" ref="CH44" si="2711">CG44-CA45+CH45</f>
        <v>0.38394212333158273</v>
      </c>
      <c r="CI44" s="83">
        <f t="shared" ref="CI44" si="2712">CH44-CB45+CI45</f>
        <v>0.37071173111703892</v>
      </c>
      <c r="CJ44" s="83">
        <f t="shared" ref="CJ44" si="2713">CI44-CC45+CJ45</f>
        <v>0.36081086181545619</v>
      </c>
      <c r="CK44" s="83">
        <f t="shared" ref="CK44" si="2714">CJ44-CD45+CK45</f>
        <v>0.35192851543511589</v>
      </c>
      <c r="CL44" s="83">
        <f t="shared" ref="CL44" si="2715">CK44-CE45+CL45</f>
        <v>0.34405554611308325</v>
      </c>
      <c r="CM44" s="83">
        <f t="shared" ref="CM44" si="2716">CL44-CF45+CM45</f>
        <v>0.33718306059929015</v>
      </c>
      <c r="CN44" s="83">
        <f t="shared" ref="CN44" si="2717">CM44-CG45+CN45</f>
        <v>0.33129873717592895</v>
      </c>
      <c r="CO44" s="105">
        <f t="shared" ref="CO44" si="2718">CN44-CH45+CO45</f>
        <v>0.32638365855364659</v>
      </c>
      <c r="CP44" s="83">
        <f t="shared" ref="CP44" si="2719">CO44-CI45+CP45</f>
        <v>0.32240992001824748</v>
      </c>
      <c r="CQ44" s="83">
        <f t="shared" ref="CQ44" si="2720">CP44-CJ45+CQ45</f>
        <v>0.31396440629442596</v>
      </c>
      <c r="CR44" s="83">
        <f t="shared" ref="CR44" si="2721">CQ44-CK45+CR45</f>
        <v>0.30579867444688674</v>
      </c>
      <c r="CS44" s="83">
        <f t="shared" ref="CS44" si="2722">CR44-CL45+CS45</f>
        <v>0.29792327980498079</v>
      </c>
      <c r="CT44" s="83">
        <f t="shared" ref="CT44" si="2723">CS44-CM45+CT45</f>
        <v>0.29034777593000638</v>
      </c>
      <c r="CU44" s="83">
        <f t="shared" ref="CU44" si="2724">CT44-CN45+CU45</f>
        <v>0.28308351686026767</v>
      </c>
      <c r="CV44" s="105">
        <f t="shared" ref="CV44" si="2725">CU44-CO45+CV45</f>
        <v>0.27614602554288981</v>
      </c>
      <c r="CW44" s="83">
        <f t="shared" ref="CW44" si="2726">CV44-CP45+CW45</f>
        <v>0.26955691427882095</v>
      </c>
      <c r="CX44" s="83">
        <f t="shared" ref="CX44" si="2727">CW44-CQ45+CX45</f>
        <v>0.26603245709248907</v>
      </c>
      <c r="CY44" s="83">
        <f t="shared" ref="CY44" si="2728">CX44-CR45+CY45</f>
        <v>0.26268869890169388</v>
      </c>
      <c r="CZ44" s="83">
        <f t="shared" ref="CZ44" si="2729">CY44-CS45+CZ45</f>
        <v>0.25944256159478768</v>
      </c>
      <c r="DA44" s="83">
        <f t="shared" ref="DA44" si="2730">CZ44-CT45+DA45</f>
        <v>0.25621428863820062</v>
      </c>
      <c r="DB44" s="83">
        <f t="shared" ref="DB44" si="2731">DA44-CU45+DB45</f>
        <v>0.25292718469165459</v>
      </c>
      <c r="DC44" s="83">
        <f t="shared" ref="DC44" si="2732">DB44-CV45+DC45</f>
        <v>0.24950786034956807</v>
      </c>
      <c r="DD44" s="105">
        <f t="shared" ref="DD44" si="2733">DC44-CW45+DD45</f>
        <v>0.24588691011109159</v>
      </c>
      <c r="DE44" s="83">
        <f t="shared" ref="DE44" si="2734">DD44-CX45+DE45</f>
        <v>0.24200002308270946</v>
      </c>
      <c r="DF44" s="83">
        <f t="shared" ref="DF44" si="2735">DE44-CY45+DF45</f>
        <v>0.23841543463175643</v>
      </c>
      <c r="DG44" s="83">
        <f t="shared" ref="DG44" si="2736">DF44-CZ45+DG45</f>
        <v>0.2351395171682448</v>
      </c>
      <c r="DH44" s="83">
        <f t="shared" ref="DH44" si="2737">DG44-DA45+DH45</f>
        <v>0.2321703689078399</v>
      </c>
      <c r="DI44" s="83">
        <f t="shared" ref="DI44" si="2738">DH44-DB45+DI45</f>
        <v>0.22949819895833279</v>
      </c>
      <c r="DJ44" s="83">
        <f t="shared" ref="DJ44" si="2739">DI44-DC45+DJ45</f>
        <v>0.22710547177326668</v>
      </c>
      <c r="DK44" s="105">
        <f t="shared" ref="DK44" si="2740">DJ44-DD45+DK45</f>
        <v>0.22496688630141959</v>
      </c>
      <c r="DL44" s="83">
        <f t="shared" ref="DL44" si="2741">DK44-DE45+DL45</f>
        <v>0.22304927231074215</v>
      </c>
      <c r="DM44" s="83">
        <f t="shared" ref="DM44" si="2742">DL44-DF45+DM45</f>
        <v>0.22110267978311998</v>
      </c>
      <c r="DN44" s="83">
        <f t="shared" ref="DN44" si="2743">DM44-DG45+DN45</f>
        <v>0.2191372970170197</v>
      </c>
      <c r="DO44" s="83">
        <f t="shared" ref="DO44" si="2744">DN44-DH45+DO45</f>
        <v>0.2171704148598326</v>
      </c>
      <c r="DP44" s="83">
        <f t="shared" ref="DP44" si="2745">DO44-DI45+DP45</f>
        <v>0.2152254987946009</v>
      </c>
      <c r="DQ44" s="83">
        <f t="shared" ref="DQ44" si="2746">DP44-DJ45+DQ45</f>
        <v>0.21333131262002053</v>
      </c>
      <c r="DR44" s="83">
        <f t="shared" ref="DR44" si="2747">DQ44-DK45+DR45</f>
        <v>0.21152103361208713</v>
      </c>
      <c r="DS44" s="83">
        <f t="shared" ref="DS44" si="2748">DR44-DL45+DS45</f>
        <v>0.20983131093377189</v>
      </c>
      <c r="DT44" s="83">
        <f t="shared" ref="DT44" si="2749">DS44-DM45+DT45</f>
        <v>0.20830121940357538</v>
      </c>
      <c r="DU44" s="83">
        <f t="shared" ref="DU44" si="2750">DT44-DN45+DU45</f>
        <v>0.20690383187708505</v>
      </c>
      <c r="DV44" s="83">
        <f t="shared" ref="DV44" si="2751">DU44-DO45+DV45</f>
        <v>0.20561256751163909</v>
      </c>
      <c r="DW44" s="83">
        <f t="shared" ref="DW44" si="2752">DV44-DP45+DW45</f>
        <v>0.20440242764633104</v>
      </c>
      <c r="DX44" s="83">
        <f t="shared" ref="DX44" si="2753">DW44-DQ45+DX45</f>
        <v>0.20325112594816228</v>
      </c>
      <c r="DY44" s="83">
        <f t="shared" ref="DY44" si="2754">DX44-DR45+DY45</f>
        <v>0.20214013638250572</v>
      </c>
      <c r="DZ44" s="83">
        <f t="shared" ref="DZ44" si="2755">DY44-DS45+DZ45</f>
        <v>0.20105567165891769</v>
      </c>
      <c r="EA44" s="83">
        <f t="shared" ref="EA44" si="2756">DZ44-DT45+EA45</f>
        <v>0.19998959523169582</v>
      </c>
      <c r="EB44" s="83">
        <f t="shared" ref="EB44" si="2757">EA44-DU45+EB45</f>
        <v>0.19895708245095292</v>
      </c>
      <c r="EC44" s="83">
        <f t="shared" ref="EC44" si="2758">EB44-DV45+EC45</f>
        <v>0.19797032223777969</v>
      </c>
      <c r="ED44" s="83">
        <f t="shared" ref="ED44" si="2759">EC44-DW45+ED45</f>
        <v>0.19703797325383593</v>
      </c>
      <c r="EE44" s="83">
        <f t="shared" ref="EE44" si="2760">ED44-DX45+EE45</f>
        <v>0.19616479428059758</v>
      </c>
      <c r="EF44" s="83">
        <f t="shared" ref="EF44" si="2761">EE44-DY45+EF45</f>
        <v>0.19535143612123795</v>
      </c>
      <c r="EG44" s="83">
        <f t="shared" ref="EG44" si="2762">EF44-DZ45+EG45</f>
        <v>0.19459438907396875</v>
      </c>
      <c r="EH44" s="83">
        <f t="shared" ref="EH44" si="2763">EG44-EA45+EH45</f>
        <v>0.19388608492676762</v>
      </c>
      <c r="EI44" s="83">
        <f t="shared" ref="EI44" si="2764">EH44-EB45+EI45</f>
        <v>0.19321515637261347</v>
      </c>
      <c r="EJ44" s="83">
        <f t="shared" ref="EJ44" si="2765">EI44-EC45+EJ45</f>
        <v>0.1925736243628422</v>
      </c>
      <c r="EK44" s="83">
        <f t="shared" ref="EK44" si="2766">EJ44-ED45+EK45</f>
        <v>0.19195662972056418</v>
      </c>
      <c r="EL44" s="83">
        <f t="shared" ref="EL44" si="2767">EK44-EE45+EL45</f>
        <v>0.19136202157370294</v>
      </c>
      <c r="EM44" s="83">
        <f t="shared" ref="EM44" si="2768">EL44-EF45+EM45</f>
        <v>0.19078982515013299</v>
      </c>
      <c r="EN44" s="83">
        <f t="shared" ref="EN44" si="2769">EM44-EG45+EN45</f>
        <v>0.19024160855757763</v>
      </c>
      <c r="EO44" s="83">
        <f t="shared" ref="EO44" si="2770">EN44-EH45+EO45</f>
        <v>0.18971976667127022</v>
      </c>
      <c r="EP44" s="83">
        <f t="shared" ref="EP44" si="2771">EO44-EI45+EP45</f>
        <v>0.18922673992001149</v>
      </c>
      <c r="EQ44" s="83">
        <f t="shared" ref="EQ44" si="2772">EP44-EJ45+EQ45</f>
        <v>0.18876283295216556</v>
      </c>
      <c r="ER44" s="83">
        <f t="shared" ref="ER44" si="2773">EQ44-EK45+ER45</f>
        <v>0.18832672771616077</v>
      </c>
      <c r="ES44" s="83">
        <f t="shared" ref="ES44" si="2774">ER44-EL45+ES45</f>
        <v>0.18791601865004409</v>
      </c>
      <c r="ET44" s="83">
        <f t="shared" ref="ET44" si="2775">ES44-EM45+ET45</f>
        <v>0.18752774444279405</v>
      </c>
      <c r="EU44" s="83">
        <f t="shared" ref="EU44" si="2776">ET44-EN45+EU45</f>
        <v>0.18715889366785191</v>
      </c>
      <c r="EV44" s="83">
        <f t="shared" ref="EV44" si="2777">EU44-EO45+EV45</f>
        <v>0.18680686364971003</v>
      </c>
      <c r="EW44" s="83">
        <f t="shared" ref="EW44" si="2778">EV44-EP45+EW45</f>
        <v>0.1864698534694276</v>
      </c>
      <c r="EX44" s="83">
        <f t="shared" ref="EX44" si="2779">EW44-EQ45+EX45</f>
        <v>0.18614717321723093</v>
      </c>
      <c r="EY44" s="83">
        <f t="shared" ref="EY44" si="2780">EX44-ER45+EY45</f>
        <v>0.18583879949321558</v>
      </c>
      <c r="EZ44" s="83">
        <f t="shared" ref="EZ44" si="2781">EY44-ES45+EZ45</f>
        <v>0.18554499381896239</v>
      </c>
      <c r="FA44" s="83">
        <f t="shared" ref="FA44" si="2782">EZ44-ET45+FA45</f>
        <v>0.18526599724936038</v>
      </c>
      <c r="FB44" s="83">
        <f t="shared" ref="FB44" si="2783">FA44-EU45+FB45</f>
        <v>0.18500181060456161</v>
      </c>
      <c r="FC44" s="83">
        <f t="shared" ref="FC44" si="2784">FB44-EV45+FC45</f>
        <v>0.18475206633639016</v>
      </c>
      <c r="FD44" s="83">
        <f t="shared" ref="FD44" si="2785">FC44-EW45+FD45</f>
        <v>0.18451599492482895</v>
      </c>
      <c r="FE44" s="83">
        <f t="shared" ref="FE44" si="2786">FD44-EX45+FE45</f>
        <v>0.18429248573300802</v>
      </c>
      <c r="FF44" s="83">
        <f t="shared" ref="FF44" si="2787">FE44-EY45+FF45</f>
        <v>0.18408034820412025</v>
      </c>
      <c r="FG44" s="83">
        <f t="shared" ref="FG44" si="2788">FF44-EZ45+FG45</f>
        <v>0.18387849600781697</v>
      </c>
      <c r="FH44" s="83">
        <f t="shared" ref="FH44" si="2789">FG44-FA45+FH45</f>
        <v>0.18368605742670022</v>
      </c>
      <c r="FI44" s="83">
        <f t="shared" ref="FI44" si="2790">FH44-FB45+FI45</f>
        <v>0.1835024183960102</v>
      </c>
      <c r="FJ44" s="83">
        <f t="shared" ref="FJ44" si="2791">FI44-FC45+FJ45</f>
        <v>0.18332720719217227</v>
      </c>
      <c r="FK44" s="83">
        <f t="shared" ref="FK44" si="2792">FJ44-FD45+FK45</f>
        <v>0.18316023190843439</v>
      </c>
      <c r="FL44" s="83">
        <f t="shared" ref="FL44" si="2793">FK44-FE45+FL45</f>
        <v>0.18300138362299262</v>
      </c>
      <c r="FM44" s="83">
        <f t="shared" ref="FM44" si="2794">FL44-FF45+FM45</f>
        <v>0.1828505195965798</v>
      </c>
      <c r="FN44" s="83">
        <f t="shared" ref="FN44" si="2795">FM44-FG45+FN45</f>
        <v>0.18270740323911724</v>
      </c>
      <c r="FO44" s="83">
        <f t="shared" ref="FO44" si="2796">FN44-FH45+FO45</f>
        <v>0.18257168958249809</v>
      </c>
      <c r="FP44" s="83">
        <f t="shared" ref="FP44" si="2797">FO44-FI45+FP45</f>
        <v>0.18244294419389601</v>
      </c>
      <c r="FQ44" s="83">
        <f t="shared" ref="FQ44" si="2798">FP44-FJ45+FQ45</f>
        <v>0.18232068322372541</v>
      </c>
      <c r="FR44" s="83">
        <f t="shared" ref="FR44" si="2799">FQ44-FK45+FR45</f>
        <v>0.18220442252370869</v>
      </c>
      <c r="FS44" s="83">
        <f t="shared" ref="FS44" si="2800">FR44-FL45+FS45</f>
        <v>0.1820937244349006</v>
      </c>
      <c r="FT44" s="83">
        <f t="shared" ref="FT44" si="2801">FS44-FM45+FT45</f>
        <v>0.18198823189053676</v>
      </c>
      <c r="FU44" s="83">
        <f t="shared" ref="FU44" si="2802">FT44-FN45+FU45</f>
        <v>0.181887672117414</v>
      </c>
      <c r="FV44" s="83">
        <f t="shared" ref="FV44" si="2803">FU44-FO45+FV45</f>
        <v>0.18179184070052345</v>
      </c>
      <c r="FW44" s="83">
        <f t="shared" ref="FW44" si="2804">FV44-FP45+FW45</f>
        <v>0.18170057560396186</v>
      </c>
      <c r="FX44" s="83">
        <f t="shared" ref="FX44" si="2805">FW44-FQ45+FX45</f>
        <v>0.18161372925399025</v>
      </c>
      <c r="FY44" s="83">
        <f t="shared" ref="FY44" si="2806">FX44-FR45+FY45</f>
        <v>0.18153114507618165</v>
      </c>
      <c r="GA44" s="53" t="s">
        <v>88</v>
      </c>
    </row>
    <row r="45" spans="1:183" s="53" customFormat="1" x14ac:dyDescent="0.25">
      <c r="A45" s="87" t="s">
        <v>122</v>
      </c>
      <c r="B45" s="61"/>
      <c r="C45" s="88">
        <f t="shared" si="2646"/>
        <v>1.8575301708201233E-2</v>
      </c>
      <c r="D45" s="89">
        <f t="shared" ref="D45" si="2807">D44-C44</f>
        <v>2.3404880152333551E-2</v>
      </c>
      <c r="E45" s="89">
        <f t="shared" ref="E45" si="2808">E44-D44</f>
        <v>2.9490148991940274E-2</v>
      </c>
      <c r="F45" s="89">
        <f t="shared" ref="F45" si="2809">F44-E44</f>
        <v>3.7157587729844732E-2</v>
      </c>
      <c r="G45" s="89">
        <f t="shared" ref="G45" si="2810">G44-F44</f>
        <v>4.681856053960437E-2</v>
      </c>
      <c r="H45" s="89">
        <f t="shared" ref="H45" si="2811">H44-G44</f>
        <v>5.8991386279901525E-2</v>
      </c>
      <c r="I45" s="89">
        <f>I44-H44</f>
        <v>7.4329146712675875E-2</v>
      </c>
      <c r="J45" s="87">
        <f>C27*$L$6</f>
        <v>9.3654724857971688E-2</v>
      </c>
      <c r="K45" s="87">
        <f t="shared" ref="K45:Q45" si="2812">D27*$L$6</f>
        <v>0.11800495332104433</v>
      </c>
      <c r="L45" s="87">
        <f t="shared" si="2812"/>
        <v>0.1486862411845159</v>
      </c>
      <c r="M45" s="87">
        <f t="shared" si="2812"/>
        <v>0.18734466389248994</v>
      </c>
      <c r="N45" s="87">
        <f t="shared" si="2812"/>
        <v>0.23605427650453736</v>
      </c>
      <c r="O45" s="87">
        <f t="shared" si="2812"/>
        <v>0.29742838839571695</v>
      </c>
      <c r="P45" s="96">
        <f t="shared" si="2812"/>
        <v>0.37475976937860356</v>
      </c>
      <c r="Q45" s="87">
        <f t="shared" si="2812"/>
        <v>0.23927213323554825</v>
      </c>
      <c r="R45" s="87">
        <f t="shared" ref="R45" si="2813">K27*$L$6</f>
        <v>0.27465508416563533</v>
      </c>
      <c r="S45" s="87">
        <f t="shared" ref="S45" si="2814">L27*$L$6</f>
        <v>0.33430064715722518</v>
      </c>
      <c r="T45" s="87">
        <f t="shared" ref="T45" si="2815">M27*$L$6</f>
        <v>0.40943397622508088</v>
      </c>
      <c r="U45" s="87">
        <f t="shared" ref="U45" si="2816">N27*$L$6</f>
        <v>0.50407050266425435</v>
      </c>
      <c r="V45" s="87">
        <f t="shared" ref="V45" si="2817">O27*$L$6</f>
        <v>0.62326313071109507</v>
      </c>
      <c r="W45" s="96">
        <f t="shared" ref="W45" si="2818">P27*$L$6</f>
        <v>0.77336818213922232</v>
      </c>
      <c r="X45" s="87">
        <f t="shared" ref="X45" si="2819">Q27*$L$6</f>
        <v>0.96237827038779589</v>
      </c>
      <c r="Y45" s="87">
        <f t="shared" ref="Y45" si="2820">R27*$L$6</f>
        <v>0.35464778372302069</v>
      </c>
      <c r="Z45" s="87">
        <f t="shared" ref="Z45" si="2821">S27*$L$6</f>
        <v>0.38777784192143822</v>
      </c>
      <c r="AA45" s="87">
        <f t="shared" ref="AA45" si="2822">T27*$L$6</f>
        <v>0.42729209351274133</v>
      </c>
      <c r="AB45" s="87">
        <f t="shared" ref="AB45" si="2823">U27*$L$6</f>
        <v>0.47483654006140741</v>
      </c>
      <c r="AC45" s="87">
        <f t="shared" ref="AC45" si="2824">V27*$L$6</f>
        <v>0.53247724253153328</v>
      </c>
      <c r="AD45" s="96">
        <f t="shared" ref="AD45" si="2825">W27*$L$6</f>
        <v>0.60280510197898995</v>
      </c>
      <c r="AE45" s="87">
        <f t="shared" ref="AE45" si="2826">X27*$L$6</f>
        <v>0.36606596860846602</v>
      </c>
      <c r="AF45" s="87">
        <f t="shared" ref="AF45" si="2827">Y27*$L$6</f>
        <v>0.44892212574638324</v>
      </c>
      <c r="AG45" s="87">
        <f t="shared" ref="AG45" si="2828">Z27*$L$6</f>
        <v>0.45843006773400358</v>
      </c>
      <c r="AH45" s="87">
        <f t="shared" ref="AH45" si="2829">AA27*$L$6</f>
        <v>0.46505705854236712</v>
      </c>
      <c r="AI45" s="87">
        <f t="shared" ref="AI45" si="2830">AB27*$L$6</f>
        <v>0.46784209415486738</v>
      </c>
      <c r="AJ45" s="165">
        <f t="shared" ref="AJ45" si="2831">AC27*$L$6</f>
        <v>0.46557646141025166</v>
      </c>
      <c r="AK45" s="96">
        <f t="shared" ref="AK45" si="2832">AD27*$L$6</f>
        <v>0.45674025771911858</v>
      </c>
      <c r="AL45" s="87">
        <f t="shared" ref="AL45" si="2833">AE27*$L$6</f>
        <v>0.28433247611834966</v>
      </c>
      <c r="AM45" s="87">
        <f t="shared" ref="AM45" si="2834">AF27*$L$6</f>
        <v>0.24141376865926842</v>
      </c>
      <c r="AN45" s="87">
        <f t="shared" ref="AN45" si="2835">AG27*$L$6</f>
        <v>0.24887381412134596</v>
      </c>
      <c r="AO45" s="87">
        <f t="shared" ref="AO45" si="2836">AH27*$L$6</f>
        <v>0.25481109984054318</v>
      </c>
      <c r="AP45" s="87">
        <f t="shared" ref="AP45" si="2837">AI27*$L$6</f>
        <v>0.25860460639801314</v>
      </c>
      <c r="AQ45" s="165">
        <f t="shared" ref="AQ45" si="2838">AJ27*$L$6</f>
        <v>0.2594604047648707</v>
      </c>
      <c r="AR45" s="96">
        <f t="shared" ref="AR45" si="2839">AK27*$L$6</f>
        <v>0.2563677132823397</v>
      </c>
      <c r="AS45" s="87">
        <f t="shared" ref="AS45" si="2840">AL27*$L$6</f>
        <v>0.18039564865621102</v>
      </c>
      <c r="AT45" s="87">
        <f t="shared" ref="AT45" si="2841">AM27*$L$6</f>
        <v>0.17767280070173988</v>
      </c>
      <c r="AU45" s="87">
        <f t="shared" ref="AU45" si="2842">AN27*$L$6</f>
        <v>0.16993951024571471</v>
      </c>
      <c r="AV45" s="87">
        <f t="shared" ref="AV45" si="2843">AO27*$L$6</f>
        <v>0.16189796039789253</v>
      </c>
      <c r="AW45" s="87">
        <f t="shared" ref="AW45" si="2844">AP27*$L$6</f>
        <v>0.15351133531080743</v>
      </c>
      <c r="AX45" s="165">
        <f t="shared" ref="AX45" si="2845">AQ27*$L$6</f>
        <v>0.14473007618769534</v>
      </c>
      <c r="AY45" s="96">
        <f t="shared" ref="AY45" si="2846">AR27*$L$6</f>
        <v>0.13548803405246199</v>
      </c>
      <c r="AZ45" s="87">
        <f t="shared" ref="AZ45" si="2847">AS27*$L$6</f>
        <v>0.12569767275608118</v>
      </c>
      <c r="BA45" s="87">
        <f t="shared" ref="BA45" si="2848">AT27*$L$6</f>
        <v>0.12028154097623221</v>
      </c>
      <c r="BB45" s="87">
        <f t="shared" ref="BB45" si="2849">AU27*$L$6</f>
        <v>0.11502609664399985</v>
      </c>
      <c r="BC45" s="87">
        <f t="shared" ref="BC45" si="2850">AV27*$L$6</f>
        <v>0.10905880126362372</v>
      </c>
      <c r="BD45" s="87">
        <f t="shared" ref="BD45" si="2851">AW27*$L$6</f>
        <v>0.10245244380600058</v>
      </c>
      <c r="BE45" s="165">
        <f t="shared" ref="BE45" si="2852">AX27*$L$6</f>
        <v>9.531039280110698E-2</v>
      </c>
      <c r="BF45" s="96">
        <f t="shared" ref="BF45" si="2853">AY27*$L$6</f>
        <v>8.7774894898420983E-2</v>
      </c>
      <c r="BG45" s="87">
        <f t="shared" ref="BG45" si="2854">AZ27*$L$6</f>
        <v>8.0036726844708611E-2</v>
      </c>
      <c r="BH45" s="87">
        <f t="shared" ref="BH45" si="2855">BA27*$L$6</f>
        <v>7.6934212575400798E-2</v>
      </c>
      <c r="BI45" s="87">
        <f t="shared" ref="BI45:BM45" si="2856">BB27*$L$6</f>
        <v>7.4282356647891179E-2</v>
      </c>
      <c r="BJ45" s="87">
        <f t="shared" si="2856"/>
        <v>7.1503683210905042E-2</v>
      </c>
      <c r="BK45" s="87">
        <f t="shared" si="2856"/>
        <v>6.8594963365636252E-2</v>
      </c>
      <c r="BL45" s="165">
        <f t="shared" si="2856"/>
        <v>6.5565873690229898E-2</v>
      </c>
      <c r="BM45" s="96">
        <f t="shared" si="2856"/>
        <v>6.2443067203855153E-2</v>
      </c>
      <c r="BN45" s="87">
        <f t="shared" ref="BN45" si="2857">BG27*$L$6</f>
        <v>5.9275006874974688E-2</v>
      </c>
      <c r="BO45" s="87">
        <f t="shared" ref="BO45" si="2858">BH27*$L$6</f>
        <v>5.6139704302737403E-2</v>
      </c>
      <c r="BP45" s="87">
        <f t="shared" ref="BP45" si="2859">BI27*$L$6</f>
        <v>5.3060689583814567E-2</v>
      </c>
      <c r="BQ45" s="87">
        <f t="shared" ref="BQ45" si="2860">BJ27*$L$6</f>
        <v>5.0145833631184848E-2</v>
      </c>
      <c r="BR45" s="87">
        <f t="shared" ref="BR45" si="2861">BK27*$L$6</f>
        <v>4.7414698466442334E-2</v>
      </c>
      <c r="BS45" s="87">
        <f t="shared" ref="BS45" si="2862">BL27*$L$6</f>
        <v>4.4885314516236029E-2</v>
      </c>
      <c r="BT45" s="96">
        <f t="shared" ref="BT45" si="2863">BM27*$L$6</f>
        <v>4.2574211600463735E-2</v>
      </c>
      <c r="BU45" s="87">
        <f t="shared" ref="BU45" si="2864">BN27*$L$6</f>
        <v>4.0496803323860346E-2</v>
      </c>
      <c r="BV45" s="87">
        <f t="shared" ref="BV45" si="2865">BO27*$L$6</f>
        <v>3.8667137281688788E-2</v>
      </c>
      <c r="BW45" s="87">
        <f t="shared" ref="BW45" si="2866">BP27*$L$6</f>
        <v>3.6884233217140919E-2</v>
      </c>
      <c r="BX45" s="87">
        <f t="shared" ref="BX45" si="2867">BQ27*$L$6</f>
        <v>3.5136278299320638E-2</v>
      </c>
      <c r="BY45" s="87">
        <f t="shared" ref="BY45" si="2868">BR27*$L$6</f>
        <v>3.3447043069976916E-2</v>
      </c>
      <c r="BZ45" s="87">
        <f t="shared" ref="BZ45" si="2869">BS27*$L$6</f>
        <v>3.1839952518422684E-2</v>
      </c>
      <c r="CA45" s="96">
        <f t="shared" ref="CA45" si="2870">BT27*$L$6</f>
        <v>3.0337098218060615E-2</v>
      </c>
      <c r="CB45" s="87">
        <f t="shared" ref="CB45" si="2871">BU27*$L$6</f>
        <v>5.0676481577180271E-2</v>
      </c>
      <c r="CC45" s="87">
        <f t="shared" ref="CC45:CD45" si="2872">BV27*$L$6</f>
        <v>4.850595775565316E-2</v>
      </c>
      <c r="CD45" s="87">
        <f t="shared" si="2872"/>
        <v>4.6439315895464628E-2</v>
      </c>
      <c r="CE45" s="87">
        <f t="shared" ref="CE45" si="2873">BX27*$L$6</f>
        <v>4.4462385636598357E-2</v>
      </c>
      <c r="CF45" s="87">
        <f t="shared" ref="CF45" si="2874">BY27*$L$6</f>
        <v>4.2574239004556744E-2</v>
      </c>
      <c r="CG45" s="87">
        <f t="shared" ref="CG45" si="2875">BZ27*$L$6</f>
        <v>4.0774966005088474E-2</v>
      </c>
      <c r="CH45" s="96">
        <f t="shared" ref="CH45" si="2876">CA27*$L$6</f>
        <v>3.9065309348574023E-2</v>
      </c>
      <c r="CI45" s="87">
        <f t="shared" ref="CI45" si="2877">CB27*$L$6</f>
        <v>3.7446089362636499E-2</v>
      </c>
      <c r="CJ45" s="87">
        <f t="shared" ref="CJ45" si="2878">CC27*$L$6</f>
        <v>3.8605088454070409E-2</v>
      </c>
      <c r="CK45" s="87">
        <f t="shared" ref="CK45" si="2879">CD27*$L$6</f>
        <v>3.7556969515124321E-2</v>
      </c>
      <c r="CL45" s="87">
        <f t="shared" ref="CL45" si="2880">CE27*$L$6</f>
        <v>3.6589416314565755E-2</v>
      </c>
      <c r="CM45" s="87">
        <f t="shared" ref="CM45" si="2881">CF27*$L$6</f>
        <v>3.5701753490763648E-2</v>
      </c>
      <c r="CN45" s="87">
        <f t="shared" ref="CN45" si="2882">CG27*$L$6</f>
        <v>3.489064258172727E-2</v>
      </c>
      <c r="CO45" s="96">
        <f t="shared" ref="CO45" si="2883">CH27*$L$6</f>
        <v>3.4150230726291621E-2</v>
      </c>
      <c r="CP45" s="87">
        <f t="shared" ref="CP45" si="2884">CI27*$L$6</f>
        <v>3.3472350827237353E-2</v>
      </c>
      <c r="CQ45" s="87">
        <f t="shared" ref="CQ45" si="2885">CJ27*$L$6</f>
        <v>3.0159574730248894E-2</v>
      </c>
      <c r="CR45" s="87">
        <f t="shared" ref="CR45" si="2886">CK27*$L$6</f>
        <v>2.9391237667585116E-2</v>
      </c>
      <c r="CS45" s="87">
        <f t="shared" ref="CS45" si="2887">CL27*$L$6</f>
        <v>2.8714021672659767E-2</v>
      </c>
      <c r="CT45" s="87">
        <f t="shared" ref="CT45" si="2888">CM27*$L$6</f>
        <v>2.8126249615789242E-2</v>
      </c>
      <c r="CU45" s="87">
        <f t="shared" ref="CU45" si="2889">CN27*$L$6</f>
        <v>2.7626383511988543E-2</v>
      </c>
      <c r="CV45" s="96">
        <f t="shared" ref="CV45" si="2890">CO27*$L$6</f>
        <v>2.721273940891375E-2</v>
      </c>
      <c r="CW45" s="87">
        <f t="shared" ref="CW45" si="2891">CP27*$L$6</f>
        <v>2.6883239563168505E-2</v>
      </c>
      <c r="CX45" s="87">
        <f t="shared" ref="CX45" si="2892">CQ27*$L$6</f>
        <v>2.6635117543916991E-2</v>
      </c>
      <c r="CY45" s="87">
        <f t="shared" ref="CY45" si="2893">CR27*$L$6</f>
        <v>2.6047479476789946E-2</v>
      </c>
      <c r="CZ45" s="87">
        <f t="shared" ref="CZ45" si="2894">CS27*$L$6</f>
        <v>2.5467884365753566E-2</v>
      </c>
      <c r="DA45" s="87">
        <f t="shared" ref="DA45" si="2895">CT27*$L$6</f>
        <v>2.4897976659202199E-2</v>
      </c>
      <c r="DB45" s="87">
        <f t="shared" ref="DB45" si="2896">CU27*$L$6</f>
        <v>2.4339279565442497E-2</v>
      </c>
      <c r="DC45" s="87">
        <f t="shared" ref="DC45" si="2897">CV27*$L$6</f>
        <v>2.3793415066827237E-2</v>
      </c>
      <c r="DD45" s="96">
        <f t="shared" ref="DD45" si="2898">CW27*$L$6</f>
        <v>2.3262289324692056E-2</v>
      </c>
      <c r="DE45" s="87">
        <f t="shared" ref="DE45" si="2899">CX27*$L$6</f>
        <v>2.2748230515534835E-2</v>
      </c>
      <c r="DF45" s="87">
        <f t="shared" ref="DF45" si="2900">CY27*$L$6</f>
        <v>2.2462891025836922E-2</v>
      </c>
      <c r="DG45" s="87">
        <f t="shared" ref="DG45" si="2901">CZ27*$L$6</f>
        <v>2.2191966902241927E-2</v>
      </c>
      <c r="DH45" s="87">
        <f t="shared" ref="DH45" si="2902">DA27*$L$6</f>
        <v>2.1928828398797319E-2</v>
      </c>
      <c r="DI45" s="87">
        <f t="shared" ref="DI45" si="2903">DB27*$L$6</f>
        <v>2.1667109615935383E-2</v>
      </c>
      <c r="DJ45" s="87">
        <f t="shared" ref="DJ45" si="2904">DC27*$L$6</f>
        <v>2.1400687881761134E-2</v>
      </c>
      <c r="DK45" s="96">
        <f t="shared" ref="DK45" si="2905">DD27*$L$6</f>
        <v>2.1123703852844952E-2</v>
      </c>
      <c r="DL45" s="87">
        <f t="shared" ref="DL45" si="2906">DE27*$L$6</f>
        <v>2.0830616524857404E-2</v>
      </c>
      <c r="DM45" s="87">
        <f t="shared" ref="DM45" si="2907">DF27*$L$6</f>
        <v>2.0516298498214749E-2</v>
      </c>
      <c r="DN45" s="87">
        <f t="shared" ref="DN45" si="2908">DG27*$L$6</f>
        <v>2.0226584136141642E-2</v>
      </c>
      <c r="DO45" s="87">
        <f t="shared" ref="DO45" si="2909">DH27*$L$6</f>
        <v>1.9961946241610202E-2</v>
      </c>
      <c r="DP45" s="87">
        <f t="shared" ref="DP45" si="2910">DI27*$L$6</f>
        <v>1.972219355070368E-2</v>
      </c>
      <c r="DQ45" s="87">
        <f t="shared" ref="DQ45" si="2911">DJ27*$L$6</f>
        <v>1.9506501707180778E-2</v>
      </c>
      <c r="DR45" s="87">
        <f t="shared" ref="DR45" si="2912">DK27*$L$6</f>
        <v>1.9313424844911563E-2</v>
      </c>
      <c r="DS45" s="87">
        <f t="shared" ref="DS45" si="2913">DL27*$L$6</f>
        <v>1.9140893846542165E-2</v>
      </c>
      <c r="DT45" s="87">
        <f t="shared" ref="DT45" si="2914">DM27*$L$6</f>
        <v>1.898620696801822E-2</v>
      </c>
      <c r="DU45" s="87">
        <f t="shared" ref="DU45" si="2915">DN27*$L$6</f>
        <v>1.8829196609651322E-2</v>
      </c>
      <c r="DV45" s="87">
        <f t="shared" ref="DV45" si="2916">DO27*$L$6</f>
        <v>1.8670681876164257E-2</v>
      </c>
      <c r="DW45" s="87">
        <f t="shared" ref="DW45" si="2917">DP27*$L$6</f>
        <v>1.8512053685395626E-2</v>
      </c>
      <c r="DX45" s="87">
        <f t="shared" ref="DX45" si="2918">DQ27*$L$6</f>
        <v>1.8355200009011998E-2</v>
      </c>
      <c r="DY45" s="87">
        <f t="shared" ref="DY45" si="2919">DR27*$L$6</f>
        <v>1.8202435279255011E-2</v>
      </c>
      <c r="DZ45" s="87">
        <f t="shared" ref="DZ45" si="2920">DS27*$L$6</f>
        <v>1.8056429122954121E-2</v>
      </c>
      <c r="EA45" s="87">
        <f t="shared" ref="EA45" si="2921">DT27*$L$6</f>
        <v>1.7920130540796355E-2</v>
      </c>
      <c r="EB45" s="87">
        <f t="shared" ref="EB45" si="2922">DU27*$L$6</f>
        <v>1.7796683828908425E-2</v>
      </c>
      <c r="EC45" s="87">
        <f t="shared" ref="EC45" si="2923">DV27*$L$6</f>
        <v>1.7683921662991021E-2</v>
      </c>
      <c r="ED45" s="87">
        <f t="shared" ref="ED45" si="2924">DW27*$L$6</f>
        <v>1.7579704701451874E-2</v>
      </c>
      <c r="EE45" s="87">
        <f t="shared" ref="EE45" si="2925">DX27*$L$6</f>
        <v>1.7482021035773648E-2</v>
      </c>
      <c r="EF45" s="87">
        <f t="shared" ref="EF45" si="2926">DY27*$L$6</f>
        <v>1.7389077119895398E-2</v>
      </c>
      <c r="EG45" s="87">
        <f t="shared" ref="EG45" si="2927">DZ27*$L$6</f>
        <v>1.7299382075684936E-2</v>
      </c>
      <c r="EH45" s="87">
        <f t="shared" ref="EH45" si="2928">EA27*$L$6</f>
        <v>1.7211826393595232E-2</v>
      </c>
      <c r="EI45" s="87">
        <f t="shared" ref="EI45" si="2929">EB27*$L$6</f>
        <v>1.7125755274754257E-2</v>
      </c>
      <c r="EJ45" s="87">
        <f t="shared" ref="EJ45" si="2930">EC27*$L$6</f>
        <v>1.7042389653219751E-2</v>
      </c>
      <c r="EK45" s="87">
        <f t="shared" ref="EK45" si="2931">ED27*$L$6</f>
        <v>1.6962710059173842E-2</v>
      </c>
      <c r="EL45" s="87">
        <f t="shared" ref="EL45" si="2932">EE27*$L$6</f>
        <v>1.68874128889124E-2</v>
      </c>
      <c r="EM45" s="87">
        <f t="shared" ref="EM45" si="2933">EF27*$L$6</f>
        <v>1.6816880696325462E-2</v>
      </c>
      <c r="EN45" s="87">
        <f t="shared" ref="EN45" si="2934">EG27*$L$6</f>
        <v>1.6751165483129583E-2</v>
      </c>
      <c r="EO45" s="87">
        <f t="shared" ref="EO45" si="2935">EH27*$L$6</f>
        <v>1.668998450728781E-2</v>
      </c>
      <c r="EP45" s="87">
        <f t="shared" ref="EP45" si="2936">EI27*$L$6</f>
        <v>1.6632728523495548E-2</v>
      </c>
      <c r="EQ45" s="87">
        <f t="shared" ref="EQ45" si="2937">EJ27*$L$6</f>
        <v>1.6578482685373812E-2</v>
      </c>
      <c r="ER45" s="87">
        <f t="shared" ref="ER45" si="2938">EK27*$L$6</f>
        <v>1.6526604823169058E-2</v>
      </c>
      <c r="ES45" s="87">
        <f t="shared" ref="ES45" si="2939">EL27*$L$6</f>
        <v>1.647670382279573E-2</v>
      </c>
      <c r="ET45" s="87">
        <f t="shared" ref="ET45" si="2940">EM27*$L$6</f>
        <v>1.6428606489075421E-2</v>
      </c>
      <c r="EU45" s="87">
        <f t="shared" ref="EU45" si="2941">EN27*$L$6</f>
        <v>1.6382314708187431E-2</v>
      </c>
      <c r="EV45" s="87">
        <f t="shared" ref="EV45" si="2942">EO27*$L$6</f>
        <v>1.6337954489145927E-2</v>
      </c>
      <c r="EW45" s="87">
        <f t="shared" ref="EW45" si="2943">EP27*$L$6</f>
        <v>1.6295718343213104E-2</v>
      </c>
      <c r="EX45" s="87">
        <f t="shared" ref="EX45" si="2944">EQ27*$L$6</f>
        <v>1.6255802433177136E-2</v>
      </c>
      <c r="EY45" s="87">
        <f t="shared" ref="EY45" si="2945">ER27*$L$6</f>
        <v>1.6218231099153702E-2</v>
      </c>
      <c r="EZ45" s="87">
        <f t="shared" ref="EZ45" si="2946">ES27*$L$6</f>
        <v>1.618289814854254E-2</v>
      </c>
      <c r="FA45" s="87">
        <f t="shared" ref="FA45" si="2947">ET27*$L$6</f>
        <v>1.6149609919473427E-2</v>
      </c>
      <c r="FB45" s="87">
        <f t="shared" ref="FB45" si="2948">EU27*$L$6</f>
        <v>1.6118128063388665E-2</v>
      </c>
      <c r="FC45" s="87">
        <f t="shared" ref="FC45" si="2949">EV27*$L$6</f>
        <v>1.6088210220974484E-2</v>
      </c>
      <c r="FD45" s="87">
        <f t="shared" ref="FD45" si="2950">EW27*$L$6</f>
        <v>1.6059646931651902E-2</v>
      </c>
      <c r="FE45" s="87">
        <f t="shared" ref="FE45" si="2951">EX27*$L$6</f>
        <v>1.6032293241356216E-2</v>
      </c>
      <c r="FF45" s="87">
        <f t="shared" ref="FF45" si="2952">EY27*$L$6</f>
        <v>1.6006093570265938E-2</v>
      </c>
      <c r="FG45" s="87">
        <f t="shared" ref="FG45" si="2953">EZ27*$L$6</f>
        <v>1.5981045952239273E-2</v>
      </c>
      <c r="FH45" s="87">
        <f t="shared" ref="FH45" si="2954">FA27*$L$6</f>
        <v>1.5957171338356668E-2</v>
      </c>
      <c r="FI45" s="87">
        <f t="shared" ref="FI45" si="2955">FB27*$L$6</f>
        <v>1.5934489032698635E-2</v>
      </c>
      <c r="FJ45" s="87">
        <f t="shared" ref="FJ45" si="2956">FC27*$L$6</f>
        <v>1.591299901713655E-2</v>
      </c>
      <c r="FK45" s="87">
        <f t="shared" ref="FK45" si="2957">FD27*$L$6</f>
        <v>1.5892671647914022E-2</v>
      </c>
      <c r="FL45" s="87">
        <f t="shared" ref="FL45" si="2958">FE27*$L$6</f>
        <v>1.5873444955914442E-2</v>
      </c>
      <c r="FM45" s="87">
        <f t="shared" ref="FM45" si="2959">FF27*$L$6</f>
        <v>1.5855229543853138E-2</v>
      </c>
      <c r="FN45" s="87">
        <f t="shared" ref="FN45" si="2960">FG27*$L$6</f>
        <v>1.5837929594776732E-2</v>
      </c>
      <c r="FO45" s="87">
        <f t="shared" ref="FO45" si="2961">FH27*$L$6</f>
        <v>1.58214576817375E-2</v>
      </c>
      <c r="FP45" s="87">
        <f t="shared" ref="FP45" si="2962">FI27*$L$6</f>
        <v>1.5805743644096558E-2</v>
      </c>
      <c r="FQ45" s="87">
        <f t="shared" ref="FQ45" si="2963">FJ27*$L$6</f>
        <v>1.5790738046965944E-2</v>
      </c>
      <c r="FR45" s="87">
        <f t="shared" ref="FR45" si="2964">FK27*$L$6</f>
        <v>1.5776410947897317E-2</v>
      </c>
      <c r="FS45" s="87">
        <f t="shared" ref="FS45" si="2965">FL27*$L$6</f>
        <v>1.5762746867106363E-2</v>
      </c>
      <c r="FT45" s="87">
        <f t="shared" ref="FT45" si="2966">FM27*$L$6</f>
        <v>1.5749736999489287E-2</v>
      </c>
      <c r="FU45" s="87">
        <f t="shared" ref="FU45" si="2967">FN27*$L$6</f>
        <v>1.5737369821653965E-2</v>
      </c>
      <c r="FV45" s="87">
        <f t="shared" ref="FV45" si="2968">FO27*$L$6</f>
        <v>1.572562626484696E-2</v>
      </c>
      <c r="FW45" s="87">
        <f t="shared" ref="FW45" si="2969">FP27*$L$6</f>
        <v>1.5714478547534962E-2</v>
      </c>
      <c r="FX45" s="87">
        <f t="shared" ref="FX45" si="2970">FQ27*$L$6</f>
        <v>1.5703891696994342E-2</v>
      </c>
      <c r="FY45" s="87">
        <f t="shared" ref="FY45" si="2971">FR27*$L$6</f>
        <v>1.5693826770088719E-2</v>
      </c>
      <c r="GA45" s="87" t="s">
        <v>122</v>
      </c>
    </row>
    <row r="46" spans="1:183" s="193" customFormat="1" x14ac:dyDescent="0.25">
      <c r="A46" s="191" t="s">
        <v>111</v>
      </c>
      <c r="B46" s="192"/>
      <c r="I46" s="194">
        <f t="shared" ref="I46:M46" si="2972">I32+I39</f>
        <v>26.775645696573939</v>
      </c>
      <c r="J46" s="194">
        <f t="shared" si="2972"/>
        <v>32.356549484040208</v>
      </c>
      <c r="K46" s="194">
        <f t="shared" si="2972"/>
        <v>39.388488256247705</v>
      </c>
      <c r="L46" s="194">
        <f t="shared" si="2972"/>
        <v>48.248731109229155</v>
      </c>
      <c r="M46" s="194">
        <f t="shared" si="2972"/>
        <v>59.412637103985773</v>
      </c>
      <c r="N46" s="191">
        <f>N32+N39</f>
        <v>73.479158657379116</v>
      </c>
      <c r="O46" s="191">
        <f>O32+O39</f>
        <v>91.202975814654735</v>
      </c>
      <c r="P46" s="194">
        <f>P32+P39</f>
        <v>113.53498543282204</v>
      </c>
      <c r="Q46" s="191">
        <f>Q32+Q39</f>
        <v>123.14054468381845</v>
      </c>
      <c r="R46" s="191">
        <f t="shared" ref="R46:BI46" si="2973">R32+R39</f>
        <v>133.46397477665647</v>
      </c>
      <c r="S46" s="191">
        <f t="shared" si="2973"/>
        <v>145.73378038941166</v>
      </c>
      <c r="T46" s="191">
        <f t="shared" si="2973"/>
        <v>160.45264080238337</v>
      </c>
      <c r="U46" s="191">
        <f t="shared" si="2973"/>
        <v>178.25201269489182</v>
      </c>
      <c r="V46" s="191">
        <f t="shared" si="2973"/>
        <v>199.92450888860139</v>
      </c>
      <c r="W46" s="194">
        <f t="shared" si="2973"/>
        <v>226.46405543602373</v>
      </c>
      <c r="X46" s="191">
        <f t="shared" si="2973"/>
        <v>277.64825015308196</v>
      </c>
      <c r="Y46" s="191">
        <f t="shared" si="2973"/>
        <v>283.54950602659113</v>
      </c>
      <c r="Z46" s="191">
        <f t="shared" si="2973"/>
        <v>287.65287263023782</v>
      </c>
      <c r="AA46" s="191">
        <f t="shared" si="2973"/>
        <v>289.35556368798638</v>
      </c>
      <c r="AB46" s="191">
        <f t="shared" si="2973"/>
        <v>287.89878743042135</v>
      </c>
      <c r="AC46" s="191">
        <f t="shared" si="2973"/>
        <v>282.32761668651682</v>
      </c>
      <c r="AD46" s="194">
        <f t="shared" si="2973"/>
        <v>271.44069812451107</v>
      </c>
      <c r="AE46" s="191">
        <f t="shared" si="2973"/>
        <v>230.27198968111614</v>
      </c>
      <c r="AF46" s="191">
        <f t="shared" si="2973"/>
        <v>237.29091868056167</v>
      </c>
      <c r="AG46" s="191">
        <f t="shared" si="2973"/>
        <v>242.85353354965605</v>
      </c>
      <c r="AH46" s="191">
        <f t="shared" si="2973"/>
        <v>246.36473836193613</v>
      </c>
      <c r="AI46" s="191">
        <f t="shared" si="2973"/>
        <v>247.06304001151494</v>
      </c>
      <c r="AJ46" s="195">
        <f t="shared" si="2973"/>
        <v>243.97804218845428</v>
      </c>
      <c r="AK46" s="194">
        <f t="shared" si="2973"/>
        <v>235.87726265024543</v>
      </c>
      <c r="AL46" s="191">
        <f t="shared" si="2973"/>
        <v>232.17486621758513</v>
      </c>
      <c r="AM46" s="191">
        <f t="shared" si="2973"/>
        <v>221.68489791388492</v>
      </c>
      <c r="AN46" s="191">
        <f t="shared" si="2973"/>
        <v>210.80975106198758</v>
      </c>
      <c r="AO46" s="191">
        <f t="shared" si="2973"/>
        <v>199.51337604938263</v>
      </c>
      <c r="AP46" s="191">
        <f t="shared" si="2973"/>
        <v>187.74646425022885</v>
      </c>
      <c r="AQ46" s="195">
        <f t="shared" si="2973"/>
        <v>175.44226218113602</v>
      </c>
      <c r="AR46" s="194">
        <f t="shared" si="2973"/>
        <v>162.51135255249153</v>
      </c>
      <c r="AS46" s="191">
        <f t="shared" si="2973"/>
        <v>155.40143173864527</v>
      </c>
      <c r="AT46" s="191">
        <f t="shared" si="2973"/>
        <v>148.72512291292031</v>
      </c>
      <c r="AU46" s="191">
        <f t="shared" si="2973"/>
        <v>141.1005923703739</v>
      </c>
      <c r="AV46" s="191">
        <f t="shared" si="2973"/>
        <v>132.62220953236638</v>
      </c>
      <c r="AW46" s="191">
        <f t="shared" si="2973"/>
        <v>123.4246394192057</v>
      </c>
      <c r="AX46" s="195">
        <f t="shared" si="2973"/>
        <v>113.69358579729087</v>
      </c>
      <c r="AY46" s="194">
        <f t="shared" si="2973"/>
        <v>103.67924448019728</v>
      </c>
      <c r="AZ46" s="191">
        <f t="shared" si="2973"/>
        <v>99.627054933919666</v>
      </c>
      <c r="BA46" s="191">
        <f t="shared" si="2973"/>
        <v>96.099564974231484</v>
      </c>
      <c r="BB46" s="191">
        <f t="shared" si="2973"/>
        <v>92.435519679725616</v>
      </c>
      <c r="BC46" s="191">
        <f t="shared" si="2973"/>
        <v>88.62845183426289</v>
      </c>
      <c r="BD46" s="191">
        <f t="shared" si="2973"/>
        <v>84.688024116100991</v>
      </c>
      <c r="BE46" s="195">
        <f t="shared" si="2973"/>
        <v>80.645182131277522</v>
      </c>
      <c r="BF46" s="194">
        <f t="shared" si="2973"/>
        <v>76.558296786775202</v>
      </c>
      <c r="BG46" s="191">
        <f t="shared" si="2973"/>
        <v>72.521826125236274</v>
      </c>
      <c r="BH46" s="191">
        <f t="shared" si="2973"/>
        <v>68.566318132644298</v>
      </c>
      <c r="BI46" s="191">
        <f t="shared" si="2973"/>
        <v>64.822410292659143</v>
      </c>
      <c r="BJ46" s="191">
        <f t="shared" ref="BJ46:BK46" si="2974">BJ32+BJ39</f>
        <v>61.31732515622862</v>
      </c>
      <c r="BK46" s="191">
        <f t="shared" si="2974"/>
        <v>58.075987041932201</v>
      </c>
      <c r="BL46" s="195">
        <f t="shared" ref="BL46:BM46" si="2975">BL32+BL39</f>
        <v>55.120950169096176</v>
      </c>
      <c r="BM46" s="194">
        <f t="shared" si="2975"/>
        <v>52.472727069067986</v>
      </c>
      <c r="BN46" s="191">
        <f t="shared" ref="BN46:CC46" si="2976">BN32+BN39</f>
        <v>50.149322173632051</v>
      </c>
      <c r="BO46" s="191">
        <f t="shared" si="2976"/>
        <v>47.88191148400356</v>
      </c>
      <c r="BP46" s="191">
        <f t="shared" si="2976"/>
        <v>45.654172708801006</v>
      </c>
      <c r="BQ46" s="191">
        <f t="shared" si="2976"/>
        <v>43.49636399413189</v>
      </c>
      <c r="BR46" s="191">
        <f t="shared" si="2976"/>
        <v>41.438480128557842</v>
      </c>
      <c r="BS46" s="191">
        <f t="shared" si="2976"/>
        <v>39.508978031633788</v>
      </c>
      <c r="BT46" s="194">
        <f t="shared" si="2976"/>
        <v>37.733163975628742</v>
      </c>
      <c r="BU46" s="191">
        <f t="shared" si="2976"/>
        <v>36.131184830672368</v>
      </c>
      <c r="BV46" s="191">
        <f t="shared" si="2976"/>
        <v>34.60827322899074</v>
      </c>
      <c r="BW46" s="191">
        <f t="shared" si="2976"/>
        <v>33.154603910616672</v>
      </c>
      <c r="BX46" s="191">
        <f t="shared" si="2976"/>
        <v>31.768776138820272</v>
      </c>
      <c r="BY46" s="191">
        <f t="shared" si="2976"/>
        <v>30.450106571154674</v>
      </c>
      <c r="BZ46" s="191">
        <f t="shared" si="2976"/>
        <v>29.198386603676934</v>
      </c>
      <c r="CA46" s="194">
        <f t="shared" si="2976"/>
        <v>28.013489598848206</v>
      </c>
      <c r="CB46" s="191">
        <f t="shared" si="2976"/>
        <v>28.873018374055096</v>
      </c>
      <c r="CC46" s="191">
        <f t="shared" si="2976"/>
        <v>28.211413857884661</v>
      </c>
      <c r="CD46" s="191">
        <f t="shared" ref="CD46:DP46" si="2977">CD32+CD39</f>
        <v>27.603425369575525</v>
      </c>
      <c r="CE46" s="191">
        <f t="shared" si="2977"/>
        <v>27.048951574744748</v>
      </c>
      <c r="CF46" s="191">
        <f t="shared" si="2977"/>
        <v>26.54590987884643</v>
      </c>
      <c r="CG46" s="191">
        <f t="shared" si="2977"/>
        <v>26.090345837891796</v>
      </c>
      <c r="CH46" s="194">
        <f t="shared" si="2977"/>
        <v>25.676581837727085</v>
      </c>
      <c r="CI46" s="191">
        <f t="shared" si="2977"/>
        <v>23.319166152103705</v>
      </c>
      <c r="CJ46" s="191">
        <f t="shared" si="2977"/>
        <v>22.7327432026091</v>
      </c>
      <c r="CK46" s="191">
        <f t="shared" si="2977"/>
        <v>22.215576728068246</v>
      </c>
      <c r="CL46" s="191">
        <f t="shared" si="2977"/>
        <v>21.766417482174173</v>
      </c>
      <c r="CM46" s="191">
        <f t="shared" si="2977"/>
        <v>21.384119000064842</v>
      </c>
      <c r="CN46" s="191">
        <f t="shared" si="2977"/>
        <v>21.067419811744276</v>
      </c>
      <c r="CO46" s="194">
        <f t="shared" si="2977"/>
        <v>20.814754178948935</v>
      </c>
      <c r="CP46" s="191">
        <f t="shared" si="2977"/>
        <v>20.624106627145377</v>
      </c>
      <c r="CQ46" s="191">
        <f t="shared" si="2977"/>
        <v>20.173836934067356</v>
      </c>
      <c r="CR46" s="191">
        <f t="shared" si="2977"/>
        <v>19.730030434563886</v>
      </c>
      <c r="CS46" s="191">
        <f t="shared" si="2977"/>
        <v>19.293924076743345</v>
      </c>
      <c r="CT46" s="191">
        <f t="shared" si="2977"/>
        <v>18.866663373248841</v>
      </c>
      <c r="CU46" s="191">
        <f t="shared" si="2977"/>
        <v>18.449470433438542</v>
      </c>
      <c r="CV46" s="194">
        <f t="shared" si="2977"/>
        <v>18.043785594825646</v>
      </c>
      <c r="CW46" s="191">
        <f t="shared" si="2977"/>
        <v>17.651381795731059</v>
      </c>
      <c r="CX46" s="191">
        <f t="shared" si="2977"/>
        <v>17.433976848537185</v>
      </c>
      <c r="CY46" s="191">
        <f t="shared" si="2977"/>
        <v>17.227562980667205</v>
      </c>
      <c r="CZ46" s="191">
        <f t="shared" si="2977"/>
        <v>17.02707977761197</v>
      </c>
      <c r="DA46" s="191">
        <f t="shared" si="2977"/>
        <v>16.827667825880511</v>
      </c>
      <c r="DB46" s="191">
        <f t="shared" si="2977"/>
        <v>16.624652998249704</v>
      </c>
      <c r="DC46" s="191">
        <f t="shared" si="2977"/>
        <v>16.413561815584419</v>
      </c>
      <c r="DD46" s="194">
        <f t="shared" si="2977"/>
        <v>16.190163456328339</v>
      </c>
      <c r="DE46" s="191">
        <f t="shared" si="2977"/>
        <v>15.950532872332028</v>
      </c>
      <c r="DF46" s="191">
        <f t="shared" si="2977"/>
        <v>15.729663690030176</v>
      </c>
      <c r="DG46" s="191">
        <f t="shared" si="2977"/>
        <v>15.527919459539739</v>
      </c>
      <c r="DH46" s="191">
        <f t="shared" si="2977"/>
        <v>15.345156715735913</v>
      </c>
      <c r="DI46" s="191">
        <f t="shared" si="2977"/>
        <v>15.180748585496596</v>
      </c>
      <c r="DJ46" s="191">
        <f t="shared" si="2977"/>
        <v>15.033593594930535</v>
      </c>
      <c r="DK46" s="194">
        <f t="shared" si="2977"/>
        <v>14.902114306787674</v>
      </c>
      <c r="DL46" s="191">
        <f t="shared" si="2977"/>
        <v>14.784250153296009</v>
      </c>
      <c r="DM46" s="191">
        <f t="shared" si="2977"/>
        <v>14.664605464074528</v>
      </c>
      <c r="DN46" s="191">
        <f t="shared" si="2977"/>
        <v>14.543805597533231</v>
      </c>
      <c r="DO46" s="191">
        <f t="shared" si="2977"/>
        <v>14.422912511563659</v>
      </c>
      <c r="DP46" s="191">
        <f t="shared" si="2977"/>
        <v>14.303367722650377</v>
      </c>
      <c r="DQ46" s="191">
        <f t="shared" ref="DQ46:DS46" si="2978">DQ32+DQ39</f>
        <v>14.186938439164706</v>
      </c>
      <c r="DR46" s="191">
        <f t="shared" si="2978"/>
        <v>14.075663175096132</v>
      </c>
      <c r="DS46" s="191">
        <f t="shared" si="2978"/>
        <v>13.971793880492479</v>
      </c>
      <c r="DT46" s="191">
        <f t="shared" ref="DT46:FY46" si="2979">DT32+DT39</f>
        <v>13.877732397635633</v>
      </c>
      <c r="DU46" s="191">
        <f t="shared" si="2979"/>
        <v>13.791824504012054</v>
      </c>
      <c r="DV46" s="191">
        <f t="shared" si="2979"/>
        <v>13.712437205649927</v>
      </c>
      <c r="DW46" s="191">
        <f t="shared" si="2979"/>
        <v>13.638034677664791</v>
      </c>
      <c r="DX46" s="191">
        <f t="shared" si="2979"/>
        <v>13.567247705071201</v>
      </c>
      <c r="DY46" s="191">
        <f t="shared" si="2979"/>
        <v>13.498938071793646</v>
      </c>
      <c r="DZ46" s="191">
        <f t="shared" si="2979"/>
        <v>13.432258675551081</v>
      </c>
      <c r="EA46" s="191">
        <f t="shared" si="2979"/>
        <v>13.366709556297652</v>
      </c>
      <c r="EB46" s="191">
        <f t="shared" si="2979"/>
        <v>13.303223162592783</v>
      </c>
      <c r="EC46" s="191">
        <f t="shared" si="2979"/>
        <v>13.24254842675931</v>
      </c>
      <c r="ED46" s="191">
        <f t="shared" si="2979"/>
        <v>13.185217355109485</v>
      </c>
      <c r="EE46" s="191">
        <f t="shared" si="2979"/>
        <v>13.131522322987648</v>
      </c>
      <c r="EF46" s="191">
        <f t="shared" si="2979"/>
        <v>13.081503294646355</v>
      </c>
      <c r="EG46" s="191">
        <f t="shared" si="2979"/>
        <v>13.034944601885995</v>
      </c>
      <c r="EH46" s="191">
        <f t="shared" si="2979"/>
        <v>12.991381216554311</v>
      </c>
      <c r="EI46" s="191">
        <f t="shared" si="2979"/>
        <v>12.950114645132969</v>
      </c>
      <c r="EJ46" s="191">
        <f t="shared" si="2979"/>
        <v>12.91065458948913</v>
      </c>
      <c r="EK46" s="191">
        <f t="shared" si="2979"/>
        <v>12.872702452574677</v>
      </c>
      <c r="EL46" s="191">
        <f t="shared" si="2979"/>
        <v>12.836126047677915</v>
      </c>
      <c r="EM46" s="191">
        <f t="shared" si="2979"/>
        <v>12.800926896560897</v>
      </c>
      <c r="EN46" s="191">
        <f t="shared" si="2979"/>
        <v>12.767201322342098</v>
      </c>
      <c r="EO46" s="191">
        <f t="shared" si="2979"/>
        <v>12.735096450779015</v>
      </c>
      <c r="EP46" s="191">
        <f t="shared" si="2979"/>
        <v>12.704762213118773</v>
      </c>
      <c r="EQ46" s="191">
        <f t="shared" si="2979"/>
        <v>12.676217314005687</v>
      </c>
      <c r="ER46" s="191">
        <f t="shared" si="2979"/>
        <v>12.649380757629554</v>
      </c>
      <c r="ES46" s="191">
        <f t="shared" si="2979"/>
        <v>12.6241047313812</v>
      </c>
      <c r="ET46" s="191">
        <f t="shared" si="2979"/>
        <v>12.600207278018331</v>
      </c>
      <c r="EU46" s="191">
        <f t="shared" si="2979"/>
        <v>12.57750336176419</v>
      </c>
      <c r="EV46" s="191">
        <f t="shared" si="2979"/>
        <v>12.555833060410436</v>
      </c>
      <c r="EW46" s="191">
        <f t="shared" si="2979"/>
        <v>12.535085710474508</v>
      </c>
      <c r="EX46" s="191">
        <f t="shared" si="2979"/>
        <v>12.515218910112305</v>
      </c>
      <c r="EY46" s="191">
        <f t="shared" si="2979"/>
        <v>12.49623120864582</v>
      </c>
      <c r="EZ46" s="191">
        <f t="shared" si="2979"/>
        <v>12.478138661818354</v>
      </c>
      <c r="FA46" s="191">
        <f t="shared" si="2979"/>
        <v>12.460956069076257</v>
      </c>
      <c r="FB46" s="191">
        <f t="shared" si="2979"/>
        <v>12.444683471428625</v>
      </c>
      <c r="FC46" s="191">
        <f t="shared" si="2979"/>
        <v>12.429298279192611</v>
      </c>
      <c r="FD46" s="191">
        <f t="shared" si="2979"/>
        <v>12.414753207324706</v>
      </c>
      <c r="FE46" s="191">
        <f t="shared" si="2979"/>
        <v>12.400980013748272</v>
      </c>
      <c r="FF46" s="191">
        <f t="shared" si="2979"/>
        <v>12.387905546738374</v>
      </c>
      <c r="FG46" s="191">
        <f t="shared" si="2979"/>
        <v>12.375463058303685</v>
      </c>
      <c r="FH46" s="191">
        <f t="shared" si="2979"/>
        <v>12.363598985870818</v>
      </c>
      <c r="FI46" s="191">
        <f t="shared" si="2979"/>
        <v>12.352275596390516</v>
      </c>
      <c r="FJ46" s="191">
        <f t="shared" si="2979"/>
        <v>12.341470045621254</v>
      </c>
      <c r="FK46" s="191">
        <f t="shared" si="2979"/>
        <v>12.331170536943898</v>
      </c>
      <c r="FL46" s="191">
        <f t="shared" si="2979"/>
        <v>12.321370372591893</v>
      </c>
      <c r="FM46" s="191">
        <f t="shared" si="2979"/>
        <v>12.312060777801323</v>
      </c>
      <c r="FN46" s="191">
        <f t="shared" si="2979"/>
        <v>12.303227212646163</v>
      </c>
      <c r="FO46" s="191">
        <f t="shared" si="2979"/>
        <v>12.294848479547506</v>
      </c>
      <c r="FP46" s="191">
        <f t="shared" si="2979"/>
        <v>12.286897885163116</v>
      </c>
      <c r="FQ46" s="191">
        <f t="shared" si="2979"/>
        <v>12.27934570063271</v>
      </c>
      <c r="FR46" s="191">
        <f t="shared" si="2979"/>
        <v>12.272162179008085</v>
      </c>
      <c r="FS46" s="191">
        <f t="shared" si="2979"/>
        <v>12.265320429538642</v>
      </c>
      <c r="FT46" s="191">
        <f t="shared" si="2979"/>
        <v>12.258798512703359</v>
      </c>
      <c r="FU46" s="191">
        <f t="shared" si="2979"/>
        <v>12.252579667579473</v>
      </c>
      <c r="FV46" s="191">
        <f t="shared" si="2979"/>
        <v>12.246651332884156</v>
      </c>
      <c r="FW46" s="191">
        <f t="shared" si="2979"/>
        <v>12.241003551024964</v>
      </c>
      <c r="FX46" s="191">
        <f t="shared" si="2979"/>
        <v>12.235627253119407</v>
      </c>
      <c r="FY46" s="191">
        <f t="shared" si="2979"/>
        <v>12.230512817642849</v>
      </c>
      <c r="GA46" s="191" t="s">
        <v>111</v>
      </c>
    </row>
    <row r="47" spans="1:183" s="55" customFormat="1" x14ac:dyDescent="0.25">
      <c r="A47" s="56" t="s">
        <v>70</v>
      </c>
      <c r="B47" s="58" t="s">
        <v>109</v>
      </c>
      <c r="C47" s="103">
        <f t="shared" ref="C47:H47" si="2980">C48+C50+C52</f>
        <v>0.4114192043661471</v>
      </c>
      <c r="D47" s="103">
        <f t="shared" si="2980"/>
        <v>0.51838819750134535</v>
      </c>
      <c r="E47" s="103">
        <f t="shared" si="2980"/>
        <v>0.65316912885169509</v>
      </c>
      <c r="F47" s="103">
        <f t="shared" si="2980"/>
        <v>0.82299310235313583</v>
      </c>
      <c r="G47" s="103">
        <f t="shared" si="2980"/>
        <v>1.0369713089649513</v>
      </c>
      <c r="H47" s="103">
        <f t="shared" si="2980"/>
        <v>1.3065838492958384</v>
      </c>
      <c r="I47" s="111">
        <f>I48+I50+I52</f>
        <v>1.6462956501127566</v>
      </c>
      <c r="J47" s="55">
        <f t="shared" ref="J47:P47" si="2981">J48+J50+J52</f>
        <v>2.1500199761116967</v>
      </c>
      <c r="K47" s="55">
        <f t="shared" si="2981"/>
        <v>2.7847126268703613</v>
      </c>
      <c r="L47" s="55">
        <f t="shared" si="2981"/>
        <v>3.5844253668262791</v>
      </c>
      <c r="M47" s="55">
        <f t="shared" si="2981"/>
        <v>4.592063419170735</v>
      </c>
      <c r="N47" s="55">
        <f t="shared" si="2981"/>
        <v>5.8616873651247507</v>
      </c>
      <c r="O47" s="55">
        <f t="shared" si="2981"/>
        <v>7.4614135370268091</v>
      </c>
      <c r="P47" s="70">
        <f t="shared" si="2981"/>
        <v>9.4770685136234025</v>
      </c>
      <c r="Q47" s="55">
        <f t="shared" ref="Q47:AC47" si="2982">Q48+Q50+Q52</f>
        <v>11.856210300867712</v>
      </c>
      <c r="R47" s="55">
        <f t="shared" si="2982"/>
        <v>14.853928952795544</v>
      </c>
      <c r="S47" s="55">
        <f t="shared" si="2982"/>
        <v>18.631054454224607</v>
      </c>
      <c r="T47" s="55">
        <f t="shared" si="2982"/>
        <v>23.390232586025224</v>
      </c>
      <c r="U47" s="55">
        <f t="shared" si="2982"/>
        <v>29.386797032094009</v>
      </c>
      <c r="V47" s="55">
        <f t="shared" si="2982"/>
        <v>36.942468234140684</v>
      </c>
      <c r="W47" s="70">
        <f t="shared" si="2982"/>
        <v>46.462613948719493</v>
      </c>
      <c r="X47" s="55">
        <f t="shared" si="2982"/>
        <v>50.688422106833457</v>
      </c>
      <c r="Y47" s="55">
        <f t="shared" si="2982"/>
        <v>55.241660699790984</v>
      </c>
      <c r="Z47" s="55">
        <f t="shared" si="2982"/>
        <v>60.659818859927022</v>
      </c>
      <c r="AA47" s="55">
        <f t="shared" si="2982"/>
        <v>67.166268151042814</v>
      </c>
      <c r="AB47" s="55">
        <f t="shared" si="2982"/>
        <v>75.041600298924948</v>
      </c>
      <c r="AC47" s="55">
        <f t="shared" si="2982"/>
        <v>84.638012039916987</v>
      </c>
      <c r="AD47" s="70">
        <f t="shared" ref="AD47:BI47" si="2983">AD48+AD50+AD52</f>
        <v>96.397144371372434</v>
      </c>
      <c r="AE47" s="55">
        <f t="shared" si="2983"/>
        <v>118.64168373151399</v>
      </c>
      <c r="AF47" s="55">
        <f t="shared" si="2983"/>
        <v>121.21247388265917</v>
      </c>
      <c r="AG47" s="55">
        <f t="shared" si="2983"/>
        <v>123.0055428818803</v>
      </c>
      <c r="AH47" s="55">
        <f t="shared" si="2983"/>
        <v>123.76017382422478</v>
      </c>
      <c r="AI47" s="55">
        <f t="shared" si="2983"/>
        <v>123.14819263753675</v>
      </c>
      <c r="AJ47" s="164">
        <f t="shared" si="2983"/>
        <v>120.75662666334784</v>
      </c>
      <c r="AK47" s="70">
        <f t="shared" si="2983"/>
        <v>116.06597906976175</v>
      </c>
      <c r="AL47" s="55">
        <f t="shared" si="2983"/>
        <v>98.206561760512173</v>
      </c>
      <c r="AM47" s="55">
        <f t="shared" si="2983"/>
        <v>101.27834595571578</v>
      </c>
      <c r="AN47" s="55">
        <f t="shared" si="2983"/>
        <v>103.71922576873617</v>
      </c>
      <c r="AO47" s="55">
        <f t="shared" si="2983"/>
        <v>105.2710600805745</v>
      </c>
      <c r="AP47" s="55">
        <f t="shared" si="2983"/>
        <v>105.60355611973922</v>
      </c>
      <c r="AQ47" s="164">
        <f t="shared" si="2983"/>
        <v>104.29584129901971</v>
      </c>
      <c r="AR47" s="70">
        <f t="shared" si="2983"/>
        <v>100.81340724998769</v>
      </c>
      <c r="AS47" s="55">
        <f t="shared" si="2983"/>
        <v>99.238950170478944</v>
      </c>
      <c r="AT47" s="55">
        <f t="shared" si="2983"/>
        <v>94.774869723452085</v>
      </c>
      <c r="AU47" s="55">
        <f t="shared" si="2983"/>
        <v>90.145235193318555</v>
      </c>
      <c r="AV47" s="55">
        <f t="shared" si="2983"/>
        <v>85.333946405798969</v>
      </c>
      <c r="AW47" s="55">
        <f t="shared" si="2983"/>
        <v>80.317344775010653</v>
      </c>
      <c r="AX47" s="164">
        <f t="shared" si="2983"/>
        <v>75.053026429705895</v>
      </c>
      <c r="AY47" s="177">
        <f t="shared" si="2983"/>
        <v>69.496637805756833</v>
      </c>
      <c r="AZ47" s="55">
        <f t="shared" si="2983"/>
        <v>66.432414284595268</v>
      </c>
      <c r="BA47" s="55">
        <f t="shared" si="2983"/>
        <v>63.505331610338324</v>
      </c>
      <c r="BB47" s="55">
        <f t="shared" si="2983"/>
        <v>60.171555232813404</v>
      </c>
      <c r="BC47" s="55">
        <f t="shared" si="2983"/>
        <v>56.47199307713602</v>
      </c>
      <c r="BD47" s="55">
        <f t="shared" si="2983"/>
        <v>52.464923115208848</v>
      </c>
      <c r="BE47" s="164">
        <f t="shared" si="2983"/>
        <v>48.230617480224758</v>
      </c>
      <c r="BF47" s="70">
        <f t="shared" si="2983"/>
        <v>43.877133433255572</v>
      </c>
      <c r="BG47" s="55">
        <f t="shared" si="2983"/>
        <v>42.124482818290012</v>
      </c>
      <c r="BH47" s="55">
        <f t="shared" si="2983"/>
        <v>40.613151970046687</v>
      </c>
      <c r="BI47" s="55">
        <f t="shared" si="2983"/>
        <v>39.036149207836417</v>
      </c>
      <c r="BJ47" s="55">
        <f t="shared" ref="BJ47:BK47" si="2984">BJ48+BJ50+BJ52</f>
        <v>37.391154905700127</v>
      </c>
      <c r="BK47" s="55">
        <f t="shared" si="2984"/>
        <v>35.682993118122369</v>
      </c>
      <c r="BL47" s="164">
        <f t="shared" ref="BL47:BM47" si="2985">BL48+BL50+BL52</f>
        <v>33.925901197782778</v>
      </c>
      <c r="BM47" s="70">
        <f t="shared" si="2985"/>
        <v>32.146229707256119</v>
      </c>
      <c r="BN47" s="55">
        <f t="shared" ref="BN47:CC47" si="2986">BN48+BN50+BN52</f>
        <v>30.386261317102939</v>
      </c>
      <c r="BO47" s="55">
        <f t="shared" si="2986"/>
        <v>28.659522890563711</v>
      </c>
      <c r="BP47" s="55">
        <f t="shared" si="2986"/>
        <v>27.024826734211771</v>
      </c>
      <c r="BQ47" s="55">
        <f t="shared" si="2986"/>
        <v>25.493614171313748</v>
      </c>
      <c r="BR47" s="55">
        <f t="shared" si="2986"/>
        <v>24.07639859848139</v>
      </c>
      <c r="BS47" s="55">
        <f t="shared" si="2986"/>
        <v>22.782759296932294</v>
      </c>
      <c r="BT47" s="70">
        <f t="shared" si="2986"/>
        <v>21.621522588188917</v>
      </c>
      <c r="BU47" s="55">
        <f t="shared" si="2986"/>
        <v>20.600590823179669</v>
      </c>
      <c r="BV47" s="55">
        <f t="shared" si="2986"/>
        <v>19.605018573332487</v>
      </c>
      <c r="BW47" s="55">
        <f t="shared" si="2986"/>
        <v>18.627966963564482</v>
      </c>
      <c r="BX47" s="55">
        <f t="shared" si="2986"/>
        <v>17.682715424468192</v>
      </c>
      <c r="BY47" s="55">
        <f t="shared" si="2986"/>
        <v>16.782389179755725</v>
      </c>
      <c r="BZ47" s="55">
        <f t="shared" si="2986"/>
        <v>15.939403485699298</v>
      </c>
      <c r="CA47" s="70">
        <f t="shared" si="2986"/>
        <v>15.164760697058238</v>
      </c>
      <c r="CB47" s="55">
        <f t="shared" si="2986"/>
        <v>14.46717466820955</v>
      </c>
      <c r="CC47" s="55">
        <f t="shared" si="2986"/>
        <v>13.803451189296144</v>
      </c>
      <c r="CD47" s="55">
        <f t="shared" ref="CD47:DP47" si="2987">CD48+CD50+CD52</f>
        <v>13.169163702687282</v>
      </c>
      <c r="CE47" s="55">
        <f t="shared" si="2987"/>
        <v>12.563868975661071</v>
      </c>
      <c r="CF47" s="55">
        <f t="shared" si="2987"/>
        <v>11.987443280731101</v>
      </c>
      <c r="CG47" s="55">
        <f t="shared" si="2987"/>
        <v>11.439970649906209</v>
      </c>
      <c r="CH47" s="70">
        <f t="shared" si="2987"/>
        <v>10.921564638281181</v>
      </c>
      <c r="CI47" s="55">
        <f t="shared" si="2987"/>
        <v>11.297928827794486</v>
      </c>
      <c r="CJ47" s="55">
        <f t="shared" si="2987"/>
        <v>10.986412464992727</v>
      </c>
      <c r="CK47" s="55">
        <f t="shared" si="2987"/>
        <v>10.699516352347315</v>
      </c>
      <c r="CL47" s="55">
        <f t="shared" si="2987"/>
        <v>10.437123315174654</v>
      </c>
      <c r="CM47" s="55">
        <f t="shared" si="2987"/>
        <v>10.198250088644453</v>
      </c>
      <c r="CN47" s="55">
        <f t="shared" si="2987"/>
        <v>9.9810952682297991</v>
      </c>
      <c r="CO47" s="70">
        <f t="shared" si="2987"/>
        <v>9.7831042515015678</v>
      </c>
      <c r="CP47" s="55">
        <f t="shared" si="2987"/>
        <v>8.7331876501477499</v>
      </c>
      <c r="CQ47" s="55">
        <f t="shared" si="2987"/>
        <v>8.4798697074056442</v>
      </c>
      <c r="CR47" s="55">
        <f t="shared" si="2987"/>
        <v>8.2563912264301749</v>
      </c>
      <c r="CS47" s="55">
        <f t="shared" si="2987"/>
        <v>8.0621938014962264</v>
      </c>
      <c r="CT47" s="55">
        <f t="shared" si="2987"/>
        <v>7.8967702581770034</v>
      </c>
      <c r="CU47" s="55">
        <f t="shared" si="2987"/>
        <v>7.7595711307351269</v>
      </c>
      <c r="CV47" s="70">
        <f t="shared" si="2987"/>
        <v>7.6499231679214681</v>
      </c>
      <c r="CW47" s="55">
        <f t="shared" si="2987"/>
        <v>7.5690035310348875</v>
      </c>
      <c r="CX47" s="55">
        <f t="shared" si="2987"/>
        <v>7.3770613147933641</v>
      </c>
      <c r="CY47" s="55">
        <f t="shared" si="2987"/>
        <v>7.1877340436657091</v>
      </c>
      <c r="CZ47" s="55">
        <f t="shared" si="2987"/>
        <v>7.0015601783210935</v>
      </c>
      <c r="DA47" s="55">
        <f t="shared" si="2987"/>
        <v>6.8190385712087869</v>
      </c>
      <c r="DB47" s="55">
        <f t="shared" si="2987"/>
        <v>6.6407004040556554</v>
      </c>
      <c r="DC47" s="55">
        <f t="shared" si="2987"/>
        <v>6.4671698168098644</v>
      </c>
      <c r="DD47" s="70">
        <f t="shared" si="2987"/>
        <v>6.2992128606166551</v>
      </c>
      <c r="DE47" s="55">
        <f t="shared" si="2987"/>
        <v>6.2060463926006673</v>
      </c>
      <c r="DF47" s="55">
        <f t="shared" si="2987"/>
        <v>6.1175878163993156</v>
      </c>
      <c r="DG47" s="55">
        <f t="shared" si="2987"/>
        <v>6.0316695155501465</v>
      </c>
      <c r="DH47" s="55">
        <f t="shared" si="2987"/>
        <v>5.9462099564862205</v>
      </c>
      <c r="DI47" s="55">
        <f t="shared" si="2987"/>
        <v>5.8592069589084579</v>
      </c>
      <c r="DJ47" s="55">
        <f t="shared" si="2987"/>
        <v>5.7687442821848451</v>
      </c>
      <c r="DK47" s="70">
        <f t="shared" si="2987"/>
        <v>5.673009629920319</v>
      </c>
      <c r="DL47" s="55">
        <f t="shared" si="2987"/>
        <v>5.5703216189227271</v>
      </c>
      <c r="DM47" s="55">
        <f t="shared" si="2987"/>
        <v>5.4756751137614881</v>
      </c>
      <c r="DN47" s="55">
        <f t="shared" si="2987"/>
        <v>5.3892254685950363</v>
      </c>
      <c r="DO47" s="55">
        <f t="shared" si="2987"/>
        <v>5.3109108172776347</v>
      </c>
      <c r="DP47" s="55">
        <f t="shared" si="2987"/>
        <v>5.2404621879513318</v>
      </c>
      <c r="DQ47" s="55">
        <f t="shared" ref="DQ47:DS47" si="2988">DQ48+DQ50+DQ52</f>
        <v>5.1774072760303707</v>
      </c>
      <c r="DR47" s="55">
        <f t="shared" si="2988"/>
        <v>5.1210698595180517</v>
      </c>
      <c r="DS47" s="55">
        <f t="shared" si="2988"/>
        <v>5.0705667169112143</v>
      </c>
      <c r="DT47" s="55">
        <f t="shared" ref="DT47:FY47" si="2989">DT48+DT50+DT52</f>
        <v>5.0193007261361124</v>
      </c>
      <c r="DU47" s="55">
        <f t="shared" si="2989"/>
        <v>4.9675398230738042</v>
      </c>
      <c r="DV47" s="55">
        <f t="shared" si="2989"/>
        <v>4.9157390153309493</v>
      </c>
      <c r="DW47" s="55">
        <f t="shared" si="2989"/>
        <v>4.8645159413418506</v>
      </c>
      <c r="DX47" s="55">
        <f t="shared" si="2989"/>
        <v>4.8146277896232377</v>
      </c>
      <c r="DY47" s="55">
        <f t="shared" si="2989"/>
        <v>4.7669479955206633</v>
      </c>
      <c r="DZ47" s="55">
        <f t="shared" si="2989"/>
        <v>4.7224414455815689</v>
      </c>
      <c r="EA47" s="55">
        <f t="shared" si="2989"/>
        <v>4.6821372616300128</v>
      </c>
      <c r="EB47" s="55">
        <f t="shared" si="2989"/>
        <v>4.6453266618399534</v>
      </c>
      <c r="EC47" s="55">
        <f t="shared" si="2989"/>
        <v>4.6113099603959604</v>
      </c>
      <c r="ED47" s="55">
        <f t="shared" si="2989"/>
        <v>4.5794291055410028</v>
      </c>
      <c r="EE47" s="55">
        <f t="shared" si="2989"/>
        <v>4.5490974326005356</v>
      </c>
      <c r="EF47" s="55">
        <f t="shared" si="2989"/>
        <v>4.5198272523893044</v>
      </c>
      <c r="EG47" s="55">
        <f t="shared" si="2989"/>
        <v>4.4912556082201975</v>
      </c>
      <c r="EH47" s="55">
        <f t="shared" si="2989"/>
        <v>4.4631682819140419</v>
      </c>
      <c r="EI47" s="55">
        <f t="shared" si="2989"/>
        <v>4.4359647958879318</v>
      </c>
      <c r="EJ47" s="55">
        <f t="shared" si="2989"/>
        <v>4.4099660413028339</v>
      </c>
      <c r="EK47" s="55">
        <f t="shared" si="2989"/>
        <v>4.3853999632815528</v>
      </c>
      <c r="EL47" s="55">
        <f t="shared" si="2989"/>
        <v>4.3623918328122571</v>
      </c>
      <c r="EM47" s="55">
        <f t="shared" si="2989"/>
        <v>4.34095877112496</v>
      </c>
      <c r="EN47" s="55">
        <f t="shared" si="2989"/>
        <v>4.3210083696777906</v>
      </c>
      <c r="EO47" s="55">
        <f t="shared" si="2989"/>
        <v>4.3023413779303779</v>
      </c>
      <c r="EP47" s="55">
        <f t="shared" si="2989"/>
        <v>4.2846585131180994</v>
      </c>
      <c r="EQ47" s="55">
        <f t="shared" si="2989"/>
        <v>4.2677496975466562</v>
      </c>
      <c r="ER47" s="55">
        <f t="shared" si="2989"/>
        <v>4.2514869911729196</v>
      </c>
      <c r="ES47" s="55">
        <f t="shared" si="2989"/>
        <v>4.2358137552414368</v>
      </c>
      <c r="ET47" s="55">
        <f t="shared" si="2989"/>
        <v>4.2207306405538887</v>
      </c>
      <c r="EU47" s="55">
        <f t="shared" si="2989"/>
        <v>4.2062789170484116</v>
      </c>
      <c r="EV47" s="55">
        <f t="shared" si="2989"/>
        <v>4.1925216218568906</v>
      </c>
      <c r="EW47" s="55">
        <f t="shared" si="2989"/>
        <v>4.1795229942286198</v>
      </c>
      <c r="EX47" s="55">
        <f t="shared" si="2989"/>
        <v>4.1672910474184315</v>
      </c>
      <c r="EY47" s="55">
        <f t="shared" si="2989"/>
        <v>4.1557910766123882</v>
      </c>
      <c r="EZ47" s="55">
        <f t="shared" si="2989"/>
        <v>4.1449597484618019</v>
      </c>
      <c r="FA47" s="55">
        <f t="shared" si="2989"/>
        <v>4.1347190999669934</v>
      </c>
      <c r="FB47" s="55">
        <f t="shared" si="2989"/>
        <v>4.124989849186921</v>
      </c>
      <c r="FC47" s="55">
        <f t="shared" si="2989"/>
        <v>4.1157034745173453</v>
      </c>
      <c r="FD47" s="55">
        <f t="shared" si="2989"/>
        <v>4.1068125599769658</v>
      </c>
      <c r="FE47" s="55">
        <f t="shared" si="2989"/>
        <v>4.0982989372669065</v>
      </c>
      <c r="FF47" s="55">
        <f t="shared" si="2989"/>
        <v>4.090161984195869</v>
      </c>
      <c r="FG47" s="55">
        <f t="shared" si="2989"/>
        <v>4.0824085794516805</v>
      </c>
      <c r="FH47" s="55">
        <f t="shared" si="2989"/>
        <v>4.0750450634670203</v>
      </c>
      <c r="FI47" s="55">
        <f t="shared" si="2989"/>
        <v>4.0680714532603162</v>
      </c>
      <c r="FJ47" s="55">
        <f t="shared" si="2989"/>
        <v>4.0614780694791106</v>
      </c>
      <c r="FK47" s="55">
        <f t="shared" si="2989"/>
        <v>4.0552446517765404</v>
      </c>
      <c r="FL47" s="55">
        <f t="shared" si="2989"/>
        <v>4.049341960547185</v>
      </c>
      <c r="FM47" s="55">
        <f t="shared" si="2989"/>
        <v>4.043738652629937</v>
      </c>
      <c r="FN47" s="55">
        <f t="shared" si="2989"/>
        <v>4.0384061286588819</v>
      </c>
      <c r="FO47" s="55">
        <f t="shared" si="2989"/>
        <v>4.0333214387478691</v>
      </c>
      <c r="FP47" s="55">
        <f t="shared" si="2989"/>
        <v>4.028468415378847</v>
      </c>
      <c r="FQ47" s="55">
        <f t="shared" si="2989"/>
        <v>4.023837270332594</v>
      </c>
      <c r="FR47" s="55">
        <f t="shared" si="2989"/>
        <v>4.0194229488841895</v>
      </c>
      <c r="FS47" s="55">
        <f t="shared" si="2989"/>
        <v>4.0152225809855517</v>
      </c>
      <c r="FT47" s="55">
        <f t="shared" si="2989"/>
        <v>4.0112324066935692</v>
      </c>
      <c r="FU47" s="55">
        <f t="shared" si="2989"/>
        <v>4.0074461959384795</v>
      </c>
      <c r="FV47" s="55">
        <f t="shared" si="2989"/>
        <v>4.0038548661295463</v>
      </c>
      <c r="FW47" s="55">
        <f t="shared" si="2989"/>
        <v>4.0004469799806701</v>
      </c>
      <c r="FX47" s="55">
        <f t="shared" si="2989"/>
        <v>3.9972097996279672</v>
      </c>
      <c r="FY47" s="55">
        <f t="shared" si="2989"/>
        <v>3.9941305794766424</v>
      </c>
      <c r="GA47" s="56" t="s">
        <v>70</v>
      </c>
    </row>
    <row r="48" spans="1:183" x14ac:dyDescent="0.25">
      <c r="A48" t="s">
        <v>94</v>
      </c>
      <c r="B48" s="60"/>
      <c r="C48" s="109">
        <f t="shared" ref="C48:G49" si="2990">D48/(1+$V$6)</f>
        <v>0.37207979903623306</v>
      </c>
      <c r="D48" s="109">
        <f t="shared" si="2990"/>
        <v>0.46882054678565366</v>
      </c>
      <c r="E48" s="109">
        <f t="shared" si="2990"/>
        <v>0.5907138889499236</v>
      </c>
      <c r="F48" s="109">
        <f t="shared" si="2990"/>
        <v>0.74429950007690371</v>
      </c>
      <c r="G48" s="109">
        <f t="shared" si="2990"/>
        <v>0.93781737009689869</v>
      </c>
      <c r="H48" s="109">
        <f>I48/(1+$V$6)</f>
        <v>1.1816498863220923</v>
      </c>
      <c r="I48" s="82">
        <f>V9*AJ6</f>
        <v>1.4888788567658364</v>
      </c>
      <c r="J48" s="83">
        <f t="shared" ref="J48" si="2991">I48-C49+J49</f>
        <v>1.9444376736570046</v>
      </c>
      <c r="K48" s="83">
        <f t="shared" ref="K48" si="2992">J48-D49+K49</f>
        <v>2.5184417829398762</v>
      </c>
      <c r="L48" s="83">
        <f t="shared" ref="L48" si="2993">K48-E49+L49</f>
        <v>3.2416869606362946</v>
      </c>
      <c r="M48" s="83">
        <f t="shared" ref="M48" si="2994">L48-F49+M49</f>
        <v>4.1529758845337819</v>
      </c>
      <c r="N48" s="83">
        <f t="shared" ref="N48" si="2995">M48-G49+N49</f>
        <v>5.3011999286446159</v>
      </c>
      <c r="O48" s="83">
        <f t="shared" ref="O48" si="2996">N48-H49+O49</f>
        <v>6.7479622242242669</v>
      </c>
      <c r="P48" s="105">
        <f t="shared" ref="P48" si="2997">O48-I49+P49</f>
        <v>8.5708827166546264</v>
      </c>
      <c r="Q48" s="83">
        <f t="shared" ref="Q48" si="2998">P48-J49+Q49</f>
        <v>10.722533851755131</v>
      </c>
      <c r="R48" s="83">
        <f t="shared" ref="R48" si="2999">Q48-K49+R49</f>
        <v>13.433614281981768</v>
      </c>
      <c r="S48" s="83">
        <f t="shared" ref="S48" si="3000">R48-L49+S49</f>
        <v>16.849575624067327</v>
      </c>
      <c r="T48" s="83">
        <f t="shared" ref="T48" si="3001">S48-M49+T49</f>
        <v>21.153686915095133</v>
      </c>
      <c r="U48" s="83">
        <f t="shared" ref="U48" si="3002">T48-N49+U49</f>
        <v>26.576867141790171</v>
      </c>
      <c r="V48" s="83">
        <f t="shared" ref="V48" si="3003">U48-O49+V49</f>
        <v>33.410074227425923</v>
      </c>
      <c r="W48" s="105">
        <f t="shared" ref="W48" si="3004">V48-P49+W49</f>
        <v>42.01991515532697</v>
      </c>
      <c r="X48" s="83">
        <f t="shared" ref="X48" si="3005">W48-Q49+X49</f>
        <v>46.158843442930973</v>
      </c>
      <c r="Y48" s="83">
        <f t="shared" ref="Y48" si="3006">X48-R49+Y49</f>
        <v>50.644157808118067</v>
      </c>
      <c r="Z48" s="83">
        <f t="shared" ref="Z48" si="3007">Y48-S49+Z49</f>
        <v>55.994936630850169</v>
      </c>
      <c r="AA48" s="83">
        <f t="shared" ref="AA48" si="3008">Z48-T49+AA49</f>
        <v>62.434714996154618</v>
      </c>
      <c r="AB48" s="83">
        <f t="shared" ref="AB48" si="3009">AA48-U49+AB49</f>
        <v>70.244303029720967</v>
      </c>
      <c r="AC48" s="83">
        <f t="shared" ref="AC48" si="3010">AB48-V49+AC49</f>
        <v>79.776192104580005</v>
      </c>
      <c r="AD48" s="105">
        <f t="shared" ref="AD48" si="3011">AC48-W49+AD49</f>
        <v>91.47242511944394</v>
      </c>
      <c r="AE48" s="83">
        <f t="shared" ref="AE48" si="3012">AD48-X49+AE49</f>
        <v>112.59613913215998</v>
      </c>
      <c r="AF48" s="83">
        <f t="shared" ref="AF48" si="3013">AE48-Y49+AF49</f>
        <v>115.0469364684799</v>
      </c>
      <c r="AG48" s="83">
        <f t="shared" ref="AG48" si="3014">AF48-Z49+AG49</f>
        <v>116.76594962960786</v>
      </c>
      <c r="AH48" s="83">
        <f t="shared" ref="AH48" si="3015">AG48-AA49+AH49</f>
        <v>117.50767746506619</v>
      </c>
      <c r="AI48" s="83">
        <f t="shared" ref="AI48" si="3016">AH48-AB49+AI49</f>
        <v>116.96312323828752</v>
      </c>
      <c r="AJ48" s="159">
        <f t="shared" ref="AJ48" si="3017">AI48-AC49+AJ49</f>
        <v>114.74348632115243</v>
      </c>
      <c r="AK48" s="105">
        <f t="shared" ref="AK48" si="3018">AJ48-AD49+AK49</f>
        <v>110.35973996012856</v>
      </c>
      <c r="AL48" s="83">
        <f t="shared" ref="AL48" si="3019">AK48-AE49+AL49</f>
        <v>93.454605533257251</v>
      </c>
      <c r="AM48" s="83">
        <f t="shared" ref="AM48" si="3020">AL48-AF49+AM49</f>
        <v>96.413290137070078</v>
      </c>
      <c r="AN48" s="83">
        <f t="shared" ref="AN48" si="3021">AM48-AG49+AN49</f>
        <v>98.77364778519626</v>
      </c>
      <c r="AO48" s="83">
        <f t="shared" ref="AO48" si="3022">AN48-AH49+AO49</f>
        <v>100.29059134169522</v>
      </c>
      <c r="AP48" s="83">
        <f t="shared" ref="AP48" si="3023">AO48-AI49+AP49</f>
        <v>100.65057378979168</v>
      </c>
      <c r="AQ48" s="159">
        <f t="shared" ref="AQ48" si="3024">AP48-AJ49+AQ49</f>
        <v>99.454107291128182</v>
      </c>
      <c r="AR48" s="105">
        <f t="shared" ref="AR48" si="3025">AQ48-AK49+AR49</f>
        <v>96.193893905617813</v>
      </c>
      <c r="AS48" s="83">
        <f t="shared" ref="AS48" si="3026">AR48-AL49+AS49</f>
        <v>94.740264130740911</v>
      </c>
      <c r="AT48" s="83">
        <f t="shared" ref="AT48" si="3027">AS48-AM49+AT49</f>
        <v>90.554338695546775</v>
      </c>
      <c r="AU48" s="83">
        <f t="shared" ref="AU48" si="3028">AT48-AN49+AU49</f>
        <v>86.199836411593765</v>
      </c>
      <c r="AV48" s="83">
        <f t="shared" ref="AV48" si="3029">AU48-AO49+AV49</f>
        <v>81.656731850393513</v>
      </c>
      <c r="AW48" s="83">
        <f t="shared" ref="AW48" si="3030">AV48-AP49+AW49</f>
        <v>76.898063341652474</v>
      </c>
      <c r="AX48" s="159">
        <f t="shared" ref="AX48" si="3031">AW48-AQ49+AX49</f>
        <v>71.887832003404952</v>
      </c>
      <c r="AY48" s="105">
        <f t="shared" ref="AY48" si="3032">AX48-AR49+AY49</f>
        <v>66.578379220804379</v>
      </c>
      <c r="AZ48" s="83">
        <f t="shared" ref="AZ48" si="3033">AY48-AS49+AZ49</f>
        <v>63.642403935837123</v>
      </c>
      <c r="BA48" s="83">
        <f t="shared" ref="BA48" si="3034">AZ48-AT49+BA49</f>
        <v>60.794205913849886</v>
      </c>
      <c r="BB48" s="83">
        <f t="shared" ref="BB48" si="3035">BA48-AU49+BB49</f>
        <v>57.558080945943644</v>
      </c>
      <c r="BC48" s="83">
        <f t="shared" ref="BC48" si="3036">BB48-AV49+BC49</f>
        <v>53.973424776728578</v>
      </c>
      <c r="BD48" s="83">
        <f t="shared" ref="BD48" si="3037">BC48-AW49+BD49</f>
        <v>50.096274409346471</v>
      </c>
      <c r="BE48" s="159">
        <f t="shared" ref="BE48" si="3038">BD48-AX49+BE49</f>
        <v>46.003731625497188</v>
      </c>
      <c r="BF48" s="105">
        <f t="shared" ref="BF48" si="3039">BE48-AY49+BF49</f>
        <v>41.799502874576532</v>
      </c>
      <c r="BG48" s="83">
        <f t="shared" ref="BG48" si="3040">BF48-AZ49+BG49</f>
        <v>40.115299142600335</v>
      </c>
      <c r="BH48" s="83">
        <f t="shared" ref="BH48" si="3041">BG48-BA49+BH49</f>
        <v>38.675582141541838</v>
      </c>
      <c r="BI48" s="83">
        <f t="shared" ref="BI48:BM48" si="3042">BH48-BB49+BI49</f>
        <v>37.166629479090609</v>
      </c>
      <c r="BJ48" s="83">
        <f t="shared" si="3042"/>
        <v>35.586646982322151</v>
      </c>
      <c r="BK48" s="83">
        <f t="shared" si="3042"/>
        <v>33.940862542143577</v>
      </c>
      <c r="BL48" s="159">
        <f t="shared" si="3042"/>
        <v>32.243745863500351</v>
      </c>
      <c r="BM48" s="105">
        <f t="shared" si="3042"/>
        <v>30.521644607690401</v>
      </c>
      <c r="BN48" s="83">
        <f t="shared" ref="BN48" si="3043">BM48-BG49+BN49</f>
        <v>28.816522131393029</v>
      </c>
      <c r="BO48" s="83">
        <f t="shared" ref="BO48" si="3044">BN48-BH49+BO49</f>
        <v>27.141775834333274</v>
      </c>
      <c r="BP48" s="83">
        <f t="shared" ref="BP48" si="3045">BO48-BI49+BP49</f>
        <v>25.556133765903507</v>
      </c>
      <c r="BQ48" s="83">
        <f t="shared" ref="BQ48" si="3046">BP48-BJ49+BQ49</f>
        <v>24.070281446126284</v>
      </c>
      <c r="BR48" s="83">
        <f t="shared" ref="BR48" si="3047">BQ48-BK49+BR49</f>
        <v>22.69407050674905</v>
      </c>
      <c r="BS48" s="83">
        <f t="shared" ref="BS48" si="3048">BR48-BL49+BS49</f>
        <v>21.436534987798531</v>
      </c>
      <c r="BT48" s="105">
        <f t="shared" ref="BT48" si="3049">BS48-BM49+BT49</f>
        <v>20.306100183520396</v>
      </c>
      <c r="BU48" s="83">
        <f t="shared" ref="BU48" si="3050">BT48-BN49+BU49</f>
        <v>19.310446130910442</v>
      </c>
      <c r="BV48" s="83">
        <f t="shared" ref="BV48" si="3051">BU48-BO49+BV49</f>
        <v>18.340135198530724</v>
      </c>
      <c r="BW48" s="83">
        <f t="shared" ref="BW48" si="3052">BV48-BP49+BW49</f>
        <v>17.388741967489949</v>
      </c>
      <c r="BX48" s="83">
        <f t="shared" ref="BX48" si="3053">BW48-BQ49+BX49</f>
        <v>16.469221625802561</v>
      </c>
      <c r="BY48" s="83">
        <f t="shared" ref="BY48" si="3054">BX48-BR49+BY49</f>
        <v>15.594343802599337</v>
      </c>
      <c r="BZ48" s="83">
        <f t="shared" ref="BZ48" si="3055">BY48-BS49+BZ49</f>
        <v>14.776153972488629</v>
      </c>
      <c r="CA48" s="105">
        <f t="shared" ref="CA48" si="3056">BZ48-BT49+CA49</f>
        <v>14.025292550779827</v>
      </c>
      <c r="CB48" s="83">
        <f t="shared" ref="CB48" si="3057">CA48-BU49+CB49</f>
        <v>13.350146736733933</v>
      </c>
      <c r="CC48" s="83">
        <f t="shared" ref="CC48:CD48" si="3058">CB48-BV49+CC49</f>
        <v>12.707266891399328</v>
      </c>
      <c r="CD48" s="83">
        <f t="shared" si="3058"/>
        <v>12.092249846562432</v>
      </c>
      <c r="CE48" s="83">
        <f t="shared" ref="CE48" si="3059">CD48-BX49+CE49</f>
        <v>11.504812625236291</v>
      </c>
      <c r="CF48" s="83">
        <f t="shared" ref="CF48" si="3060">CE48-BY49+CF49</f>
        <v>10.944988912443316</v>
      </c>
      <c r="CG48" s="83">
        <f t="shared" ref="CG48" si="3061">CF48-BZ49+CG49</f>
        <v>10.413015415469214</v>
      </c>
      <c r="CH48" s="105">
        <f t="shared" ref="CH48" si="3062">CG48-CA49+CH49</f>
        <v>9.9091528535926585</v>
      </c>
      <c r="CI48" s="83">
        <f t="shared" ref="CI48" si="3063">CH48-CB49+CI49</f>
        <v>10.270449642984117</v>
      </c>
      <c r="CJ48" s="83">
        <f t="shared" ref="CJ48" si="3064">CI48-CC49+CJ49</f>
        <v>9.9443949378508449</v>
      </c>
      <c r="CK48" s="83">
        <f t="shared" ref="CK48" si="3065">CJ48-CD49+CK49</f>
        <v>9.6433990830582381</v>
      </c>
      <c r="CL48" s="83">
        <f t="shared" ref="CL48" si="3066">CK48-CE49+CL49</f>
        <v>9.3672558297663322</v>
      </c>
      <c r="CM48" s="83">
        <f t="shared" ref="CM48" si="3067">CL48-CF49+CM49</f>
        <v>9.1149292348763158</v>
      </c>
      <c r="CN48" s="83">
        <f t="shared" ref="CN48" si="3068">CM48-CG49+CN49</f>
        <v>8.8845998676925433</v>
      </c>
      <c r="CO48" s="105">
        <f t="shared" ref="CO48" si="3069">CN48-CH49+CO49</f>
        <v>8.6737270673940987</v>
      </c>
      <c r="CP48" s="83">
        <f t="shared" ref="CP48" si="3070">CO48-CI49+CP49</f>
        <v>7.6420986443115568</v>
      </c>
      <c r="CQ48" s="83">
        <f t="shared" ref="CQ48" si="3071">CP48-CJ49+CQ49</f>
        <v>7.402975256034126</v>
      </c>
      <c r="CR48" s="83">
        <f t="shared" ref="CR48" si="3072">CQ48-CK49+CR49</f>
        <v>7.1922191456950397</v>
      </c>
      <c r="CS48" s="83">
        <f t="shared" ref="CS48" si="3073">CR48-CL49+CS49</f>
        <v>7.0093105993702061</v>
      </c>
      <c r="CT48" s="83">
        <f t="shared" ref="CT48" si="3074">CS48-CM49+CT49</f>
        <v>6.8537730828336345</v>
      </c>
      <c r="CU48" s="83">
        <f t="shared" ref="CU48" si="3075">CT48-CN49+CU49</f>
        <v>6.7250844442543087</v>
      </c>
      <c r="CV48" s="105">
        <f t="shared" ref="CV48" si="3076">CU48-CO49+CV49</f>
        <v>6.6225997206646854</v>
      </c>
      <c r="CW48" s="83">
        <f t="shared" ref="CW48" si="3077">CV48-CP49+CW49</f>
        <v>6.5454917718363292</v>
      </c>
      <c r="CX48" s="83">
        <f t="shared" ref="CX48" si="3078">CW48-CQ49+CX49</f>
        <v>6.3626029260258878</v>
      </c>
      <c r="CY48" s="83">
        <f t="shared" ref="CY48" si="3079">CX48-CR49+CY49</f>
        <v>6.1822062275189316</v>
      </c>
      <c r="CZ48" s="83">
        <f t="shared" ref="CZ48" si="3080">CY48-CS49+CZ49</f>
        <v>6.004814671785959</v>
      </c>
      <c r="DA48" s="83">
        <f t="shared" ref="DA48" si="3081">CZ48-CT49+DA49</f>
        <v>5.8309035163631417</v>
      </c>
      <c r="DB48" s="83">
        <f t="shared" ref="DB48" si="3082">DA48-CU49+DB49</f>
        <v>5.6609788224198612</v>
      </c>
      <c r="DC48" s="83">
        <f t="shared" ref="DC48" si="3083">DB48-CV49+DC49</f>
        <v>5.4956352211469692</v>
      </c>
      <c r="DD48" s="105">
        <f t="shared" ref="DD48" si="3084">DC48-CW49+DD49</f>
        <v>5.3356025550096513</v>
      </c>
      <c r="DE48" s="83">
        <f t="shared" ref="DE48" si="3085">DD48-CX49+DE49</f>
        <v>5.2468296829167418</v>
      </c>
      <c r="DF48" s="83">
        <f t="shared" ref="DF48" si="3086">DE48-CY49+DF49</f>
        <v>5.1625427230846181</v>
      </c>
      <c r="DG48" s="83">
        <f t="shared" ref="DG48" si="3087">DF48-CZ49+DG49</f>
        <v>5.0806763817012612</v>
      </c>
      <c r="DH48" s="83">
        <f t="shared" ref="DH48" si="3088">DG48-DA49+DH49</f>
        <v>4.9992473927520216</v>
      </c>
      <c r="DI48" s="83">
        <f t="shared" ref="DI48" si="3089">DH48-DB49+DI49</f>
        <v>4.9163481052416387</v>
      </c>
      <c r="DJ48" s="83">
        <f t="shared" ref="DJ48" si="3090">DI48-DC49+DJ49</f>
        <v>4.8301527577803425</v>
      </c>
      <c r="DK48" s="105">
        <f t="shared" ref="DK48" si="3091">DJ48-DD49+DK49</f>
        <v>4.7389346322052113</v>
      </c>
      <c r="DL48" s="83">
        <f t="shared" ref="DL48" si="3092">DK48-DE49+DL49</f>
        <v>4.6410917482603677</v>
      </c>
      <c r="DM48" s="83">
        <f t="shared" ref="DM48" si="3093">DL48-DF49+DM49</f>
        <v>4.5509108687657491</v>
      </c>
      <c r="DN48" s="83">
        <f t="shared" ref="DN48" si="3094">DM48-DG49+DN49</f>
        <v>4.4685399835014596</v>
      </c>
      <c r="DO48" s="83">
        <f t="shared" ref="DO48" si="3095">DN48-DH49+DO49</f>
        <v>4.3939201211962011</v>
      </c>
      <c r="DP48" s="83">
        <f t="shared" ref="DP48" si="3096">DO48-DI49+DP49</f>
        <v>4.326794987300298</v>
      </c>
      <c r="DQ48" s="83">
        <f t="shared" ref="DQ48" si="3097">DP48-DJ49+DQ49</f>
        <v>4.266714559550465</v>
      </c>
      <c r="DR48" s="83">
        <f t="shared" ref="DR48" si="3098">DQ48-DK49+DR49</f>
        <v>4.2130345316086313</v>
      </c>
      <c r="DS48" s="83">
        <f t="shared" ref="DS48" si="3099">DR48-DL49+DS49</f>
        <v>4.1649133771971574</v>
      </c>
      <c r="DT48" s="83">
        <f t="shared" ref="DT48" si="3100">DS48-DM49+DT49</f>
        <v>4.1160655275212603</v>
      </c>
      <c r="DU48" s="83">
        <f t="shared" ref="DU48" si="3101">DT48-DN49+DU49</f>
        <v>4.066746260913237</v>
      </c>
      <c r="DV48" s="83">
        <f t="shared" ref="DV48" si="3102">DU48-DO49+DV49</f>
        <v>4.0173890913801937</v>
      </c>
      <c r="DW48" s="83">
        <f t="shared" ref="DW48" si="3103">DV48-DP49+DW49</f>
        <v>3.9685824814338244</v>
      </c>
      <c r="DX48" s="83">
        <f t="shared" ref="DX48" si="3104">DW48-DQ49+DX49</f>
        <v>3.9210478509566427</v>
      </c>
      <c r="DY48" s="83">
        <f t="shared" ref="DY48" si="3105">DX48-DR49+DY49</f>
        <v>3.875617374185615</v>
      </c>
      <c r="DZ48" s="83">
        <f t="shared" ref="DZ48" si="3106">DY48-DS49+DZ49</f>
        <v>3.8332103549272669</v>
      </c>
      <c r="EA48" s="83">
        <f t="shared" ref="EA48" si="3107">DZ48-DT49+EA49</f>
        <v>3.7948072959158177</v>
      </c>
      <c r="EB48" s="83">
        <f t="shared" ref="EB48" si="3108">EA48-DU49+EB49</f>
        <v>3.7597328840034594</v>
      </c>
      <c r="EC48" s="83">
        <f t="shared" ref="EC48" si="3109">EB48-DV49+EC49</f>
        <v>3.7273204745761923</v>
      </c>
      <c r="ED48" s="83">
        <f t="shared" ref="ED48" si="3110">EC48-DW49+ED49</f>
        <v>3.6969430924852071</v>
      </c>
      <c r="EE48" s="83">
        <f t="shared" ref="EE48" si="3111">ED48-DX49+EE49</f>
        <v>3.6680417793875422</v>
      </c>
      <c r="EF48" s="83">
        <f t="shared" ref="EF48" si="3112">EE48-DY49+EF49</f>
        <v>3.640151878614085</v>
      </c>
      <c r="EG48" s="83">
        <f t="shared" ref="EG48" si="3113">EF48-DZ49+EG49</f>
        <v>3.6129275750576095</v>
      </c>
      <c r="EH48" s="83">
        <f t="shared" ref="EH48" si="3114">EG48-EA49+EH49</f>
        <v>3.5861647666932734</v>
      </c>
      <c r="EI48" s="83">
        <f t="shared" ref="EI48" si="3115">EH48-EB49+EI49</f>
        <v>3.560244099952913</v>
      </c>
      <c r="EJ48" s="83">
        <f t="shared" ref="EJ48" si="3116">EI48-EC49+EJ49</f>
        <v>3.5354713037527556</v>
      </c>
      <c r="EK48" s="83">
        <f t="shared" ref="EK48" si="3117">EJ48-ED49+EK49</f>
        <v>3.5120635512166456</v>
      </c>
      <c r="EL48" s="83">
        <f t="shared" ref="EL48" si="3118">EK48-EE49+EL49</f>
        <v>3.4901401914453642</v>
      </c>
      <c r="EM48" s="83">
        <f t="shared" ref="EM48" si="3119">EL48-EF49+EM49</f>
        <v>3.4697175328872234</v>
      </c>
      <c r="EN48" s="83">
        <f t="shared" ref="EN48" si="3120">EM48-EG49+EN49</f>
        <v>3.4507075288381288</v>
      </c>
      <c r="EO48" s="83">
        <f t="shared" ref="EO48" si="3121">EN48-EH49+EO49</f>
        <v>3.4329203385447959</v>
      </c>
      <c r="EP48" s="83">
        <f t="shared" ref="EP48" si="3122">EO48-EI49+EP49</f>
        <v>3.4160708155462371</v>
      </c>
      <c r="EQ48" s="83">
        <f t="shared" ref="EQ48" si="3123">EP48-EJ49+EQ49</f>
        <v>3.3999588046972504</v>
      </c>
      <c r="ER48" s="83">
        <f t="shared" ref="ER48" si="3124">EQ48-EK49+ER49</f>
        <v>3.3844624083791306</v>
      </c>
      <c r="ES48" s="83">
        <f t="shared" ref="ES48" si="3125">ER48-EL49+ES49</f>
        <v>3.3695276618689229</v>
      </c>
      <c r="ET48" s="83">
        <f t="shared" ref="ET48" si="3126">ES48-EM49+ET49</f>
        <v>3.3551551834141273</v>
      </c>
      <c r="EU48" s="83">
        <f t="shared" ref="EU48" si="3127">ET48-EN49+EU49</f>
        <v>3.3413842912897223</v>
      </c>
      <c r="EV48" s="83">
        <f t="shared" ref="EV48" si="3128">EU48-EO49+EV49</f>
        <v>3.3282750424696843</v>
      </c>
      <c r="EW48" s="83">
        <f t="shared" ref="EW48" si="3129">EV48-EP49+EW49</f>
        <v>3.3158886391779792</v>
      </c>
      <c r="EX48" s="83">
        <f t="shared" ref="EX48" si="3130">EW48-EQ49+EX49</f>
        <v>3.3042327142070951</v>
      </c>
      <c r="EY48" s="83">
        <f t="shared" ref="EY48" si="3131">EX48-ER49+EY49</f>
        <v>3.293274200747208</v>
      </c>
      <c r="EZ48" s="83">
        <f t="shared" ref="EZ48" si="3132">EY48-ES49+EZ49</f>
        <v>3.2829527562935112</v>
      </c>
      <c r="FA48" s="83">
        <f t="shared" ref="FA48" si="3133">EZ48-ET49+FA49</f>
        <v>3.2731941001372422</v>
      </c>
      <c r="FB48" s="83">
        <f t="shared" ref="FB48" si="3134">FA48-EU49+FB49</f>
        <v>3.2639226951523819</v>
      </c>
      <c r="FC48" s="83">
        <f t="shared" ref="FC48" si="3135">FB48-EV49+FC49</f>
        <v>3.2550732562950144</v>
      </c>
      <c r="FD48" s="83">
        <f t="shared" ref="FD48" si="3136">FC48-EW49+FD49</f>
        <v>3.2466006070084341</v>
      </c>
      <c r="FE48" s="83">
        <f t="shared" ref="FE48" si="3137">FD48-EX49+FE49</f>
        <v>3.2384874364803831</v>
      </c>
      <c r="FF48" s="83">
        <f t="shared" ref="FF48" si="3138">FE48-EY49+FF49</f>
        <v>3.230733150938589</v>
      </c>
      <c r="FG48" s="83">
        <f t="shared" ref="FG48" si="3139">FF48-EZ49+FG49</f>
        <v>3.2233443030618534</v>
      </c>
      <c r="FH48" s="83">
        <f t="shared" ref="FH48" si="3140">FG48-FA49+FH49</f>
        <v>3.216326932719658</v>
      </c>
      <c r="FI48" s="83">
        <f t="shared" ref="FI48" si="3141">FH48-FB49+FI49</f>
        <v>3.2096810551988817</v>
      </c>
      <c r="FJ48" s="83">
        <f t="shared" ref="FJ48" si="3142">FI48-FC49+FJ49</f>
        <v>3.2033974476583622</v>
      </c>
      <c r="FK48" s="83">
        <f t="shared" ref="FK48" si="3143">FJ48-FD49+FK49</f>
        <v>3.1974568063344595</v>
      </c>
      <c r="FL48" s="83">
        <f t="shared" ref="FL48" si="3144">FK48-FE49+FL49</f>
        <v>3.1918312726073408</v>
      </c>
      <c r="FM48" s="83">
        <f t="shared" ref="FM48" si="3145">FL48-FF49+FM49</f>
        <v>3.1864909837900033</v>
      </c>
      <c r="FN48" s="83">
        <f t="shared" ref="FN48" si="3146">FM48-FG49+FN49</f>
        <v>3.1814086914012361</v>
      </c>
      <c r="FO48" s="83">
        <f t="shared" ref="FO48" si="3147">FN48-FH49+FO49</f>
        <v>3.1765625295195186</v>
      </c>
      <c r="FP48" s="83">
        <f t="shared" ref="FP48" si="3148">FO48-FI49+FP49</f>
        <v>3.1719370941146523</v>
      </c>
      <c r="FQ48" s="83">
        <f t="shared" ref="FQ48" si="3149">FP48-FJ49+FQ49</f>
        <v>3.1675230590093331</v>
      </c>
      <c r="FR48" s="83">
        <f t="shared" ref="FR48" si="3150">FQ48-FK49+FR49</f>
        <v>3.1633156078406377</v>
      </c>
      <c r="FS48" s="83">
        <f t="shared" ref="FS48" si="3151">FR48-FL49+FS49</f>
        <v>3.1593120056923074</v>
      </c>
      <c r="FT48" s="83">
        <f t="shared" ref="FT48" si="3152">FS48-FM49+FT49</f>
        <v>3.1555086698292563</v>
      </c>
      <c r="FU48" s="83">
        <f t="shared" ref="FU48" si="3153">FT48-FN49+FU49</f>
        <v>3.1518996641547008</v>
      </c>
      <c r="FV48" s="83">
        <f t="shared" ref="FV48" si="3154">FU48-FO49+FV49</f>
        <v>3.1484763348951015</v>
      </c>
      <c r="FW48" s="83">
        <f t="shared" ref="FW48" si="3155">FV48-FP49+FW49</f>
        <v>3.145227784903041</v>
      </c>
      <c r="FX48" s="83">
        <f t="shared" ref="FX48" si="3156">FW48-FQ49+FX49</f>
        <v>3.1421418779572368</v>
      </c>
      <c r="FY48" s="83">
        <f t="shared" ref="FY48" si="3157">FX48-FR49+FY49</f>
        <v>3.1392064705048179</v>
      </c>
      <c r="GA48" t="s">
        <v>94</v>
      </c>
    </row>
    <row r="49" spans="1:183" s="95" customFormat="1" x14ac:dyDescent="0.25">
      <c r="A49" s="87" t="s">
        <v>120</v>
      </c>
      <c r="B49" s="94"/>
      <c r="C49" s="88">
        <f t="shared" si="2990"/>
        <v>7.6778371229698883E-2</v>
      </c>
      <c r="D49" s="89">
        <f t="shared" ref="D49" si="3158">D48-C48</f>
        <v>9.6740747749420597E-2</v>
      </c>
      <c r="E49" s="89">
        <f t="shared" ref="E49" si="3159">E48-D48</f>
        <v>0.12189334216426995</v>
      </c>
      <c r="F49" s="89">
        <f t="shared" ref="F49" si="3160">F48-E48</f>
        <v>0.1535856111269801</v>
      </c>
      <c r="G49" s="89">
        <f t="shared" ref="G49" si="3161">G48-F48</f>
        <v>0.19351787001999499</v>
      </c>
      <c r="H49" s="89">
        <f t="shared" ref="H49" si="3162">H48-G48</f>
        <v>0.24383251622519364</v>
      </c>
      <c r="I49" s="89">
        <f>I48-H48</f>
        <v>0.30722897044374409</v>
      </c>
      <c r="J49" s="87">
        <f t="shared" ref="J49:P49" si="3163">C34*(1-$F$6)</f>
        <v>0.53233718812086683</v>
      </c>
      <c r="K49" s="87">
        <f t="shared" si="3163"/>
        <v>0.67074485703229214</v>
      </c>
      <c r="L49" s="87">
        <f t="shared" si="3163"/>
        <v>0.845138519860688</v>
      </c>
      <c r="M49" s="87">
        <f t="shared" si="3163"/>
        <v>1.0648745350244673</v>
      </c>
      <c r="N49" s="87">
        <f t="shared" si="3163"/>
        <v>1.3417419141308287</v>
      </c>
      <c r="O49" s="87">
        <f t="shared" si="3163"/>
        <v>1.6905948118048442</v>
      </c>
      <c r="P49" s="96">
        <f t="shared" si="3163"/>
        <v>2.1301494628741033</v>
      </c>
      <c r="Q49" s="87">
        <f>J34*(1-$F$6)</f>
        <v>2.6839883232213717</v>
      </c>
      <c r="R49" s="87">
        <f t="shared" ref="R49:AF49" si="3164">K34*(1-$F$6)</f>
        <v>3.3818252872589287</v>
      </c>
      <c r="S49" s="87">
        <f t="shared" si="3164"/>
        <v>4.2610998619462483</v>
      </c>
      <c r="T49" s="87">
        <f t="shared" si="3164"/>
        <v>5.3689858260522731</v>
      </c>
      <c r="U49" s="87">
        <f t="shared" si="3164"/>
        <v>6.764922140825866</v>
      </c>
      <c r="V49" s="87">
        <f t="shared" si="3164"/>
        <v>8.5238018974405936</v>
      </c>
      <c r="W49" s="96">
        <f t="shared" si="3164"/>
        <v>10.739990390775148</v>
      </c>
      <c r="X49" s="87">
        <f t="shared" si="3164"/>
        <v>6.8229166108253745</v>
      </c>
      <c r="Y49" s="87">
        <f t="shared" si="3164"/>
        <v>7.867139652446018</v>
      </c>
      <c r="Z49" s="87">
        <f t="shared" si="3164"/>
        <v>9.6118786846783522</v>
      </c>
      <c r="AA49" s="87">
        <f t="shared" si="3164"/>
        <v>11.808764191356724</v>
      </c>
      <c r="AB49" s="87">
        <f t="shared" si="3164"/>
        <v>14.57451017439222</v>
      </c>
      <c r="AC49" s="87">
        <f t="shared" si="3164"/>
        <v>18.055690972299629</v>
      </c>
      <c r="AD49" s="96">
        <f t="shared" si="3164"/>
        <v>22.436223405639087</v>
      </c>
      <c r="AE49" s="87">
        <f t="shared" si="3164"/>
        <v>27.946630623541406</v>
      </c>
      <c r="AF49" s="87">
        <f t="shared" si="3164"/>
        <v>10.31793698876594</v>
      </c>
      <c r="AG49" s="87">
        <f t="shared" ref="AG49" si="3165">Z34*(1-$F$6)</f>
        <v>11.330891845806315</v>
      </c>
      <c r="AH49" s="87">
        <f t="shared" ref="AH49" si="3166">AA34*(1-$F$6)</f>
        <v>12.550492026815066</v>
      </c>
      <c r="AI49" s="87">
        <f t="shared" ref="AI49" si="3167">AB34*(1-$F$6)</f>
        <v>14.029955947613537</v>
      </c>
      <c r="AJ49" s="165">
        <f t="shared" ref="AJ49" si="3168">AC34*(1-$F$6)</f>
        <v>15.836054055164533</v>
      </c>
      <c r="AK49" s="96">
        <f t="shared" ref="AK49" si="3169">AD34*(1-$F$6)</f>
        <v>18.052477044615216</v>
      </c>
      <c r="AL49" s="87">
        <f t="shared" ref="AL49" si="3170">AE34*(1-$F$6)</f>
        <v>11.041496196670101</v>
      </c>
      <c r="AM49" s="87">
        <f t="shared" ref="AM49" si="3171">AF34*(1-$F$6)</f>
        <v>13.276621592578769</v>
      </c>
      <c r="AN49" s="87">
        <f t="shared" ref="AN49" si="3172">AG34*(1-$F$6)</f>
        <v>13.691249493932503</v>
      </c>
      <c r="AO49" s="87">
        <f t="shared" ref="AO49" si="3173">AH34*(1-$F$6)</f>
        <v>14.067435583314024</v>
      </c>
      <c r="AP49" s="87">
        <f t="shared" ref="AP49" si="3174">AI34*(1-$F$6)</f>
        <v>14.389938395710008</v>
      </c>
      <c r="AQ49" s="165">
        <f t="shared" ref="AQ49" si="3175">AJ34*(1-$F$6)</f>
        <v>14.639587556501043</v>
      </c>
      <c r="AR49" s="96">
        <f t="shared" ref="AR49" si="3176">AK34*(1-$F$6)</f>
        <v>14.792263659104842</v>
      </c>
      <c r="AS49" s="87">
        <f t="shared" ref="AS49" si="3177">AL34*(1-$F$6)</f>
        <v>9.5878664217932013</v>
      </c>
      <c r="AT49" s="87">
        <f t="shared" ref="AT49" si="3178">AM34*(1-$F$6)</f>
        <v>9.0906961573846328</v>
      </c>
      <c r="AU49" s="87">
        <f t="shared" ref="AU49" si="3179">AN34*(1-$F$6)</f>
        <v>9.3367472099794941</v>
      </c>
      <c r="AV49" s="87">
        <f t="shared" ref="AV49" si="3180">AO34*(1-$F$6)</f>
        <v>9.5243310221137651</v>
      </c>
      <c r="AW49" s="87">
        <f t="shared" ref="AW49" si="3181">AP34*(1-$F$6)</f>
        <v>9.6312698869689708</v>
      </c>
      <c r="AX49" s="165">
        <f t="shared" ref="AX49" si="3182">AQ34*(1-$F$6)</f>
        <v>9.6293562182535162</v>
      </c>
      <c r="AY49" s="96">
        <f t="shared" ref="AY49" si="3183">AR34*(1-$F$6)</f>
        <v>9.4828108765042707</v>
      </c>
      <c r="AZ49" s="87">
        <f t="shared" ref="AZ49" si="3184">AS34*(1-$F$6)</f>
        <v>6.6518911368259417</v>
      </c>
      <c r="BA49" s="87">
        <f t="shared" ref="BA49" si="3185">AT34*(1-$F$6)</f>
        <v>6.242498135397395</v>
      </c>
      <c r="BB49" s="87">
        <f t="shared" ref="BB49" si="3186">AU34*(1-$F$6)</f>
        <v>6.1006222420732463</v>
      </c>
      <c r="BC49" s="87">
        <f t="shared" ref="BC49" si="3187">AV34*(1-$F$6)</f>
        <v>5.9396748528986958</v>
      </c>
      <c r="BD49" s="87">
        <f t="shared" ref="BD49" si="3188">AW34*(1-$F$6)</f>
        <v>5.7541195195868671</v>
      </c>
      <c r="BE49" s="165">
        <f t="shared" ref="BE49" si="3189">AX34*(1-$F$6)</f>
        <v>5.5368134344042295</v>
      </c>
      <c r="BF49" s="96">
        <f t="shared" ref="BF49" si="3190">AY34*(1-$F$6)</f>
        <v>5.2785821255836085</v>
      </c>
      <c r="BG49" s="87">
        <f t="shared" ref="BG49" si="3191">AZ34*(1-$F$6)</f>
        <v>4.967687404849741</v>
      </c>
      <c r="BH49" s="87">
        <f t="shared" ref="BH49" si="3192">BA34*(1-$F$6)</f>
        <v>4.8027811343388986</v>
      </c>
      <c r="BI49" s="87">
        <f t="shared" ref="BI49:BM49" si="3193">BB34*(1-$F$6)</f>
        <v>4.5916695796220122</v>
      </c>
      <c r="BJ49" s="87">
        <f t="shared" si="3193"/>
        <v>4.3596923561302381</v>
      </c>
      <c r="BK49" s="87">
        <f t="shared" si="3193"/>
        <v>4.1083350794082945</v>
      </c>
      <c r="BL49" s="165">
        <f t="shared" si="3193"/>
        <v>3.8396967557610076</v>
      </c>
      <c r="BM49" s="96">
        <f t="shared" si="3193"/>
        <v>3.5564808697736585</v>
      </c>
      <c r="BN49" s="87">
        <f t="shared" ref="BN49" si="3194">BG34*(1-$F$6)</f>
        <v>3.2625649285523686</v>
      </c>
      <c r="BO49" s="87">
        <f t="shared" ref="BO49" si="3195">BH34*(1-$F$6)</f>
        <v>3.1280348372791464</v>
      </c>
      <c r="BP49" s="87">
        <f t="shared" ref="BP49" si="3196">BI34*(1-$F$6)</f>
        <v>3.0060275111922476</v>
      </c>
      <c r="BQ49" s="87">
        <f t="shared" ref="BQ49" si="3197">BJ34*(1-$F$6)</f>
        <v>2.873840036353017</v>
      </c>
      <c r="BR49" s="87">
        <f t="shared" ref="BR49" si="3198">BK34*(1-$F$6)</f>
        <v>2.7321241400310603</v>
      </c>
      <c r="BS49" s="87">
        <f t="shared" ref="BS49" si="3199">BL34*(1-$F$6)</f>
        <v>2.5821612368104869</v>
      </c>
      <c r="BT49" s="96">
        <f t="shared" ref="BT49" si="3200">BM34*(1-$F$6)</f>
        <v>2.426046065495524</v>
      </c>
      <c r="BU49" s="87">
        <f t="shared" ref="BU49" si="3201">BN34*(1-$F$6)</f>
        <v>2.2669108759424135</v>
      </c>
      <c r="BV49" s="87">
        <f t="shared" ref="BV49" si="3202">BO34*(1-$F$6)</f>
        <v>2.1577239048994254</v>
      </c>
      <c r="BW49" s="87">
        <f t="shared" ref="BW49" si="3203">BP34*(1-$F$6)</f>
        <v>2.0546342801514728</v>
      </c>
      <c r="BX49" s="87">
        <f t="shared" ref="BX49" si="3204">BQ34*(1-$F$6)</f>
        <v>1.9543196946656265</v>
      </c>
      <c r="BY49" s="87">
        <f t="shared" ref="BY49" si="3205">BR34*(1-$F$6)</f>
        <v>1.8572463168278368</v>
      </c>
      <c r="BZ49" s="87">
        <f t="shared" ref="BZ49" si="3206">BS34*(1-$F$6)</f>
        <v>1.7639714066997787</v>
      </c>
      <c r="CA49" s="96">
        <f t="shared" ref="CA49" si="3207">BT34*(1-$F$6)</f>
        <v>1.6751846437867213</v>
      </c>
      <c r="CB49" s="87">
        <f t="shared" ref="CB49" si="3208">BU34*(1-$F$6)</f>
        <v>1.591765061896518</v>
      </c>
      <c r="CC49" s="87">
        <f t="shared" ref="CC49:CD49" si="3209">BV34*(1-$F$6)</f>
        <v>1.5148440595648216</v>
      </c>
      <c r="CD49" s="87">
        <f t="shared" si="3209"/>
        <v>1.4396172353145751</v>
      </c>
      <c r="CE49" s="87">
        <f t="shared" ref="CE49" si="3210">BX34*(1-$F$6)</f>
        <v>1.3668824733394849</v>
      </c>
      <c r="CF49" s="87">
        <f t="shared" ref="CF49" si="3211">BY34*(1-$F$6)</f>
        <v>1.2974226040348618</v>
      </c>
      <c r="CG49" s="87">
        <f t="shared" ref="CG49" si="3212">BZ34*(1-$F$6)</f>
        <v>1.2319979097256775</v>
      </c>
      <c r="CH49" s="96">
        <f t="shared" ref="CH49" si="3213">CA34*(1-$F$6)</f>
        <v>1.1713220819101657</v>
      </c>
      <c r="CI49" s="87">
        <f t="shared" ref="CI49" si="3214">CB34*(1-$F$6)</f>
        <v>1.9530618512879767</v>
      </c>
      <c r="CJ49" s="87">
        <f t="shared" ref="CJ49" si="3215">CC34*(1-$F$6)</f>
        <v>1.1887893544315495</v>
      </c>
      <c r="CK49" s="87">
        <f t="shared" ref="CK49" si="3216">CD34*(1-$F$6)</f>
        <v>1.1386213805219685</v>
      </c>
      <c r="CL49" s="87">
        <f t="shared" ref="CL49" si="3217">CE34*(1-$F$6)</f>
        <v>1.0907392200475785</v>
      </c>
      <c r="CM49" s="87">
        <f t="shared" ref="CM49" si="3218">CF34*(1-$F$6)</f>
        <v>1.0450960091448456</v>
      </c>
      <c r="CN49" s="87">
        <f t="shared" ref="CN49" si="3219">CG34*(1-$F$6)</f>
        <v>1.0016685425419047</v>
      </c>
      <c r="CO49" s="96">
        <f t="shared" ref="CO49" si="3220">CH34*(1-$F$6)</f>
        <v>0.96044928161172127</v>
      </c>
      <c r="CP49" s="87">
        <f t="shared" ref="CP49" si="3221">CI34*(1-$F$6)</f>
        <v>0.92143342820543539</v>
      </c>
      <c r="CQ49" s="87">
        <f t="shared" ref="CQ49" si="3222">CJ34*(1-$F$6)</f>
        <v>0.94966596615411902</v>
      </c>
      <c r="CR49" s="87">
        <f t="shared" ref="CR49" si="3223">CK34*(1-$F$6)</f>
        <v>0.92786527018288167</v>
      </c>
      <c r="CS49" s="87">
        <f t="shared" ref="CS49" si="3224">CL34*(1-$F$6)</f>
        <v>0.90783067372274451</v>
      </c>
      <c r="CT49" s="87">
        <f t="shared" ref="CT49" si="3225">CM34*(1-$F$6)</f>
        <v>0.88955849260827424</v>
      </c>
      <c r="CU49" s="87">
        <f t="shared" ref="CU49" si="3226">CN34*(1-$F$6)</f>
        <v>0.8729799039625783</v>
      </c>
      <c r="CV49" s="96">
        <f t="shared" ref="CV49" si="3227">CO34*(1-$F$6)</f>
        <v>0.85796455802209803</v>
      </c>
      <c r="CW49" s="87">
        <f t="shared" ref="CW49" si="3228">CP34*(1-$F$6)</f>
        <v>0.84432547937707858</v>
      </c>
      <c r="CX49" s="87">
        <f t="shared" ref="CX49" si="3229">CQ34*(1-$F$6)</f>
        <v>0.76677712034367762</v>
      </c>
      <c r="CY49" s="87">
        <f t="shared" ref="CY49" si="3230">CR34*(1-$F$6)</f>
        <v>0.74746857167592573</v>
      </c>
      <c r="CZ49" s="87">
        <f t="shared" ref="CZ49" si="3231">CS34*(1-$F$6)</f>
        <v>0.73043911798977257</v>
      </c>
      <c r="DA49" s="87">
        <f t="shared" ref="DA49" si="3232">CT34*(1-$F$6)</f>
        <v>0.71564733718545659</v>
      </c>
      <c r="DB49" s="87">
        <f t="shared" ref="DB49" si="3233">CU34*(1-$F$6)</f>
        <v>0.70305521001929761</v>
      </c>
      <c r="DC49" s="87">
        <f t="shared" ref="DC49" si="3234">CV34*(1-$F$6)</f>
        <v>0.6926209567492061</v>
      </c>
      <c r="DD49" s="96">
        <f t="shared" ref="DD49" si="3235">CW34*(1-$F$6)</f>
        <v>0.68429281323976132</v>
      </c>
      <c r="DE49" s="87">
        <f t="shared" ref="DE49" si="3236">CX34*(1-$F$6)</f>
        <v>0.67800424825076777</v>
      </c>
      <c r="DF49" s="87">
        <f t="shared" ref="DF49" si="3237">CY34*(1-$F$6)</f>
        <v>0.66318161184380253</v>
      </c>
      <c r="DG49" s="87">
        <f t="shared" ref="DG49" si="3238">CZ34*(1-$F$6)</f>
        <v>0.64857277660641521</v>
      </c>
      <c r="DH49" s="87">
        <f t="shared" ref="DH49" si="3239">DA34*(1-$F$6)</f>
        <v>0.63421834823621692</v>
      </c>
      <c r="DI49" s="87">
        <f t="shared" ref="DI49" si="3240">DB34*(1-$F$6)</f>
        <v>0.62015592250891483</v>
      </c>
      <c r="DJ49" s="87">
        <f t="shared" ref="DJ49" si="3241">DC34*(1-$F$6)</f>
        <v>0.60642560928791001</v>
      </c>
      <c r="DK49" s="96">
        <f t="shared" ref="DK49" si="3242">DD34*(1-$F$6)</f>
        <v>0.59307468766463023</v>
      </c>
      <c r="DL49" s="87">
        <f t="shared" ref="DL49" si="3243">DE34*(1-$F$6)</f>
        <v>0.58016136430592469</v>
      </c>
      <c r="DM49" s="87">
        <f t="shared" ref="DM49" si="3244">DF34*(1-$F$6)</f>
        <v>0.57300073234918403</v>
      </c>
      <c r="DN49" s="87">
        <f t="shared" ref="DN49" si="3245">DG34*(1-$F$6)</f>
        <v>0.56620189134212628</v>
      </c>
      <c r="DO49" s="87">
        <f t="shared" ref="DO49" si="3246">DH34*(1-$F$6)</f>
        <v>0.55959848593095796</v>
      </c>
      <c r="DP49" s="87">
        <f t="shared" ref="DP49" si="3247">DI34*(1-$F$6)</f>
        <v>0.5530307886130118</v>
      </c>
      <c r="DQ49" s="87">
        <f t="shared" ref="DQ49" si="3248">DJ34*(1-$F$6)</f>
        <v>0.5463451815380771</v>
      </c>
      <c r="DR49" s="87">
        <f t="shared" ref="DR49" si="3249">DK34*(1-$F$6)</f>
        <v>0.53939465972279654</v>
      </c>
      <c r="DS49" s="87">
        <f t="shared" ref="DS49" si="3250">DL34*(1-$F$6)</f>
        <v>0.53204020989445011</v>
      </c>
      <c r="DT49" s="87">
        <f t="shared" ref="DT49" si="3251">DM34*(1-$F$6)</f>
        <v>0.52415288267328675</v>
      </c>
      <c r="DU49" s="87">
        <f t="shared" ref="DU49" si="3252">DN34*(1-$F$6)</f>
        <v>0.51688262473410262</v>
      </c>
      <c r="DV49" s="87">
        <f t="shared" ref="DV49" si="3253">DO34*(1-$F$6)</f>
        <v>0.51024131639791437</v>
      </c>
      <c r="DW49" s="87">
        <f t="shared" ref="DW49" si="3254">DP34*(1-$F$6)</f>
        <v>0.50422417866664271</v>
      </c>
      <c r="DX49" s="87">
        <f t="shared" ref="DX49" si="3255">DQ34*(1-$F$6)</f>
        <v>0.49881055106089511</v>
      </c>
      <c r="DY49" s="87">
        <f t="shared" ref="DY49" si="3256">DR34*(1-$F$6)</f>
        <v>0.49396418295176908</v>
      </c>
      <c r="DZ49" s="87">
        <f t="shared" ref="DZ49" si="3257">DS34*(1-$F$6)</f>
        <v>0.48963319063610194</v>
      </c>
      <c r="EA49" s="87">
        <f t="shared" ref="EA49" si="3258">DT34*(1-$F$6)</f>
        <v>0.48574982366183767</v>
      </c>
      <c r="EB49" s="87">
        <f t="shared" ref="EB49" si="3259">DU34*(1-$F$6)</f>
        <v>0.48180821282174446</v>
      </c>
      <c r="EC49" s="87">
        <f t="shared" ref="EC49" si="3260">DV34*(1-$F$6)</f>
        <v>0.47782890697064739</v>
      </c>
      <c r="ED49" s="87">
        <f t="shared" ref="ED49" si="3261">DW34*(1-$F$6)</f>
        <v>0.47384679657565748</v>
      </c>
      <c r="EE49" s="87">
        <f t="shared" ref="EE49" si="3262">DX34*(1-$F$6)</f>
        <v>0.46990923796323042</v>
      </c>
      <c r="EF49" s="87">
        <f t="shared" ref="EF49" si="3263">DY34*(1-$F$6)</f>
        <v>0.46607428217831187</v>
      </c>
      <c r="EG49" s="87">
        <f t="shared" ref="EG49" si="3264">DZ34*(1-$F$6)</f>
        <v>0.46240888707962668</v>
      </c>
      <c r="EH49" s="87">
        <f t="shared" ref="EH49" si="3265">EA34*(1-$F$6)</f>
        <v>0.45898701529750147</v>
      </c>
      <c r="EI49" s="87">
        <f t="shared" ref="EI49" si="3266">EB34*(1-$F$6)</f>
        <v>0.45588754608138388</v>
      </c>
      <c r="EJ49" s="87">
        <f t="shared" ref="EJ49" si="3267">EC34*(1-$F$6)</f>
        <v>0.45305611077048996</v>
      </c>
      <c r="EK49" s="87">
        <f t="shared" ref="EK49" si="3268">ED34*(1-$F$6)</f>
        <v>0.45043904403954743</v>
      </c>
      <c r="EL49" s="87">
        <f t="shared" ref="EL49" si="3269">EE34*(1-$F$6)</f>
        <v>0.44798587819194907</v>
      </c>
      <c r="EM49" s="87">
        <f t="shared" ref="EM49" si="3270">EF34*(1-$F$6)</f>
        <v>0.44565162362017102</v>
      </c>
      <c r="EN49" s="87">
        <f t="shared" ref="EN49" si="3271">EG34*(1-$F$6)</f>
        <v>0.44339888303053193</v>
      </c>
      <c r="EO49" s="87">
        <f t="shared" ref="EO49" si="3272">EH34*(1-$F$6)</f>
        <v>0.4411998250041686</v>
      </c>
      <c r="EP49" s="87">
        <f t="shared" ref="EP49" si="3273">EI34*(1-$F$6)</f>
        <v>0.43903802308282508</v>
      </c>
      <c r="EQ49" s="87">
        <f t="shared" ref="EQ49" si="3274">EJ34*(1-$F$6)</f>
        <v>0.43694409992150296</v>
      </c>
      <c r="ER49" s="87">
        <f t="shared" ref="ER49" si="3275">EK34*(1-$F$6)</f>
        <v>0.43494264772142732</v>
      </c>
      <c r="ES49" s="87">
        <f t="shared" ref="ES49" si="3276">EL34*(1-$F$6)</f>
        <v>0.43305113168174125</v>
      </c>
      <c r="ET49" s="87">
        <f t="shared" ref="ET49" si="3277">EM34*(1-$F$6)</f>
        <v>0.43127914516537524</v>
      </c>
      <c r="EU49" s="87">
        <f t="shared" ref="EU49" si="3278">EN34*(1-$F$6)</f>
        <v>0.4296279909061268</v>
      </c>
      <c r="EV49" s="87">
        <f t="shared" ref="EV49" si="3279">EO34*(1-$F$6)</f>
        <v>0.4280905761841306</v>
      </c>
      <c r="EW49" s="87">
        <f t="shared" ref="EW49" si="3280">EP34*(1-$F$6)</f>
        <v>0.42665161979111971</v>
      </c>
      <c r="EX49" s="87">
        <f t="shared" ref="EX49" si="3281">EQ34*(1-$F$6)</f>
        <v>0.4252881749506191</v>
      </c>
      <c r="EY49" s="87">
        <f t="shared" ref="EY49" si="3282">ER34*(1-$F$6)</f>
        <v>0.42398413426153991</v>
      </c>
      <c r="EZ49" s="87">
        <f t="shared" ref="EZ49" si="3283">ES34*(1-$F$6)</f>
        <v>0.42272968722804471</v>
      </c>
      <c r="FA49" s="87">
        <f t="shared" ref="FA49" si="3284">ET34*(1-$F$6)</f>
        <v>0.42152048900910616</v>
      </c>
      <c r="FB49" s="87">
        <f t="shared" ref="FB49" si="3285">EU34*(1-$F$6)</f>
        <v>0.4203565859212664</v>
      </c>
      <c r="FC49" s="87">
        <f t="shared" ref="FC49" si="3286">EV34*(1-$F$6)</f>
        <v>0.41924113732676344</v>
      </c>
      <c r="FD49" s="87">
        <f t="shared" ref="FD49" si="3287">EW34*(1-$F$6)</f>
        <v>0.41817897050453973</v>
      </c>
      <c r="FE49" s="87">
        <f t="shared" ref="FE49" si="3288">EX34*(1-$F$6)</f>
        <v>0.417175004422568</v>
      </c>
      <c r="FF49" s="87">
        <f t="shared" ref="FF49" si="3289">EY34*(1-$F$6)</f>
        <v>0.41622984871974583</v>
      </c>
      <c r="FG49" s="87">
        <f t="shared" ref="FG49" si="3290">EZ34*(1-$F$6)</f>
        <v>0.41534083935130894</v>
      </c>
      <c r="FH49" s="87">
        <f t="shared" ref="FH49" si="3291">FA34*(1-$F$6)</f>
        <v>0.4145031186669107</v>
      </c>
      <c r="FI49" s="87">
        <f t="shared" ref="FI49" si="3292">FB34*(1-$F$6)</f>
        <v>0.4137107084004904</v>
      </c>
      <c r="FJ49" s="87">
        <f t="shared" ref="FJ49" si="3293">FC34*(1-$F$6)</f>
        <v>0.41295752978624378</v>
      </c>
      <c r="FK49" s="87">
        <f t="shared" ref="FK49" si="3294">FD34*(1-$F$6)</f>
        <v>0.4122383291806368</v>
      </c>
      <c r="FL49" s="87">
        <f t="shared" ref="FL49" si="3295">FE34*(1-$F$6)</f>
        <v>0.41154947069544934</v>
      </c>
      <c r="FM49" s="87">
        <f t="shared" ref="FM49" si="3296">FF34*(1-$F$6)</f>
        <v>0.4108895599024085</v>
      </c>
      <c r="FN49" s="87">
        <f t="shared" ref="FN49" si="3297">FG34*(1-$F$6)</f>
        <v>0.41025854696254177</v>
      </c>
      <c r="FO49" s="87">
        <f t="shared" ref="FO49" si="3298">FH34*(1-$F$6)</f>
        <v>0.40965695678519332</v>
      </c>
      <c r="FP49" s="87">
        <f t="shared" ref="FP49" si="3299">FI34*(1-$F$6)</f>
        <v>0.40908527299562403</v>
      </c>
      <c r="FQ49" s="87">
        <f t="shared" ref="FQ49" si="3300">FJ34*(1-$F$6)</f>
        <v>0.4085434946809246</v>
      </c>
      <c r="FR49" s="87">
        <f t="shared" ref="FR49" si="3301">FK34*(1-$F$6)</f>
        <v>0.40803087801194149</v>
      </c>
      <c r="FS49" s="87">
        <f t="shared" ref="FS49" si="3302">FL34*(1-$F$6)</f>
        <v>0.40754586854711883</v>
      </c>
      <c r="FT49" s="87">
        <f t="shared" ref="FT49" si="3303">FM34*(1-$F$6)</f>
        <v>0.40708622403935724</v>
      </c>
      <c r="FU49" s="87">
        <f t="shared" ref="FU49" si="3304">FN34*(1-$F$6)</f>
        <v>0.40664954128798614</v>
      </c>
      <c r="FV49" s="87">
        <f t="shared" ref="FV49" si="3305">FO34*(1-$F$6)</f>
        <v>0.40623362752559417</v>
      </c>
      <c r="FW49" s="87">
        <f t="shared" ref="FW49" si="3306">FP34*(1-$F$6)</f>
        <v>0.40583672300356366</v>
      </c>
      <c r="FX49" s="87">
        <f t="shared" ref="FX49" si="3307">FQ34*(1-$F$6)</f>
        <v>0.40545758773512047</v>
      </c>
      <c r="FY49" s="87">
        <f t="shared" ref="FY49" si="3308">FR34*(1-$F$6)</f>
        <v>0.40509547055952283</v>
      </c>
      <c r="GA49" s="87" t="s">
        <v>120</v>
      </c>
    </row>
    <row r="50" spans="1:183" x14ac:dyDescent="0.25">
      <c r="A50" t="s">
        <v>112</v>
      </c>
      <c r="B50" s="60"/>
      <c r="C50" s="109">
        <f t="shared" ref="C50:G51" si="3309">D50/(1+$V$6)</f>
        <v>3.6223412828534703E-2</v>
      </c>
      <c r="D50" s="109">
        <f t="shared" si="3309"/>
        <v>4.5641500163953727E-2</v>
      </c>
      <c r="E50" s="109">
        <f t="shared" si="3309"/>
        <v>5.7508290206581693E-2</v>
      </c>
      <c r="F50" s="109">
        <f t="shared" si="3309"/>
        <v>7.246044566029293E-2</v>
      </c>
      <c r="G50" s="109">
        <f t="shared" si="3309"/>
        <v>9.1300161531969098E-2</v>
      </c>
      <c r="H50" s="109">
        <f>I50/(1+$V$6)</f>
        <v>0.11503820353028106</v>
      </c>
      <c r="I50" s="82">
        <f>V9*AJ7</f>
        <v>0.14494813644815413</v>
      </c>
      <c r="J50" s="83">
        <f t="shared" ref="J50" si="3310">I50-C51+J51</f>
        <v>0.18929855572560778</v>
      </c>
      <c r="K50" s="83">
        <f t="shared" ref="K50" si="3311">J50-D51+K51</f>
        <v>0.24518008401519936</v>
      </c>
      <c r="L50" s="83">
        <f t="shared" ref="L50" si="3312">K50-E51+L51</f>
        <v>0.31559080966008468</v>
      </c>
      <c r="M50" s="83">
        <f t="shared" ref="M50" si="3313">L50-F51+M51</f>
        <v>0.40430832397264027</v>
      </c>
      <c r="N50" s="83">
        <f t="shared" ref="N50" si="3314">M50-G51+N51</f>
        <v>0.51609239200646029</v>
      </c>
      <c r="O50" s="83">
        <f t="shared" ref="O50" si="3315">N50-H51+O51</f>
        <v>0.65694031772907346</v>
      </c>
      <c r="P50" s="105">
        <f t="shared" ref="P50" si="3316">O50-I51+P51</f>
        <v>0.83440870413956614</v>
      </c>
      <c r="Q50" s="83">
        <f t="shared" ref="Q50" si="3317">P50-J51+Q51</f>
        <v>1.0438802947274257</v>
      </c>
      <c r="R50" s="83">
        <f t="shared" ref="R50" si="3318">Q50-K51+R51</f>
        <v>1.3078144988681286</v>
      </c>
      <c r="S50" s="83">
        <f t="shared" ref="S50" si="3319">R50-L51+S51</f>
        <v>1.6403715960854146</v>
      </c>
      <c r="T50" s="83">
        <f t="shared" ref="T50" si="3320">S50-M51+T51</f>
        <v>2.0593935385791946</v>
      </c>
      <c r="U50" s="83">
        <f t="shared" ref="U50" si="3321">T50-N51+U51</f>
        <v>2.5873611861213575</v>
      </c>
      <c r="V50" s="83">
        <f t="shared" ref="V50" si="3322">U50-O51+V51</f>
        <v>3.2526004220244831</v>
      </c>
      <c r="W50" s="105">
        <f t="shared" ref="W50" si="3323">V50-P51+W51</f>
        <v>4.0908018592624211</v>
      </c>
      <c r="X50" s="83">
        <f t="shared" ref="X50" si="3324">W50-Q51+X51</f>
        <v>4.1427335517617614</v>
      </c>
      <c r="Y50" s="83">
        <f t="shared" ref="Y50" si="3325">X50-R51+Y51</f>
        <v>4.1730617481295011</v>
      </c>
      <c r="Z50" s="83">
        <f t="shared" ref="Z50" si="3326">Y50-S51+Z51</f>
        <v>4.1958936280999799</v>
      </c>
      <c r="AA50" s="83">
        <f t="shared" ref="AA50" si="3327">Z50-T51+AA51</f>
        <v>4.2092631189515073</v>
      </c>
      <c r="AB50" s="83">
        <f t="shared" ref="AB50" si="3328">AA50-U51+AB51</f>
        <v>4.2106833389889582</v>
      </c>
      <c r="AC50" s="83">
        <f t="shared" ref="AC50" si="3329">AB50-V51+AC51</f>
        <v>4.1970056669662688</v>
      </c>
      <c r="AD50" s="105">
        <f t="shared" ref="AD50" si="3330">AC50-W51+AD51</f>
        <v>4.1642389644952313</v>
      </c>
      <c r="AE50" s="83">
        <f t="shared" ref="AE50" si="3331">AD50-X51+AE51</f>
        <v>5.111518839004213</v>
      </c>
      <c r="AF50" s="83">
        <f t="shared" ref="AF50" si="3332">AE50-Y51+AF51</f>
        <v>5.2123134059356886</v>
      </c>
      <c r="AG50" s="83">
        <f t="shared" ref="AG50" si="3333">AF50-Z51+AG51</f>
        <v>5.2735347172854574</v>
      </c>
      <c r="AH50" s="83">
        <f t="shared" ref="AH50" si="3334">AG50-AA51+AH51</f>
        <v>5.2821518760225574</v>
      </c>
      <c r="AI50" s="83">
        <f t="shared" ref="AI50" si="3335">AH50-AB51+AI51</f>
        <v>5.2217410671378843</v>
      </c>
      <c r="AJ50" s="159">
        <f t="shared" ref="AJ50" si="3336">AI50-AC51+AJ51</f>
        <v>5.0716006232471704</v>
      </c>
      <c r="AK50" s="105">
        <f t="shared" ref="AK50" si="3337">AJ50-AD51+AK51</f>
        <v>4.8056345299233998</v>
      </c>
      <c r="AL50" s="83">
        <f t="shared" ref="AL50" si="3338">AK50-AE51+AL51</f>
        <v>3.9944665999721742</v>
      </c>
      <c r="AM50" s="83">
        <f t="shared" ref="AM50" si="3339">AL50-AF51+AM51</f>
        <v>4.0849403492773497</v>
      </c>
      <c r="AN50" s="83">
        <f t="shared" ref="AN50" si="3340">AM50-AG51+AN51</f>
        <v>4.1485059799765356</v>
      </c>
      <c r="AO50" s="83">
        <f t="shared" ref="AO50" si="3341">AN50-AH51+AO51</f>
        <v>4.1743331437087994</v>
      </c>
      <c r="AP50" s="83">
        <f t="shared" ref="AP50" si="3342">AO50-AI51+AP51</f>
        <v>4.1485254017946316</v>
      </c>
      <c r="AQ50" s="159">
        <f t="shared" ref="AQ50" si="3343">AP50-AJ51+AQ51</f>
        <v>4.0533332672077158</v>
      </c>
      <c r="AR50" s="105">
        <f t="shared" ref="AR50" si="3344">AQ50-AK51+AR51</f>
        <v>3.8661681663084368</v>
      </c>
      <c r="AS50" s="83">
        <f t="shared" ref="AS50" si="3345">AR50-AL51+AS51</f>
        <v>3.7649568998742193</v>
      </c>
      <c r="AT50" s="83">
        <f t="shared" ref="AT50" si="3346">AS50-AM51+AT51</f>
        <v>3.5094277301270997</v>
      </c>
      <c r="AU50" s="83">
        <f t="shared" ref="AU50" si="3347">AT50-AN51+AU51</f>
        <v>3.2512520181416038</v>
      </c>
      <c r="AV50" s="83">
        <f t="shared" ref="AV50" si="3348">AU50-AO51+AV51</f>
        <v>2.992131383429375</v>
      </c>
      <c r="AW50" s="83">
        <f t="shared" ref="AW50" si="3349">AV50-AP51+AW51</f>
        <v>2.7341982613821072</v>
      </c>
      <c r="AX50" s="159">
        <f t="shared" ref="AX50" si="3350">AW50-AQ51+AX51</f>
        <v>2.4801112543248749</v>
      </c>
      <c r="AY50" s="105">
        <f t="shared" ref="AY50" si="3351">AX50-AR51+AY51</f>
        <v>2.2331754129763768</v>
      </c>
      <c r="AZ50" s="83">
        <f t="shared" ref="AZ50" si="3352">AY50-AS51+AZ51</f>
        <v>2.1049271767820663</v>
      </c>
      <c r="BA50" s="83">
        <f t="shared" ref="BA50" si="3353">AZ50-AT51+BA51</f>
        <v>2.0260425245123539</v>
      </c>
      <c r="BB50" s="83">
        <f t="shared" ref="BB50" si="3354">BA50-AU51+BB51</f>
        <v>1.9283911148936761</v>
      </c>
      <c r="BC50" s="83">
        <f t="shared" ref="BC50" si="3355">BB50-AV51+BC51</f>
        <v>1.8134851284313571</v>
      </c>
      <c r="BD50" s="83">
        <f t="shared" ref="BD50" si="3356">BC50-AW51+BD51</f>
        <v>1.6835655338862918</v>
      </c>
      <c r="BE50" s="159">
        <f t="shared" ref="BE50" si="3357">BD50-AX51+BE51</f>
        <v>1.541802682751485</v>
      </c>
      <c r="BF50" s="105">
        <f t="shared" ref="BF50" si="3358">BE50-AY51+BF51</f>
        <v>1.3925473867029603</v>
      </c>
      <c r="BG50" s="83">
        <f t="shared" ref="BG50" si="3359">BF50-AZ51+BG51</f>
        <v>1.3241005037135958</v>
      </c>
      <c r="BH50" s="83">
        <f t="shared" ref="BH50" si="3360">BG50-BA51+BH51</f>
        <v>1.252486656528766</v>
      </c>
      <c r="BI50" s="83">
        <f t="shared" ref="BI50:BM50" si="3361">BH50-BB51+BI51</f>
        <v>1.184436556769725</v>
      </c>
      <c r="BJ50" s="83">
        <f t="shared" si="3361"/>
        <v>1.1194247514018969</v>
      </c>
      <c r="BK50" s="83">
        <f t="shared" si="3361"/>
        <v>1.0570474040027114</v>
      </c>
      <c r="BL50" s="159">
        <f t="shared" si="3361"/>
        <v>0.99707216230634677</v>
      </c>
      <c r="BM50" s="105">
        <f t="shared" si="3361"/>
        <v>0.93950192758963647</v>
      </c>
      <c r="BN50" s="83">
        <f t="shared" ref="BN50" si="3362">BM50-BG51+BN51</f>
        <v>0.88465601373383296</v>
      </c>
      <c r="BO50" s="83">
        <f t="shared" ref="BO50" si="3363">BN50-BH51+BO51</f>
        <v>0.83266388425435856</v>
      </c>
      <c r="BP50" s="83">
        <f t="shared" ref="BP50" si="3364">BO50-BI51+BP51</f>
        <v>0.78360979633218608</v>
      </c>
      <c r="BQ50" s="83">
        <f t="shared" ref="BQ50" si="3365">BP50-BJ51+BQ51</f>
        <v>0.73824955321138408</v>
      </c>
      <c r="BR50" s="83">
        <f t="shared" ref="BR50" si="3366">BQ50-BK51+BR51</f>
        <v>0.69724491975626102</v>
      </c>
      <c r="BS50" s="83">
        <f t="shared" ref="BS50" si="3367">BR50-BL51+BS51</f>
        <v>0.66114113715768652</v>
      </c>
      <c r="BT50" s="105">
        <f t="shared" ref="BT50" si="3368">BS50-BM51+BT51</f>
        <v>0.63033923269244341</v>
      </c>
      <c r="BU50" s="83">
        <f t="shared" ref="BU50" si="3369">BT50-BN51+BU51</f>
        <v>0.60506152029314897</v>
      </c>
      <c r="BV50" s="83">
        <f t="shared" ref="BV50" si="3370">BU50-BO51+BV51</f>
        <v>0.57980020282568479</v>
      </c>
      <c r="BW50" s="83">
        <f t="shared" ref="BW50" si="3371">BV50-BP51+BW51</f>
        <v>0.55414182409845614</v>
      </c>
      <c r="BX50" s="83">
        <f t="shared" ref="BX50" si="3372">BW50-BQ51+BX51</f>
        <v>0.52841062668955185</v>
      </c>
      <c r="BY50" s="83">
        <f t="shared" ref="BY50" si="3373">BX50-BR51+BY51</f>
        <v>0.50296220518031076</v>
      </c>
      <c r="BZ50" s="83">
        <f t="shared" ref="BZ50" si="3374">BY50-BS51+BZ51</f>
        <v>0.47816634123459156</v>
      </c>
      <c r="CA50" s="105">
        <f t="shared" ref="CA50" si="3375">BZ50-BT51+CA51</f>
        <v>0.45438497430233143</v>
      </c>
      <c r="CB50" s="83">
        <f t="shared" ref="CB50" si="3376">CA50-BU51+CB51</f>
        <v>0.43194475949953826</v>
      </c>
      <c r="CC50" s="83">
        <f t="shared" ref="CC50:CD50" si="3377">CB50-BV51+CC51</f>
        <v>0.41110112592073739</v>
      </c>
      <c r="CD50" s="83">
        <f t="shared" si="3377"/>
        <v>0.39183068414877192</v>
      </c>
      <c r="CE50" s="83">
        <f t="shared" ref="CE50" si="3378">CD50-BX51+CE51</f>
        <v>0.3739731784487032</v>
      </c>
      <c r="CF50" s="83">
        <f t="shared" ref="CF50" si="3379">CE50-BY51+CF51</f>
        <v>0.35737119631170672</v>
      </c>
      <c r="CG50" s="83">
        <f t="shared" ref="CG50" si="3380">CF50-BZ51+CG51</f>
        <v>0.3418720624609175</v>
      </c>
      <c r="CH50" s="105">
        <f t="shared" ref="CH50" si="3381">CG50-CA51+CH51</f>
        <v>0.32732861271244418</v>
      </c>
      <c r="CI50" s="83">
        <f t="shared" ref="CI50" si="3382">CH50-CB51+CI51</f>
        <v>0.33995289005349472</v>
      </c>
      <c r="CJ50" s="83">
        <f t="shared" ref="CJ50" si="3383">CI50-CC51+CJ51</f>
        <v>0.35212991547125466</v>
      </c>
      <c r="CK50" s="83">
        <f t="shared" ref="CK50" si="3384">CJ50-CD51+CK51</f>
        <v>0.36393643777565265</v>
      </c>
      <c r="CL50" s="83">
        <f t="shared" ref="CL50" si="3385">CK50-CE51+CL51</f>
        <v>0.37544838813395065</v>
      </c>
      <c r="CM50" s="83">
        <f t="shared" ref="CM50" si="3386">CL50-CF51+CM51</f>
        <v>0.38671122946946823</v>
      </c>
      <c r="CN50" s="83">
        <f t="shared" ref="CN50" si="3387">CM50-CG51+CN51</f>
        <v>0.39774137300178664</v>
      </c>
      <c r="CO50" s="105">
        <f t="shared" ref="CO50" si="3388">CN50-CH51+CO51</f>
        <v>0.40852838590067597</v>
      </c>
      <c r="CP50" s="83">
        <f t="shared" ref="CP50" si="3389">CO50-CI51+CP51</f>
        <v>0.39268333041019676</v>
      </c>
      <c r="CQ50" s="83">
        <f t="shared" ref="CQ50" si="3390">CP50-CJ51+CQ51</f>
        <v>0.38085009285927274</v>
      </c>
      <c r="CR50" s="83">
        <f t="shared" ref="CR50" si="3391">CQ50-CK51+CR51</f>
        <v>0.37042094206568704</v>
      </c>
      <c r="CS50" s="83">
        <f t="shared" ref="CS50" si="3392">CR50-CL51+CS51</f>
        <v>0.36137032921751988</v>
      </c>
      <c r="CT50" s="83">
        <f t="shared" ref="CT50" si="3393">CS50-CM51+CT51</f>
        <v>0.35367482945916662</v>
      </c>
      <c r="CU50" s="83">
        <f t="shared" ref="CU50" si="3394">CT50-CN51+CU51</f>
        <v>0.34730874383341609</v>
      </c>
      <c r="CV50" s="105">
        <f t="shared" ref="CV50" si="3395">CU50-CO51+CV51</f>
        <v>0.34224027528070478</v>
      </c>
      <c r="CW50" s="83">
        <f t="shared" ref="CW50" si="3396">CV50-CP51+CW51</f>
        <v>0.3384285872224802</v>
      </c>
      <c r="CX50" s="83">
        <f t="shared" ref="CX50" si="3397">CW50-CQ51+CX51</f>
        <v>0.32937521679139792</v>
      </c>
      <c r="CY50" s="83">
        <f t="shared" ref="CY50" si="3398">CX50-CR51+CY51</f>
        <v>0.32044464417069946</v>
      </c>
      <c r="CZ50" s="83">
        <f t="shared" ref="CZ50" si="3399">CY50-CS51+CZ51</f>
        <v>0.3116623345590564</v>
      </c>
      <c r="DA50" s="83">
        <f t="shared" ref="DA50" si="3400">CZ50-CT51+DA51</f>
        <v>0.30305188286956652</v>
      </c>
      <c r="DB50" s="83">
        <f t="shared" ref="DB50" si="3401">DA50-CU51+DB51</f>
        <v>0.29463840965971555</v>
      </c>
      <c r="DC50" s="83">
        <f t="shared" ref="DC50" si="3402">DB50-CV51+DC51</f>
        <v>0.28645142368681653</v>
      </c>
      <c r="DD50" s="105">
        <f t="shared" ref="DD50" si="3403">DC50-CW51+DD51</f>
        <v>0.27852713363092557</v>
      </c>
      <c r="DE50" s="83">
        <f t="shared" ref="DE50" si="3404">DD50-CX51+DE51</f>
        <v>0.27413353770784704</v>
      </c>
      <c r="DF50" s="83">
        <f t="shared" ref="DF50" si="3405">DE50-CY51+DF51</f>
        <v>0.26996192133861935</v>
      </c>
      <c r="DG50" s="83">
        <f t="shared" ref="DG50" si="3406">DF50-CZ51+DG51</f>
        <v>0.26590996187280669</v>
      </c>
      <c r="DH50" s="83">
        <f t="shared" ref="DH50" si="3407">DG50-DA51+DH51</f>
        <v>0.26187939175812064</v>
      </c>
      <c r="DI50" s="83">
        <f t="shared" ref="DI50" si="3408">DH50-DB51+DI51</f>
        <v>0.25777568169074083</v>
      </c>
      <c r="DJ50" s="83">
        <f t="shared" ref="DJ50" si="3409">DI50-DC51+DJ51</f>
        <v>0.25350835242842418</v>
      </c>
      <c r="DK50" s="105">
        <f t="shared" ref="DK50" si="3410">DJ50-DD51+DK51</f>
        <v>0.24899182573902889</v>
      </c>
      <c r="DL50" s="83">
        <f t="shared" ref="DL50" si="3411">DK50-DE51+DL51</f>
        <v>0.2441466986862813</v>
      </c>
      <c r="DM50" s="83">
        <f t="shared" ref="DM50" si="3412">DL50-DF51+DM51</f>
        <v>0.23968107301966088</v>
      </c>
      <c r="DN50" s="83">
        <f t="shared" ref="DN50" si="3413">DM50-DG51+DN51</f>
        <v>0.2356023131174986</v>
      </c>
      <c r="DO50" s="83">
        <f t="shared" ref="DO50" si="3414">DN50-DH51+DO51</f>
        <v>0.23190752410535503</v>
      </c>
      <c r="DP50" s="83">
        <f t="shared" ref="DP50" si="3415">DO50-DI51+DP51</f>
        <v>0.2285840286749557</v>
      </c>
      <c r="DQ50" s="83">
        <f t="shared" ref="DQ50" si="3416">DP50-DJ51+DQ51</f>
        <v>0.22560954450382698</v>
      </c>
      <c r="DR50" s="83">
        <f t="shared" ref="DR50" si="3417">DQ50-DK51+DR51</f>
        <v>0.22295215593334183</v>
      </c>
      <c r="DS50" s="83">
        <f t="shared" ref="DS50" si="3418">DR50-DL51+DS51</f>
        <v>0.22057016773797822</v>
      </c>
      <c r="DT50" s="83">
        <f t="shared" ref="DT50" si="3419">DS50-DM51+DT51</f>
        <v>0.21815202663877342</v>
      </c>
      <c r="DU50" s="83">
        <f t="shared" ref="DU50" si="3420">DT50-DN51+DU51</f>
        <v>0.21571039018448906</v>
      </c>
      <c r="DV50" s="83">
        <f t="shared" ref="DV50" si="3421">DU50-DO51+DV51</f>
        <v>0.21326675197467757</v>
      </c>
      <c r="DW50" s="83">
        <f t="shared" ref="DW50" si="3422">DV50-DP51+DW51</f>
        <v>0.21085028793194766</v>
      </c>
      <c r="DX50" s="83">
        <f t="shared" ref="DX50" si="3423">DW50-DQ51+DX51</f>
        <v>0.20849676669051675</v>
      </c>
      <c r="DY50" s="83">
        <f t="shared" ref="DY50" si="3424">DX50-DR51+DY51</f>
        <v>0.20624744935897008</v>
      </c>
      <c r="DZ50" s="83">
        <f t="shared" ref="DZ50" si="3425">DY50-DS51+DZ51</f>
        <v>0.20414791867822329</v>
      </c>
      <c r="EA50" s="83">
        <f t="shared" ref="EA50" si="3426">DZ50-DT51+EA51</f>
        <v>0.20224679373811694</v>
      </c>
      <c r="EB50" s="83">
        <f t="shared" ref="EB50" si="3427">EA50-DU51+EB51</f>
        <v>0.20051060586041541</v>
      </c>
      <c r="EC50" s="83">
        <f t="shared" ref="EC50" si="3428">EB50-DV51+EC51</f>
        <v>0.19890631384368934</v>
      </c>
      <c r="ED50" s="83">
        <f t="shared" ref="ED50" si="3429">EC50-DW51+ED51</f>
        <v>0.19740284107971745</v>
      </c>
      <c r="EE50" s="83">
        <f t="shared" ref="EE50" si="3430">ED50-DX51+EE51</f>
        <v>0.19597248123691474</v>
      </c>
      <c r="EF50" s="83">
        <f t="shared" ref="EF50" si="3431">EE50-DY51+EF51</f>
        <v>0.19459220179914122</v>
      </c>
      <c r="EG50" s="83">
        <f t="shared" ref="EG50" si="3432">EF50-DZ51+EG51</f>
        <v>0.19324486118650905</v>
      </c>
      <c r="EH50" s="83">
        <f t="shared" ref="EH50" si="3433">EG50-EA51+EH51</f>
        <v>0.19192034324468948</v>
      </c>
      <c r="EI50" s="83">
        <f t="shared" ref="EI50" si="3434">EH50-EB51+EI51</f>
        <v>0.19063752395894043</v>
      </c>
      <c r="EJ50" s="83">
        <f t="shared" ref="EJ50" si="3435">EI50-EC51+EJ51</f>
        <v>0.18941156557399927</v>
      </c>
      <c r="EK50" s="83">
        <f t="shared" ref="EK50" si="3436">EJ50-ED51+EK51</f>
        <v>0.18825324008882821</v>
      </c>
      <c r="EL50" s="83">
        <f t="shared" ref="EL50" si="3437">EK50-EE51+EL51</f>
        <v>0.18716846939081389</v>
      </c>
      <c r="EM50" s="83">
        <f t="shared" ref="EM50" si="3438">EL50-EF51+EM51</f>
        <v>0.18615806626165818</v>
      </c>
      <c r="EN50" s="83">
        <f t="shared" ref="EN50" si="3439">EM50-EG51+EN51</f>
        <v>0.18521766886358329</v>
      </c>
      <c r="EO50" s="83">
        <f t="shared" ref="EO50" si="3440">EN50-EH51+EO51</f>
        <v>0.18433786740950361</v>
      </c>
      <c r="EP50" s="83">
        <f t="shared" ref="EP50" si="3441">EO50-EI51+EP51</f>
        <v>0.18350452559578406</v>
      </c>
      <c r="EQ50" s="83">
        <f t="shared" ref="EQ50" si="3442">EP50-EJ51+EQ51</f>
        <v>0.18270772087332732</v>
      </c>
      <c r="ER50" s="83">
        <f t="shared" ref="ER50" si="3443">EQ50-EK51+ER51</f>
        <v>0.18194141081771001</v>
      </c>
      <c r="ES50" s="83">
        <f t="shared" ref="ES50" si="3444">ER50-EL51+ES51</f>
        <v>0.18120292139643548</v>
      </c>
      <c r="ET50" s="83">
        <f t="shared" ref="ET50" si="3445">ES50-EM51+ET51</f>
        <v>0.18049228516368296</v>
      </c>
      <c r="EU50" s="83">
        <f t="shared" ref="EU50" si="3446">ET50-EN51+EU51</f>
        <v>0.17981145378261082</v>
      </c>
      <c r="EV50" s="83">
        <f t="shared" ref="EV50" si="3447">EU50-EO51+EV51</f>
        <v>0.17916340741112727</v>
      </c>
      <c r="EW50" s="83">
        <f t="shared" ref="EW50" si="3448">EV50-EP51+EW51</f>
        <v>0.17855118307456241</v>
      </c>
      <c r="EX50" s="83">
        <f t="shared" ref="EX50" si="3449">EW50-EQ51+EX51</f>
        <v>0.17797516123525822</v>
      </c>
      <c r="EY50" s="83">
        <f t="shared" ref="EY50" si="3450">EX50-ER51+EY51</f>
        <v>0.17743370388910196</v>
      </c>
      <c r="EZ50" s="83">
        <f t="shared" ref="EZ50" si="3451">EY50-ES51+EZ51</f>
        <v>0.17692382019221184</v>
      </c>
      <c r="FA50" s="83">
        <f t="shared" ref="FA50" si="3452">EZ50-ET51+FA51</f>
        <v>0.17644182785367216</v>
      </c>
      <c r="FB50" s="83">
        <f t="shared" ref="FB50" si="3453">FA50-EU51+FB51</f>
        <v>0.17598398205846075</v>
      </c>
      <c r="FC50" s="83">
        <f t="shared" ref="FC50" si="3454">FB50-EV51+FC51</f>
        <v>0.17554704624625245</v>
      </c>
      <c r="FD50" s="83">
        <f t="shared" ref="FD50" si="3455">FC50-EW51+FD51</f>
        <v>0.17512878099245313</v>
      </c>
      <c r="FE50" s="83">
        <f t="shared" ref="FE50" si="3456">FD50-EX51+FE51</f>
        <v>0.1747283288104452</v>
      </c>
      <c r="FF50" s="83">
        <f t="shared" ref="FF50" si="3457">FE50-EY51+FF51</f>
        <v>0.17434566128120174</v>
      </c>
      <c r="FG50" s="83">
        <f t="shared" ref="FG50" si="3458">FF50-EZ51+FG51</f>
        <v>0.17398110441374809</v>
      </c>
      <c r="FH50" s="83">
        <f t="shared" ref="FH50" si="3459">FG50-FA51+FH51</f>
        <v>0.17363495877128393</v>
      </c>
      <c r="FI50" s="83">
        <f t="shared" ref="FI50" si="3460">FH50-FB51+FI51</f>
        <v>0.17330722608535554</v>
      </c>
      <c r="FJ50" s="83">
        <f t="shared" ref="FJ50" si="3461">FI50-FC51+FJ51</f>
        <v>0.17299744984466961</v>
      </c>
      <c r="FK50" s="83">
        <f t="shared" ref="FK50" si="3462">FJ50-FD51+FK51</f>
        <v>0.17270467346600243</v>
      </c>
      <c r="FL50" s="83">
        <f t="shared" ref="FL50" si="3463">FK50-FE51+FL51</f>
        <v>0.17242751596376565</v>
      </c>
      <c r="FM50" s="83">
        <f t="shared" ref="FM50" si="3464">FL50-FF51+FM51</f>
        <v>0.17216449686385493</v>
      </c>
      <c r="FN50" s="83">
        <f t="shared" ref="FN50" si="3465">FM50-FG51+FN51</f>
        <v>0.17191426528156734</v>
      </c>
      <c r="FO50" s="83">
        <f t="shared" ref="FO50" si="3466">FN50-FH51+FO51</f>
        <v>0.17167573725227217</v>
      </c>
      <c r="FP50" s="83">
        <f t="shared" ref="FP50" si="3467">FO50-FI51+FP51</f>
        <v>0.17144814928811591</v>
      </c>
      <c r="FQ50" s="83">
        <f t="shared" ref="FQ50" si="3468">FP50-FJ51+FQ51</f>
        <v>0.17123103934718215</v>
      </c>
      <c r="FR50" s="83">
        <f t="shared" ref="FR50" si="3469">FQ50-FK51+FR51</f>
        <v>0.17102416906747311</v>
      </c>
      <c r="FS50" s="83">
        <f t="shared" ref="FS50" si="3470">FR50-FL51+FS51</f>
        <v>0.1708274033171655</v>
      </c>
      <c r="FT50" s="83">
        <f t="shared" ref="FT50" si="3471">FS50-FM51+FT51</f>
        <v>0.17064056488823398</v>
      </c>
      <c r="FU50" s="83">
        <f t="shared" ref="FU50" si="3472">FT50-FN51+FU51</f>
        <v>0.1704633598077005</v>
      </c>
      <c r="FV50" s="83">
        <f t="shared" ref="FV50" si="3473">FU50-FO51+FV51</f>
        <v>0.17029535925836606</v>
      </c>
      <c r="FW50" s="83">
        <f t="shared" ref="FW50" si="3474">FV50-FP51+FW51</f>
        <v>0.17013602310155046</v>
      </c>
      <c r="FX50" s="83">
        <f t="shared" ref="FX50" si="3475">FW50-FQ51+FX51</f>
        <v>0.16998474969465144</v>
      </c>
      <c r="FY50" s="83">
        <f t="shared" ref="FY50" si="3476">FX50-FR51+FY51</f>
        <v>0.16984093699574565</v>
      </c>
      <c r="GA50" t="s">
        <v>112</v>
      </c>
    </row>
    <row r="51" spans="1:183" x14ac:dyDescent="0.25">
      <c r="A51" s="87" t="s">
        <v>121</v>
      </c>
      <c r="B51" s="60"/>
      <c r="C51" s="88">
        <f t="shared" si="3309"/>
        <v>7.4746724884277973E-3</v>
      </c>
      <c r="D51" s="89">
        <f t="shared" ref="D51" si="3477">D50-C50</f>
        <v>9.4180873354190245E-3</v>
      </c>
      <c r="E51" s="89">
        <f t="shared" ref="E51" si="3478">E50-D50</f>
        <v>1.1866790042627966E-2</v>
      </c>
      <c r="F51" s="89">
        <f t="shared" ref="F51" si="3479">F50-E50</f>
        <v>1.4952155453711237E-2</v>
      </c>
      <c r="G51" s="89">
        <f t="shared" ref="G51" si="3480">G50-F50</f>
        <v>1.8839715871676169E-2</v>
      </c>
      <c r="H51" s="89">
        <f t="shared" ref="H51" si="3481">H50-G50</f>
        <v>2.3738041998311962E-2</v>
      </c>
      <c r="I51" s="89">
        <f>I50-H50</f>
        <v>2.9909932917873069E-2</v>
      </c>
      <c r="J51" s="87">
        <f t="shared" ref="J51:P51" si="3482">C36*(1-$F$7)</f>
        <v>5.1825091765881431E-2</v>
      </c>
      <c r="K51" s="87">
        <f t="shared" si="3482"/>
        <v>6.5299615625010604E-2</v>
      </c>
      <c r="L51" s="87">
        <f t="shared" si="3482"/>
        <v>8.227751568751332E-2</v>
      </c>
      <c r="M51" s="87">
        <f t="shared" si="3482"/>
        <v>0.10366966976626685</v>
      </c>
      <c r="N51" s="87">
        <f t="shared" si="3482"/>
        <v>0.13062378390549617</v>
      </c>
      <c r="O51" s="87">
        <f t="shared" si="3482"/>
        <v>0.16458596772092515</v>
      </c>
      <c r="P51" s="96">
        <f t="shared" si="3482"/>
        <v>0.2073783193283657</v>
      </c>
      <c r="Q51" s="87">
        <f>J36*(1-$F$7)</f>
        <v>0.26129668235374098</v>
      </c>
      <c r="R51" s="87">
        <f t="shared" ref="R51:AC51" si="3483">K36*(1-$F$7)</f>
        <v>0.32923381976571364</v>
      </c>
      <c r="S51" s="87">
        <f t="shared" si="3483"/>
        <v>0.41483461290479923</v>
      </c>
      <c r="T51" s="87">
        <f t="shared" si="3483"/>
        <v>0.5226916122600469</v>
      </c>
      <c r="U51" s="87">
        <f t="shared" si="3483"/>
        <v>0.65859143144765908</v>
      </c>
      <c r="V51" s="87">
        <f t="shared" si="3483"/>
        <v>0.82982520362405043</v>
      </c>
      <c r="W51" s="96">
        <f t="shared" si="3483"/>
        <v>1.0455797565663036</v>
      </c>
      <c r="X51" s="87">
        <f t="shared" si="3483"/>
        <v>0.31322837485308103</v>
      </c>
      <c r="Y51" s="87">
        <f t="shared" si="3483"/>
        <v>0.35956201613345284</v>
      </c>
      <c r="Z51" s="87">
        <f t="shared" si="3483"/>
        <v>0.43766649287527787</v>
      </c>
      <c r="AA51" s="87">
        <f t="shared" si="3483"/>
        <v>0.53606110311157418</v>
      </c>
      <c r="AB51" s="87">
        <f t="shared" si="3483"/>
        <v>0.66001165148510998</v>
      </c>
      <c r="AC51" s="87">
        <f t="shared" si="3483"/>
        <v>0.81614753160136078</v>
      </c>
      <c r="AD51" s="96">
        <f t="shared" ref="AD51" si="3484">W36*(1-$F$7)</f>
        <v>1.012813054095266</v>
      </c>
      <c r="AE51" s="87">
        <f t="shared" ref="AE51" si="3485">X36*(1-$F$7)</f>
        <v>1.2605082493620627</v>
      </c>
      <c r="AF51" s="87">
        <f t="shared" ref="AF51" si="3486">Y36*(1-$F$7)</f>
        <v>0.4603565830649286</v>
      </c>
      <c r="AG51" s="87">
        <f t="shared" ref="AG51" si="3487">Z36*(1-$F$7)</f>
        <v>0.49888780422504631</v>
      </c>
      <c r="AH51" s="87">
        <f t="shared" ref="AH51" si="3488">AA36*(1-$F$7)</f>
        <v>0.54467826184867429</v>
      </c>
      <c r="AI51" s="87">
        <f t="shared" ref="AI51" si="3489">AB36*(1-$F$7)</f>
        <v>0.59960084260043756</v>
      </c>
      <c r="AJ51" s="165">
        <f t="shared" ref="AJ51" si="3490">AC36*(1-$F$7)</f>
        <v>0.66600708771064732</v>
      </c>
      <c r="AK51" s="96">
        <f t="shared" ref="AK51" si="3491">AD36*(1-$F$7)</f>
        <v>0.74684696077149459</v>
      </c>
      <c r="AL51" s="87">
        <f t="shared" ref="AL51" si="3492">AE36*(1-$F$7)</f>
        <v>0.44934031941083741</v>
      </c>
      <c r="AM51" s="87">
        <f t="shared" ref="AM51" si="3493">AF36*(1-$F$7)</f>
        <v>0.55083033237010404</v>
      </c>
      <c r="AN51" s="87">
        <f t="shared" ref="AN51" si="3494">AG36*(1-$F$7)</f>
        <v>0.56245343492423205</v>
      </c>
      <c r="AO51" s="87">
        <f t="shared" ref="AO51" si="3495">AH36*(1-$F$7)</f>
        <v>0.57050542558093842</v>
      </c>
      <c r="AP51" s="87">
        <f t="shared" ref="AP51" si="3496">AI36*(1-$F$7)</f>
        <v>0.57379310068626943</v>
      </c>
      <c r="AQ51" s="165">
        <f t="shared" ref="AQ51" si="3497">AJ36*(1-$F$7)</f>
        <v>0.57081495312373109</v>
      </c>
      <c r="AR51" s="96">
        <f t="shared" ref="AR51" si="3498">AK36*(1-$F$7)</f>
        <v>0.55968185987221564</v>
      </c>
      <c r="AS51" s="87">
        <f t="shared" ref="AS51" si="3499">AL36*(1-$F$7)</f>
        <v>0.34812905297661945</v>
      </c>
      <c r="AT51" s="87">
        <f t="shared" ref="AT51" si="3500">AM36*(1-$F$7)</f>
        <v>0.29530116262298461</v>
      </c>
      <c r="AU51" s="87">
        <f t="shared" ref="AU51" si="3501">AN36*(1-$F$7)</f>
        <v>0.30427772293873623</v>
      </c>
      <c r="AV51" s="87">
        <f t="shared" ref="AV51" si="3502">AO36*(1-$F$7)</f>
        <v>0.3113847908687094</v>
      </c>
      <c r="AW51" s="87">
        <f t="shared" ref="AW51" si="3503">AP36*(1-$F$7)</f>
        <v>0.3158599786390015</v>
      </c>
      <c r="AX51" s="165">
        <f t="shared" ref="AX51" si="3504">AQ36*(1-$F$7)</f>
        <v>0.31672794606649884</v>
      </c>
      <c r="AY51" s="96">
        <f t="shared" ref="AY51" si="3505">AR36*(1-$F$7)</f>
        <v>0.31274601852371742</v>
      </c>
      <c r="AZ51" s="87">
        <f t="shared" ref="AZ51" si="3506">AS36*(1-$F$7)</f>
        <v>0.21988081678230878</v>
      </c>
      <c r="BA51" s="87">
        <f t="shared" ref="BA51" si="3507">AT36*(1-$F$7)</f>
        <v>0.21641651035327214</v>
      </c>
      <c r="BB51" s="87">
        <f t="shared" ref="BB51" si="3508">AU36*(1-$F$7)</f>
        <v>0.20662631332005862</v>
      </c>
      <c r="BC51" s="87">
        <f t="shared" ref="BC51" si="3509">AV36*(1-$F$7)</f>
        <v>0.19647880440639023</v>
      </c>
      <c r="BD51" s="87">
        <f t="shared" ref="BD51" si="3510">AW36*(1-$F$7)</f>
        <v>0.1859403840939361</v>
      </c>
      <c r="BE51" s="165">
        <f t="shared" ref="BE51" si="3511">AX36*(1-$F$7)</f>
        <v>0.17496509493169204</v>
      </c>
      <c r="BF51" s="96">
        <f t="shared" ref="BF51" si="3512">AY36*(1-$F$7)</f>
        <v>0.16349072247519272</v>
      </c>
      <c r="BG51" s="87">
        <f t="shared" ref="BG51" si="3513">AZ36*(1-$F$7)</f>
        <v>0.15143393379294412</v>
      </c>
      <c r="BH51" s="87">
        <f t="shared" ref="BH51" si="3514">BA36*(1-$F$7)</f>
        <v>0.1448026631684424</v>
      </c>
      <c r="BI51" s="87">
        <f t="shared" ref="BI51:BM51" si="3515">BB36*(1-$F$7)</f>
        <v>0.13857621356101754</v>
      </c>
      <c r="BJ51" s="87">
        <f t="shared" si="3515"/>
        <v>0.13146699903856204</v>
      </c>
      <c r="BK51" s="87">
        <f t="shared" si="3515"/>
        <v>0.12356303669475058</v>
      </c>
      <c r="BL51" s="165">
        <f t="shared" si="3515"/>
        <v>0.1149898532353275</v>
      </c>
      <c r="BM51" s="96">
        <f t="shared" si="3515"/>
        <v>0.10592048775848241</v>
      </c>
      <c r="BN51" s="87">
        <f t="shared" ref="BN51" si="3516">BG36*(1-$F$7)</f>
        <v>9.6588019937140585E-2</v>
      </c>
      <c r="BO51" s="87">
        <f t="shared" ref="BO51" si="3517">BH36*(1-$F$7)</f>
        <v>9.2810533688967925E-2</v>
      </c>
      <c r="BP51" s="87">
        <f t="shared" ref="BP51" si="3518">BI36*(1-$F$7)</f>
        <v>8.9522125638845068E-2</v>
      </c>
      <c r="BQ51" s="87">
        <f t="shared" ref="BQ51" si="3519">BJ36*(1-$F$7)</f>
        <v>8.6106755917760056E-2</v>
      </c>
      <c r="BR51" s="87">
        <f t="shared" ref="BR51" si="3520">BK36*(1-$F$7)</f>
        <v>8.2558403239627529E-2</v>
      </c>
      <c r="BS51" s="87">
        <f t="shared" ref="BS51" si="3521">BL36*(1-$F$7)</f>
        <v>7.8886070636753E-2</v>
      </c>
      <c r="BT51" s="96">
        <f t="shared" ref="BT51" si="3522">BM36*(1-$F$7)</f>
        <v>7.5118583293239297E-2</v>
      </c>
      <c r="BU51" s="87">
        <f t="shared" ref="BU51" si="3523">BN36*(1-$F$7)</f>
        <v>7.1310307537846201E-2</v>
      </c>
      <c r="BV51" s="87">
        <f t="shared" ref="BV51" si="3524">BO36*(1-$F$7)</f>
        <v>6.7549216221503741E-2</v>
      </c>
      <c r="BW51" s="87">
        <f t="shared" ref="BW51" si="3525">BP36*(1-$F$7)</f>
        <v>6.3863746911616392E-2</v>
      </c>
      <c r="BX51" s="87">
        <f t="shared" ref="BX51" si="3526">BQ36*(1-$F$7)</f>
        <v>6.0375558508855794E-2</v>
      </c>
      <c r="BY51" s="87">
        <f t="shared" ref="BY51" si="3527">BR36*(1-$F$7)</f>
        <v>5.710998173038645E-2</v>
      </c>
      <c r="BZ51" s="87">
        <f t="shared" ref="BZ51" si="3528">BS36*(1-$F$7)</f>
        <v>5.4090206691033836E-2</v>
      </c>
      <c r="CA51" s="96">
        <f t="shared" ref="CA51" si="3529">BT36*(1-$F$7)</f>
        <v>5.1337216360979154E-2</v>
      </c>
      <c r="CB51" s="87">
        <f t="shared" ref="CB51" si="3530">BU36*(1-$F$7)</f>
        <v>4.8870092735053043E-2</v>
      </c>
      <c r="CC51" s="87">
        <f t="shared" ref="CC51:CD51" si="3531">BV36*(1-$F$7)</f>
        <v>4.6705582642702838E-2</v>
      </c>
      <c r="CD51" s="87">
        <f t="shared" si="3531"/>
        <v>4.4593305139650909E-2</v>
      </c>
      <c r="CE51" s="87">
        <f t="shared" ref="CE51" si="3532">BX36*(1-$F$7)</f>
        <v>4.2518052808787066E-2</v>
      </c>
      <c r="CF51" s="87">
        <f t="shared" ref="CF51" si="3533">BY36*(1-$F$7)</f>
        <v>4.0507999593389951E-2</v>
      </c>
      <c r="CG51" s="87">
        <f t="shared" ref="CG51" si="3534">BZ36*(1-$F$7)</f>
        <v>3.8591072840244593E-2</v>
      </c>
      <c r="CH51" s="96">
        <f t="shared" ref="CH51" si="3535">CA36*(1-$F$7)</f>
        <v>3.6793766612505809E-2</v>
      </c>
      <c r="CI51" s="87">
        <f t="shared" ref="CI51" si="3536">CB36*(1-$F$7)</f>
        <v>6.1494370076103567E-2</v>
      </c>
      <c r="CJ51" s="87">
        <f t="shared" ref="CJ51" si="3537">CC36*(1-$F$7)</f>
        <v>5.8882608060462784E-2</v>
      </c>
      <c r="CK51" s="87">
        <f t="shared" ref="CK51" si="3538">CD36*(1-$F$7)</f>
        <v>5.6399827444048943E-2</v>
      </c>
      <c r="CL51" s="87">
        <f t="shared" ref="CL51" si="3539">CE36*(1-$F$7)</f>
        <v>5.4030003167085061E-2</v>
      </c>
      <c r="CM51" s="87">
        <f t="shared" ref="CM51" si="3540">CF36*(1-$F$7)</f>
        <v>5.1770840928907526E-2</v>
      </c>
      <c r="CN51" s="87">
        <f t="shared" ref="CN51" si="3541">CG36*(1-$F$7)</f>
        <v>4.9621216372563025E-2</v>
      </c>
      <c r="CO51" s="96">
        <f t="shared" ref="CO51" si="3542">CH36*(1-$F$7)</f>
        <v>4.7580779511395173E-2</v>
      </c>
      <c r="CP51" s="87">
        <f t="shared" ref="CP51" si="3543">CI36*(1-$F$7)</f>
        <v>4.5649314585624393E-2</v>
      </c>
      <c r="CQ51" s="87">
        <f t="shared" ref="CQ51" si="3544">CJ36*(1-$F$7)</f>
        <v>4.7049370509538786E-2</v>
      </c>
      <c r="CR51" s="87">
        <f t="shared" ref="CR51" si="3545">CK36*(1-$F$7)</f>
        <v>4.5970676650463227E-2</v>
      </c>
      <c r="CS51" s="87">
        <f t="shared" ref="CS51" si="3546">CL36*(1-$F$7)</f>
        <v>4.4979390318917907E-2</v>
      </c>
      <c r="CT51" s="87">
        <f t="shared" ref="CT51" si="3547">CM36*(1-$F$7)</f>
        <v>4.4075341170554255E-2</v>
      </c>
      <c r="CU51" s="87">
        <f t="shared" ref="CU51" si="3548">CN36*(1-$F$7)</f>
        <v>4.3255130746812462E-2</v>
      </c>
      <c r="CV51" s="96">
        <f t="shared" ref="CV51" si="3549">CO36*(1-$F$7)</f>
        <v>4.2512310958683859E-2</v>
      </c>
      <c r="CW51" s="87">
        <f t="shared" ref="CW51" si="3550">CP36*(1-$F$7)</f>
        <v>4.18376265273998E-2</v>
      </c>
      <c r="CX51" s="87">
        <f t="shared" ref="CX51" si="3551">CQ36*(1-$F$7)</f>
        <v>3.7996000078456507E-2</v>
      </c>
      <c r="CY51" s="87">
        <f t="shared" ref="CY51" si="3552">CR36*(1-$F$7)</f>
        <v>3.7040104029764757E-2</v>
      </c>
      <c r="CZ51" s="87">
        <f t="shared" ref="CZ51" si="3553">CS36*(1-$F$7)</f>
        <v>3.6197080707274863E-2</v>
      </c>
      <c r="DA51" s="87">
        <f t="shared" ref="DA51" si="3554">CT36*(1-$F$7)</f>
        <v>3.5464889481064403E-2</v>
      </c>
      <c r="DB51" s="87">
        <f t="shared" ref="DB51" si="3555">CU36*(1-$F$7)</f>
        <v>3.4841657536961494E-2</v>
      </c>
      <c r="DC51" s="87">
        <f t="shared" ref="DC51" si="3556">CV36*(1-$F$7)</f>
        <v>3.4325324985784854E-2</v>
      </c>
      <c r="DD51" s="96">
        <f t="shared" ref="DD51" si="3557">CW36*(1-$F$7)</f>
        <v>3.3913336471508855E-2</v>
      </c>
      <c r="DE51" s="87">
        <f t="shared" ref="DE51" si="3558">CX36*(1-$F$7)</f>
        <v>3.3602404155377977E-2</v>
      </c>
      <c r="DF51" s="87">
        <f t="shared" ref="DF51" si="3559">CY36*(1-$F$7)</f>
        <v>3.2868487660537085E-2</v>
      </c>
      <c r="DG51" s="87">
        <f t="shared" ref="DG51" si="3560">CZ36*(1-$F$7)</f>
        <v>3.2145121241462182E-2</v>
      </c>
      <c r="DH51" s="87">
        <f t="shared" ref="DH51" si="3561">DA36*(1-$F$7)</f>
        <v>3.1434319366378353E-2</v>
      </c>
      <c r="DI51" s="87">
        <f t="shared" ref="DI51" si="3562">DB36*(1-$F$7)</f>
        <v>3.0737947469581712E-2</v>
      </c>
      <c r="DJ51" s="87">
        <f t="shared" ref="DJ51" si="3563">DC36*(1-$F$7)</f>
        <v>3.0057995723468178E-2</v>
      </c>
      <c r="DK51" s="96">
        <f t="shared" ref="DK51" si="3564">DD36*(1-$F$7)</f>
        <v>2.939680978211355E-2</v>
      </c>
      <c r="DL51" s="87">
        <f t="shared" ref="DL51" si="3565">DE36*(1-$F$7)</f>
        <v>2.8757277102630374E-2</v>
      </c>
      <c r="DM51" s="87">
        <f t="shared" ref="DM51" si="3566">DF36*(1-$F$7)</f>
        <v>2.8402861993916652E-2</v>
      </c>
      <c r="DN51" s="87">
        <f t="shared" ref="DN51" si="3567">DG36*(1-$F$7)</f>
        <v>2.8066361339299916E-2</v>
      </c>
      <c r="DO51" s="87">
        <f t="shared" ref="DO51" si="3568">DH36*(1-$F$7)</f>
        <v>2.7739530354234789E-2</v>
      </c>
      <c r="DP51" s="87">
        <f t="shared" ref="DP51" si="3569">DI36*(1-$F$7)</f>
        <v>2.7414452039182385E-2</v>
      </c>
      <c r="DQ51" s="87">
        <f t="shared" ref="DQ51" si="3570">DJ36*(1-$F$7)</f>
        <v>2.7083511552339443E-2</v>
      </c>
      <c r="DR51" s="87">
        <f t="shared" ref="DR51" si="3571">DK36*(1-$F$7)</f>
        <v>2.6739421211628433E-2</v>
      </c>
      <c r="DS51" s="87">
        <f t="shared" ref="DS51" si="3572">DL36*(1-$F$7)</f>
        <v>2.6375288907266745E-2</v>
      </c>
      <c r="DT51" s="87">
        <f t="shared" ref="DT51" si="3573">DM36*(1-$F$7)</f>
        <v>2.5984720894711849E-2</v>
      </c>
      <c r="DU51" s="87">
        <f t="shared" ref="DU51" si="3574">DN36*(1-$F$7)</f>
        <v>2.5624724885015535E-2</v>
      </c>
      <c r="DV51" s="87">
        <f t="shared" ref="DV51" si="3575">DO36*(1-$F$7)</f>
        <v>2.5295892144423286E-2</v>
      </c>
      <c r="DW51" s="87">
        <f t="shared" ref="DW51" si="3576">DP36*(1-$F$7)</f>
        <v>2.4997987996452468E-2</v>
      </c>
      <c r="DX51" s="87">
        <f t="shared" ref="DX51" si="3577">DQ36*(1-$F$7)</f>
        <v>2.4729990310908556E-2</v>
      </c>
      <c r="DY51" s="87">
        <f t="shared" ref="DY51" si="3578">DR36*(1-$F$7)</f>
        <v>2.4490103880081746E-2</v>
      </c>
      <c r="DZ51" s="87">
        <f t="shared" ref="DZ51" si="3579">DS36*(1-$F$7)</f>
        <v>2.4275758226519947E-2</v>
      </c>
      <c r="EA51" s="87">
        <f t="shared" ref="EA51" si="3580">DT36*(1-$F$7)</f>
        <v>2.4083595954605491E-2</v>
      </c>
      <c r="EB51" s="87">
        <f t="shared" ref="EB51" si="3581">DU36*(1-$F$7)</f>
        <v>2.3888537007314022E-2</v>
      </c>
      <c r="EC51" s="87">
        <f t="shared" ref="EC51" si="3582">DV36*(1-$F$7)</f>
        <v>2.3691600127697228E-2</v>
      </c>
      <c r="ED51" s="87">
        <f t="shared" ref="ED51" si="3583">DW36*(1-$F$7)</f>
        <v>2.3494515232480598E-2</v>
      </c>
      <c r="EE51" s="87">
        <f t="shared" ref="EE51" si="3584">DX36*(1-$F$7)</f>
        <v>2.3299630468105858E-2</v>
      </c>
      <c r="EF51" s="87">
        <f t="shared" ref="EF51" si="3585">DY36*(1-$F$7)</f>
        <v>2.3109824442308208E-2</v>
      </c>
      <c r="EG51" s="87">
        <f t="shared" ref="EG51" si="3586">DZ36*(1-$F$7)</f>
        <v>2.2928417613887787E-2</v>
      </c>
      <c r="EH51" s="87">
        <f t="shared" ref="EH51" si="3587">EA36*(1-$F$7)</f>
        <v>2.2759078012785934E-2</v>
      </c>
      <c r="EI51" s="87">
        <f t="shared" ref="EI51" si="3588">EB36*(1-$F$7)</f>
        <v>2.2605717721564965E-2</v>
      </c>
      <c r="EJ51" s="87">
        <f t="shared" ref="EJ51" si="3589">EC36*(1-$F$7)</f>
        <v>2.2465641742756063E-2</v>
      </c>
      <c r="EK51" s="87">
        <f t="shared" ref="EK51" si="3590">ED36*(1-$F$7)</f>
        <v>2.2336189747309564E-2</v>
      </c>
      <c r="EL51" s="87">
        <f t="shared" ref="EL51" si="3591">EE36*(1-$F$7)</f>
        <v>2.2214859770091518E-2</v>
      </c>
      <c r="EM51" s="87">
        <f t="shared" ref="EM51" si="3592">EF36*(1-$F$7)</f>
        <v>2.2099421313152508E-2</v>
      </c>
      <c r="EN51" s="87">
        <f t="shared" ref="EN51" si="3593">EG36*(1-$F$7)</f>
        <v>2.1988020215812899E-2</v>
      </c>
      <c r="EO51" s="87">
        <f t="shared" ref="EO51" si="3594">EH36*(1-$F$7)</f>
        <v>2.1879276558706258E-2</v>
      </c>
      <c r="EP51" s="87">
        <f t="shared" ref="EP51" si="3595">EI36*(1-$F$7)</f>
        <v>2.1772375907845434E-2</v>
      </c>
      <c r="EQ51" s="87">
        <f t="shared" ref="EQ51" si="3596">EJ36*(1-$F$7)</f>
        <v>2.1668837020299311E-2</v>
      </c>
      <c r="ER51" s="87">
        <f t="shared" ref="ER51" si="3597">EK36*(1-$F$7)</f>
        <v>2.1569879691692252E-2</v>
      </c>
      <c r="ES51" s="87">
        <f t="shared" ref="ES51" si="3598">EL36*(1-$F$7)</f>
        <v>2.1476370348816994E-2</v>
      </c>
      <c r="ET51" s="87">
        <f t="shared" ref="ET51" si="3599">EM36*(1-$F$7)</f>
        <v>2.1388785080399975E-2</v>
      </c>
      <c r="EU51" s="87">
        <f t="shared" ref="EU51" si="3600">EN36*(1-$F$7)</f>
        <v>2.1307188834740753E-2</v>
      </c>
      <c r="EV51" s="87">
        <f t="shared" ref="EV51" si="3601">EO36*(1-$F$7)</f>
        <v>2.1231230187222703E-2</v>
      </c>
      <c r="EW51" s="87">
        <f t="shared" ref="EW51" si="3602">EP36*(1-$F$7)</f>
        <v>2.1160151571280608E-2</v>
      </c>
      <c r="EX51" s="87">
        <f t="shared" ref="EX51" si="3603">EQ36*(1-$F$7)</f>
        <v>2.1092815180995123E-2</v>
      </c>
      <c r="EY51" s="87">
        <f t="shared" ref="EY51" si="3604">ER36*(1-$F$7)</f>
        <v>2.1028422345535966E-2</v>
      </c>
      <c r="EZ51" s="87">
        <f t="shared" ref="EZ51" si="3605">ES36*(1-$F$7)</f>
        <v>2.096648665192689E-2</v>
      </c>
      <c r="FA51" s="87">
        <f t="shared" ref="FA51" si="3606">ET36*(1-$F$7)</f>
        <v>2.0906792741860299E-2</v>
      </c>
      <c r="FB51" s="87">
        <f t="shared" ref="FB51" si="3607">EU36*(1-$F$7)</f>
        <v>2.0849343039529355E-2</v>
      </c>
      <c r="FC51" s="87">
        <f t="shared" ref="FC51" si="3608">EV36*(1-$F$7)</f>
        <v>2.079429437501441E-2</v>
      </c>
      <c r="FD51" s="87">
        <f t="shared" ref="FD51" si="3609">EW36*(1-$F$7)</f>
        <v>2.0741886317481282E-2</v>
      </c>
      <c r="FE51" s="87">
        <f t="shared" ref="FE51" si="3610">EX36*(1-$F$7)</f>
        <v>2.0692362998987201E-2</v>
      </c>
      <c r="FF51" s="87">
        <f t="shared" ref="FF51" si="3611">EY36*(1-$F$7)</f>
        <v>2.0645754816292532E-2</v>
      </c>
      <c r="FG51" s="87">
        <f t="shared" ref="FG51" si="3612">EZ36*(1-$F$7)</f>
        <v>2.0601929784473231E-2</v>
      </c>
      <c r="FH51" s="87">
        <f t="shared" ref="FH51" si="3613">FA36*(1-$F$7)</f>
        <v>2.0560647099396149E-2</v>
      </c>
      <c r="FI51" s="87">
        <f t="shared" ref="FI51" si="3614">FB36*(1-$F$7)</f>
        <v>2.0521610353600939E-2</v>
      </c>
      <c r="FJ51" s="87">
        <f t="shared" ref="FJ51" si="3615">FC36*(1-$F$7)</f>
        <v>2.0484518134328479E-2</v>
      </c>
      <c r="FK51" s="87">
        <f t="shared" ref="FK51" si="3616">FD36*(1-$F$7)</f>
        <v>2.0449109938814103E-2</v>
      </c>
      <c r="FL51" s="87">
        <f t="shared" ref="FL51" si="3617">FE36*(1-$F$7)</f>
        <v>2.041520549675041E-2</v>
      </c>
      <c r="FM51" s="87">
        <f t="shared" ref="FM51" si="3618">FF36*(1-$F$7)</f>
        <v>2.0382735716381811E-2</v>
      </c>
      <c r="FN51" s="87">
        <f t="shared" ref="FN51" si="3619">FG36*(1-$F$7)</f>
        <v>2.0351698202185617E-2</v>
      </c>
      <c r="FO51" s="87">
        <f t="shared" ref="FO51" si="3620">FH36*(1-$F$7)</f>
        <v>2.032211907010097E-2</v>
      </c>
      <c r="FP51" s="87">
        <f t="shared" ref="FP51" si="3621">FI36*(1-$F$7)</f>
        <v>2.0294022389444707E-2</v>
      </c>
      <c r="FQ51" s="87">
        <f t="shared" ref="FQ51" si="3622">FJ36*(1-$F$7)</f>
        <v>2.0267408193394693E-2</v>
      </c>
      <c r="FR51" s="87">
        <f t="shared" ref="FR51" si="3623">FK36*(1-$F$7)</f>
        <v>2.0242239659105082E-2</v>
      </c>
      <c r="FS51" s="87">
        <f t="shared" ref="FS51" si="3624">FL36*(1-$F$7)</f>
        <v>2.0218439746442787E-2</v>
      </c>
      <c r="FT51" s="87">
        <f t="shared" ref="FT51" si="3625">FM36*(1-$F$7)</f>
        <v>2.0195897287450276E-2</v>
      </c>
      <c r="FU51" s="87">
        <f t="shared" ref="FU51" si="3626">FN36*(1-$F$7)</f>
        <v>2.0174493121652155E-2</v>
      </c>
      <c r="FV51" s="87">
        <f t="shared" ref="FV51" si="3627">FO36*(1-$F$7)</f>
        <v>2.015411852076655E-2</v>
      </c>
      <c r="FW51" s="87">
        <f t="shared" ref="FW51" si="3628">FP36*(1-$F$7)</f>
        <v>2.0134686232629102E-2</v>
      </c>
      <c r="FX51" s="87">
        <f t="shared" ref="FX51" si="3629">FQ36*(1-$F$7)</f>
        <v>2.0116134786495692E-2</v>
      </c>
      <c r="FY51" s="87">
        <f t="shared" ref="FY51" si="3630">FR36*(1-$F$7)</f>
        <v>2.009842696019927E-2</v>
      </c>
      <c r="GA51" s="87" t="s">
        <v>121</v>
      </c>
    </row>
    <row r="52" spans="1:183" x14ac:dyDescent="0.25">
      <c r="A52" t="s">
        <v>113</v>
      </c>
      <c r="B52" s="60"/>
      <c r="C52" s="109">
        <f t="shared" ref="C52:G53" si="3631">D52/(1+$V$6)</f>
        <v>3.1159925013793284E-3</v>
      </c>
      <c r="D52" s="109">
        <f t="shared" si="3631"/>
        <v>3.9261505517379537E-3</v>
      </c>
      <c r="E52" s="109">
        <f t="shared" si="3631"/>
        <v>4.9469496951898215E-3</v>
      </c>
      <c r="F52" s="109">
        <f t="shared" si="3631"/>
        <v>6.2331566159391756E-3</v>
      </c>
      <c r="G52" s="109">
        <f t="shared" si="3631"/>
        <v>7.8537773360833618E-3</v>
      </c>
      <c r="H52" s="109">
        <f>I52/(1+$V$6)</f>
        <v>9.895759443465036E-3</v>
      </c>
      <c r="I52" s="82">
        <f>V9*AJ8</f>
        <v>1.2468656898765945E-2</v>
      </c>
      <c r="J52" s="83">
        <f t="shared" ref="J52" si="3632">I52-C53+J53</f>
        <v>1.6283746729084538E-2</v>
      </c>
      <c r="K52" s="83">
        <f t="shared" ref="K52" si="3633">J52-D53+K53</f>
        <v>2.1090759915285966E-2</v>
      </c>
      <c r="L52" s="83">
        <f t="shared" ref="L52" si="3634">K52-E53+L53</f>
        <v>2.7147596529899762E-2</v>
      </c>
      <c r="M52" s="83">
        <f t="shared" ref="M52" si="3635">L52-F53+M53</f>
        <v>3.4779210664313144E-2</v>
      </c>
      <c r="N52" s="83">
        <f t="shared" ref="N52" si="3636">M52-G53+N53</f>
        <v>4.4395044473674011E-2</v>
      </c>
      <c r="O52" s="83">
        <f t="shared" ref="O52" si="3637">N52-H53+O53</f>
        <v>5.6510995073468705E-2</v>
      </c>
      <c r="P52" s="105">
        <f t="shared" ref="P52" si="3638">O52-I53+P53</f>
        <v>7.1777092829210007E-2</v>
      </c>
      <c r="Q52" s="83">
        <f t="shared" ref="Q52" si="3639">P52-J53+Q53</f>
        <v>8.9796154385154911E-2</v>
      </c>
      <c r="R52" s="83">
        <f t="shared" ref="R52" si="3640">Q52-K53+R53</f>
        <v>0.11250017194564549</v>
      </c>
      <c r="S52" s="83">
        <f t="shared" ref="S52" si="3641">R52-L53+S53</f>
        <v>0.14110723407186365</v>
      </c>
      <c r="T52" s="83">
        <f t="shared" ref="T52" si="3642">S52-M53+T53</f>
        <v>0.17715213235089849</v>
      </c>
      <c r="U52" s="83">
        <f t="shared" ref="U52" si="3643">T52-N53+U53</f>
        <v>0.2225687041824824</v>
      </c>
      <c r="V52" s="83">
        <f t="shared" ref="V52" si="3644">U52-O53+V53</f>
        <v>0.2797935846902781</v>
      </c>
      <c r="W52" s="105">
        <f t="shared" ref="W52" si="3645">V52-P53+W53</f>
        <v>0.35189693413010076</v>
      </c>
      <c r="X52" s="83">
        <f t="shared" ref="X52" si="3646">W52-Q53+X53</f>
        <v>0.38684511214071909</v>
      </c>
      <c r="Y52" s="83">
        <f t="shared" ref="Y52" si="3647">X52-R53+Y53</f>
        <v>0.42444114354342094</v>
      </c>
      <c r="Z52" s="83">
        <f t="shared" ref="Z52" si="3648">Y52-S53+Z53</f>
        <v>0.46898860097687117</v>
      </c>
      <c r="AA52" s="83">
        <f t="shared" ref="AA52" si="3649">Z52-T53+AA53</f>
        <v>0.52229003593669299</v>
      </c>
      <c r="AB52" s="83">
        <f t="shared" ref="AB52" si="3650">AA52-U53+AB53</f>
        <v>0.58661393021502506</v>
      </c>
      <c r="AC52" s="83">
        <f t="shared" ref="AC52" si="3651">AB52-V53+AC53</f>
        <v>0.66481426837071578</v>
      </c>
      <c r="AD52" s="105">
        <f t="shared" ref="AD52" si="3652">AC52-W53+AD53</f>
        <v>0.76048028743326435</v>
      </c>
      <c r="AE52" s="83">
        <f t="shared" ref="AE52" si="3653">AD52-X53+AE53</f>
        <v>0.93402576034980378</v>
      </c>
      <c r="AF52" s="83">
        <f t="shared" ref="AF52" si="3654">AE52-Y53+AF53</f>
        <v>0.95322400824357634</v>
      </c>
      <c r="AG52" s="83">
        <f t="shared" ref="AG52" si="3655">AF52-Z53+AG53</f>
        <v>0.96605853498698746</v>
      </c>
      <c r="AH52" s="83">
        <f t="shared" ref="AH52" si="3656">AG52-AA53+AH53</f>
        <v>0.97034448313602595</v>
      </c>
      <c r="AI52" s="83">
        <f t="shared" ref="AI52" si="3657">AH52-AB53+AI53</f>
        <v>0.96332833211134272</v>
      </c>
      <c r="AJ52" s="159">
        <f t="shared" ref="AJ52" si="3658">AI52-AC53+AJ53</f>
        <v>0.94153971894824795</v>
      </c>
      <c r="AK52" s="105">
        <f t="shared" ref="AK52" si="3659">AJ52-AD53+AK53</f>
        <v>0.90060457970979213</v>
      </c>
      <c r="AL52" s="83">
        <f t="shared" ref="AL52" si="3660">AK52-AE53+AL53</f>
        <v>0.75748962728275293</v>
      </c>
      <c r="AM52" s="83">
        <f t="shared" ref="AM52" si="3661">AL52-AF53+AM53</f>
        <v>0.78011546936835996</v>
      </c>
      <c r="AN52" s="83">
        <f t="shared" ref="AN52" si="3662">AM52-AG53+AN53</f>
        <v>0.7970720035633756</v>
      </c>
      <c r="AO52" s="83">
        <f t="shared" ref="AO52" si="3663">AN52-AH53+AO53</f>
        <v>0.80613559517048572</v>
      </c>
      <c r="AP52" s="83">
        <f t="shared" ref="AP52" si="3664">AO52-AI53+AP53</f>
        <v>0.80445692815291614</v>
      </c>
      <c r="AQ52" s="159">
        <f t="shared" ref="AQ52" si="3665">AP52-AJ53+AQ53</f>
        <v>0.7884007406838085</v>
      </c>
      <c r="AR52" s="105">
        <f t="shared" ref="AR52" si="3666">AQ52-AK53+AR53</f>
        <v>0.75334517806143941</v>
      </c>
      <c r="AS52" s="83">
        <f t="shared" ref="AS52" si="3667">AR52-AL53+AS53</f>
        <v>0.7337291398638115</v>
      </c>
      <c r="AT52" s="53">
        <f t="shared" ref="AT52:BM52" si="3668">AS52+MAX(0,AM37-AL37)*(1-$F$8)-MAX(0,AM52-AL52)</f>
        <v>0.71110329777820447</v>
      </c>
      <c r="AU52" s="53">
        <f t="shared" si="3668"/>
        <v>0.69414676358318883</v>
      </c>
      <c r="AV52" s="53">
        <f t="shared" si="3668"/>
        <v>0.68508317197607871</v>
      </c>
      <c r="AW52" s="53">
        <f t="shared" si="3668"/>
        <v>0.68508317197607871</v>
      </c>
      <c r="AX52" s="156">
        <f t="shared" si="3668"/>
        <v>0.68508317197607871</v>
      </c>
      <c r="AY52" s="71">
        <f t="shared" si="3668"/>
        <v>0.68508317197607871</v>
      </c>
      <c r="AZ52" s="53">
        <f t="shared" si="3668"/>
        <v>0.68508317197607871</v>
      </c>
      <c r="BA52" s="53">
        <f t="shared" si="3668"/>
        <v>0.68508317197607871</v>
      </c>
      <c r="BB52" s="53">
        <f t="shared" si="3668"/>
        <v>0.68508317197607871</v>
      </c>
      <c r="BC52" s="53">
        <f t="shared" si="3668"/>
        <v>0.68508317197607871</v>
      </c>
      <c r="BD52" s="53">
        <f t="shared" si="3668"/>
        <v>0.68508317197607871</v>
      </c>
      <c r="BE52" s="156">
        <f t="shared" si="3668"/>
        <v>0.68508317197607871</v>
      </c>
      <c r="BF52" s="71">
        <f t="shared" si="3668"/>
        <v>0.68508317197607871</v>
      </c>
      <c r="BG52" s="53">
        <f t="shared" si="3668"/>
        <v>0.68508317197607871</v>
      </c>
      <c r="BH52" s="53">
        <f t="shared" si="3668"/>
        <v>0.68508317197607871</v>
      </c>
      <c r="BI52" s="53">
        <f t="shared" si="3668"/>
        <v>0.68508317197607871</v>
      </c>
      <c r="BJ52" s="53">
        <f t="shared" si="3668"/>
        <v>0.68508317197607871</v>
      </c>
      <c r="BK52" s="53">
        <f t="shared" si="3668"/>
        <v>0.68508317197607871</v>
      </c>
      <c r="BL52" s="156">
        <f t="shared" si="3668"/>
        <v>0.68508317197607871</v>
      </c>
      <c r="BM52" s="71">
        <f t="shared" si="3668"/>
        <v>0.68508317197607871</v>
      </c>
      <c r="BN52" s="53">
        <f t="shared" ref="BN52" si="3669">BM52+MAX(0,BG37-BF37)*(1-$F$8)-MAX(0,BG52-BF52)</f>
        <v>0.68508317197607871</v>
      </c>
      <c r="BO52" s="53">
        <f t="shared" ref="BO52" si="3670">BN52+MAX(0,BH37-BG37)*(1-$F$8)-MAX(0,BH52-BG52)</f>
        <v>0.68508317197607871</v>
      </c>
      <c r="BP52" s="53">
        <f t="shared" ref="BP52" si="3671">BO52+MAX(0,BI37-BH37)*(1-$F$8)-MAX(0,BI52-BH52)</f>
        <v>0.68508317197607871</v>
      </c>
      <c r="BQ52" s="53">
        <f t="shared" ref="BQ52" si="3672">BP52+MAX(0,BJ37-BI37)*(1-$F$8)-MAX(0,BJ52-BI52)</f>
        <v>0.68508317197607871</v>
      </c>
      <c r="BR52" s="53">
        <f t="shared" ref="BR52" si="3673">BQ52+MAX(0,BK37-BJ37)*(1-$F$8)-MAX(0,BK52-BJ52)</f>
        <v>0.68508317197607871</v>
      </c>
      <c r="BS52" s="53">
        <f t="shared" ref="BS52" si="3674">BR52+MAX(0,BL37-BK37)*(1-$F$8)-MAX(0,BL52-BK52)</f>
        <v>0.68508317197607871</v>
      </c>
      <c r="BT52" s="71">
        <f t="shared" ref="BT52" si="3675">BS52+MAX(0,BM37-BL37)*(1-$F$8)-MAX(0,BM52-BL52)</f>
        <v>0.68508317197607871</v>
      </c>
      <c r="BU52" s="53">
        <f t="shared" ref="BU52" si="3676">BT52+MAX(0,BN37-BM37)*(1-$F$8)-MAX(0,BN52-BM52)</f>
        <v>0.68508317197607871</v>
      </c>
      <c r="BV52" s="53">
        <f t="shared" ref="BV52" si="3677">BU52+MAX(0,BO37-BN37)*(1-$F$8)-MAX(0,BO52-BN52)</f>
        <v>0.68508317197607871</v>
      </c>
      <c r="BW52" s="53">
        <f t="shared" ref="BW52" si="3678">BV52+MAX(0,BP37-BO37)*(1-$F$8)-MAX(0,BP52-BO52)</f>
        <v>0.68508317197607871</v>
      </c>
      <c r="BX52" s="53">
        <f t="shared" ref="BX52" si="3679">BW52+MAX(0,BQ37-BP37)*(1-$F$8)-MAX(0,BQ52-BP52)</f>
        <v>0.68508317197607871</v>
      </c>
      <c r="BY52" s="53">
        <f t="shared" ref="BY52" si="3680">BX52+MAX(0,BR37-BQ37)*(1-$F$8)-MAX(0,BR52-BQ52)</f>
        <v>0.68508317197607871</v>
      </c>
      <c r="BZ52" s="53">
        <f t="shared" ref="BZ52" si="3681">BY52+MAX(0,BS37-BR37)*(1-$F$8)-MAX(0,BS52-BR52)</f>
        <v>0.68508317197607871</v>
      </c>
      <c r="CA52" s="71">
        <f t="shared" ref="CA52" si="3682">BZ52+MAX(0,BT37-BS37)*(1-$F$8)-MAX(0,BT52-BS52)</f>
        <v>0.68508317197607871</v>
      </c>
      <c r="CB52" s="53">
        <f t="shared" ref="CB52" si="3683">CA52+MAX(0,BU37-BT37)*(1-$F$8)-MAX(0,BU52-BT52)</f>
        <v>0.68508317197607871</v>
      </c>
      <c r="CC52" s="53">
        <f t="shared" ref="CC52:CD52" si="3684">CB52+MAX(0,BV37-BU37)*(1-$F$8)-MAX(0,BV52-BU52)</f>
        <v>0.68508317197607871</v>
      </c>
      <c r="CD52" s="53">
        <f t="shared" si="3684"/>
        <v>0.68508317197607871</v>
      </c>
      <c r="CE52" s="53">
        <f t="shared" ref="CE52" si="3685">CD52+MAX(0,BX37-BW37)*(1-$F$8)-MAX(0,BX52-BW52)</f>
        <v>0.68508317197607871</v>
      </c>
      <c r="CF52" s="53">
        <f t="shared" ref="CF52" si="3686">CE52+MAX(0,BY37-BX37)*(1-$F$8)-MAX(0,BY52-BX52)</f>
        <v>0.68508317197607871</v>
      </c>
      <c r="CG52" s="53">
        <f t="shared" ref="CG52" si="3687">CF52+MAX(0,BZ37-BY37)*(1-$F$8)-MAX(0,BZ52-BY52)</f>
        <v>0.68508317197607871</v>
      </c>
      <c r="CH52" s="71">
        <f t="shared" ref="CH52" si="3688">CG52+MAX(0,CA37-BZ37)*(1-$F$8)-MAX(0,CA52-BZ52)</f>
        <v>0.68508317197607871</v>
      </c>
      <c r="CI52" s="53">
        <f t="shared" ref="CI52" si="3689">CH52+MAX(0,CB37-CA37)*(1-$F$8)-MAX(0,CB52-CA52)</f>
        <v>0.68752629475687543</v>
      </c>
      <c r="CJ52" s="53">
        <f t="shared" ref="CJ52" si="3690">CI52+MAX(0,CC37-CB37)*(1-$F$8)-MAX(0,CC52-CB52)</f>
        <v>0.68988761167062684</v>
      </c>
      <c r="CK52" s="53">
        <f t="shared" ref="CK52" si="3691">CJ52+MAX(0,CD37-CC37)*(1-$F$8)-MAX(0,CD52-CC52)</f>
        <v>0.69218083151342458</v>
      </c>
      <c r="CL52" s="53">
        <f t="shared" ref="CL52" si="3692">CK52+MAX(0,CE37-CD37)*(1-$F$8)-MAX(0,CE52-CD52)</f>
        <v>0.69441909727437123</v>
      </c>
      <c r="CM52" s="53">
        <f t="shared" ref="CM52" si="3693">CL52+MAX(0,CF37-CE37)*(1-$F$8)-MAX(0,CF52-CE52)</f>
        <v>0.69660962429867035</v>
      </c>
      <c r="CN52" s="53">
        <f t="shared" ref="CN52" si="3694">CM52+MAX(0,CG37-CF37)*(1-$F$8)-MAX(0,CG52-CF52)</f>
        <v>0.69875402753547011</v>
      </c>
      <c r="CO52" s="71">
        <f t="shared" ref="CO52" si="3695">CN52+MAX(0,CH37-CG37)*(1-$F$8)-MAX(0,CH52-CG52)</f>
        <v>0.70084879820679336</v>
      </c>
      <c r="CP52" s="53">
        <f t="shared" ref="CP52" si="3696">CO52+MAX(0,CI37-CH37)*(1-$F$8)-MAX(0,CI52-CH52)</f>
        <v>0.69840567542599663</v>
      </c>
      <c r="CQ52" s="53">
        <f t="shared" ref="CQ52" si="3697">CP52+MAX(0,CJ37-CI37)*(1-$F$8)-MAX(0,CJ52-CI52)</f>
        <v>0.69604435851224522</v>
      </c>
      <c r="CR52" s="53">
        <f t="shared" ref="CR52" si="3698">CQ52+MAX(0,CK37-CJ37)*(1-$F$8)-MAX(0,CK52-CJ52)</f>
        <v>0.69375113866944749</v>
      </c>
      <c r="CS52" s="53">
        <f t="shared" ref="CS52" si="3699">CR52+MAX(0,CL37-CK37)*(1-$F$8)-MAX(0,CL52-CK52)</f>
        <v>0.69151287290850083</v>
      </c>
      <c r="CT52" s="53">
        <f t="shared" ref="CT52" si="3700">CS52+MAX(0,CM37-CL37)*(1-$F$8)-MAX(0,CM52-CL52)</f>
        <v>0.68932234588420171</v>
      </c>
      <c r="CU52" s="53">
        <f t="shared" ref="CU52" si="3701">CT52+MAX(0,CN37-CM37)*(1-$F$8)-MAX(0,CN52-CM52)</f>
        <v>0.68717794264740195</v>
      </c>
      <c r="CV52" s="71">
        <f t="shared" ref="CV52" si="3702">CU52+MAX(0,CO37-CN37)*(1-$F$8)-MAX(0,CO52-CN52)</f>
        <v>0.68508317197607871</v>
      </c>
      <c r="CW52" s="53">
        <f t="shared" ref="CW52" si="3703">CV52+MAX(0,CP37-CO37)*(1-$F$8)-MAX(0,CP52-CO52)</f>
        <v>0.68508317197607871</v>
      </c>
      <c r="CX52" s="53">
        <f t="shared" ref="CX52" si="3704">CW52+MAX(0,CQ37-CP37)*(1-$F$8)-MAX(0,CQ52-CP52)</f>
        <v>0.68508317197607871</v>
      </c>
      <c r="CY52" s="53">
        <f t="shared" ref="CY52" si="3705">CX52+MAX(0,CR37-CQ37)*(1-$F$8)-MAX(0,CR52-CQ52)</f>
        <v>0.68508317197607871</v>
      </c>
      <c r="CZ52" s="53">
        <f t="shared" ref="CZ52" si="3706">CY52+MAX(0,CS37-CR37)*(1-$F$8)-MAX(0,CS52-CR52)</f>
        <v>0.68508317197607871</v>
      </c>
      <c r="DA52" s="53">
        <f t="shared" ref="DA52" si="3707">CZ52+MAX(0,CT37-CS37)*(1-$F$8)-MAX(0,CT52-CS52)</f>
        <v>0.68508317197607871</v>
      </c>
      <c r="DB52" s="53">
        <f t="shared" ref="DB52" si="3708">DA52+MAX(0,CU37-CT37)*(1-$F$8)-MAX(0,CU52-CT52)</f>
        <v>0.68508317197607871</v>
      </c>
      <c r="DC52" s="53">
        <f t="shared" ref="DC52" si="3709">DB52+MAX(0,CV37-CU37)*(1-$F$8)-MAX(0,CV52-CU52)</f>
        <v>0.68508317197607871</v>
      </c>
      <c r="DD52" s="71">
        <f t="shared" ref="DD52" si="3710">DC52+MAX(0,CW37-CV37)*(1-$F$8)-MAX(0,CW52-CV52)</f>
        <v>0.68508317197607871</v>
      </c>
      <c r="DE52" s="53">
        <f t="shared" ref="DE52" si="3711">DD52+MAX(0,CX37-CW37)*(1-$F$8)-MAX(0,CX52-CW52)</f>
        <v>0.68508317197607871</v>
      </c>
      <c r="DF52" s="53">
        <f t="shared" ref="DF52" si="3712">DE52+MAX(0,CY37-CX37)*(1-$F$8)-MAX(0,CY52-CX52)</f>
        <v>0.68508317197607871</v>
      </c>
      <c r="DG52" s="53">
        <f t="shared" ref="DG52" si="3713">DF52+MAX(0,CZ37-CY37)*(1-$F$8)-MAX(0,CZ52-CY52)</f>
        <v>0.68508317197607871</v>
      </c>
      <c r="DH52" s="53">
        <f t="shared" ref="DH52" si="3714">DG52+MAX(0,DA37-CZ37)*(1-$F$8)-MAX(0,DA52-CZ52)</f>
        <v>0.68508317197607871</v>
      </c>
      <c r="DI52" s="53">
        <f t="shared" ref="DI52" si="3715">DH52+MAX(0,DB37-DA37)*(1-$F$8)-MAX(0,DB52-DA52)</f>
        <v>0.68508317197607871</v>
      </c>
      <c r="DJ52" s="53">
        <f t="shared" ref="DJ52" si="3716">DI52+MAX(0,DC37-DB37)*(1-$F$8)-MAX(0,DC52-DB52)</f>
        <v>0.68508317197607871</v>
      </c>
      <c r="DK52" s="71">
        <f t="shared" ref="DK52" si="3717">DJ52+MAX(0,DD37-DC37)*(1-$F$8)-MAX(0,DD52-DC52)</f>
        <v>0.68508317197607871</v>
      </c>
      <c r="DL52" s="53">
        <f t="shared" ref="DL52" si="3718">DK52+MAX(0,DE37-DD37)*(1-$F$8)-MAX(0,DE52-DD52)</f>
        <v>0.68508317197607871</v>
      </c>
      <c r="DM52" s="53">
        <f t="shared" ref="DM52" si="3719">DL52+MAX(0,DF37-DE37)*(1-$F$8)-MAX(0,DF52-DE52)</f>
        <v>0.68508317197607871</v>
      </c>
      <c r="DN52" s="53">
        <f t="shared" ref="DN52" si="3720">DM52+MAX(0,DG37-DF37)*(1-$F$8)-MAX(0,DG52-DF52)</f>
        <v>0.68508317197607871</v>
      </c>
      <c r="DO52" s="53">
        <f t="shared" ref="DO52" si="3721">DN52+MAX(0,DH37-DG37)*(1-$F$8)-MAX(0,DH52-DG52)</f>
        <v>0.68508317197607871</v>
      </c>
      <c r="DP52" s="53">
        <f t="shared" ref="DP52" si="3722">DO52+MAX(0,DI37-DH37)*(1-$F$8)-MAX(0,DI52-DH52)</f>
        <v>0.68508317197607871</v>
      </c>
      <c r="DQ52" s="53">
        <f t="shared" ref="DQ52" si="3723">DP52+MAX(0,DJ37-DI37)*(1-$F$8)-MAX(0,DJ52-DI52)</f>
        <v>0.68508317197607871</v>
      </c>
      <c r="DR52" s="53">
        <f t="shared" ref="DR52" si="3724">DQ52+MAX(0,DK37-DJ37)*(1-$F$8)-MAX(0,DK52-DJ52)</f>
        <v>0.68508317197607871</v>
      </c>
      <c r="DS52" s="53">
        <f t="shared" ref="DS52" si="3725">DR52+MAX(0,DL37-DK37)*(1-$F$8)-MAX(0,DL52-DK52)</f>
        <v>0.68508317197607871</v>
      </c>
      <c r="DT52" s="53">
        <f t="shared" ref="DT52" si="3726">DS52+MAX(0,DM37-DL37)*(1-$F$8)-MAX(0,DM52-DL52)</f>
        <v>0.68508317197607871</v>
      </c>
      <c r="DU52" s="53">
        <f t="shared" ref="DU52" si="3727">DT52+MAX(0,DN37-DM37)*(1-$F$8)-MAX(0,DN52-DM52)</f>
        <v>0.68508317197607871</v>
      </c>
      <c r="DV52" s="53">
        <f t="shared" ref="DV52" si="3728">DU52+MAX(0,DO37-DN37)*(1-$F$8)-MAX(0,DO52-DN52)</f>
        <v>0.68508317197607871</v>
      </c>
      <c r="DW52" s="53">
        <f t="shared" ref="DW52" si="3729">DV52+MAX(0,DP37-DO37)*(1-$F$8)-MAX(0,DP52-DO52)</f>
        <v>0.68508317197607871</v>
      </c>
      <c r="DX52" s="53">
        <f t="shared" ref="DX52" si="3730">DW52+MAX(0,DQ37-DP37)*(1-$F$8)-MAX(0,DQ52-DP52)</f>
        <v>0.68508317197607871</v>
      </c>
      <c r="DY52" s="53">
        <f t="shared" ref="DY52" si="3731">DX52+MAX(0,DR37-DQ37)*(1-$F$8)-MAX(0,DR52-DQ52)</f>
        <v>0.68508317197607871</v>
      </c>
      <c r="DZ52" s="53">
        <f t="shared" ref="DZ52" si="3732">DY52+MAX(0,DS37-DR37)*(1-$F$8)-MAX(0,DS52-DR52)</f>
        <v>0.68508317197607871</v>
      </c>
      <c r="EA52" s="53">
        <f t="shared" ref="EA52" si="3733">DZ52+MAX(0,DT37-DS37)*(1-$F$8)-MAX(0,DT52-DS52)</f>
        <v>0.68508317197607871</v>
      </c>
      <c r="EB52" s="53">
        <f t="shared" ref="EB52" si="3734">EA52+MAX(0,DU37-DT37)*(1-$F$8)-MAX(0,DU52-DT52)</f>
        <v>0.68508317197607871</v>
      </c>
      <c r="EC52" s="53">
        <f t="shared" ref="EC52" si="3735">EB52+MAX(0,DV37-DU37)*(1-$F$8)-MAX(0,DV52-DU52)</f>
        <v>0.68508317197607871</v>
      </c>
      <c r="ED52" s="53">
        <f t="shared" ref="ED52" si="3736">EC52+MAX(0,DW37-DV37)*(1-$F$8)-MAX(0,DW52-DV52)</f>
        <v>0.68508317197607871</v>
      </c>
      <c r="EE52" s="53">
        <f t="shared" ref="EE52" si="3737">ED52+MAX(0,DX37-DW37)*(1-$F$8)-MAX(0,DX52-DW52)</f>
        <v>0.68508317197607871</v>
      </c>
      <c r="EF52" s="53">
        <f t="shared" ref="EF52" si="3738">EE52+MAX(0,DY37-DX37)*(1-$F$8)-MAX(0,DY52-DX52)</f>
        <v>0.68508317197607871</v>
      </c>
      <c r="EG52" s="53">
        <f t="shared" ref="EG52" si="3739">EF52+MAX(0,DZ37-DY37)*(1-$F$8)-MAX(0,DZ52-DY52)</f>
        <v>0.68508317197607871</v>
      </c>
      <c r="EH52" s="53">
        <f t="shared" ref="EH52" si="3740">EG52+MAX(0,EA37-DZ37)*(1-$F$8)-MAX(0,EA52-DZ52)</f>
        <v>0.68508317197607871</v>
      </c>
      <c r="EI52" s="53">
        <f t="shared" ref="EI52" si="3741">EH52+MAX(0,EB37-EA37)*(1-$F$8)-MAX(0,EB52-EA52)</f>
        <v>0.68508317197607871</v>
      </c>
      <c r="EJ52" s="53">
        <f t="shared" ref="EJ52" si="3742">EI52+MAX(0,EC37-EB37)*(1-$F$8)-MAX(0,EC52-EB52)</f>
        <v>0.68508317197607871</v>
      </c>
      <c r="EK52" s="53">
        <f t="shared" ref="EK52" si="3743">EJ52+MAX(0,ED37-EC37)*(1-$F$8)-MAX(0,ED52-EC52)</f>
        <v>0.68508317197607871</v>
      </c>
      <c r="EL52" s="53">
        <f t="shared" ref="EL52" si="3744">EK52+MAX(0,EE37-ED37)*(1-$F$8)-MAX(0,EE52-ED52)</f>
        <v>0.68508317197607871</v>
      </c>
      <c r="EM52" s="53">
        <f t="shared" ref="EM52" si="3745">EL52+MAX(0,EF37-EE37)*(1-$F$8)-MAX(0,EF52-EE52)</f>
        <v>0.68508317197607871</v>
      </c>
      <c r="EN52" s="53">
        <f t="shared" ref="EN52" si="3746">EM52+MAX(0,EG37-EF37)*(1-$F$8)-MAX(0,EG52-EF52)</f>
        <v>0.68508317197607871</v>
      </c>
      <c r="EO52" s="53">
        <f t="shared" ref="EO52" si="3747">EN52+MAX(0,EH37-EG37)*(1-$F$8)-MAX(0,EH52-EG52)</f>
        <v>0.68508317197607871</v>
      </c>
      <c r="EP52" s="53">
        <f t="shared" ref="EP52" si="3748">EO52+MAX(0,EI37-EH37)*(1-$F$8)-MAX(0,EI52-EH52)</f>
        <v>0.68508317197607871</v>
      </c>
      <c r="EQ52" s="53">
        <f t="shared" ref="EQ52" si="3749">EP52+MAX(0,EJ37-EI37)*(1-$F$8)-MAX(0,EJ52-EI52)</f>
        <v>0.68508317197607871</v>
      </c>
      <c r="ER52" s="53">
        <f t="shared" ref="ER52" si="3750">EQ52+MAX(0,EK37-EJ37)*(1-$F$8)-MAX(0,EK52-EJ52)</f>
        <v>0.68508317197607871</v>
      </c>
      <c r="ES52" s="53">
        <f t="shared" ref="ES52" si="3751">ER52+MAX(0,EL37-EK37)*(1-$F$8)-MAX(0,EL52-EK52)</f>
        <v>0.68508317197607871</v>
      </c>
      <c r="ET52" s="53">
        <f t="shared" ref="ET52" si="3752">ES52+MAX(0,EM37-EL37)*(1-$F$8)-MAX(0,EM52-EL52)</f>
        <v>0.68508317197607871</v>
      </c>
      <c r="EU52" s="53">
        <f t="shared" ref="EU52" si="3753">ET52+MAX(0,EN37-EM37)*(1-$F$8)-MAX(0,EN52-EM52)</f>
        <v>0.68508317197607871</v>
      </c>
      <c r="EV52" s="53">
        <f t="shared" ref="EV52" si="3754">EU52+MAX(0,EO37-EN37)*(1-$F$8)-MAX(0,EO52-EN52)</f>
        <v>0.68508317197607871</v>
      </c>
      <c r="EW52" s="53">
        <f t="shared" ref="EW52" si="3755">EV52+MAX(0,EP37-EO37)*(1-$F$8)-MAX(0,EP52-EO52)</f>
        <v>0.68508317197607871</v>
      </c>
      <c r="EX52" s="53">
        <f t="shared" ref="EX52" si="3756">EW52+MAX(0,EQ37-EP37)*(1-$F$8)-MAX(0,EQ52-EP52)</f>
        <v>0.68508317197607871</v>
      </c>
      <c r="EY52" s="53">
        <f t="shared" ref="EY52" si="3757">EX52+MAX(0,ER37-EQ37)*(1-$F$8)-MAX(0,ER52-EQ52)</f>
        <v>0.68508317197607871</v>
      </c>
      <c r="EZ52" s="53">
        <f t="shared" ref="EZ52" si="3758">EY52+MAX(0,ES37-ER37)*(1-$F$8)-MAX(0,ES52-ER52)</f>
        <v>0.68508317197607871</v>
      </c>
      <c r="FA52" s="53">
        <f t="shared" ref="FA52" si="3759">EZ52+MAX(0,ET37-ES37)*(1-$F$8)-MAX(0,ET52-ES52)</f>
        <v>0.68508317197607871</v>
      </c>
      <c r="FB52" s="53">
        <f t="shared" ref="FB52" si="3760">FA52+MAX(0,EU37-ET37)*(1-$F$8)-MAX(0,EU52-ET52)</f>
        <v>0.68508317197607871</v>
      </c>
      <c r="FC52" s="53">
        <f t="shared" ref="FC52" si="3761">FB52+MAX(0,EV37-EU37)*(1-$F$8)-MAX(0,EV52-EU52)</f>
        <v>0.68508317197607871</v>
      </c>
      <c r="FD52" s="53">
        <f t="shared" ref="FD52" si="3762">FC52+MAX(0,EW37-EV37)*(1-$F$8)-MAX(0,EW52-EV52)</f>
        <v>0.68508317197607871</v>
      </c>
      <c r="FE52" s="53">
        <f t="shared" ref="FE52" si="3763">FD52+MAX(0,EX37-EW37)*(1-$F$8)-MAX(0,EX52-EW52)</f>
        <v>0.68508317197607871</v>
      </c>
      <c r="FF52" s="53">
        <f t="shared" ref="FF52" si="3764">FE52+MAX(0,EY37-EX37)*(1-$F$8)-MAX(0,EY52-EX52)</f>
        <v>0.68508317197607871</v>
      </c>
      <c r="FG52" s="53">
        <f t="shared" ref="FG52" si="3765">FF52+MAX(0,EZ37-EY37)*(1-$F$8)-MAX(0,EZ52-EY52)</f>
        <v>0.68508317197607871</v>
      </c>
      <c r="FH52" s="53">
        <f t="shared" ref="FH52" si="3766">FG52+MAX(0,FA37-EZ37)*(1-$F$8)-MAX(0,FA52-EZ52)</f>
        <v>0.68508317197607871</v>
      </c>
      <c r="FI52" s="53">
        <f t="shared" ref="FI52" si="3767">FH52+MAX(0,FB37-FA37)*(1-$F$8)-MAX(0,FB52-FA52)</f>
        <v>0.68508317197607871</v>
      </c>
      <c r="FJ52" s="53">
        <f t="shared" ref="FJ52" si="3768">FI52+MAX(0,FC37-FB37)*(1-$F$8)-MAX(0,FC52-FB52)</f>
        <v>0.68508317197607871</v>
      </c>
      <c r="FK52" s="53">
        <f t="shared" ref="FK52" si="3769">FJ52+MAX(0,FD37-FC37)*(1-$F$8)-MAX(0,FD52-FC52)</f>
        <v>0.68508317197607871</v>
      </c>
      <c r="FL52" s="53">
        <f t="shared" ref="FL52" si="3770">FK52+MAX(0,FE37-FD37)*(1-$F$8)-MAX(0,FE52-FD52)</f>
        <v>0.68508317197607871</v>
      </c>
      <c r="FM52" s="53">
        <f t="shared" ref="FM52" si="3771">FL52+MAX(0,FF37-FE37)*(1-$F$8)-MAX(0,FF52-FE52)</f>
        <v>0.68508317197607871</v>
      </c>
      <c r="FN52" s="53">
        <f t="shared" ref="FN52" si="3772">FM52+MAX(0,FG37-FF37)*(1-$F$8)-MAX(0,FG52-FF52)</f>
        <v>0.68508317197607871</v>
      </c>
      <c r="FO52" s="53">
        <f t="shared" ref="FO52" si="3773">FN52+MAX(0,FH37-FG37)*(1-$F$8)-MAX(0,FH52-FG52)</f>
        <v>0.68508317197607871</v>
      </c>
      <c r="FP52" s="53">
        <f t="shared" ref="FP52" si="3774">FO52+MAX(0,FI37-FH37)*(1-$F$8)-MAX(0,FI52-FH52)</f>
        <v>0.68508317197607871</v>
      </c>
      <c r="FQ52" s="53">
        <f t="shared" ref="FQ52" si="3775">FP52+MAX(0,FJ37-FI37)*(1-$F$8)-MAX(0,FJ52-FI52)</f>
        <v>0.68508317197607871</v>
      </c>
      <c r="FR52" s="53">
        <f t="shared" ref="FR52" si="3776">FQ52+MAX(0,FK37-FJ37)*(1-$F$8)-MAX(0,FK52-FJ52)</f>
        <v>0.68508317197607871</v>
      </c>
      <c r="FS52" s="53">
        <f t="shared" ref="FS52" si="3777">FR52+MAX(0,FL37-FK37)*(1-$F$8)-MAX(0,FL52-FK52)</f>
        <v>0.68508317197607871</v>
      </c>
      <c r="FT52" s="53">
        <f t="shared" ref="FT52" si="3778">FS52+MAX(0,FM37-FL37)*(1-$F$8)-MAX(0,FM52-FL52)</f>
        <v>0.68508317197607871</v>
      </c>
      <c r="FU52" s="53">
        <f t="shared" ref="FU52" si="3779">FT52+MAX(0,FN37-FM37)*(1-$F$8)-MAX(0,FN52-FM52)</f>
        <v>0.68508317197607871</v>
      </c>
      <c r="FV52" s="53">
        <f t="shared" ref="FV52" si="3780">FU52+MAX(0,FO37-FN37)*(1-$F$8)-MAX(0,FO52-FN52)</f>
        <v>0.68508317197607871</v>
      </c>
      <c r="FW52" s="53">
        <f t="shared" ref="FW52" si="3781">FV52+MAX(0,FP37-FO37)*(1-$F$8)-MAX(0,FP52-FO52)</f>
        <v>0.68508317197607871</v>
      </c>
      <c r="FX52" s="53">
        <f t="shared" ref="FX52" si="3782">FW52+MAX(0,FQ37-FP37)*(1-$F$8)-MAX(0,FQ52-FP52)</f>
        <v>0.68508317197607871</v>
      </c>
      <c r="FY52" s="53">
        <f t="shared" ref="FY52" si="3783">FX52+MAX(0,FR37-FQ37)*(1-$F$8)-MAX(0,FR52-FQ52)</f>
        <v>0.68508317197607871</v>
      </c>
      <c r="GA52" t="s">
        <v>113</v>
      </c>
    </row>
    <row r="53" spans="1:183" x14ac:dyDescent="0.25">
      <c r="A53" s="87" t="s">
        <v>122</v>
      </c>
      <c r="B53" s="60"/>
      <c r="C53" s="88">
        <f t="shared" si="3631"/>
        <v>6.4298257964970264E-4</v>
      </c>
      <c r="D53" s="89">
        <f t="shared" ref="D53" si="3784">D52-C52</f>
        <v>8.1015805035862531E-4</v>
      </c>
      <c r="E53" s="89">
        <f t="shared" ref="E53" si="3785">E52-D52</f>
        <v>1.0207991434518678E-3</v>
      </c>
      <c r="F53" s="89">
        <f t="shared" ref="F53" si="3786">F52-E52</f>
        <v>1.2862069207493542E-3</v>
      </c>
      <c r="G53" s="89">
        <f t="shared" ref="G53" si="3787">G52-F52</f>
        <v>1.6206207201441862E-3</v>
      </c>
      <c r="H53" s="89">
        <f t="shared" ref="H53" si="3788">H52-G52</f>
        <v>2.0419821073816742E-3</v>
      </c>
      <c r="I53" s="89">
        <f>I52-H52</f>
        <v>2.5728974553009092E-3</v>
      </c>
      <c r="J53" s="87">
        <f t="shared" ref="J53:P53" si="3789">C38*(1-$F$8)</f>
        <v>4.4580724099682958E-3</v>
      </c>
      <c r="K53" s="87">
        <f t="shared" si="3789"/>
        <v>5.6171712365600517E-3</v>
      </c>
      <c r="L53" s="87">
        <f t="shared" si="3789"/>
        <v>7.0776357580656655E-3</v>
      </c>
      <c r="M53" s="87">
        <f t="shared" si="3789"/>
        <v>8.9178210551627349E-3</v>
      </c>
      <c r="N53" s="87">
        <f t="shared" si="3789"/>
        <v>1.1236454529505049E-2</v>
      </c>
      <c r="O53" s="87">
        <f t="shared" si="3789"/>
        <v>1.4157932707176366E-2</v>
      </c>
      <c r="P53" s="96">
        <f t="shared" si="3789"/>
        <v>1.7838995211042208E-2</v>
      </c>
      <c r="Q53" s="87">
        <f>J38*(1-$F$8)</f>
        <v>2.2477133965913203E-2</v>
      </c>
      <c r="R53" s="87">
        <f t="shared" ref="R53:AC53" si="3790">K38*(1-$F$8)</f>
        <v>2.8321188797050638E-2</v>
      </c>
      <c r="S53" s="87">
        <f t="shared" si="3790"/>
        <v>3.5684697884283814E-2</v>
      </c>
      <c r="T53" s="87">
        <f t="shared" si="3790"/>
        <v>4.4962719334197584E-2</v>
      </c>
      <c r="U53" s="87">
        <f t="shared" si="3790"/>
        <v>5.6653026361088966E-2</v>
      </c>
      <c r="V53" s="87">
        <f t="shared" si="3790"/>
        <v>7.1382813214972071E-2</v>
      </c>
      <c r="W53" s="96">
        <f t="shared" si="3790"/>
        <v>8.9942344650864856E-2</v>
      </c>
      <c r="X53" s="87">
        <f t="shared" si="3790"/>
        <v>5.7425311976531578E-2</v>
      </c>
      <c r="Y53" s="87">
        <f t="shared" si="3790"/>
        <v>6.5917220199752477E-2</v>
      </c>
      <c r="Z53" s="87">
        <f t="shared" si="3790"/>
        <v>8.0232155317734047E-2</v>
      </c>
      <c r="AA53" s="87">
        <f t="shared" si="3790"/>
        <v>9.8264154294019412E-2</v>
      </c>
      <c r="AB53" s="87">
        <f t="shared" si="3790"/>
        <v>0.12097692063942105</v>
      </c>
      <c r="AC53" s="87">
        <f t="shared" si="3790"/>
        <v>0.1495831513706628</v>
      </c>
      <c r="AD53" s="96">
        <f t="shared" ref="AD53" si="3791">W38*(1-$F$8)</f>
        <v>0.18560836371341335</v>
      </c>
      <c r="AE53" s="87">
        <f t="shared" ref="AE53" si="3792">X38*(1-$F$8)</f>
        <v>0.23097078489307099</v>
      </c>
      <c r="AF53" s="87">
        <f t="shared" ref="AF53" si="3793">Y38*(1-$F$8)</f>
        <v>8.5115468093524965E-2</v>
      </c>
      <c r="AG53" s="87">
        <f t="shared" ref="AG53" si="3794">Z38*(1-$F$8)</f>
        <v>9.306668206114517E-2</v>
      </c>
      <c r="AH53" s="87">
        <f t="shared" ref="AH53" si="3795">AA38*(1-$F$8)</f>
        <v>0.10255010244305791</v>
      </c>
      <c r="AI53" s="87">
        <f t="shared" ref="AI53" si="3796">AB38*(1-$F$8)</f>
        <v>0.11396076961473778</v>
      </c>
      <c r="AJ53" s="165">
        <f t="shared" ref="AJ53" si="3797">AC38*(1-$F$8)</f>
        <v>0.12779453820756798</v>
      </c>
      <c r="AK53" s="96">
        <f t="shared" ref="AK53" si="3798">AD38*(1-$F$8)</f>
        <v>0.14467322447495759</v>
      </c>
      <c r="AL53" s="87">
        <f t="shared" ref="AL53" si="3799">AE38*(1-$F$8)</f>
        <v>8.7855832466031847E-2</v>
      </c>
      <c r="AM53" s="87">
        <f t="shared" ref="AM53" si="3800">AF38*(1-$F$8)</f>
        <v>0.10774131017913198</v>
      </c>
      <c r="AN53" s="87">
        <f t="shared" ref="AN53" si="3801">AG38*(1-$F$8)</f>
        <v>0.11002321625616085</v>
      </c>
      <c r="AO53" s="87">
        <f t="shared" ref="AO53" si="3802">AH38*(1-$F$8)</f>
        <v>0.11161369405016811</v>
      </c>
      <c r="AP53" s="87">
        <f t="shared" ref="AP53" si="3803">AI38*(1-$F$8)</f>
        <v>0.11228210259716817</v>
      </c>
      <c r="AQ53" s="165">
        <f t="shared" ref="AQ53" si="3804">AJ38*(1-$F$8)</f>
        <v>0.11173835073846039</v>
      </c>
      <c r="AR53" s="96">
        <f t="shared" ref="AR53" si="3805">AK38*(1-$F$8)</f>
        <v>0.10961766185258845</v>
      </c>
      <c r="AS53" s="87">
        <f t="shared" ref="AS53" si="3806">AL38*(1-$F$8)</f>
        <v>6.8239794268403917E-2</v>
      </c>
      <c r="AT53" s="87">
        <f t="shared" ref="AT53" si="3807">AM38*(1-$F$8)</f>
        <v>5.7939304478224415E-2</v>
      </c>
      <c r="AU53" s="87">
        <f t="shared" ref="AU53" si="3808">AN38*(1-$F$8)</f>
        <v>5.9729715389123028E-2</v>
      </c>
      <c r="AV53" s="87">
        <f t="shared" ref="AV53" si="3809">AO38*(1-$F$8)</f>
        <v>6.115466396173036E-2</v>
      </c>
      <c r="AW53" s="87">
        <f t="shared" ref="AW53" si="3810">AP38*(1-$F$8)</f>
        <v>6.2065105535523149E-2</v>
      </c>
      <c r="AX53" s="165">
        <f t="shared" ref="AX53" si="3811">AQ38*(1-$F$8)</f>
        <v>6.2270497143568963E-2</v>
      </c>
      <c r="AY53" s="96">
        <f t="shared" ref="AY53" si="3812">AR38*(1-$F$8)</f>
        <v>6.1528251187761528E-2</v>
      </c>
      <c r="AZ53" s="87">
        <f t="shared" ref="AZ53" si="3813">AS38*(1-$F$8)</f>
        <v>4.3294955677490643E-2</v>
      </c>
      <c r="BA53" s="87">
        <f t="shared" ref="BA53" si="3814">AT38*(1-$F$8)</f>
        <v>4.2641472168417571E-2</v>
      </c>
      <c r="BB53" s="87">
        <f t="shared" ref="BB53" si="3815">AU38*(1-$F$8)</f>
        <v>4.0785482458971532E-2</v>
      </c>
      <c r="BC53" s="87">
        <f t="shared" ref="BC53" si="3816">AV38*(1-$F$8)</f>
        <v>3.8855510495494204E-2</v>
      </c>
      <c r="BD53" s="87">
        <f t="shared" ref="BD53" si="3817">AW38*(1-$F$8)</f>
        <v>3.6842720474593783E-2</v>
      </c>
      <c r="BE53" s="165">
        <f t="shared" ref="BE53" si="3818">AX38*(1-$F$8)</f>
        <v>3.473521828504688E-2</v>
      </c>
      <c r="BF53" s="96">
        <f t="shared" ref="BF53" si="3819">AY38*(1-$F$8)</f>
        <v>3.2517128172590878E-2</v>
      </c>
      <c r="BG53" s="87">
        <f t="shared" ref="BG53" si="3820">AZ38*(1-$F$8)</f>
        <v>3.0167441461459481E-2</v>
      </c>
      <c r="BH53" s="87">
        <f t="shared" ref="BH53" si="3821">BA38*(1-$F$8)</f>
        <v>2.8867569834295729E-2</v>
      </c>
      <c r="BI53" s="87">
        <f t="shared" ref="BI53:BM53" si="3822">BB38*(1-$F$8)</f>
        <v>2.7606263194559961E-2</v>
      </c>
      <c r="BJ53" s="87">
        <f t="shared" si="3822"/>
        <v>2.617411230326969E-2</v>
      </c>
      <c r="BK53" s="87">
        <f t="shared" si="3822"/>
        <v>2.4588586513440137E-2</v>
      </c>
      <c r="BL53" s="165">
        <f t="shared" si="3822"/>
        <v>2.2874494272265674E-2</v>
      </c>
      <c r="BM53" s="96">
        <f t="shared" si="3822"/>
        <v>2.1065974775621034E-2</v>
      </c>
      <c r="BN53" s="87">
        <f t="shared" ref="BN53" si="3823">BG38*(1-$F$8)</f>
        <v>1.9208814442730066E-2</v>
      </c>
      <c r="BO53" s="87">
        <f t="shared" ref="BO53" si="3824">BH38*(1-$F$8)</f>
        <v>1.8464211018096192E-2</v>
      </c>
      <c r="BP53" s="87">
        <f t="shared" ref="BP53" si="3825">BI38*(1-$F$8)</f>
        <v>1.7827765595493882E-2</v>
      </c>
      <c r="BQ53" s="87">
        <f t="shared" ref="BQ53" si="3826">BJ38*(1-$F$8)</f>
        <v>1.716088397061721E-2</v>
      </c>
      <c r="BR53" s="87">
        <f t="shared" ref="BR53" si="3827">BK38*(1-$F$8)</f>
        <v>1.6462791207752701E-2</v>
      </c>
      <c r="BS53" s="87">
        <f t="shared" ref="BS53" si="3828">BL38*(1-$F$8)</f>
        <v>1.5735809685655175E-2</v>
      </c>
      <c r="BT53" s="96">
        <f t="shared" ref="BT53" si="3829">BM38*(1-$F$8)</f>
        <v>1.4986336128925236E-2</v>
      </c>
      <c r="BU53" s="87">
        <f t="shared" ref="BU53" si="3830">BN38*(1-$F$8)</f>
        <v>1.4226001649993925E-2</v>
      </c>
      <c r="BV53" s="87">
        <f t="shared" ref="BV53" si="3831">BO38*(1-$F$8)</f>
        <v>1.3473529032656976E-2</v>
      </c>
      <c r="BW53" s="87">
        <f t="shared" ref="BW53" si="3832">BP38*(1-$F$8)</f>
        <v>1.2734565500115496E-2</v>
      </c>
      <c r="BX53" s="87">
        <f t="shared" ref="BX53" si="3833">BQ38*(1-$F$8)</f>
        <v>1.2035000071484362E-2</v>
      </c>
      <c r="BY53" s="87">
        <f t="shared" ref="BY53" si="3834">BR38*(1-$F$8)</f>
        <v>1.1379527631946159E-2</v>
      </c>
      <c r="BZ53" s="87">
        <f t="shared" ref="BZ53" si="3835">BS38*(1-$F$8)</f>
        <v>1.0772475483896647E-2</v>
      </c>
      <c r="CA53" s="96">
        <f t="shared" ref="CA53" si="3836">BT38*(1-$F$8)</f>
        <v>1.0217810784111296E-2</v>
      </c>
      <c r="CB53" s="87">
        <f t="shared" ref="CB53" si="3837">BU38*(1-$F$8)</f>
        <v>9.7192327977264834E-3</v>
      </c>
      <c r="CC53" s="87">
        <f t="shared" ref="CC53:CD53" si="3838">BV38*(1-$F$8)</f>
        <v>9.2801129476053085E-3</v>
      </c>
      <c r="CD53" s="87">
        <f t="shared" si="3838"/>
        <v>8.8522159721138201E-3</v>
      </c>
      <c r="CE53" s="87">
        <f t="shared" ref="CE53" si="3839">BX38*(1-$F$8)</f>
        <v>8.4327067918369535E-3</v>
      </c>
      <c r="CF53" s="87">
        <f t="shared" ref="CF53" si="3840">BY38*(1-$F$8)</f>
        <v>8.0272903367944598E-3</v>
      </c>
      <c r="CG53" s="87">
        <f t="shared" ref="CG53" si="3841">BZ38*(1-$F$8)</f>
        <v>7.6415886044214438E-3</v>
      </c>
      <c r="CH53" s="96">
        <f t="shared" ref="CH53" si="3842">CA38*(1-$F$8)</f>
        <v>7.280903572334547E-3</v>
      </c>
      <c r="CI53" s="87">
        <f t="shared" ref="CI53" si="3843">CB38*(1-$F$8)</f>
        <v>1.2162355578523265E-2</v>
      </c>
      <c r="CJ53" s="87">
        <f t="shared" ref="CJ53" si="3844">CC38*(1-$F$8)</f>
        <v>1.1641429861356759E-2</v>
      </c>
      <c r="CK53" s="87">
        <f t="shared" ref="CK53" si="3845">CD38*(1-$F$8)</f>
        <v>1.114543581491151E-2</v>
      </c>
      <c r="CL53" s="87">
        <f t="shared" ref="CL53" si="3846">CE38*(1-$F$8)</f>
        <v>1.0670972552783606E-2</v>
      </c>
      <c r="CM53" s="87">
        <f t="shared" ref="CM53" si="3847">CF38*(1-$F$8)</f>
        <v>1.0217817361093617E-2</v>
      </c>
      <c r="CN53" s="87">
        <f t="shared" ref="CN53" si="3848">CG38*(1-$F$8)</f>
        <v>9.7859918412212341E-3</v>
      </c>
      <c r="CO53" s="96">
        <f t="shared" ref="CO53" si="3849">CH38*(1-$F$8)</f>
        <v>9.3756742436577646E-3</v>
      </c>
      <c r="CP53" s="87">
        <f t="shared" ref="CP53" si="3850">CI38*(1-$F$8)</f>
        <v>8.9870614470327591E-3</v>
      </c>
      <c r="CQ53" s="87">
        <f t="shared" ref="CQ53" si="3851">CJ38*(1-$F$8)</f>
        <v>9.265221228976897E-3</v>
      </c>
      <c r="CR53" s="87">
        <f t="shared" ref="CR53" si="3852">CK38*(1-$F$8)</f>
        <v>9.0136726836298371E-3</v>
      </c>
      <c r="CS53" s="87">
        <f t="shared" ref="CS53" si="3853">CL38*(1-$F$8)</f>
        <v>8.78145991549578E-3</v>
      </c>
      <c r="CT53" s="87">
        <f t="shared" ref="CT53" si="3854">CM38*(1-$F$8)</f>
        <v>8.5684208377832752E-3</v>
      </c>
      <c r="CU53" s="87">
        <f t="shared" ref="CU53" si="3855">CN38*(1-$F$8)</f>
        <v>8.3737542196145442E-3</v>
      </c>
      <c r="CV53" s="96">
        <f t="shared" ref="CV53" si="3856">CO38*(1-$F$8)</f>
        <v>8.1960553743099882E-3</v>
      </c>
      <c r="CW53" s="87">
        <f t="shared" ref="CW53" si="3857">CP38*(1-$F$8)</f>
        <v>8.0333641985369641E-3</v>
      </c>
      <c r="CX53" s="87">
        <f t="shared" ref="CX53" si="3858">CQ38*(1-$F$8)</f>
        <v>7.2382979352597345E-3</v>
      </c>
      <c r="CY53" s="87">
        <f t="shared" ref="CY53" si="3859">CR38*(1-$F$8)</f>
        <v>7.0538970402204276E-3</v>
      </c>
      <c r="CZ53" s="87">
        <f t="shared" ref="CZ53" si="3860">CS38*(1-$F$8)</f>
        <v>6.8913652014383443E-3</v>
      </c>
      <c r="DA53" s="87">
        <f t="shared" ref="DA53" si="3861">CT38*(1-$F$8)</f>
        <v>6.7502999077894178E-3</v>
      </c>
      <c r="DB53" s="87">
        <f t="shared" ref="DB53" si="3862">CU38*(1-$F$8)</f>
        <v>6.6303320428772504E-3</v>
      </c>
      <c r="DC53" s="87">
        <f t="shared" ref="DC53" si="3863">CV38*(1-$F$8)</f>
        <v>6.5310574581392998E-3</v>
      </c>
      <c r="DD53" s="96">
        <f t="shared" ref="DD53" si="3864">CW38*(1-$F$8)</f>
        <v>6.4519774951604407E-3</v>
      </c>
      <c r="DE53" s="87">
        <f t="shared" ref="DE53" si="3865">CX38*(1-$F$8)</f>
        <v>6.3924282105400779E-3</v>
      </c>
      <c r="DF53" s="87">
        <f t="shared" ref="DF53" si="3866">CY38*(1-$F$8)</f>
        <v>6.2513950744295865E-3</v>
      </c>
      <c r="DG53" s="87">
        <f t="shared" ref="DG53" si="3867">CZ38*(1-$F$8)</f>
        <v>6.1122922477808558E-3</v>
      </c>
      <c r="DH53" s="87">
        <f t="shared" ref="DH53" si="3868">DA38*(1-$F$8)</f>
        <v>5.9755143982085273E-3</v>
      </c>
      <c r="DI53" s="87">
        <f t="shared" ref="DI53" si="3869">DB38*(1-$F$8)</f>
        <v>5.8414270957061988E-3</v>
      </c>
      <c r="DJ53" s="87">
        <f t="shared" ref="DJ53" si="3870">DC38*(1-$F$8)</f>
        <v>5.7104196160385366E-3</v>
      </c>
      <c r="DK53" s="96">
        <f t="shared" ref="DK53" si="3871">DD38*(1-$F$8)</f>
        <v>5.5829494379260932E-3</v>
      </c>
      <c r="DL53" s="87">
        <f t="shared" ref="DL53" si="3872">DE38*(1-$F$8)</f>
        <v>5.4595753237283605E-3</v>
      </c>
      <c r="DM53" s="87">
        <f t="shared" ref="DM53" si="3873">DF38*(1-$F$8)</f>
        <v>5.3910938462008607E-3</v>
      </c>
      <c r="DN53" s="87">
        <f t="shared" ref="DN53" si="3874">DG38*(1-$F$8)</f>
        <v>5.3260720565380627E-3</v>
      </c>
      <c r="DO53" s="87">
        <f t="shared" ref="DO53" si="3875">DH38*(1-$F$8)</f>
        <v>5.2629188157113562E-3</v>
      </c>
      <c r="DP53" s="87">
        <f t="shared" ref="DP53" si="3876">DI38*(1-$F$8)</f>
        <v>5.2001063078244919E-3</v>
      </c>
      <c r="DQ53" s="87">
        <f t="shared" ref="DQ53" si="3877">DJ38*(1-$F$8)</f>
        <v>5.136165091622672E-3</v>
      </c>
      <c r="DR53" s="87">
        <f t="shared" ref="DR53" si="3878">DK38*(1-$F$8)</f>
        <v>5.069688924682788E-3</v>
      </c>
      <c r="DS53" s="87">
        <f t="shared" ref="DS53" si="3879">DL38*(1-$F$8)</f>
        <v>4.9993479659657765E-3</v>
      </c>
      <c r="DT53" s="87">
        <f t="shared" ref="DT53" si="3880">DM38*(1-$F$8)</f>
        <v>4.9239116395715394E-3</v>
      </c>
      <c r="DU53" s="87">
        <f t="shared" ref="DU53" si="3881">DN38*(1-$F$8)</f>
        <v>4.8543801926739941E-3</v>
      </c>
      <c r="DV53" s="87">
        <f t="shared" ref="DV53" si="3882">DO38*(1-$F$8)</f>
        <v>4.7908670979864487E-3</v>
      </c>
      <c r="DW53" s="87">
        <f t="shared" ref="DW53" si="3883">DP38*(1-$F$8)</f>
        <v>4.7333264521688826E-3</v>
      </c>
      <c r="DX53" s="87">
        <f t="shared" ref="DX53" si="3884">DQ38*(1-$F$8)</f>
        <v>4.6815604097233867E-3</v>
      </c>
      <c r="DY53" s="87">
        <f t="shared" ref="DY53" si="3885">DR38*(1-$F$8)</f>
        <v>4.6352219627787752E-3</v>
      </c>
      <c r="DZ53" s="87">
        <f t="shared" ref="DZ53" si="3886">DS38*(1-$F$8)</f>
        <v>4.5938145231701191E-3</v>
      </c>
      <c r="EA53" s="87">
        <f t="shared" ref="EA53" si="3887">DT38*(1-$F$8)</f>
        <v>4.5566896723243724E-3</v>
      </c>
      <c r="EB53" s="87">
        <f t="shared" ref="EB53" si="3888">DU38*(1-$F$8)</f>
        <v>4.5190071863163168E-3</v>
      </c>
      <c r="EC53" s="87">
        <f t="shared" ref="EC53" si="3889">DV38*(1-$F$8)</f>
        <v>4.4809636502794216E-3</v>
      </c>
      <c r="ED53" s="87">
        <f t="shared" ref="ED53" si="3890">DW38*(1-$F$8)</f>
        <v>4.4428928844949499E-3</v>
      </c>
      <c r="EE53" s="87">
        <f t="shared" ref="EE53" si="3891">DX38*(1-$F$8)</f>
        <v>4.4052480021628797E-3</v>
      </c>
      <c r="EF53" s="87">
        <f t="shared" ref="EF53" si="3892">DY38*(1-$F$8)</f>
        <v>4.3685844670212021E-3</v>
      </c>
      <c r="EG53" s="87">
        <f t="shared" ref="EG53" si="3893">DZ38*(1-$F$8)</f>
        <v>4.3335429895089888E-3</v>
      </c>
      <c r="EH53" s="87">
        <f t="shared" ref="EH53" si="3894">EA38*(1-$F$8)</f>
        <v>4.3008313297911247E-3</v>
      </c>
      <c r="EI53" s="87">
        <f t="shared" ref="EI53" si="3895">EB38*(1-$F$8)</f>
        <v>4.2712041189380216E-3</v>
      </c>
      <c r="EJ53" s="87">
        <f t="shared" ref="EJ53" si="3896">EC38*(1-$F$8)</f>
        <v>4.2441411991178454E-3</v>
      </c>
      <c r="EK53" s="87">
        <f t="shared" ref="EK53" si="3897">ED38*(1-$F$8)</f>
        <v>4.2191291283484493E-3</v>
      </c>
      <c r="EL53" s="87">
        <f t="shared" ref="EL53" si="3898">EE38*(1-$F$8)</f>
        <v>4.1956850485856756E-3</v>
      </c>
      <c r="EM53" s="87">
        <f t="shared" ref="EM53" si="3899">EF38*(1-$F$8)</f>
        <v>4.1733785087748956E-3</v>
      </c>
      <c r="EN53" s="87">
        <f t="shared" ref="EN53" si="3900">EG38*(1-$F$8)</f>
        <v>4.1518516981643846E-3</v>
      </c>
      <c r="EO53" s="87">
        <f t="shared" ref="EO53" si="3901">EH38*(1-$F$8)</f>
        <v>4.1308383344628554E-3</v>
      </c>
      <c r="EP53" s="87">
        <f t="shared" ref="EP53" si="3902">EI38*(1-$F$8)</f>
        <v>4.1101812659410219E-3</v>
      </c>
      <c r="EQ53" s="87">
        <f t="shared" ref="EQ53" si="3903">EJ38*(1-$F$8)</f>
        <v>4.09017351677274E-3</v>
      </c>
      <c r="ER53" s="87">
        <f t="shared" ref="ER53" si="3904">EK38*(1-$F$8)</f>
        <v>4.0710504142017221E-3</v>
      </c>
      <c r="ES53" s="87">
        <f t="shared" ref="ES53" si="3905">EL38*(1-$F$8)</f>
        <v>4.0529790933389754E-3</v>
      </c>
      <c r="ET53" s="87">
        <f t="shared" ref="ET53" si="3906">EM38*(1-$F$8)</f>
        <v>4.0360513671181108E-3</v>
      </c>
      <c r="EU53" s="87">
        <f t="shared" ref="EU53" si="3907">EN38*(1-$F$8)</f>
        <v>4.0202797159510995E-3</v>
      </c>
      <c r="EV53" s="87">
        <f t="shared" ref="EV53" si="3908">EO38*(1-$F$8)</f>
        <v>4.0055962817490747E-3</v>
      </c>
      <c r="EW53" s="87">
        <f t="shared" ref="EW53" si="3909">EP38*(1-$F$8)</f>
        <v>3.9918548456389317E-3</v>
      </c>
      <c r="EX53" s="87">
        <f t="shared" ref="EX53" si="3910">EQ38*(1-$F$8)</f>
        <v>3.9788358444897143E-3</v>
      </c>
      <c r="EY53" s="87">
        <f t="shared" ref="EY53" si="3911">ER38*(1-$F$8)</f>
        <v>3.9663851575605733E-3</v>
      </c>
      <c r="EZ53" s="87">
        <f t="shared" ref="EZ53" si="3912">ES38*(1-$F$8)</f>
        <v>3.9544089174709746E-3</v>
      </c>
      <c r="FA53" s="87">
        <f t="shared" ref="FA53" si="3913">ET38*(1-$F$8)</f>
        <v>3.9428655573781005E-3</v>
      </c>
      <c r="FB53" s="87">
        <f t="shared" ref="FB53" si="3914">EU38*(1-$F$8)</f>
        <v>3.9317555299649837E-3</v>
      </c>
      <c r="FC53" s="87">
        <f t="shared" ref="FC53" si="3915">EV38*(1-$F$8)</f>
        <v>3.9211090773950226E-3</v>
      </c>
      <c r="FD53" s="87">
        <f t="shared" ref="FD53" si="3916">EW38*(1-$F$8)</f>
        <v>3.9109724023711446E-3</v>
      </c>
      <c r="FE53" s="87">
        <f t="shared" ref="FE53" si="3917">EX38*(1-$F$8)</f>
        <v>3.9013925839625125E-3</v>
      </c>
      <c r="FF53" s="87">
        <f t="shared" ref="FF53" si="3918">EY38*(1-$F$8)</f>
        <v>3.8923754637968885E-3</v>
      </c>
      <c r="FG53" s="87">
        <f t="shared" ref="FG53" si="3919">EZ38*(1-$F$8)</f>
        <v>3.8838955556502095E-3</v>
      </c>
      <c r="FH53" s="87">
        <f t="shared" ref="FH53" si="3920">FA38*(1-$F$8)</f>
        <v>3.8759063806736221E-3</v>
      </c>
      <c r="FI53" s="87">
        <f t="shared" ref="FI53" si="3921">FB38*(1-$F$8)</f>
        <v>3.8683507352132796E-3</v>
      </c>
      <c r="FJ53" s="87">
        <f t="shared" ref="FJ53" si="3922">FC38*(1-$F$8)</f>
        <v>3.8611704530338762E-3</v>
      </c>
      <c r="FK53" s="87">
        <f t="shared" ref="FK53" si="3923">FD38*(1-$F$8)</f>
        <v>3.8543152635964564E-3</v>
      </c>
      <c r="FL53" s="87">
        <f t="shared" ref="FL53" si="3924">FE38*(1-$F$8)</f>
        <v>3.8477503779254917E-3</v>
      </c>
      <c r="FM53" s="87">
        <f t="shared" ref="FM53" si="3925">FF38*(1-$F$8)</f>
        <v>3.8414624568638249E-3</v>
      </c>
      <c r="FN53" s="87">
        <f t="shared" ref="FN53" si="3926">FG38*(1-$F$8)</f>
        <v>3.8354510285374252E-3</v>
      </c>
      <c r="FO53" s="87">
        <f t="shared" ref="FO53" si="3927">FH38*(1-$F$8)</f>
        <v>3.8297211212056002E-3</v>
      </c>
      <c r="FP53" s="87">
        <f t="shared" ref="FP53" si="3928">FI38*(1-$F$8)</f>
        <v>3.8242773678476721E-3</v>
      </c>
      <c r="FQ53" s="87">
        <f t="shared" ref="FQ53" si="3929">FJ38*(1-$F$8)</f>
        <v>3.8191197641127719E-3</v>
      </c>
      <c r="FR53" s="87">
        <f t="shared" ref="FR53" si="3930">FK38*(1-$F$8)</f>
        <v>3.8142411954993649E-3</v>
      </c>
      <c r="FS53" s="87">
        <f t="shared" ref="FS53" si="3931">FL38*(1-$F$8)</f>
        <v>3.809626789419466E-3</v>
      </c>
      <c r="FT53" s="87">
        <f t="shared" ref="FT53" si="3932">FM38*(1-$F$8)</f>
        <v>3.8052550905247531E-3</v>
      </c>
      <c r="FU53" s="87">
        <f t="shared" ref="FU53" si="3933">FN38*(1-$F$8)</f>
        <v>3.8011031027464157E-3</v>
      </c>
      <c r="FV53" s="87">
        <f t="shared" ref="FV53" si="3934">FO38*(1-$F$8)</f>
        <v>3.7971498436170001E-3</v>
      </c>
      <c r="FW53" s="87">
        <f t="shared" ref="FW53" si="3935">FP38*(1-$F$8)</f>
        <v>3.7933784745831736E-3</v>
      </c>
      <c r="FX53" s="87">
        <f t="shared" ref="FX53" si="3936">FQ38*(1-$F$8)</f>
        <v>3.7897771312718261E-3</v>
      </c>
      <c r="FY53" s="87">
        <f t="shared" ref="FY53" si="3937">FR38*(1-$F$8)</f>
        <v>3.7863386274953562E-3</v>
      </c>
      <c r="GA53" s="87" t="s">
        <v>122</v>
      </c>
    </row>
    <row r="54" spans="1:183" s="220" customFormat="1" x14ac:dyDescent="0.25">
      <c r="A54" s="217" t="s">
        <v>177</v>
      </c>
      <c r="B54" s="218"/>
      <c r="C54" s="217">
        <f t="shared" ref="C54:J54" si="3938">C49+C51+C52</f>
        <v>8.7369036219506008E-2</v>
      </c>
      <c r="D54" s="217">
        <f t="shared" si="3938"/>
        <v>0.11008498563657756</v>
      </c>
      <c r="E54" s="217">
        <f t="shared" si="3938"/>
        <v>0.13870708190208775</v>
      </c>
      <c r="F54" s="217">
        <f t="shared" si="3938"/>
        <v>0.17477092319663051</v>
      </c>
      <c r="G54" s="217">
        <f t="shared" si="3938"/>
        <v>0.2202113632277545</v>
      </c>
      <c r="H54" s="217">
        <f t="shared" si="3938"/>
        <v>0.27746631766697066</v>
      </c>
      <c r="I54" s="217">
        <f t="shared" si="3938"/>
        <v>0.34960756026038309</v>
      </c>
      <c r="J54" s="217">
        <f t="shared" si="3938"/>
        <v>0.6004460266158328</v>
      </c>
      <c r="K54" s="217">
        <f t="shared" ref="K54:BV54" si="3939">K49+K51+K52</f>
        <v>0.75713523257258875</v>
      </c>
      <c r="L54" s="217">
        <f t="shared" si="3939"/>
        <v>0.95456363207810102</v>
      </c>
      <c r="M54" s="217">
        <f t="shared" si="3939"/>
        <v>1.2033234154550474</v>
      </c>
      <c r="N54" s="217">
        <f t="shared" si="3939"/>
        <v>1.5167607425099989</v>
      </c>
      <c r="O54" s="217">
        <f t="shared" si="3939"/>
        <v>1.9116917745992381</v>
      </c>
      <c r="P54" s="217">
        <f t="shared" si="3939"/>
        <v>2.4093048750316792</v>
      </c>
      <c r="Q54" s="217">
        <f t="shared" si="3939"/>
        <v>3.0350811599602676</v>
      </c>
      <c r="R54" s="217">
        <f t="shared" si="3939"/>
        <v>3.8235592789702877</v>
      </c>
      <c r="S54" s="217">
        <f t="shared" si="3939"/>
        <v>4.8170417089229112</v>
      </c>
      <c r="T54" s="217">
        <f t="shared" si="3939"/>
        <v>6.0688295706632189</v>
      </c>
      <c r="U54" s="217">
        <f t="shared" si="3939"/>
        <v>7.6460822764560072</v>
      </c>
      <c r="V54" s="217">
        <f t="shared" si="3939"/>
        <v>9.6334206857549223</v>
      </c>
      <c r="W54" s="217">
        <f t="shared" si="3939"/>
        <v>12.137467081471552</v>
      </c>
      <c r="X54" s="217">
        <f t="shared" si="3939"/>
        <v>7.5229900978191742</v>
      </c>
      <c r="Y54" s="217">
        <f t="shared" si="3939"/>
        <v>8.6511428121228917</v>
      </c>
      <c r="Z54" s="217">
        <f t="shared" si="3939"/>
        <v>10.518533778530502</v>
      </c>
      <c r="AA54" s="217">
        <f t="shared" si="3939"/>
        <v>12.867115330404992</v>
      </c>
      <c r="AB54" s="217">
        <f t="shared" si="3939"/>
        <v>15.821135756092355</v>
      </c>
      <c r="AC54" s="217">
        <f t="shared" si="3939"/>
        <v>19.536652772271704</v>
      </c>
      <c r="AD54" s="217">
        <f t="shared" si="3939"/>
        <v>24.209516747167616</v>
      </c>
      <c r="AE54" s="217">
        <f t="shared" si="3939"/>
        <v>30.141164633253272</v>
      </c>
      <c r="AF54" s="217">
        <f t="shared" si="3939"/>
        <v>11.731517580074446</v>
      </c>
      <c r="AG54" s="217">
        <f t="shared" si="3939"/>
        <v>12.795838185018347</v>
      </c>
      <c r="AH54" s="217">
        <f t="shared" si="3939"/>
        <v>14.065514771799766</v>
      </c>
      <c r="AI54" s="217">
        <f t="shared" si="3939"/>
        <v>15.592885122325319</v>
      </c>
      <c r="AJ54" s="217">
        <f t="shared" si="3939"/>
        <v>17.44360086182343</v>
      </c>
      <c r="AK54" s="217">
        <f t="shared" si="3939"/>
        <v>19.699928585096504</v>
      </c>
      <c r="AL54" s="217">
        <f t="shared" si="3939"/>
        <v>12.248326143363691</v>
      </c>
      <c r="AM54" s="217">
        <f t="shared" si="3939"/>
        <v>14.607567394317233</v>
      </c>
      <c r="AN54" s="217">
        <f t="shared" si="3939"/>
        <v>15.05077493242011</v>
      </c>
      <c r="AO54" s="217">
        <f t="shared" si="3939"/>
        <v>15.444076604065449</v>
      </c>
      <c r="AP54" s="217">
        <f t="shared" si="3939"/>
        <v>15.768188424549194</v>
      </c>
      <c r="AQ54" s="217">
        <f t="shared" si="3939"/>
        <v>15.998803250308583</v>
      </c>
      <c r="AR54" s="217">
        <f t="shared" si="3939"/>
        <v>16.105290697038498</v>
      </c>
      <c r="AS54" s="217">
        <f t="shared" si="3939"/>
        <v>10.669724614633632</v>
      </c>
      <c r="AT54" s="217">
        <f t="shared" si="3939"/>
        <v>10.097100617785822</v>
      </c>
      <c r="AU54" s="217">
        <f t="shared" si="3939"/>
        <v>10.335171696501419</v>
      </c>
      <c r="AV54" s="217">
        <f t="shared" si="3939"/>
        <v>10.520798984958553</v>
      </c>
      <c r="AW54" s="217">
        <f t="shared" si="3939"/>
        <v>10.632213037584052</v>
      </c>
      <c r="AX54" s="217">
        <f t="shared" si="3939"/>
        <v>10.631167336296093</v>
      </c>
      <c r="AY54" s="217">
        <f t="shared" si="3939"/>
        <v>10.480640067004067</v>
      </c>
      <c r="AZ54" s="217">
        <f t="shared" si="3939"/>
        <v>7.5568551255843293</v>
      </c>
      <c r="BA54" s="217">
        <f t="shared" si="3939"/>
        <v>7.1439978177267456</v>
      </c>
      <c r="BB54" s="217">
        <f t="shared" si="3939"/>
        <v>6.9923317273693835</v>
      </c>
      <c r="BC54" s="217">
        <f t="shared" si="3939"/>
        <v>6.8212368292811645</v>
      </c>
      <c r="BD54" s="217">
        <f t="shared" si="3939"/>
        <v>6.6251430756568812</v>
      </c>
      <c r="BE54" s="217">
        <f t="shared" si="3939"/>
        <v>6.3968617013119999</v>
      </c>
      <c r="BF54" s="217">
        <f t="shared" si="3939"/>
        <v>6.1271560200348798</v>
      </c>
      <c r="BG54" s="217">
        <f t="shared" si="3939"/>
        <v>5.8042045106187636</v>
      </c>
      <c r="BH54" s="217">
        <f t="shared" si="3939"/>
        <v>5.6326669694834193</v>
      </c>
      <c r="BI54" s="217">
        <f t="shared" si="3939"/>
        <v>5.4153289651591079</v>
      </c>
      <c r="BJ54" s="217">
        <f t="shared" si="3939"/>
        <v>5.1762425271448782</v>
      </c>
      <c r="BK54" s="217">
        <f t="shared" si="3939"/>
        <v>4.916981288079123</v>
      </c>
      <c r="BL54" s="217">
        <f t="shared" si="3939"/>
        <v>4.6397697809724132</v>
      </c>
      <c r="BM54" s="217">
        <f t="shared" si="3939"/>
        <v>4.3474845295082192</v>
      </c>
      <c r="BN54" s="217">
        <f t="shared" si="3939"/>
        <v>4.0442361204655874</v>
      </c>
      <c r="BO54" s="217">
        <f t="shared" si="3939"/>
        <v>3.905928542944193</v>
      </c>
      <c r="BP54" s="217">
        <f t="shared" si="3939"/>
        <v>3.7806328088071717</v>
      </c>
      <c r="BQ54" s="217">
        <f t="shared" si="3939"/>
        <v>3.6450299642468558</v>
      </c>
      <c r="BR54" s="217">
        <f t="shared" si="3939"/>
        <v>3.4997657152467667</v>
      </c>
      <c r="BS54" s="217">
        <f t="shared" si="3939"/>
        <v>3.3461304794233189</v>
      </c>
      <c r="BT54" s="217">
        <f t="shared" si="3939"/>
        <v>3.1862478207648421</v>
      </c>
      <c r="BU54" s="217">
        <f t="shared" si="3939"/>
        <v>3.0233043554563386</v>
      </c>
      <c r="BV54" s="217">
        <f t="shared" si="3939"/>
        <v>2.9103562930970082</v>
      </c>
      <c r="BW54" s="217">
        <f t="shared" ref="BW54:DS54" si="3940">BW49+BW51+BW52</f>
        <v>2.8035811990391681</v>
      </c>
      <c r="BX54" s="217">
        <f t="shared" si="3940"/>
        <v>2.6997784251505612</v>
      </c>
      <c r="BY54" s="217">
        <f t="shared" si="3940"/>
        <v>2.599439470534302</v>
      </c>
      <c r="BZ54" s="217">
        <f t="shared" si="3940"/>
        <v>2.5031447853668913</v>
      </c>
      <c r="CA54" s="217">
        <f t="shared" si="3940"/>
        <v>2.411605032123779</v>
      </c>
      <c r="CB54" s="217">
        <f t="shared" si="3940"/>
        <v>2.3257183266076495</v>
      </c>
      <c r="CC54" s="217">
        <f t="shared" si="3940"/>
        <v>2.2466328141836032</v>
      </c>
      <c r="CD54" s="217">
        <f t="shared" si="3940"/>
        <v>2.1692937124303047</v>
      </c>
      <c r="CE54" s="217">
        <f t="shared" si="3940"/>
        <v>2.0944836981243506</v>
      </c>
      <c r="CF54" s="217">
        <f t="shared" si="3940"/>
        <v>2.0230137756043303</v>
      </c>
      <c r="CG54" s="217">
        <f t="shared" si="3940"/>
        <v>1.9556721545420008</v>
      </c>
      <c r="CH54" s="217">
        <f t="shared" si="3940"/>
        <v>1.8931990204987503</v>
      </c>
      <c r="CI54" s="217">
        <f t="shared" si="3940"/>
        <v>2.7020825161209556</v>
      </c>
      <c r="CJ54" s="217">
        <f t="shared" si="3940"/>
        <v>1.937559574162639</v>
      </c>
      <c r="CK54" s="217">
        <f t="shared" si="3940"/>
        <v>1.887202039479442</v>
      </c>
      <c r="CL54" s="217">
        <f t="shared" si="3940"/>
        <v>1.8391883204890349</v>
      </c>
      <c r="CM54" s="217">
        <f t="shared" si="3940"/>
        <v>1.7934764743724234</v>
      </c>
      <c r="CN54" s="217">
        <f t="shared" si="3940"/>
        <v>1.7500437864499379</v>
      </c>
      <c r="CO54" s="217">
        <f t="shared" si="3940"/>
        <v>1.7088788593299098</v>
      </c>
      <c r="CP54" s="217">
        <f t="shared" si="3940"/>
        <v>1.6654884182170564</v>
      </c>
      <c r="CQ54" s="217">
        <f t="shared" si="3940"/>
        <v>1.6927596951759032</v>
      </c>
      <c r="CR54" s="217">
        <f t="shared" si="3940"/>
        <v>1.6675870855027923</v>
      </c>
      <c r="CS54" s="217">
        <f t="shared" si="3940"/>
        <v>1.6443229369501633</v>
      </c>
      <c r="CT54" s="217">
        <f t="shared" si="3940"/>
        <v>1.6229561796630301</v>
      </c>
      <c r="CU54" s="217">
        <f t="shared" si="3940"/>
        <v>1.6034129773567927</v>
      </c>
      <c r="CV54" s="217">
        <f t="shared" si="3940"/>
        <v>1.5855600409568607</v>
      </c>
      <c r="CW54" s="217">
        <f t="shared" si="3940"/>
        <v>1.5712462778805572</v>
      </c>
      <c r="CX54" s="217">
        <f t="shared" si="3940"/>
        <v>1.4898562923982128</v>
      </c>
      <c r="CY54" s="217">
        <f t="shared" si="3940"/>
        <v>1.4695918476817691</v>
      </c>
      <c r="CZ54" s="217">
        <f t="shared" si="3940"/>
        <v>1.4517193706731262</v>
      </c>
      <c r="DA54" s="217">
        <f t="shared" si="3940"/>
        <v>1.4361953986425997</v>
      </c>
      <c r="DB54" s="217">
        <f t="shared" si="3940"/>
        <v>1.4229800395323378</v>
      </c>
      <c r="DC54" s="217">
        <f t="shared" si="3940"/>
        <v>1.4120294537110696</v>
      </c>
      <c r="DD54" s="219">
        <f t="shared" si="3940"/>
        <v>1.4032893216873488</v>
      </c>
      <c r="DE54" s="217">
        <f t="shared" si="3940"/>
        <v>1.3966898243822246</v>
      </c>
      <c r="DF54" s="217">
        <f t="shared" si="3940"/>
        <v>1.3811332714804183</v>
      </c>
      <c r="DG54" s="217">
        <f t="shared" si="3940"/>
        <v>1.3658010698239562</v>
      </c>
      <c r="DH54" s="217">
        <f t="shared" si="3940"/>
        <v>1.3507358395786739</v>
      </c>
      <c r="DI54" s="217">
        <f t="shared" si="3940"/>
        <v>1.3359770419545751</v>
      </c>
      <c r="DJ54" s="217">
        <f t="shared" si="3940"/>
        <v>1.3215667769874568</v>
      </c>
      <c r="DK54" s="219">
        <f t="shared" si="3940"/>
        <v>1.3075546694228226</v>
      </c>
      <c r="DL54" s="217">
        <f t="shared" si="3940"/>
        <v>1.2940018133846336</v>
      </c>
      <c r="DM54" s="217">
        <f t="shared" si="3940"/>
        <v>1.2864867663191792</v>
      </c>
      <c r="DN54" s="217">
        <f t="shared" si="3940"/>
        <v>1.2793514246575048</v>
      </c>
      <c r="DO54" s="217">
        <f t="shared" si="3940"/>
        <v>1.2724211882612715</v>
      </c>
      <c r="DP54" s="217">
        <f t="shared" si="3940"/>
        <v>1.2655284126282729</v>
      </c>
      <c r="DQ54" s="217">
        <f t="shared" si="3940"/>
        <v>1.2585118650664953</v>
      </c>
      <c r="DR54" s="217">
        <f t="shared" si="3940"/>
        <v>1.2512172529105037</v>
      </c>
      <c r="DS54" s="217">
        <f t="shared" si="3940"/>
        <v>1.2434986707777955</v>
      </c>
      <c r="DT54" s="217">
        <f t="shared" ref="DT54:FY54" si="3941">DT49+DT51+DT52</f>
        <v>1.2352207755440774</v>
      </c>
      <c r="DU54" s="217">
        <f t="shared" si="3941"/>
        <v>1.227590521595197</v>
      </c>
      <c r="DV54" s="217">
        <f t="shared" si="3941"/>
        <v>1.2206203805184164</v>
      </c>
      <c r="DW54" s="217">
        <f t="shared" si="3941"/>
        <v>1.214305338639174</v>
      </c>
      <c r="DX54" s="217">
        <f t="shared" si="3941"/>
        <v>1.2086237133478823</v>
      </c>
      <c r="DY54" s="217">
        <f t="shared" si="3941"/>
        <v>1.2035374588079295</v>
      </c>
      <c r="DZ54" s="217">
        <f t="shared" si="3941"/>
        <v>1.1989921208387004</v>
      </c>
      <c r="EA54" s="217">
        <f t="shared" si="3941"/>
        <v>1.1949165915925217</v>
      </c>
      <c r="EB54" s="217">
        <f t="shared" si="3941"/>
        <v>1.1907799218051371</v>
      </c>
      <c r="EC54" s="217">
        <f t="shared" si="3941"/>
        <v>1.1866036790744232</v>
      </c>
      <c r="ED54" s="217">
        <f t="shared" si="3941"/>
        <v>1.1824244837842168</v>
      </c>
      <c r="EE54" s="217">
        <f t="shared" si="3941"/>
        <v>1.1782920404074151</v>
      </c>
      <c r="EF54" s="217">
        <f t="shared" si="3941"/>
        <v>1.1742672785966988</v>
      </c>
      <c r="EG54" s="217">
        <f t="shared" si="3941"/>
        <v>1.1704204766695931</v>
      </c>
      <c r="EH54" s="217">
        <f t="shared" si="3941"/>
        <v>1.1668292652863661</v>
      </c>
      <c r="EI54" s="217">
        <f t="shared" si="3941"/>
        <v>1.1635764357790275</v>
      </c>
      <c r="EJ54" s="217">
        <f t="shared" si="3941"/>
        <v>1.1606049244893248</v>
      </c>
      <c r="EK54" s="217">
        <f t="shared" si="3941"/>
        <v>1.1578584057629357</v>
      </c>
      <c r="EL54" s="217">
        <f t="shared" si="3941"/>
        <v>1.1552839099381194</v>
      </c>
      <c r="EM54" s="217">
        <f t="shared" si="3941"/>
        <v>1.1528342169094024</v>
      </c>
      <c r="EN54" s="217">
        <f t="shared" si="3941"/>
        <v>1.1504700752224235</v>
      </c>
      <c r="EO54" s="217">
        <f t="shared" si="3941"/>
        <v>1.1481622735389536</v>
      </c>
      <c r="EP54" s="217">
        <f t="shared" si="3941"/>
        <v>1.1458935709667493</v>
      </c>
      <c r="EQ54" s="217">
        <f t="shared" si="3941"/>
        <v>1.143696108917881</v>
      </c>
      <c r="ER54" s="217">
        <f t="shared" si="3941"/>
        <v>1.1415956993891982</v>
      </c>
      <c r="ES54" s="217">
        <f t="shared" si="3941"/>
        <v>1.139610674006637</v>
      </c>
      <c r="ET54" s="217">
        <f t="shared" si="3941"/>
        <v>1.1377511022218538</v>
      </c>
      <c r="EU54" s="217">
        <f t="shared" si="3941"/>
        <v>1.1360183517169462</v>
      </c>
      <c r="EV54" s="217">
        <f t="shared" si="3941"/>
        <v>1.1344049783474319</v>
      </c>
      <c r="EW54" s="217">
        <f t="shared" si="3941"/>
        <v>1.132894943338479</v>
      </c>
      <c r="EX54" s="217">
        <f t="shared" si="3941"/>
        <v>1.1314641621076929</v>
      </c>
      <c r="EY54" s="217">
        <f t="shared" si="3941"/>
        <v>1.1300957285831545</v>
      </c>
      <c r="EZ54" s="217">
        <f t="shared" si="3941"/>
        <v>1.1287793458560502</v>
      </c>
      <c r="FA54" s="217">
        <f t="shared" si="3941"/>
        <v>1.1275104537270453</v>
      </c>
      <c r="FB54" s="217">
        <f t="shared" si="3941"/>
        <v>1.1262891009368745</v>
      </c>
      <c r="FC54" s="217">
        <f t="shared" si="3941"/>
        <v>1.1251186036778567</v>
      </c>
      <c r="FD54" s="217">
        <f t="shared" si="3941"/>
        <v>1.1240040287980997</v>
      </c>
      <c r="FE54" s="217">
        <f t="shared" si="3941"/>
        <v>1.122950539397634</v>
      </c>
      <c r="FF54" s="217">
        <f t="shared" si="3941"/>
        <v>1.121958775512117</v>
      </c>
      <c r="FG54" s="217">
        <f t="shared" si="3941"/>
        <v>1.1210259411118608</v>
      </c>
      <c r="FH54" s="217">
        <f t="shared" si="3941"/>
        <v>1.1201469377423856</v>
      </c>
      <c r="FI54" s="217">
        <f t="shared" si="3941"/>
        <v>1.1193154907301701</v>
      </c>
      <c r="FJ54" s="217">
        <f t="shared" si="3941"/>
        <v>1.1185252198966511</v>
      </c>
      <c r="FK54" s="217">
        <f t="shared" si="3941"/>
        <v>1.1177706110955297</v>
      </c>
      <c r="FL54" s="217">
        <f t="shared" si="3941"/>
        <v>1.1170478481682784</v>
      </c>
      <c r="FM54" s="217">
        <f t="shared" si="3941"/>
        <v>1.116355467594869</v>
      </c>
      <c r="FN54" s="217">
        <f t="shared" si="3941"/>
        <v>1.1156934171408062</v>
      </c>
      <c r="FO54" s="217">
        <f t="shared" si="3941"/>
        <v>1.115062247831373</v>
      </c>
      <c r="FP54" s="217">
        <f t="shared" si="3941"/>
        <v>1.1144624673611474</v>
      </c>
      <c r="FQ54" s="217">
        <f t="shared" si="3941"/>
        <v>1.113894074850398</v>
      </c>
      <c r="FR54" s="217">
        <f t="shared" si="3941"/>
        <v>1.1133562896471254</v>
      </c>
      <c r="FS54" s="217">
        <f t="shared" si="3941"/>
        <v>1.1128474802696404</v>
      </c>
      <c r="FT54" s="217">
        <f t="shared" si="3941"/>
        <v>1.1123652933028862</v>
      </c>
      <c r="FU54" s="217">
        <f t="shared" si="3941"/>
        <v>1.1119072063857169</v>
      </c>
      <c r="FV54" s="217">
        <f t="shared" si="3941"/>
        <v>1.1114709180224394</v>
      </c>
      <c r="FW54" s="217">
        <f t="shared" si="3941"/>
        <v>1.1110545812122714</v>
      </c>
      <c r="FX54" s="217">
        <f t="shared" si="3941"/>
        <v>1.1106568944976949</v>
      </c>
      <c r="FY54" s="217">
        <f t="shared" si="3941"/>
        <v>1.1102770694958009</v>
      </c>
      <c r="GA54" s="217" t="s">
        <v>177</v>
      </c>
    </row>
    <row r="55" spans="1:183" s="220" customFormat="1" x14ac:dyDescent="0.25">
      <c r="A55" s="217" t="s">
        <v>213</v>
      </c>
      <c r="B55" s="218"/>
      <c r="C55" s="217">
        <f>C54</f>
        <v>8.7369036219506008E-2</v>
      </c>
      <c r="D55" s="217">
        <f>C55+D54</f>
        <v>0.19745402185608357</v>
      </c>
      <c r="E55" s="217">
        <f t="shared" ref="E55:BP55" si="3942">D55+E54</f>
        <v>0.33616110375817132</v>
      </c>
      <c r="F55" s="217">
        <f t="shared" si="3942"/>
        <v>0.51093202695480189</v>
      </c>
      <c r="G55" s="217">
        <f t="shared" si="3942"/>
        <v>0.73114339018255636</v>
      </c>
      <c r="H55" s="217">
        <f t="shared" si="3942"/>
        <v>1.0086097078495271</v>
      </c>
      <c r="I55" s="217">
        <f t="shared" si="3942"/>
        <v>1.3582172681099101</v>
      </c>
      <c r="J55" s="217">
        <f t="shared" si="3942"/>
        <v>1.958663294725743</v>
      </c>
      <c r="K55" s="217">
        <f t="shared" si="3942"/>
        <v>2.7157985272983316</v>
      </c>
      <c r="L55" s="217">
        <f t="shared" si="3942"/>
        <v>3.6703621593764328</v>
      </c>
      <c r="M55" s="217">
        <f t="shared" si="3942"/>
        <v>4.8736855748314802</v>
      </c>
      <c r="N55" s="217">
        <f t="shared" si="3942"/>
        <v>6.3904463173414792</v>
      </c>
      <c r="O55" s="217">
        <f t="shared" si="3942"/>
        <v>8.3021380919407175</v>
      </c>
      <c r="P55" s="217">
        <f t="shared" si="3942"/>
        <v>10.711442966972397</v>
      </c>
      <c r="Q55" s="217">
        <f t="shared" si="3942"/>
        <v>13.746524126932664</v>
      </c>
      <c r="R55" s="217">
        <f t="shared" si="3942"/>
        <v>17.570083405902952</v>
      </c>
      <c r="S55" s="217">
        <f t="shared" si="3942"/>
        <v>22.387125114825864</v>
      </c>
      <c r="T55" s="217">
        <f t="shared" si="3942"/>
        <v>28.455954685489083</v>
      </c>
      <c r="U55" s="217">
        <f t="shared" si="3942"/>
        <v>36.102036961945089</v>
      </c>
      <c r="V55" s="217">
        <f t="shared" si="3942"/>
        <v>45.735457647700009</v>
      </c>
      <c r="W55" s="217">
        <f t="shared" si="3942"/>
        <v>57.872924729171558</v>
      </c>
      <c r="X55" s="217">
        <f t="shared" si="3942"/>
        <v>65.395914826990733</v>
      </c>
      <c r="Y55" s="217">
        <f t="shared" si="3942"/>
        <v>74.047057639113632</v>
      </c>
      <c r="Z55" s="217">
        <f t="shared" si="3942"/>
        <v>84.565591417644129</v>
      </c>
      <c r="AA55" s="217">
        <f t="shared" si="3942"/>
        <v>97.432706748049128</v>
      </c>
      <c r="AB55" s="217">
        <f t="shared" si="3942"/>
        <v>113.25384250414149</v>
      </c>
      <c r="AC55" s="217">
        <f t="shared" si="3942"/>
        <v>132.7904952764132</v>
      </c>
      <c r="AD55" s="217">
        <f t="shared" si="3942"/>
        <v>157.00001202358081</v>
      </c>
      <c r="AE55" s="217">
        <f t="shared" si="3942"/>
        <v>187.14117665683409</v>
      </c>
      <c r="AF55" s="217">
        <f t="shared" si="3942"/>
        <v>198.87269423690853</v>
      </c>
      <c r="AG55" s="217">
        <f t="shared" si="3942"/>
        <v>211.66853242192687</v>
      </c>
      <c r="AH55" s="217">
        <f t="shared" si="3942"/>
        <v>225.73404719372664</v>
      </c>
      <c r="AI55" s="217">
        <f t="shared" si="3942"/>
        <v>241.32693231605197</v>
      </c>
      <c r="AJ55" s="217">
        <f t="shared" si="3942"/>
        <v>258.77053317787539</v>
      </c>
      <c r="AK55" s="217">
        <f t="shared" si="3942"/>
        <v>278.47046176297192</v>
      </c>
      <c r="AL55" s="217">
        <f t="shared" si="3942"/>
        <v>290.71878790633559</v>
      </c>
      <c r="AM55" s="217">
        <f t="shared" si="3942"/>
        <v>305.32635530065284</v>
      </c>
      <c r="AN55" s="217">
        <f t="shared" si="3942"/>
        <v>320.37713023307293</v>
      </c>
      <c r="AO55" s="217">
        <f t="shared" si="3942"/>
        <v>335.82120683713839</v>
      </c>
      <c r="AP55" s="217">
        <f t="shared" si="3942"/>
        <v>351.58939526168757</v>
      </c>
      <c r="AQ55" s="217">
        <f t="shared" si="3942"/>
        <v>367.58819851199615</v>
      </c>
      <c r="AR55" s="217">
        <f t="shared" si="3942"/>
        <v>383.69348920903462</v>
      </c>
      <c r="AS55" s="217">
        <f t="shared" si="3942"/>
        <v>394.36321382366827</v>
      </c>
      <c r="AT55" s="217">
        <f t="shared" si="3942"/>
        <v>404.4603144414541</v>
      </c>
      <c r="AU55" s="217">
        <f t="shared" si="3942"/>
        <v>414.79548613795555</v>
      </c>
      <c r="AV55" s="217">
        <f t="shared" si="3942"/>
        <v>425.31628512291411</v>
      </c>
      <c r="AW55" s="217">
        <f t="shared" si="3942"/>
        <v>435.94849816049816</v>
      </c>
      <c r="AX55" s="217">
        <f t="shared" si="3942"/>
        <v>446.57966549679423</v>
      </c>
      <c r="AY55" s="217">
        <f t="shared" si="3942"/>
        <v>457.06030556379829</v>
      </c>
      <c r="AZ55" s="217">
        <f t="shared" si="3942"/>
        <v>464.61716068938262</v>
      </c>
      <c r="BA55" s="217">
        <f t="shared" si="3942"/>
        <v>471.76115850710937</v>
      </c>
      <c r="BB55" s="217">
        <f t="shared" si="3942"/>
        <v>478.75349023447876</v>
      </c>
      <c r="BC55" s="217">
        <f t="shared" si="3942"/>
        <v>485.57472706375995</v>
      </c>
      <c r="BD55" s="217">
        <f t="shared" si="3942"/>
        <v>492.19987013941682</v>
      </c>
      <c r="BE55" s="217">
        <f t="shared" si="3942"/>
        <v>498.59673184072881</v>
      </c>
      <c r="BF55" s="217">
        <f t="shared" si="3942"/>
        <v>504.72388786076368</v>
      </c>
      <c r="BG55" s="217">
        <f t="shared" si="3942"/>
        <v>510.52809237138246</v>
      </c>
      <c r="BH55" s="217">
        <f t="shared" si="3942"/>
        <v>516.16075934086587</v>
      </c>
      <c r="BI55" s="217">
        <f t="shared" si="3942"/>
        <v>521.57608830602499</v>
      </c>
      <c r="BJ55" s="217">
        <f t="shared" si="3942"/>
        <v>526.75233083316982</v>
      </c>
      <c r="BK55" s="217">
        <f t="shared" si="3942"/>
        <v>531.66931212124894</v>
      </c>
      <c r="BL55" s="217">
        <f t="shared" si="3942"/>
        <v>536.30908190222135</v>
      </c>
      <c r="BM55" s="217">
        <f t="shared" si="3942"/>
        <v>540.65656643172952</v>
      </c>
      <c r="BN55" s="217">
        <f t="shared" si="3942"/>
        <v>544.70080255219511</v>
      </c>
      <c r="BO55" s="217">
        <f t="shared" si="3942"/>
        <v>548.60673109513925</v>
      </c>
      <c r="BP55" s="217">
        <f t="shared" si="3942"/>
        <v>552.38736390394638</v>
      </c>
      <c r="BQ55" s="217">
        <f t="shared" ref="BQ55:EB55" si="3943">BP55+BQ54</f>
        <v>556.03239386819325</v>
      </c>
      <c r="BR55" s="217">
        <f t="shared" si="3943"/>
        <v>559.53215958344003</v>
      </c>
      <c r="BS55" s="217">
        <f t="shared" si="3943"/>
        <v>562.87829006286336</v>
      </c>
      <c r="BT55" s="217">
        <f t="shared" si="3943"/>
        <v>566.06453788362819</v>
      </c>
      <c r="BU55" s="217">
        <f t="shared" si="3943"/>
        <v>569.08784223908458</v>
      </c>
      <c r="BV55" s="217">
        <f t="shared" si="3943"/>
        <v>571.99819853218162</v>
      </c>
      <c r="BW55" s="217">
        <f t="shared" si="3943"/>
        <v>574.80177973122079</v>
      </c>
      <c r="BX55" s="217">
        <f t="shared" si="3943"/>
        <v>577.5015581563714</v>
      </c>
      <c r="BY55" s="217">
        <f t="shared" si="3943"/>
        <v>580.10099762690572</v>
      </c>
      <c r="BZ55" s="217">
        <f t="shared" si="3943"/>
        <v>582.60414241227261</v>
      </c>
      <c r="CA55" s="217">
        <f t="shared" si="3943"/>
        <v>585.01574744439642</v>
      </c>
      <c r="CB55" s="217">
        <f t="shared" si="3943"/>
        <v>587.3414657710041</v>
      </c>
      <c r="CC55" s="217">
        <f t="shared" si="3943"/>
        <v>589.58809858518771</v>
      </c>
      <c r="CD55" s="217">
        <f t="shared" si="3943"/>
        <v>591.75739229761803</v>
      </c>
      <c r="CE55" s="217">
        <f t="shared" si="3943"/>
        <v>593.85187599574238</v>
      </c>
      <c r="CF55" s="217">
        <f t="shared" si="3943"/>
        <v>595.87488977134672</v>
      </c>
      <c r="CG55" s="217">
        <f t="shared" si="3943"/>
        <v>597.83056192588867</v>
      </c>
      <c r="CH55" s="217">
        <f t="shared" si="3943"/>
        <v>599.72376094638742</v>
      </c>
      <c r="CI55" s="217">
        <f t="shared" si="3943"/>
        <v>602.4258434625084</v>
      </c>
      <c r="CJ55" s="217">
        <f t="shared" si="3943"/>
        <v>604.363403036671</v>
      </c>
      <c r="CK55" s="217">
        <f t="shared" si="3943"/>
        <v>606.25060507615046</v>
      </c>
      <c r="CL55" s="217">
        <f t="shared" si="3943"/>
        <v>608.08979339663949</v>
      </c>
      <c r="CM55" s="217">
        <f t="shared" si="3943"/>
        <v>609.88326987101186</v>
      </c>
      <c r="CN55" s="217">
        <f t="shared" si="3943"/>
        <v>611.63331365746183</v>
      </c>
      <c r="CO55" s="217">
        <f t="shared" si="3943"/>
        <v>613.34219251679178</v>
      </c>
      <c r="CP55" s="217">
        <f t="shared" si="3943"/>
        <v>615.00768093500881</v>
      </c>
      <c r="CQ55" s="217">
        <f t="shared" si="3943"/>
        <v>616.70044063018474</v>
      </c>
      <c r="CR55" s="217">
        <f t="shared" si="3943"/>
        <v>618.3680277156875</v>
      </c>
      <c r="CS55" s="217">
        <f t="shared" si="3943"/>
        <v>620.01235065263768</v>
      </c>
      <c r="CT55" s="217">
        <f t="shared" si="3943"/>
        <v>621.63530683230067</v>
      </c>
      <c r="CU55" s="217">
        <f t="shared" si="3943"/>
        <v>623.23871980965748</v>
      </c>
      <c r="CV55" s="217">
        <f t="shared" si="3943"/>
        <v>624.82427985061429</v>
      </c>
      <c r="CW55" s="217">
        <f t="shared" si="3943"/>
        <v>626.39552612849479</v>
      </c>
      <c r="CX55" s="217">
        <f t="shared" si="3943"/>
        <v>627.88538242089305</v>
      </c>
      <c r="CY55" s="217">
        <f t="shared" si="3943"/>
        <v>629.35497426857478</v>
      </c>
      <c r="CZ55" s="217">
        <f t="shared" si="3943"/>
        <v>630.8066936392479</v>
      </c>
      <c r="DA55" s="217">
        <f t="shared" si="3943"/>
        <v>632.24288903789045</v>
      </c>
      <c r="DB55" s="217">
        <f t="shared" si="3943"/>
        <v>633.66586907742283</v>
      </c>
      <c r="DC55" s="217">
        <f t="shared" si="3943"/>
        <v>635.07789853113388</v>
      </c>
      <c r="DD55" s="217">
        <f t="shared" si="3943"/>
        <v>636.48118785282122</v>
      </c>
      <c r="DE55" s="217">
        <f t="shared" si="3943"/>
        <v>637.8778776772034</v>
      </c>
      <c r="DF55" s="217">
        <f t="shared" si="3943"/>
        <v>639.25901094868379</v>
      </c>
      <c r="DG55" s="217">
        <f t="shared" si="3943"/>
        <v>640.62481201850778</v>
      </c>
      <c r="DH55" s="217">
        <f t="shared" si="3943"/>
        <v>641.97554785808643</v>
      </c>
      <c r="DI55" s="217">
        <f t="shared" si="3943"/>
        <v>643.31152490004104</v>
      </c>
      <c r="DJ55" s="217">
        <f t="shared" si="3943"/>
        <v>644.63309167702846</v>
      </c>
      <c r="DK55" s="217">
        <f t="shared" si="3943"/>
        <v>645.94064634645133</v>
      </c>
      <c r="DL55" s="217">
        <f t="shared" si="3943"/>
        <v>647.23464815983596</v>
      </c>
      <c r="DM55" s="217">
        <f t="shared" si="3943"/>
        <v>648.52113492615513</v>
      </c>
      <c r="DN55" s="217">
        <f t="shared" si="3943"/>
        <v>649.80048635081266</v>
      </c>
      <c r="DO55" s="217">
        <f t="shared" si="3943"/>
        <v>651.07290753907398</v>
      </c>
      <c r="DP55" s="217">
        <f t="shared" si="3943"/>
        <v>652.33843595170231</v>
      </c>
      <c r="DQ55" s="217">
        <f t="shared" si="3943"/>
        <v>653.59694781676876</v>
      </c>
      <c r="DR55" s="217">
        <f t="shared" si="3943"/>
        <v>654.84816506967923</v>
      </c>
      <c r="DS55" s="217">
        <f t="shared" si="3943"/>
        <v>656.09166374045697</v>
      </c>
      <c r="DT55" s="217">
        <f t="shared" si="3943"/>
        <v>657.32688451600109</v>
      </c>
      <c r="DU55" s="217">
        <f t="shared" si="3943"/>
        <v>658.55447503759626</v>
      </c>
      <c r="DV55" s="217">
        <f t="shared" si="3943"/>
        <v>659.77509541811469</v>
      </c>
      <c r="DW55" s="217">
        <f t="shared" si="3943"/>
        <v>660.98940075675387</v>
      </c>
      <c r="DX55" s="217">
        <f t="shared" si="3943"/>
        <v>662.1980244701017</v>
      </c>
      <c r="DY55" s="217">
        <f t="shared" si="3943"/>
        <v>663.40156192890959</v>
      </c>
      <c r="DZ55" s="217">
        <f t="shared" si="3943"/>
        <v>664.60055404974833</v>
      </c>
      <c r="EA55" s="217">
        <f t="shared" si="3943"/>
        <v>665.7954706413409</v>
      </c>
      <c r="EB55" s="217">
        <f t="shared" si="3943"/>
        <v>666.98625056314609</v>
      </c>
      <c r="EC55" s="217">
        <f t="shared" ref="EC55:FY55" si="3944">EB55+EC54</f>
        <v>668.17285424222052</v>
      </c>
      <c r="ED55" s="217">
        <f t="shared" si="3944"/>
        <v>669.35527872600471</v>
      </c>
      <c r="EE55" s="217">
        <f t="shared" si="3944"/>
        <v>670.53357076641214</v>
      </c>
      <c r="EF55" s="217">
        <f t="shared" si="3944"/>
        <v>671.70783804500888</v>
      </c>
      <c r="EG55" s="217">
        <f t="shared" si="3944"/>
        <v>672.8782585216785</v>
      </c>
      <c r="EH55" s="217">
        <f t="shared" si="3944"/>
        <v>674.04508778696481</v>
      </c>
      <c r="EI55" s="217">
        <f t="shared" si="3944"/>
        <v>675.20866422274389</v>
      </c>
      <c r="EJ55" s="217">
        <f t="shared" si="3944"/>
        <v>676.36926914723324</v>
      </c>
      <c r="EK55" s="217">
        <f t="shared" si="3944"/>
        <v>677.52712755299615</v>
      </c>
      <c r="EL55" s="217">
        <f t="shared" si="3944"/>
        <v>678.68241146293428</v>
      </c>
      <c r="EM55" s="217">
        <f t="shared" si="3944"/>
        <v>679.83524567984364</v>
      </c>
      <c r="EN55" s="217">
        <f t="shared" si="3944"/>
        <v>680.98571575506605</v>
      </c>
      <c r="EO55" s="217">
        <f t="shared" si="3944"/>
        <v>682.13387802860495</v>
      </c>
      <c r="EP55" s="217">
        <f t="shared" si="3944"/>
        <v>683.27977159957175</v>
      </c>
      <c r="EQ55" s="217">
        <f t="shared" si="3944"/>
        <v>684.42346770848962</v>
      </c>
      <c r="ER55" s="217">
        <f t="shared" si="3944"/>
        <v>685.56506340787882</v>
      </c>
      <c r="ES55" s="217">
        <f t="shared" si="3944"/>
        <v>686.70467408188551</v>
      </c>
      <c r="ET55" s="217">
        <f t="shared" si="3944"/>
        <v>687.84242518410736</v>
      </c>
      <c r="EU55" s="217">
        <f t="shared" si="3944"/>
        <v>688.97844353582434</v>
      </c>
      <c r="EV55" s="217">
        <f t="shared" si="3944"/>
        <v>690.11284851417179</v>
      </c>
      <c r="EW55" s="217">
        <f t="shared" si="3944"/>
        <v>691.24574345751023</v>
      </c>
      <c r="EX55" s="217">
        <f t="shared" si="3944"/>
        <v>692.37720761961793</v>
      </c>
      <c r="EY55" s="217">
        <f t="shared" si="3944"/>
        <v>693.50730334820105</v>
      </c>
      <c r="EZ55" s="217">
        <f t="shared" si="3944"/>
        <v>694.63608269405711</v>
      </c>
      <c r="FA55" s="217">
        <f t="shared" si="3944"/>
        <v>695.76359314778415</v>
      </c>
      <c r="FB55" s="217">
        <f t="shared" si="3944"/>
        <v>696.88988224872105</v>
      </c>
      <c r="FC55" s="217">
        <f t="shared" si="3944"/>
        <v>698.01500085239888</v>
      </c>
      <c r="FD55" s="217">
        <f t="shared" si="3944"/>
        <v>699.13900488119702</v>
      </c>
      <c r="FE55" s="217">
        <f t="shared" si="3944"/>
        <v>700.26195542059463</v>
      </c>
      <c r="FF55" s="217">
        <f t="shared" si="3944"/>
        <v>701.38391419610673</v>
      </c>
      <c r="FG55" s="217">
        <f t="shared" si="3944"/>
        <v>702.50494013721857</v>
      </c>
      <c r="FH55" s="217">
        <f t="shared" si="3944"/>
        <v>703.6250870749609</v>
      </c>
      <c r="FI55" s="217">
        <f t="shared" si="3944"/>
        <v>704.74440256569108</v>
      </c>
      <c r="FJ55" s="217">
        <f t="shared" si="3944"/>
        <v>705.86292778558777</v>
      </c>
      <c r="FK55" s="217">
        <f t="shared" si="3944"/>
        <v>706.98069839668335</v>
      </c>
      <c r="FL55" s="217">
        <f t="shared" si="3944"/>
        <v>708.09774624485158</v>
      </c>
      <c r="FM55" s="217">
        <f t="shared" si="3944"/>
        <v>709.21410171244645</v>
      </c>
      <c r="FN55" s="217">
        <f t="shared" si="3944"/>
        <v>710.3297951295873</v>
      </c>
      <c r="FO55" s="217">
        <f t="shared" si="3944"/>
        <v>711.44485737741866</v>
      </c>
      <c r="FP55" s="217">
        <f t="shared" si="3944"/>
        <v>712.55931984477979</v>
      </c>
      <c r="FQ55" s="217">
        <f t="shared" si="3944"/>
        <v>713.67321391963014</v>
      </c>
      <c r="FR55" s="217">
        <f t="shared" si="3944"/>
        <v>714.78657020927722</v>
      </c>
      <c r="FS55" s="217">
        <f t="shared" si="3944"/>
        <v>715.89941768954691</v>
      </c>
      <c r="FT55" s="217">
        <f t="shared" si="3944"/>
        <v>717.01178298284981</v>
      </c>
      <c r="FU55" s="217">
        <f t="shared" si="3944"/>
        <v>718.1236901892355</v>
      </c>
      <c r="FV55" s="217">
        <f t="shared" si="3944"/>
        <v>719.23516110725791</v>
      </c>
      <c r="FW55" s="217">
        <f t="shared" si="3944"/>
        <v>720.34621568847012</v>
      </c>
      <c r="FX55" s="217">
        <f t="shared" si="3944"/>
        <v>721.45687258296778</v>
      </c>
      <c r="FY55" s="217">
        <f t="shared" si="3944"/>
        <v>722.56714965246363</v>
      </c>
      <c r="GA55" s="217"/>
    </row>
    <row r="56" spans="1:183" s="76" customFormat="1" x14ac:dyDescent="0.25">
      <c r="A56" s="101" t="s">
        <v>71</v>
      </c>
      <c r="B56" s="102" t="s">
        <v>109</v>
      </c>
      <c r="C56" s="110">
        <f t="shared" ref="C56:I56" si="3945">C57+C59+C61</f>
        <v>0.25216015751473531</v>
      </c>
      <c r="D56" s="110">
        <f t="shared" si="3945"/>
        <v>0.31772179846856652</v>
      </c>
      <c r="E56" s="110">
        <f t="shared" si="3945"/>
        <v>0.40032946607039377</v>
      </c>
      <c r="F56" s="110">
        <f t="shared" si="3945"/>
        <v>0.50441512724869619</v>
      </c>
      <c r="G56" s="110">
        <f t="shared" si="3945"/>
        <v>0.63556306033335719</v>
      </c>
      <c r="H56" s="110">
        <f t="shared" si="3945"/>
        <v>0.80080945602003006</v>
      </c>
      <c r="I56" s="111">
        <f t="shared" si="3945"/>
        <v>1.0090199145852379</v>
      </c>
      <c r="J56" s="76">
        <f t="shared" ref="J56:P56" si="3946">J57+J59+J61</f>
        <v>1.0382197564627635</v>
      </c>
      <c r="K56" s="76">
        <f t="shared" si="3946"/>
        <v>1.0750115572284455</v>
      </c>
      <c r="L56" s="76">
        <f t="shared" si="3946"/>
        <v>1.1213692261932051</v>
      </c>
      <c r="M56" s="76">
        <f t="shared" si="3946"/>
        <v>1.179779889088802</v>
      </c>
      <c r="N56" s="76">
        <f t="shared" si="3946"/>
        <v>1.2533773243372541</v>
      </c>
      <c r="O56" s="76">
        <f t="shared" si="3946"/>
        <v>1.346110092750304</v>
      </c>
      <c r="P56" s="103">
        <f t="shared" si="3946"/>
        <v>1.4629533809507465</v>
      </c>
      <c r="Q56" s="76">
        <f t="shared" ref="Q56:W56" si="3947">Q57+Q59+Q61</f>
        <v>1.7912882116218845</v>
      </c>
      <c r="R56" s="76">
        <f t="shared" si="3947"/>
        <v>2.2049900982675181</v>
      </c>
      <c r="S56" s="76">
        <f t="shared" si="3947"/>
        <v>2.7262544754410163</v>
      </c>
      <c r="T56" s="76">
        <f t="shared" si="3947"/>
        <v>3.3830475906796242</v>
      </c>
      <c r="U56" s="76">
        <f t="shared" si="3947"/>
        <v>4.2106069158802697</v>
      </c>
      <c r="V56" s="76">
        <f t="shared" si="3947"/>
        <v>5.2533316656330848</v>
      </c>
      <c r="W56" s="103">
        <f t="shared" si="3947"/>
        <v>6.56716485032163</v>
      </c>
      <c r="X56" s="76">
        <f t="shared" ref="X56:AD56" si="3948">X57+X59+X61</f>
        <v>6.9488242958867525</v>
      </c>
      <c r="Y56" s="76">
        <f t="shared" si="3948"/>
        <v>7.344596639115256</v>
      </c>
      <c r="Z56" s="76">
        <f t="shared" si="3948"/>
        <v>7.807911751873239</v>
      </c>
      <c r="AA56" s="76">
        <f t="shared" si="3948"/>
        <v>8.3561745002965129</v>
      </c>
      <c r="AB56" s="76">
        <f t="shared" si="3948"/>
        <v>9.0112262551141971</v>
      </c>
      <c r="AC56" s="76">
        <f t="shared" si="3948"/>
        <v>9.8004473552783029</v>
      </c>
      <c r="AD56" s="103">
        <f t="shared" si="3948"/>
        <v>10.758116608542148</v>
      </c>
      <c r="AE56" s="103">
        <f t="shared" ref="AE56" si="3949">AE57+AE59+AE61</f>
        <v>13.200847815309878</v>
      </c>
      <c r="AF56" s="103">
        <f t="shared" ref="AF56" si="3950">AF57+AF59+AF61</f>
        <v>13.481333654263356</v>
      </c>
      <c r="AG56" s="103">
        <f t="shared" ref="AG56" si="3951">AG57+AG59+AG61</f>
        <v>13.674974455936235</v>
      </c>
      <c r="AH56" s="103">
        <f t="shared" ref="AH56" si="3952">AH57+AH59+AH61</f>
        <v>13.752725768906091</v>
      </c>
      <c r="AI56" s="76">
        <f t="shared" ref="AI56" si="3953">AI57+AI59+AI61</f>
        <v>13.678024114332553</v>
      </c>
      <c r="AJ56" s="158">
        <f t="shared" ref="AJ56" si="3954">AJ57+AJ59+AJ61</f>
        <v>13.40485157522045</v>
      </c>
      <c r="AK56" s="103">
        <f t="shared" ref="AK56" si="3955">AK57+AK59+AK61</f>
        <v>12.875309558318753</v>
      </c>
      <c r="AL56" s="103">
        <f t="shared" ref="AL56" si="3956">AL57+AL59+AL61</f>
        <v>11.351010051634548</v>
      </c>
      <c r="AM56" s="103">
        <f t="shared" ref="AM56" si="3957">AM57+AM59+AM61</f>
        <v>12.2274817354809</v>
      </c>
      <c r="AN56" s="103">
        <f t="shared" ref="AN56" si="3958">AN57+AN59+AN61</f>
        <v>13.046874991838356</v>
      </c>
      <c r="AO56" s="103">
        <f t="shared" ref="AO56" si="3959">AO57+AO59+AO61</f>
        <v>13.77755316853353</v>
      </c>
      <c r="AP56" s="76">
        <f t="shared" ref="AP56" si="3960">AP57+AP59+AP61</f>
        <v>14.378837960036735</v>
      </c>
      <c r="AQ56" s="158">
        <f t="shared" ref="AQ56" si="3961">AQ57+AQ59+AQ61</f>
        <v>14.79869642663864</v>
      </c>
      <c r="AR56" s="103">
        <f t="shared" ref="AR56" si="3962">AR57+AR59+AR61</f>
        <v>14.409188764960476</v>
      </c>
      <c r="AS56" s="103">
        <f t="shared" ref="AS56" si="3963">AS57+AS59+AS61</f>
        <v>13.782345727672929</v>
      </c>
      <c r="AT56" s="103">
        <f t="shared" ref="AT56" si="3964">AT57+AT59+AT61</f>
        <v>12.729575692558686</v>
      </c>
      <c r="AU56" s="103">
        <f t="shared" ref="AU56" si="3965">AU57+AU59+AU61</f>
        <v>11.646808161733855</v>
      </c>
      <c r="AV56" s="103">
        <f t="shared" ref="AV56" si="3966">AV57+AV59+AV61</f>
        <v>10.535908375701265</v>
      </c>
      <c r="AW56" s="76">
        <f t="shared" ref="AW56" si="3967">AW57+AW59+AW61</f>
        <v>9.3993039577970467</v>
      </c>
      <c r="AX56" s="158">
        <f t="shared" ref="AX56" si="3968">AX57+AX59+AX61</f>
        <v>8.240093396468664</v>
      </c>
      <c r="AY56" s="176">
        <f t="shared" ref="AY56" si="3969">AY57+AY59+AY61</f>
        <v>7.6238407815654243</v>
      </c>
      <c r="AZ56" s="103">
        <f t="shared" ref="AZ56" si="3970">AZ57+AZ59+AZ61</f>
        <v>7.2856079026789065</v>
      </c>
      <c r="BA56" s="103">
        <f t="shared" ref="BA56" si="3971">BA57+BA59+BA61</f>
        <v>6.9714256482266608</v>
      </c>
      <c r="BB56" s="103">
        <f t="shared" ref="BB56" si="3972">BB57+BB59+BB61</f>
        <v>6.6119945624606</v>
      </c>
      <c r="BC56" s="103">
        <f t="shared" ref="BC56" si="3973">BC57+BC59+BC61</f>
        <v>6.2117896464944398</v>
      </c>
      <c r="BD56" s="76">
        <f t="shared" ref="BD56" si="3974">BD57+BD59+BD61</f>
        <v>5.7772038401454813</v>
      </c>
      <c r="BE56" s="158">
        <f t="shared" ref="BE56" si="3975">BE57+BE59+BE61</f>
        <v>5.3170599723363603</v>
      </c>
      <c r="BF56" s="103">
        <f t="shared" ref="BF56" si="3976">BF57+BF59+BF61</f>
        <v>4.843251877784863</v>
      </c>
      <c r="BG56" s="103">
        <f t="shared" ref="BG56" si="3977">BG57+BG59+BG61</f>
        <v>4.6507661565239973</v>
      </c>
      <c r="BH56" s="103">
        <f t="shared" ref="BH56" si="3978">BH57+BH59+BH61</f>
        <v>4.4822096290144016</v>
      </c>
      <c r="BI56" s="103">
        <f t="shared" ref="BI56:BJ56" si="3979">BI57+BI59+BI61</f>
        <v>4.3077104742102357</v>
      </c>
      <c r="BJ56" s="103">
        <f t="shared" si="3979"/>
        <v>4.1269242116350426</v>
      </c>
      <c r="BK56" s="76">
        <f t="shared" ref="BK56:BL56" si="3980">BK57+BK59+BK61</f>
        <v>3.9402582014378331</v>
      </c>
      <c r="BL56" s="158">
        <f t="shared" si="3980"/>
        <v>3.7491128304053079</v>
      </c>
      <c r="BM56" s="103">
        <f t="shared" ref="BM56:BS56" si="3981">BM57+BM59+BM61</f>
        <v>3.5561693210785079</v>
      </c>
      <c r="BN56" s="103">
        <f t="shared" si="3981"/>
        <v>3.3657950219196762</v>
      </c>
      <c r="BO56" s="103">
        <f t="shared" si="3981"/>
        <v>3.1793878067109556</v>
      </c>
      <c r="BP56" s="103">
        <f t="shared" si="3981"/>
        <v>3.0029449375607364</v>
      </c>
      <c r="BQ56" s="103">
        <f t="shared" si="3981"/>
        <v>2.8377869959196391</v>
      </c>
      <c r="BR56" s="103">
        <f t="shared" si="3981"/>
        <v>2.6851208427065658</v>
      </c>
      <c r="BS56" s="103">
        <f t="shared" si="3981"/>
        <v>2.546034369571244</v>
      </c>
      <c r="BT56" s="103">
        <f t="shared" ref="BT56:CC56" si="3982">BT57+BT59+BT61</f>
        <v>2.4215092622300167</v>
      </c>
      <c r="BU56" s="103">
        <f t="shared" si="3982"/>
        <v>2.3123964861496771</v>
      </c>
      <c r="BV56" s="103">
        <f t="shared" si="3982"/>
        <v>2.205871000415323</v>
      </c>
      <c r="BW56" s="103">
        <f t="shared" si="3982"/>
        <v>2.1011541596158083</v>
      </c>
      <c r="BX56" s="103">
        <f t="shared" si="3982"/>
        <v>1.9996633465372773</v>
      </c>
      <c r="BY56" s="103">
        <f t="shared" si="3982"/>
        <v>1.9028067523699139</v>
      </c>
      <c r="BZ56" s="103">
        <f t="shared" si="3982"/>
        <v>1.8119232975434445</v>
      </c>
      <c r="CA56" s="103">
        <f t="shared" si="3982"/>
        <v>1.7282065759439311</v>
      </c>
      <c r="CB56" s="103">
        <f t="shared" si="3982"/>
        <v>1.6526101134198135</v>
      </c>
      <c r="CC56" s="103">
        <f t="shared" si="3982"/>
        <v>1.5807876634157951</v>
      </c>
      <c r="CD56" s="103">
        <f t="shared" ref="CD56:DP56" si="3983">CD57+CD59+CD61</f>
        <v>1.5122833587209707</v>
      </c>
      <c r="CE56" s="103">
        <f t="shared" si="3983"/>
        <v>1.4470192739860017</v>
      </c>
      <c r="CF56" s="103">
        <f t="shared" si="3983"/>
        <v>1.3849505259206465</v>
      </c>
      <c r="CG56" s="103">
        <f t="shared" si="3983"/>
        <v>1.3260542955243106</v>
      </c>
      <c r="CH56" s="103">
        <f t="shared" si="3983"/>
        <v>1.2703118551994999</v>
      </c>
      <c r="CI56" s="103">
        <f t="shared" si="3983"/>
        <v>1.3109690274365227</v>
      </c>
      <c r="CJ56" s="103">
        <f t="shared" si="3983"/>
        <v>1.2815000533532599</v>
      </c>
      <c r="CK56" s="103">
        <f t="shared" si="3983"/>
        <v>1.2544685383426533</v>
      </c>
      <c r="CL56" s="103">
        <f t="shared" si="3983"/>
        <v>1.2298769966651804</v>
      </c>
      <c r="CM56" s="103">
        <f t="shared" si="3983"/>
        <v>1.2076341282500622</v>
      </c>
      <c r="CN56" s="103">
        <f t="shared" si="3983"/>
        <v>1.1875599493025482</v>
      </c>
      <c r="CO56" s="103">
        <f t="shared" si="3983"/>
        <v>1.1693928002796055</v>
      </c>
      <c r="CP56" s="103">
        <f t="shared" si="3983"/>
        <v>1.0595105262820979</v>
      </c>
      <c r="CQ56" s="103">
        <f t="shared" si="3983"/>
        <v>1.0315495034627262</v>
      </c>
      <c r="CR56" s="103">
        <f t="shared" si="3983"/>
        <v>1.0069115370292856</v>
      </c>
      <c r="CS56" s="103">
        <f t="shared" si="3983"/>
        <v>0.98553544316535258</v>
      </c>
      <c r="CT56" s="103">
        <f t="shared" si="3983"/>
        <v>0.96736514112926331</v>
      </c>
      <c r="CU56" s="103">
        <f t="shared" si="3983"/>
        <v>0.95233926893809051</v>
      </c>
      <c r="CV56" s="103">
        <f t="shared" si="3983"/>
        <v>0.94038215456653473</v>
      </c>
      <c r="CW56" s="103">
        <f t="shared" si="3983"/>
        <v>0.93139687044627217</v>
      </c>
      <c r="CX56" s="103">
        <f t="shared" si="3983"/>
        <v>0.9100436096668062</v>
      </c>
      <c r="CY56" s="103">
        <f t="shared" si="3983"/>
        <v>0.8889748703461271</v>
      </c>
      <c r="CZ56" s="103">
        <f t="shared" si="3983"/>
        <v>0.86825107046070493</v>
      </c>
      <c r="DA56" s="103">
        <f t="shared" si="3983"/>
        <v>0.84792819298956079</v>
      </c>
      <c r="DB56" s="103">
        <f t="shared" si="3983"/>
        <v>0.82806580330803248</v>
      </c>
      <c r="DC56" s="103">
        <f t="shared" si="3983"/>
        <v>0.80873380610433043</v>
      </c>
      <c r="DD56" s="103">
        <f t="shared" si="3983"/>
        <v>0.7900179008387902</v>
      </c>
      <c r="DE56" s="103">
        <f t="shared" si="3983"/>
        <v>0.77963162489703408</v>
      </c>
      <c r="DF56" s="103">
        <f t="shared" si="3983"/>
        <v>0.76977008094612742</v>
      </c>
      <c r="DG56" s="103">
        <f t="shared" si="3983"/>
        <v>0.76019163848491533</v>
      </c>
      <c r="DH56" s="103">
        <f t="shared" si="3983"/>
        <v>0.75066426008596066</v>
      </c>
      <c r="DI56" s="103">
        <f t="shared" si="3983"/>
        <v>0.74096475151155716</v>
      </c>
      <c r="DJ56" s="103">
        <f t="shared" si="3983"/>
        <v>0.73087949642321293</v>
      </c>
      <c r="DK56" s="103">
        <f t="shared" si="3983"/>
        <v>0.72020646410748512</v>
      </c>
      <c r="DL56" s="103">
        <f t="shared" si="3983"/>
        <v>0.70875821314157716</v>
      </c>
      <c r="DM56" s="103">
        <f t="shared" si="3983"/>
        <v>0.69820657336819369</v>
      </c>
      <c r="DN56" s="103">
        <f t="shared" si="3983"/>
        <v>0.68856885393756528</v>
      </c>
      <c r="DO56" s="103">
        <f t="shared" si="3983"/>
        <v>0.67983814662084907</v>
      </c>
      <c r="DP56" s="103">
        <f t="shared" si="3983"/>
        <v>0.67198445325990064</v>
      </c>
      <c r="DQ56" s="103">
        <f t="shared" ref="DQ56:DS56" si="3984">DQ57+DQ59+DQ61</f>
        <v>0.66495510619755027</v>
      </c>
      <c r="DR56" s="103">
        <f t="shared" si="3984"/>
        <v>0.65867470287220442</v>
      </c>
      <c r="DS56" s="103">
        <f t="shared" si="3984"/>
        <v>0.65304476152446533</v>
      </c>
      <c r="DT56" s="103">
        <f t="shared" ref="DT56:FY56" si="3985">DT57+DT59+DT61</f>
        <v>0.64732973989340714</v>
      </c>
      <c r="DU56" s="103">
        <f t="shared" si="3985"/>
        <v>0.64155951090035845</v>
      </c>
      <c r="DV56" s="103">
        <f t="shared" si="3985"/>
        <v>0.63578480470155785</v>
      </c>
      <c r="DW56" s="103">
        <f t="shared" si="3985"/>
        <v>0.63007448385666676</v>
      </c>
      <c r="DX56" s="103">
        <f t="shared" si="3985"/>
        <v>0.62451297011671636</v>
      </c>
      <c r="DY56" s="103">
        <f t="shared" si="3985"/>
        <v>0.61919764637926655</v>
      </c>
      <c r="DZ56" s="103">
        <f t="shared" si="3985"/>
        <v>0.61423609223046138</v>
      </c>
      <c r="EA56" s="103">
        <f t="shared" si="3985"/>
        <v>0.60974305009588825</v>
      </c>
      <c r="EB56" s="103">
        <f t="shared" si="3985"/>
        <v>0.60563949847486831</v>
      </c>
      <c r="EC56" s="103">
        <f t="shared" si="3985"/>
        <v>0.60184742946619874</v>
      </c>
      <c r="ED56" s="103">
        <f t="shared" si="3985"/>
        <v>0.59829347657586618</v>
      </c>
      <c r="EE56" s="103">
        <f t="shared" si="3985"/>
        <v>0.59491223203990506</v>
      </c>
      <c r="EF56" s="103">
        <f t="shared" si="3985"/>
        <v>0.59164932282973459</v>
      </c>
      <c r="EG56" s="103">
        <f t="shared" si="3985"/>
        <v>0.58846428248875271</v>
      </c>
      <c r="EH56" s="103">
        <f t="shared" si="3985"/>
        <v>0.58533322776050611</v>
      </c>
      <c r="EI56" s="103">
        <f t="shared" si="3985"/>
        <v>0.58230070365487152</v>
      </c>
      <c r="EJ56" s="103">
        <f t="shared" si="3985"/>
        <v>0.57940248843457187</v>
      </c>
      <c r="EK56" s="103">
        <f t="shared" si="3985"/>
        <v>0.5766639975399499</v>
      </c>
      <c r="EL56" s="103">
        <f t="shared" si="3985"/>
        <v>0.5740991988943307</v>
      </c>
      <c r="EM56" s="103">
        <f t="shared" si="3985"/>
        <v>0.57171000233174984</v>
      </c>
      <c r="EN56" s="103">
        <f t="shared" si="3985"/>
        <v>0.56948610566188096</v>
      </c>
      <c r="EO56" s="103">
        <f t="shared" si="3985"/>
        <v>0.56740529427408026</v>
      </c>
      <c r="EP56" s="103">
        <f t="shared" si="3985"/>
        <v>0.56543420029727265</v>
      </c>
      <c r="EQ56" s="103">
        <f t="shared" si="3985"/>
        <v>0.5635494016377498</v>
      </c>
      <c r="ER56" s="103">
        <f t="shared" si="3985"/>
        <v>0.56173663405630403</v>
      </c>
      <c r="ES56" s="103">
        <f t="shared" si="3985"/>
        <v>0.55998958301732893</v>
      </c>
      <c r="ET56" s="103">
        <f t="shared" si="3985"/>
        <v>0.55830832148801557</v>
      </c>
      <c r="EU56" s="103">
        <f t="shared" si="3985"/>
        <v>0.55669745129237591</v>
      </c>
      <c r="EV56" s="103">
        <f t="shared" si="3985"/>
        <v>0.55516400122030674</v>
      </c>
      <c r="EW56" s="103">
        <f t="shared" si="3985"/>
        <v>0.55371513411351725</v>
      </c>
      <c r="EX56" s="103">
        <f t="shared" si="3985"/>
        <v>0.5523517438433877</v>
      </c>
      <c r="EY56" s="103">
        <f t="shared" si="3985"/>
        <v>0.55106996136143904</v>
      </c>
      <c r="EZ56" s="103">
        <f t="shared" si="3985"/>
        <v>0.54986272560799865</v>
      </c>
      <c r="FA56" s="103">
        <f t="shared" si="3985"/>
        <v>0.54872134432470321</v>
      </c>
      <c r="FB56" s="103">
        <f t="shared" si="3985"/>
        <v>0.54763697814847412</v>
      </c>
      <c r="FC56" s="103">
        <f t="shared" si="3985"/>
        <v>0.54660198741456345</v>
      </c>
      <c r="FD56" s="103">
        <f t="shared" si="3985"/>
        <v>0.54561108563331573</v>
      </c>
      <c r="FE56" s="103">
        <f t="shared" si="3985"/>
        <v>0.54466224732295432</v>
      </c>
      <c r="FF56" s="103">
        <f t="shared" si="3985"/>
        <v>0.54375540333291805</v>
      </c>
      <c r="FG56" s="103">
        <f t="shared" si="3985"/>
        <v>0.54289132083673064</v>
      </c>
      <c r="FH56" s="103">
        <f t="shared" si="3985"/>
        <v>0.54207070699205628</v>
      </c>
      <c r="FI56" s="103">
        <f t="shared" si="3985"/>
        <v>0.54129356390798677</v>
      </c>
      <c r="FJ56" s="103">
        <f t="shared" si="3985"/>
        <v>0.54055881256362759</v>
      </c>
      <c r="FK56" s="103">
        <f t="shared" si="3985"/>
        <v>0.53986419416854914</v>
      </c>
      <c r="FL56" s="103">
        <f t="shared" si="3985"/>
        <v>0.53920644874722334</v>
      </c>
      <c r="FM56" s="103">
        <f t="shared" si="3985"/>
        <v>0.53858208176328093</v>
      </c>
      <c r="FN56" s="103">
        <f t="shared" si="3985"/>
        <v>0.53798790459072687</v>
      </c>
      <c r="FO56" s="103">
        <f t="shared" si="3985"/>
        <v>0.5374213584956451</v>
      </c>
      <c r="FP56" s="103">
        <f t="shared" si="3985"/>
        <v>0.53688064095548826</v>
      </c>
      <c r="FQ56" s="103">
        <f t="shared" si="3985"/>
        <v>0.53636466072165456</v>
      </c>
      <c r="FR56" s="103">
        <f t="shared" si="3985"/>
        <v>0.53587285431803333</v>
      </c>
      <c r="FS56" s="103">
        <f t="shared" si="3985"/>
        <v>0.53540490185321421</v>
      </c>
      <c r="FT56" s="103">
        <f t="shared" si="3985"/>
        <v>0.5349603842094689</v>
      </c>
      <c r="FU56" s="103">
        <f t="shared" si="3985"/>
        <v>0.534538606847481</v>
      </c>
      <c r="FV56" s="103">
        <f t="shared" si="3985"/>
        <v>0.53413855716819247</v>
      </c>
      <c r="FW56" s="103">
        <f t="shared" si="3985"/>
        <v>0.53375896001857459</v>
      </c>
      <c r="FX56" s="103">
        <f t="shared" si="3985"/>
        <v>0.53339839522419086</v>
      </c>
      <c r="FY56" s="103">
        <f t="shared" si="3985"/>
        <v>0.53305544174081898</v>
      </c>
      <c r="GA56" s="101" t="s">
        <v>71</v>
      </c>
    </row>
    <row r="57" spans="1:183" x14ac:dyDescent="0.25">
      <c r="A57" t="s">
        <v>99</v>
      </c>
      <c r="B57" s="60"/>
      <c r="C57" s="112">
        <f t="shared" ref="C57:G58" si="3986">D57/(1+$V$6)</f>
        <v>0.16999356020725459</v>
      </c>
      <c r="D57" s="112">
        <f t="shared" si="3986"/>
        <v>0.2141918858611408</v>
      </c>
      <c r="E57" s="112">
        <f t="shared" si="3986"/>
        <v>0.26988177618503739</v>
      </c>
      <c r="F57" s="112">
        <f t="shared" si="3986"/>
        <v>0.34005103799314712</v>
      </c>
      <c r="G57" s="112">
        <f t="shared" si="3986"/>
        <v>0.42846430787136536</v>
      </c>
      <c r="H57" s="112">
        <f>I57/(1+$V$6)</f>
        <v>0.53986502791792035</v>
      </c>
      <c r="I57" s="104">
        <f>V10*AL6</f>
        <v>0.6802299351765797</v>
      </c>
      <c r="J57" s="83">
        <f t="shared" ref="J57" si="3987">I57-C58+J58</f>
        <v>0.69991498426273191</v>
      </c>
      <c r="K57" s="83">
        <f t="shared" ref="K57" si="3988">J57-D58+K58</f>
        <v>0.72471814611128371</v>
      </c>
      <c r="L57" s="83">
        <f t="shared" ref="L57" si="3989">K57-E58+L58</f>
        <v>0.75597013004045899</v>
      </c>
      <c r="M57" s="83">
        <f t="shared" ref="M57" si="3990">L57-F58+M58</f>
        <v>0.79534762979121987</v>
      </c>
      <c r="N57" s="83">
        <f t="shared" ref="N57" si="3991">M57-G58+N58</f>
        <v>0.84496327947717853</v>
      </c>
      <c r="O57" s="83">
        <f t="shared" ref="O57" si="3992">N57-H58+O58</f>
        <v>0.90747899808148658</v>
      </c>
      <c r="P57" s="83">
        <f t="shared" ref="P57" si="3993">O57-I58+P58</f>
        <v>0.98624880352291455</v>
      </c>
      <c r="Q57" s="83">
        <f t="shared" ref="Q57" si="3994">P57-J58+Q58</f>
        <v>1.2075954562056295</v>
      </c>
      <c r="R57" s="83">
        <f t="shared" ref="R57" si="3995">Q57-K58+R58</f>
        <v>1.4864922385858503</v>
      </c>
      <c r="S57" s="83">
        <f t="shared" ref="S57" si="3996">R57-L58+S58</f>
        <v>1.8379021843849284</v>
      </c>
      <c r="T57" s="83">
        <f t="shared" ref="T57" si="3997">S57-M58+T58</f>
        <v>2.2806787160917668</v>
      </c>
      <c r="U57" s="83">
        <f t="shared" ref="U57" si="3998">T57-N58+U58</f>
        <v>2.8385771460423834</v>
      </c>
      <c r="V57" s="83">
        <f t="shared" ref="V57" si="3999">U57-O58+V58</f>
        <v>3.5415291677801606</v>
      </c>
      <c r="W57" s="83">
        <f t="shared" ref="W57" si="4000">V57-P58+W58</f>
        <v>4.4272487151697595</v>
      </c>
      <c r="X57" s="83">
        <f t="shared" ref="X57" si="4001">W57-Q58+X58</f>
        <v>4.8458702099715811</v>
      </c>
      <c r="Y57" s="83">
        <f t="shared" ref="Y57" si="4002">X57-R58+Y58</f>
        <v>5.2990293091197511</v>
      </c>
      <c r="Z57" s="83">
        <f t="shared" ref="Z57" si="4003">Y57-S58+Z58</f>
        <v>5.839389777236784</v>
      </c>
      <c r="AA57" s="83">
        <f t="shared" ref="AA57" si="4004">Z57-T58+AA58</f>
        <v>6.4894726941738625</v>
      </c>
      <c r="AB57" s="83">
        <f t="shared" ref="AB57" si="4005">AA57-U58+AB58</f>
        <v>7.2775686734659679</v>
      </c>
      <c r="AC57" s="83">
        <f t="shared" ref="AC57" si="4006">AB57-V58+AC58</f>
        <v>8.2391885258921462</v>
      </c>
      <c r="AD57" s="83">
        <f t="shared" ref="AD57" si="4007">AC57-W58+AD58</f>
        <v>9.4188624280451592</v>
      </c>
      <c r="AE57" s="83">
        <f t="shared" ref="AE57" si="4008">AD57-X58+AE58</f>
        <v>11.569746678069228</v>
      </c>
      <c r="AF57" s="83">
        <f t="shared" ref="AF57" si="4009">AE57-Y58+AF58</f>
        <v>11.819294716237053</v>
      </c>
      <c r="AG57" s="83">
        <f t="shared" ref="AG57" si="4010">AF57-Z58+AG58</f>
        <v>11.994330144743065</v>
      </c>
      <c r="AH57" s="83">
        <f t="shared" ref="AH57" si="4011">AG57-AA58+AH58</f>
        <v>12.069855249756863</v>
      </c>
      <c r="AI57" s="83">
        <f t="shared" ref="AI57" si="4012">AH57-AB58+AI58</f>
        <v>12.014406993405862</v>
      </c>
      <c r="AJ57" s="83">
        <f t="shared" ref="AJ57" si="4013">AI57-AC58+AJ58</f>
        <v>11.788396449854481</v>
      </c>
      <c r="AK57" s="83">
        <f t="shared" ref="AK57" si="4014">AJ57-AD58+AK58</f>
        <v>11.342029348011001</v>
      </c>
      <c r="AL57" s="83">
        <f t="shared" ref="AL57" si="4015">AK57-AE58+AL58</f>
        <v>9.6552341417088829</v>
      </c>
      <c r="AM57" s="83">
        <f t="shared" ref="AM57" si="4016">AL57-AF58+AM58</f>
        <v>9.9980285085264988</v>
      </c>
      <c r="AN57" s="83">
        <f t="shared" ref="AN57" si="4017">AM57-AG58+AN58</f>
        <v>10.28119633680512</v>
      </c>
      <c r="AO57" s="83">
        <f t="shared" ref="AO57" si="4018">AN57-AH58+AO58</f>
        <v>10.479661816216989</v>
      </c>
      <c r="AP57" s="83">
        <f t="shared" ref="AP57" si="4019">AO57-AI58+AP58</f>
        <v>10.561330653996375</v>
      </c>
      <c r="AQ57" s="83">
        <f t="shared" ref="AQ57" si="4020">AP57-AJ58+AQ58</f>
        <v>10.485297819212523</v>
      </c>
      <c r="AR57" s="83">
        <f t="shared" ref="AR57" si="4021">AQ57-AK58+AR58</f>
        <v>10.153332445207241</v>
      </c>
      <c r="AS57" s="83">
        <f t="shared" ref="AS57" si="4022">AR57-AL58+AS58</f>
        <v>9.9707794512982026</v>
      </c>
      <c r="AT57" s="83">
        <f t="shared" ref="AT57" si="4023">AS57-AM58+AT58</f>
        <v>9.503023490434412</v>
      </c>
      <c r="AU57" s="83">
        <f t="shared" ref="AU57" si="4024">AT57-AN58+AU58</f>
        <v>9.0168054652591714</v>
      </c>
      <c r="AV57" s="83">
        <f t="shared" ref="AV57" si="4025">AU57-AO58+AV58</f>
        <v>8.5102065752581044</v>
      </c>
      <c r="AW57" s="83">
        <f t="shared" ref="AW57" si="4026">AV57-AP58+AW58</f>
        <v>7.9806494275467879</v>
      </c>
      <c r="AX57" s="83">
        <f t="shared" ref="AX57" si="4027">AW57-AQ58+AX58</f>
        <v>7.4246963997103634</v>
      </c>
      <c r="AY57" s="83">
        <f t="shared" ref="AY57" si="4028">AX57-AR58+AY58</f>
        <v>6.8840709036698744</v>
      </c>
      <c r="AZ57" s="83">
        <f t="shared" ref="AZ57" si="4029">AY57-AS58+AZ58</f>
        <v>6.5851204920569097</v>
      </c>
      <c r="BA57" s="83">
        <f t="shared" ref="BA57" si="4030">AZ57-AT58+BA58</f>
        <v>6.2951078426357778</v>
      </c>
      <c r="BB57" s="83">
        <f t="shared" ref="BB57" si="4031">BA57-AU58+BB58</f>
        <v>5.9655952285003515</v>
      </c>
      <c r="BC57" s="83">
        <f t="shared" ref="BC57" si="4032">BB57-AV58+BC58</f>
        <v>5.6005940506073468</v>
      </c>
      <c r="BD57" s="83">
        <f t="shared" ref="BD57" si="4033">BC57-AW58+BD58</f>
        <v>5.2058101761827489</v>
      </c>
      <c r="BE57" s="83">
        <f t="shared" ref="BE57" si="4034">BD57-AX58+BE58</f>
        <v>4.7890943557057195</v>
      </c>
      <c r="BF57" s="83">
        <f t="shared" ref="BF57" si="4035">BE57-AY58+BF58</f>
        <v>4.3610063121727478</v>
      </c>
      <c r="BG57" s="83">
        <f t="shared" ref="BG57" si="4036">BF57-AZ58+BG58</f>
        <v>4.1895152912869946</v>
      </c>
      <c r="BH57" s="83">
        <f t="shared" ref="BH57" si="4037">BG57-BA58+BH58</f>
        <v>4.0429186927814253</v>
      </c>
      <c r="BI57" s="83">
        <f t="shared" ref="BI57" si="4038">BH57-BB58+BI58</f>
        <v>3.8892722973727167</v>
      </c>
      <c r="BJ57" s="83">
        <f t="shared" ref="BJ57" si="4039">BI57-BC58+BJ58</f>
        <v>3.7283934166244146</v>
      </c>
      <c r="BK57" s="83">
        <f t="shared" ref="BK57" si="4040">BJ57-BD58+BK58</f>
        <v>3.5608143711410385</v>
      </c>
      <c r="BL57" s="83">
        <f t="shared" ref="BL57" si="4041">BK57-BE58+BL58</f>
        <v>3.3880085126471458</v>
      </c>
      <c r="BM57" s="83">
        <f t="shared" ref="BM57" si="4042">BL57-BF58+BM58</f>
        <v>3.2126586444450607</v>
      </c>
      <c r="BN57" s="83">
        <f t="shared" ref="BN57" si="4043">BM57-BG58+BN58</f>
        <v>3.0390376099800851</v>
      </c>
      <c r="BO57" s="83">
        <f t="shared" ref="BO57" si="4044">BN57-BH58+BO58</f>
        <v>2.8685095754231171</v>
      </c>
      <c r="BP57" s="83">
        <f t="shared" ref="BP57" si="4045">BO57-BI58+BP58</f>
        <v>2.7070544189526169</v>
      </c>
      <c r="BQ57" s="83">
        <f t="shared" ref="BQ57" si="4046">BP57-BJ58+BQ58</f>
        <v>2.5557601744581739</v>
      </c>
      <c r="BR57" s="83">
        <f t="shared" ref="BR57" si="4047">BQ57-BK58+BR58</f>
        <v>2.4156299666530776</v>
      </c>
      <c r="BS57" s="83">
        <f t="shared" ref="BS57" si="4048">BR57-BL58+BS58</f>
        <v>2.2875836704417072</v>
      </c>
      <c r="BT57" s="83">
        <f t="shared" ref="BT57" si="4049">BS57-BM58+BT58</f>
        <v>2.1724791762823372</v>
      </c>
      <c r="BU57" s="83">
        <f t="shared" ref="BU57" si="4050">BT57-BN58+BU58</f>
        <v>2.0710984901519423</v>
      </c>
      <c r="BV57" s="83">
        <f t="shared" ref="BV57" si="4051">BU57-BO58+BV58</f>
        <v>1.9722983217333883</v>
      </c>
      <c r="BW57" s="83">
        <f t="shared" ref="BW57" si="4052">BV57-BP58+BW58</f>
        <v>1.8754244142854242</v>
      </c>
      <c r="BX57" s="83">
        <f t="shared" ref="BX57" si="4053">BW57-BQ58+BX58</f>
        <v>1.7817959065655424</v>
      </c>
      <c r="BY57" s="83">
        <f t="shared" ref="BY57" si="4054">BX57-BR58+BY58</f>
        <v>1.6927130431310926</v>
      </c>
      <c r="BZ57" s="83">
        <f t="shared" ref="BZ57" si="4055">BY57-BS58+BZ58</f>
        <v>1.6094023328054554</v>
      </c>
      <c r="CA57" s="83">
        <f t="shared" ref="CA57" si="4056">BZ57-BT58+CA58</f>
        <v>1.5329472167717912</v>
      </c>
      <c r="CB57" s="83">
        <f t="shared" ref="CB57" si="4057">CA57-BU58+CB58</f>
        <v>1.4642017065349633</v>
      </c>
      <c r="CC57" s="83">
        <f t="shared" ref="CC57" si="4058">CB57-BV58+CC58</f>
        <v>1.398741620626031</v>
      </c>
      <c r="CD57" s="83">
        <f t="shared" ref="CD57" si="4059">CC57-BW58+CD58</f>
        <v>1.3361186143478871</v>
      </c>
      <c r="CE57" s="83">
        <f t="shared" ref="CE57" si="4060">CD57-BX58+CE58</f>
        <v>1.2763038740769435</v>
      </c>
      <c r="CF57" s="83">
        <f t="shared" ref="CF57" si="4061">CE57-BY58+CF58</f>
        <v>1.2193008297301229</v>
      </c>
      <c r="CG57" s="83">
        <f t="shared" ref="CG57" si="4062">CF57-BZ58+CG58</f>
        <v>1.1651335836017653</v>
      </c>
      <c r="CH57" s="83">
        <f t="shared" ref="CH57" si="4063">CG57-CA58+CH58</f>
        <v>1.1138286829642796</v>
      </c>
      <c r="CI57" s="83">
        <f t="shared" ref="CI57" si="4064">CH57-CB58+CI58</f>
        <v>1.1506170798067359</v>
      </c>
      <c r="CJ57" s="83">
        <f t="shared" ref="CJ57" si="4065">CI57-CC58+CJ58</f>
        <v>1.1174171449138839</v>
      </c>
      <c r="CK57" s="83">
        <f t="shared" ref="CK57" si="4066">CJ57-CD58+CK58</f>
        <v>1.0867687824617969</v>
      </c>
      <c r="CL57" s="83">
        <f t="shared" ref="CL57" si="4067">CK57-CE58+CL58</f>
        <v>1.0586509915326818</v>
      </c>
      <c r="CM57" s="83">
        <f t="shared" ref="CM57" si="4068">CL57-CF58+CM58</f>
        <v>1.032958289080621</v>
      </c>
      <c r="CN57" s="83">
        <f t="shared" ref="CN57" si="4069">CM57-CG58+CN58</f>
        <v>1.009505414841964</v>
      </c>
      <c r="CO57" s="83">
        <f t="shared" ref="CO57" si="4070">CN57-CH58+CO58</f>
        <v>0.98803367059058089</v>
      </c>
      <c r="CP57" s="83">
        <f t="shared" ref="CP57" si="4071">CO57-CI58+CP58</f>
        <v>0.88298995878167896</v>
      </c>
      <c r="CQ57" s="83">
        <f t="shared" ref="CQ57" si="4072">CP57-CJ58+CQ58</f>
        <v>0.85864164913552954</v>
      </c>
      <c r="CR57" s="83">
        <f t="shared" ref="CR57" si="4073">CQ57-CK58+CR58</f>
        <v>0.83718178662973186</v>
      </c>
      <c r="CS57" s="83">
        <f t="shared" ref="CS57" si="4074">CR57-CL58+CS58</f>
        <v>0.81855745232715349</v>
      </c>
      <c r="CT57" s="83">
        <f t="shared" ref="CT57" si="4075">CS57-CM58+CT58</f>
        <v>0.80272012398588821</v>
      </c>
      <c r="CU57" s="83">
        <f t="shared" ref="CU57" si="4076">CT57-CN58+CU58</f>
        <v>0.7896166344333081</v>
      </c>
      <c r="CV57" s="83">
        <f t="shared" ref="CV57" si="4077">CU57-CO58+CV58</f>
        <v>0.77918131147332603</v>
      </c>
      <c r="CW57" s="83">
        <f t="shared" ref="CW57" si="4078">CV57-CP58+CW58</f>
        <v>0.77132993303737796</v>
      </c>
      <c r="CX57" s="83">
        <f t="shared" ref="CX57" si="4079">CW57-CQ58+CX58</f>
        <v>0.75270760470430376</v>
      </c>
      <c r="CY57" s="83">
        <f t="shared" ref="CY57" si="4080">CX57-CR58+CY58</f>
        <v>0.73433903479555684</v>
      </c>
      <c r="CZ57" s="83">
        <f t="shared" ref="CZ57" si="4081">CY57-CS58+CZ58</f>
        <v>0.71627645815379615</v>
      </c>
      <c r="DA57" s="83">
        <f t="shared" ref="DA57" si="4082">CZ57-CT58+DA58</f>
        <v>0.69856826702427943</v>
      </c>
      <c r="DB57" s="83">
        <f t="shared" ref="DB57" si="4083">DA57-CU58+DB58</f>
        <v>0.68126599017690559</v>
      </c>
      <c r="DC57" s="83">
        <f t="shared" ref="DC57" si="4084">DB57-CV58+DC58</f>
        <v>0.66443017486497524</v>
      </c>
      <c r="DD57" s="83">
        <f t="shared" ref="DD57" si="4085">DC57-CW58+DD58</f>
        <v>0.64813513598701533</v>
      </c>
      <c r="DE57" s="83">
        <f t="shared" ref="DE57" si="4086">DD57-CX58+DE58</f>
        <v>0.63909599768495828</v>
      </c>
      <c r="DF57" s="83">
        <f t="shared" ref="DF57" si="4087">DE57-CY58+DF58</f>
        <v>0.63051362934404098</v>
      </c>
      <c r="DG57" s="83">
        <f t="shared" ref="DG57" si="4088">DF57-CZ58+DG58</f>
        <v>0.62217773613025495</v>
      </c>
      <c r="DH57" s="83">
        <f t="shared" ref="DH57" si="4089">DG57-DA58+DH58</f>
        <v>0.61388637554277159</v>
      </c>
      <c r="DI57" s="83">
        <f t="shared" ref="DI57" si="4090">DH57-DB58+DI58</f>
        <v>0.60544530444433875</v>
      </c>
      <c r="DJ57" s="83">
        <f t="shared" ref="DJ57" si="4091">DI57-DC58+DJ58</f>
        <v>0.5966686179597438</v>
      </c>
      <c r="DK57" s="83">
        <f t="shared" ref="DK57" si="4092">DJ57-DD58+DK58</f>
        <v>0.58738049611250809</v>
      </c>
      <c r="DL57" s="83">
        <f t="shared" ref="DL57" si="4093">DK57-DE58+DL58</f>
        <v>0.57741782013956078</v>
      </c>
      <c r="DM57" s="83">
        <f t="shared" ref="DM57" si="4094">DL57-DF58+DM58</f>
        <v>0.56823531401201477</v>
      </c>
      <c r="DN57" s="83">
        <f t="shared" ref="DN57" si="4095">DM57-DG58+DN58</f>
        <v>0.55984804652350184</v>
      </c>
      <c r="DO57" s="83">
        <f t="shared" ref="DO57" si="4096">DN57-DH58+DO58</f>
        <v>0.55225001303020949</v>
      </c>
      <c r="DP57" s="83">
        <f t="shared" ref="DP57" si="4097">DO57-DI58+DP58</f>
        <v>0.54541511679981447</v>
      </c>
      <c r="DQ57" s="83">
        <f t="shared" ref="DQ57" si="4098">DP57-DJ58+DQ58</f>
        <v>0.53929753512340883</v>
      </c>
      <c r="DR57" s="83">
        <f t="shared" ref="DR57" si="4099">DQ57-DK58+DR58</f>
        <v>0.53383166266502213</v>
      </c>
      <c r="DS57" s="83">
        <f t="shared" ref="DS57" si="4100">DR57-DL58+DS58</f>
        <v>0.52893181252246146</v>
      </c>
      <c r="DT57" s="83">
        <f t="shared" ref="DT57" si="4101">DS57-DM58+DT58</f>
        <v>0.52395796793944049</v>
      </c>
      <c r="DU57" s="83">
        <f t="shared" ref="DU57" si="4102">DT57-DN58+DU58</f>
        <v>0.51893612217377261</v>
      </c>
      <c r="DV57" s="83">
        <f t="shared" ref="DV57" si="4103">DU57-DO58+DV58</f>
        <v>0.51391041701082241</v>
      </c>
      <c r="DW57" s="83">
        <f t="shared" ref="DW57" si="4104">DV57-DP58+DW58</f>
        <v>0.50894077158921147</v>
      </c>
      <c r="DX57" s="83">
        <f t="shared" ref="DX57" si="4105">DW57-DQ58+DX58</f>
        <v>0.50410064319310943</v>
      </c>
      <c r="DY57" s="83">
        <f t="shared" ref="DY57" si="4106">DX57-DR58+DY58</f>
        <v>0.49947476646996009</v>
      </c>
      <c r="DZ57" s="83">
        <f t="shared" ref="DZ57" si="4107">DY57-DS58+DZ58</f>
        <v>0.49515674787917913</v>
      </c>
      <c r="EA57" s="83">
        <f t="shared" ref="EA57" si="4108">DZ57-DT58+EA58</f>
        <v>0.49124642535110724</v>
      </c>
      <c r="EB57" s="83">
        <f t="shared" ref="EB57" si="4109">EA57-DU58+EB58</f>
        <v>0.48767503633704778</v>
      </c>
      <c r="EC57" s="83">
        <f t="shared" ref="EC57" si="4110">EB57-DV58+EC58</f>
        <v>0.48437470094619406</v>
      </c>
      <c r="ED57" s="83">
        <f t="shared" ref="ED57" si="4111">EC57-DW58+ED58</f>
        <v>0.48128157855980258</v>
      </c>
      <c r="EE57" s="83">
        <f t="shared" ref="EE57" si="4112">ED57-DX58+EE58</f>
        <v>0.47833875424825584</v>
      </c>
      <c r="EF57" s="83">
        <f t="shared" ref="EF57" si="4113">EE57-DY58+EF58</f>
        <v>0.47549891518054965</v>
      </c>
      <c r="EG57" s="83">
        <f t="shared" ref="EG57" si="4114">EF57-DZ58+EG58</f>
        <v>0.47272684935432957</v>
      </c>
      <c r="EH57" s="83">
        <f t="shared" ref="EH57" si="4115">EG57-EA58+EH58</f>
        <v>0.47000177444739744</v>
      </c>
      <c r="EI57" s="83">
        <f t="shared" ref="EI57" si="4116">EH57-EB58+EI58</f>
        <v>0.46736244909919383</v>
      </c>
      <c r="EJ57" s="83">
        <f t="shared" ref="EJ57" si="4117">EI57-EC58+EJ58</f>
        <v>0.46484000360765293</v>
      </c>
      <c r="EK57" s="83">
        <f t="shared" ref="EK57" si="4118">EJ57-ED58+EK58</f>
        <v>0.46245655123615842</v>
      </c>
      <c r="EL57" s="83">
        <f t="shared" ref="EL57" si="4119">EK57-EE58+EL58</f>
        <v>0.46022424449259647</v>
      </c>
      <c r="EM57" s="83">
        <f t="shared" ref="EM57" si="4120">EL57-EF58+EM58</f>
        <v>0.45814474395543331</v>
      </c>
      <c r="EN57" s="83">
        <f t="shared" ref="EN57" si="4121">EM57-EG58+EN58</f>
        <v>0.45620908442711938</v>
      </c>
      <c r="EO57" s="83">
        <f t="shared" ref="EO57" si="4122">EN57-EH58+EO58</f>
        <v>0.45439793571382592</v>
      </c>
      <c r="EP57" s="83">
        <f t="shared" ref="EP57" si="4123">EO57-EI58+EP58</f>
        <v>0.45268226328916605</v>
      </c>
      <c r="EQ57" s="83">
        <f t="shared" ref="EQ57" si="4124">EP57-EJ58+EQ58</f>
        <v>0.45104168671487416</v>
      </c>
      <c r="ER57" s="83">
        <f t="shared" ref="ER57" si="4125">EQ57-EK58+ER58</f>
        <v>0.44946379398480257</v>
      </c>
      <c r="ES57" s="83">
        <f t="shared" ref="ES57" si="4126">ER57-EL58+ES58</f>
        <v>0.44794309023793444</v>
      </c>
      <c r="ET57" s="83">
        <f t="shared" ref="ET57" si="4127">ES57-EM58+ET58</f>
        <v>0.4464796384262113</v>
      </c>
      <c r="EU57" s="83">
        <f t="shared" ref="EU57" si="4128">ET57-EN58+EU58</f>
        <v>0.44507744206238375</v>
      </c>
      <c r="EV57" s="83">
        <f t="shared" ref="EV57" si="4129">EU57-EO58+EV58</f>
        <v>0.44374261633998979</v>
      </c>
      <c r="EW57" s="83">
        <f t="shared" ref="EW57" si="4130">EV57-EP58+EW58</f>
        <v>0.44248139306559131</v>
      </c>
      <c r="EX57" s="83">
        <f t="shared" ref="EX57" si="4131">EW57-EQ58+EX58</f>
        <v>0.44129454943457813</v>
      </c>
      <c r="EY57" s="83">
        <f t="shared" ref="EY57" si="4132">EX57-ER58+EY58</f>
        <v>0.44017871847841389</v>
      </c>
      <c r="EZ57" s="83">
        <f t="shared" ref="EZ57" si="4133">EY57-ES58+EZ58</f>
        <v>0.43912775592989661</v>
      </c>
      <c r="FA57" s="83">
        <f t="shared" ref="FA57" si="4134">EZ57-ET58+FA58</f>
        <v>0.43813409828923339</v>
      </c>
      <c r="FB57" s="83">
        <f t="shared" ref="FB57" si="4135">FA57-EU58+FB58</f>
        <v>0.43719005412420037</v>
      </c>
      <c r="FC57" s="83">
        <f t="shared" ref="FC57" si="4136">FB57-EV58+FC58</f>
        <v>0.43628897590242538</v>
      </c>
      <c r="FD57" s="83">
        <f t="shared" ref="FD57" si="4137">FC57-EW58+FD58</f>
        <v>0.43542626360213987</v>
      </c>
      <c r="FE57" s="83">
        <f t="shared" ref="FE57" si="4138">FD57-EX58+FE58</f>
        <v>0.43460015458096868</v>
      </c>
      <c r="FF57" s="83">
        <f t="shared" ref="FF57" si="4139">FE57-EY58+FF58</f>
        <v>0.4338105883791164</v>
      </c>
      <c r="FG57" s="83">
        <f t="shared" ref="FG57" si="4140">FF57-EZ58+FG58</f>
        <v>0.43305823221133605</v>
      </c>
      <c r="FH57" s="83">
        <f t="shared" ref="FH57" si="4141">FG57-FA58+FH58</f>
        <v>0.43234370107649261</v>
      </c>
      <c r="FI57" s="83">
        <f t="shared" ref="FI57" si="4142">FH57-FB58+FI58</f>
        <v>0.4316669965311451</v>
      </c>
      <c r="FJ57" s="83">
        <f t="shared" ref="FJ57" si="4143">FI57-FC58+FJ58</f>
        <v>0.4310271794760524</v>
      </c>
      <c r="FK57" s="83">
        <f t="shared" ref="FK57" si="4144">FJ57-FD58+FK58</f>
        <v>0.4304222843401434</v>
      </c>
      <c r="FL57" s="83">
        <f t="shared" ref="FL57" si="4145">FK57-FE58+FL58</f>
        <v>0.42984947446947597</v>
      </c>
      <c r="FM57" s="83">
        <f t="shared" ref="FM57" si="4146">FL57-FF58+FM58</f>
        <v>0.42930570914956695</v>
      </c>
      <c r="FN57" s="83">
        <f t="shared" ref="FN57" si="4147">FM57-FG58+FN58</f>
        <v>0.42878821385274385</v>
      </c>
      <c r="FO57" s="83">
        <f t="shared" ref="FO57" si="4148">FN57-FH58+FO58</f>
        <v>0.42829476212080986</v>
      </c>
      <c r="FP57" s="83">
        <f t="shared" ref="FP57" si="4149">FO57-FI58+FP58</f>
        <v>0.42782378546604916</v>
      </c>
      <c r="FQ57" s="83">
        <f t="shared" ref="FQ57" si="4150">FP57-FJ58+FQ58</f>
        <v>0.42737433426720367</v>
      </c>
      <c r="FR57" s="83">
        <f t="shared" ref="FR57" si="4151">FQ57-FK58+FR58</f>
        <v>0.42694591810676691</v>
      </c>
      <c r="FS57" s="83">
        <f t="shared" ref="FS57" si="4152">FR57-FL58+FS58</f>
        <v>0.42653825850680155</v>
      </c>
      <c r="FT57" s="83">
        <f t="shared" ref="FT57" si="4153">FS57-FM58+FT58</f>
        <v>0.42615099066174061</v>
      </c>
      <c r="FU57" s="83">
        <f t="shared" ref="FU57" si="4154">FT57-FN58+FU58</f>
        <v>0.4257835101391878</v>
      </c>
      <c r="FV57" s="83">
        <f t="shared" ref="FV57" si="4155">FU57-FO58+FV58</f>
        <v>0.42543493578419106</v>
      </c>
      <c r="FW57" s="83">
        <f t="shared" ref="FW57" si="4156">FV57-FP58+FW58</f>
        <v>0.42510415801428125</v>
      </c>
      <c r="FX57" s="83">
        <f t="shared" ref="FX57" si="4157">FW57-FQ58+FX58</f>
        <v>0.42478994108051787</v>
      </c>
      <c r="FY57" s="83">
        <f t="shared" ref="FY57" si="4158">FX57-FR58+FY58</f>
        <v>0.42449104848743457</v>
      </c>
      <c r="GA57" t="s">
        <v>99</v>
      </c>
    </row>
    <row r="58" spans="1:183" s="95" customFormat="1" x14ac:dyDescent="0.25">
      <c r="A58" s="87" t="s">
        <v>120</v>
      </c>
      <c r="B58" s="94"/>
      <c r="C58" s="113">
        <f t="shared" si="3986"/>
        <v>3.5078036233243022E-2</v>
      </c>
      <c r="D58" s="114">
        <f t="shared" ref="D58" si="4159">D57-C57</f>
        <v>4.4198325653886206E-2</v>
      </c>
      <c r="E58" s="114">
        <f t="shared" ref="E58" si="4160">E57-D57</f>
        <v>5.5689890323896596E-2</v>
      </c>
      <c r="F58" s="114">
        <f t="shared" ref="F58" si="4161">F57-E57</f>
        <v>7.0169261808109729E-2</v>
      </c>
      <c r="G58" s="114">
        <f t="shared" ref="G58" si="4162">G57-F57</f>
        <v>8.8413269878218237E-2</v>
      </c>
      <c r="H58" s="114">
        <f t="shared" ref="H58" si="4163">H57-G57</f>
        <v>0.11140072004655499</v>
      </c>
      <c r="I58" s="114">
        <f>I57-H57</f>
        <v>0.14036490725865935</v>
      </c>
      <c r="J58" s="87">
        <f>C34*($G$6+$I$6*(1-J13))</f>
        <v>5.4763085319395249E-2</v>
      </c>
      <c r="K58" s="87">
        <f t="shared" ref="K58:BV58" si="4164">D34*($G$6+$I$6*(1-K13))</f>
        <v>6.9001487502438008E-2</v>
      </c>
      <c r="L58" s="87">
        <f t="shared" si="4164"/>
        <v>8.6941874253071885E-2</v>
      </c>
      <c r="M58" s="87">
        <f t="shared" si="4164"/>
        <v>0.10954676155887061</v>
      </c>
      <c r="N58" s="87">
        <f t="shared" si="4164"/>
        <v>0.13802891956417696</v>
      </c>
      <c r="O58" s="87">
        <f t="shared" si="4164"/>
        <v>0.17391643865086298</v>
      </c>
      <c r="P58" s="87">
        <f t="shared" si="4164"/>
        <v>0.2191347127000873</v>
      </c>
      <c r="Q58" s="87">
        <f t="shared" si="4164"/>
        <v>0.27610973800211019</v>
      </c>
      <c r="R58" s="87">
        <f t="shared" si="4164"/>
        <v>0.34789826988265887</v>
      </c>
      <c r="S58" s="87">
        <f t="shared" si="4164"/>
        <v>0.4383518200521499</v>
      </c>
      <c r="T58" s="87">
        <f t="shared" si="4164"/>
        <v>0.55232329326570906</v>
      </c>
      <c r="U58" s="87">
        <f t="shared" si="4164"/>
        <v>0.69592734951479351</v>
      </c>
      <c r="V58" s="87">
        <f t="shared" si="4164"/>
        <v>0.87686846038863997</v>
      </c>
      <c r="W58" s="87">
        <f t="shared" si="4164"/>
        <v>1.1048542600896865</v>
      </c>
      <c r="X58" s="87">
        <f t="shared" si="4164"/>
        <v>0.69473123280393179</v>
      </c>
      <c r="Y58" s="87">
        <f t="shared" si="4164"/>
        <v>0.80105736903082936</v>
      </c>
      <c r="Z58" s="87">
        <f t="shared" si="4164"/>
        <v>0.97871228816918254</v>
      </c>
      <c r="AA58" s="87">
        <f t="shared" si="4164"/>
        <v>1.202406210202787</v>
      </c>
      <c r="AB58" s="87">
        <f t="shared" si="4164"/>
        <v>1.4840233288068985</v>
      </c>
      <c r="AC58" s="87">
        <f t="shared" si="4164"/>
        <v>1.8384883128148188</v>
      </c>
      <c r="AD58" s="87">
        <f t="shared" si="4164"/>
        <v>2.2845281622426983</v>
      </c>
      <c r="AE58" s="87">
        <f t="shared" si="4164"/>
        <v>2.8456154828280007</v>
      </c>
      <c r="AF58" s="87">
        <f t="shared" si="4164"/>
        <v>1.0506054071986535</v>
      </c>
      <c r="AG58" s="87">
        <f t="shared" si="4164"/>
        <v>1.1537477166751955</v>
      </c>
      <c r="AH58" s="87">
        <f t="shared" si="4164"/>
        <v>1.2779313152165839</v>
      </c>
      <c r="AI58" s="87">
        <f t="shared" si="4164"/>
        <v>1.4285750724558977</v>
      </c>
      <c r="AJ58" s="87">
        <f t="shared" si="4164"/>
        <v>1.6124777692634387</v>
      </c>
      <c r="AK58" s="87">
        <f t="shared" si="4164"/>
        <v>1.8381610603992178</v>
      </c>
      <c r="AL58" s="87">
        <f t="shared" si="4164"/>
        <v>1.1588202765258815</v>
      </c>
      <c r="AM58" s="87">
        <f t="shared" si="4164"/>
        <v>1.3933997740162696</v>
      </c>
      <c r="AN58" s="87">
        <f t="shared" si="4164"/>
        <v>1.4369155449538153</v>
      </c>
      <c r="AO58" s="87">
        <f t="shared" si="4164"/>
        <v>1.4763967946284522</v>
      </c>
      <c r="AP58" s="87">
        <f t="shared" si="4164"/>
        <v>1.5102439102352843</v>
      </c>
      <c r="AQ58" s="87">
        <f t="shared" si="4164"/>
        <v>1.5364449344795863</v>
      </c>
      <c r="AR58" s="87">
        <f t="shared" si="4164"/>
        <v>1.5061956863939352</v>
      </c>
      <c r="AS58" s="87">
        <f t="shared" si="4164"/>
        <v>0.9762672826168437</v>
      </c>
      <c r="AT58" s="87">
        <f t="shared" si="4164"/>
        <v>0.92564381315247946</v>
      </c>
      <c r="AU58" s="87">
        <f t="shared" si="4164"/>
        <v>0.95069751977857508</v>
      </c>
      <c r="AV58" s="87">
        <f t="shared" si="4164"/>
        <v>0.96979790462738513</v>
      </c>
      <c r="AW58" s="87">
        <f t="shared" si="4164"/>
        <v>0.98068676252396769</v>
      </c>
      <c r="AX58" s="87">
        <f t="shared" si="4164"/>
        <v>0.98049190664316188</v>
      </c>
      <c r="AY58" s="87">
        <f t="shared" si="4164"/>
        <v>0.96557019035344605</v>
      </c>
      <c r="AZ58" s="87">
        <f t="shared" si="4164"/>
        <v>0.67731687100387905</v>
      </c>
      <c r="BA58" s="87">
        <f t="shared" si="4164"/>
        <v>0.63563116373134798</v>
      </c>
      <c r="BB58" s="87">
        <f t="shared" si="4164"/>
        <v>0.62118490564314888</v>
      </c>
      <c r="BC58" s="87">
        <f t="shared" si="4164"/>
        <v>0.60479672673438101</v>
      </c>
      <c r="BD58" s="87">
        <f t="shared" si="4164"/>
        <v>0.58590288809936997</v>
      </c>
      <c r="BE58" s="87">
        <f t="shared" si="4164"/>
        <v>0.5637760861661324</v>
      </c>
      <c r="BF58" s="87">
        <f t="shared" si="4164"/>
        <v>0.53748214682047457</v>
      </c>
      <c r="BG58" s="87">
        <f t="shared" si="4164"/>
        <v>0.50582585011812564</v>
      </c>
      <c r="BH58" s="87">
        <f t="shared" si="4164"/>
        <v>0.48903456522577854</v>
      </c>
      <c r="BI58" s="87">
        <f t="shared" si="4164"/>
        <v>0.46753851023444032</v>
      </c>
      <c r="BJ58" s="87">
        <f t="shared" si="4164"/>
        <v>0.44391784598607892</v>
      </c>
      <c r="BK58" s="87">
        <f t="shared" si="4164"/>
        <v>0.41832384261599376</v>
      </c>
      <c r="BL58" s="87">
        <f t="shared" si="4164"/>
        <v>0.39097022767223966</v>
      </c>
      <c r="BM58" s="87">
        <f t="shared" si="4164"/>
        <v>0.3621322786183897</v>
      </c>
      <c r="BN58" s="87">
        <f t="shared" si="4164"/>
        <v>0.33220481565315002</v>
      </c>
      <c r="BO58" s="87">
        <f t="shared" si="4164"/>
        <v>0.31850653066881035</v>
      </c>
      <c r="BP58" s="87">
        <f t="shared" si="4164"/>
        <v>0.30608335376393991</v>
      </c>
      <c r="BQ58" s="87">
        <f t="shared" si="4164"/>
        <v>0.29262360149163597</v>
      </c>
      <c r="BR58" s="87">
        <f t="shared" si="4164"/>
        <v>0.27819363481089748</v>
      </c>
      <c r="BS58" s="87">
        <f t="shared" si="4164"/>
        <v>0.26292393146086895</v>
      </c>
      <c r="BT58" s="87">
        <f t="shared" si="4164"/>
        <v>0.24702778445901941</v>
      </c>
      <c r="BU58" s="87">
        <f t="shared" si="4164"/>
        <v>0.23082412952275516</v>
      </c>
      <c r="BV58" s="87">
        <f t="shared" si="4164"/>
        <v>0.21970636225025642</v>
      </c>
      <c r="BW58" s="87">
        <f t="shared" ref="BW58:DS58" si="4165">BP34*($G$6+$I$6*(1-BW13))</f>
        <v>0.20920944631597596</v>
      </c>
      <c r="BX58" s="87">
        <f t="shared" si="4165"/>
        <v>0.19899509377175414</v>
      </c>
      <c r="BY58" s="87">
        <f t="shared" si="4165"/>
        <v>0.18911077137644772</v>
      </c>
      <c r="BZ58" s="87">
        <f t="shared" si="4165"/>
        <v>0.17961322113523162</v>
      </c>
      <c r="CA58" s="87">
        <f t="shared" si="4165"/>
        <v>0.17057266842535512</v>
      </c>
      <c r="CB58" s="87">
        <f t="shared" si="4165"/>
        <v>0.16207861928592723</v>
      </c>
      <c r="CC58" s="87">
        <f t="shared" si="4165"/>
        <v>0.1542462763413241</v>
      </c>
      <c r="CD58" s="87">
        <f t="shared" si="4165"/>
        <v>0.14658644003783217</v>
      </c>
      <c r="CE58" s="87">
        <f t="shared" si="4165"/>
        <v>0.13918035350081054</v>
      </c>
      <c r="CF58" s="87">
        <f t="shared" si="4165"/>
        <v>0.13210772702962709</v>
      </c>
      <c r="CG58" s="87">
        <f t="shared" si="4165"/>
        <v>0.12544597500687424</v>
      </c>
      <c r="CH58" s="87">
        <f t="shared" si="4165"/>
        <v>0.11926776778786938</v>
      </c>
      <c r="CI58" s="87">
        <f t="shared" si="4165"/>
        <v>0.19886701612838351</v>
      </c>
      <c r="CJ58" s="87">
        <f t="shared" si="4165"/>
        <v>0.12104634144847215</v>
      </c>
      <c r="CK58" s="87">
        <f t="shared" si="4165"/>
        <v>0.1159380775857452</v>
      </c>
      <c r="CL58" s="87">
        <f t="shared" si="4165"/>
        <v>0.11106256257169543</v>
      </c>
      <c r="CM58" s="87">
        <f t="shared" si="4165"/>
        <v>0.10641502457756634</v>
      </c>
      <c r="CN58" s="87">
        <f t="shared" si="4165"/>
        <v>0.10199310076821716</v>
      </c>
      <c r="CO58" s="87">
        <f t="shared" si="4165"/>
        <v>9.7796023536486323E-2</v>
      </c>
      <c r="CP58" s="87">
        <f t="shared" si="4165"/>
        <v>9.3823304319481632E-2</v>
      </c>
      <c r="CQ58" s="87">
        <f t="shared" si="4165"/>
        <v>9.669803180232274E-2</v>
      </c>
      <c r="CR58" s="87">
        <f t="shared" si="4165"/>
        <v>9.4478215079947567E-2</v>
      </c>
      <c r="CS58" s="87">
        <f t="shared" si="4165"/>
        <v>9.2438228269117031E-2</v>
      </c>
      <c r="CT58" s="87">
        <f t="shared" si="4165"/>
        <v>9.0577696236301075E-2</v>
      </c>
      <c r="CU58" s="87">
        <f t="shared" si="4165"/>
        <v>8.8889611215637127E-2</v>
      </c>
      <c r="CV58" s="87">
        <f t="shared" si="4165"/>
        <v>8.7360700576504247E-2</v>
      </c>
      <c r="CW58" s="87">
        <f t="shared" si="4165"/>
        <v>8.5971925883533473E-2</v>
      </c>
      <c r="CX58" s="87">
        <f t="shared" si="4165"/>
        <v>7.8075703469248497E-2</v>
      </c>
      <c r="CY58" s="87">
        <f t="shared" si="4165"/>
        <v>7.6109645171200627E-2</v>
      </c>
      <c r="CZ58" s="87">
        <f t="shared" si="4165"/>
        <v>7.4375651627356404E-2</v>
      </c>
      <c r="DA58" s="87">
        <f t="shared" si="4165"/>
        <v>7.2869505106784346E-2</v>
      </c>
      <c r="DB58" s="87">
        <f t="shared" si="4165"/>
        <v>7.1587334368263283E-2</v>
      </c>
      <c r="DC58" s="87">
        <f t="shared" si="4165"/>
        <v>7.0524885264573872E-2</v>
      </c>
      <c r="DD58" s="87">
        <f t="shared" si="4165"/>
        <v>6.9676887005573493E-2</v>
      </c>
      <c r="DE58" s="87">
        <f t="shared" si="4165"/>
        <v>6.9036565167191449E-2</v>
      </c>
      <c r="DF58" s="87">
        <f t="shared" si="4165"/>
        <v>6.7527276830283325E-2</v>
      </c>
      <c r="DG58" s="87">
        <f t="shared" si="4165"/>
        <v>6.6039758413570349E-2</v>
      </c>
      <c r="DH58" s="87">
        <f t="shared" si="4165"/>
        <v>6.4578144519300995E-2</v>
      </c>
      <c r="DI58" s="87">
        <f t="shared" si="4165"/>
        <v>6.3146263269830388E-2</v>
      </c>
      <c r="DJ58" s="87">
        <f t="shared" si="4165"/>
        <v>6.1748198779978905E-2</v>
      </c>
      <c r="DK58" s="87">
        <f t="shared" si="4165"/>
        <v>6.038876515833777E-2</v>
      </c>
      <c r="DL58" s="87">
        <f t="shared" si="4165"/>
        <v>5.9073889194244153E-2</v>
      </c>
      <c r="DM58" s="87">
        <f t="shared" si="4165"/>
        <v>5.8344770702737365E-2</v>
      </c>
      <c r="DN58" s="87">
        <f t="shared" si="4165"/>
        <v>5.7652490925057392E-2</v>
      </c>
      <c r="DO58" s="87">
        <f t="shared" si="4165"/>
        <v>5.6980111026008598E-2</v>
      </c>
      <c r="DP58" s="87">
        <f t="shared" si="4165"/>
        <v>5.63113670394354E-2</v>
      </c>
      <c r="DQ58" s="87">
        <f t="shared" si="4165"/>
        <v>5.5630617103573268E-2</v>
      </c>
      <c r="DR58" s="87">
        <f t="shared" si="4165"/>
        <v>5.4922892699951056E-2</v>
      </c>
      <c r="DS58" s="87">
        <f t="shared" si="4165"/>
        <v>5.4174039051683512E-2</v>
      </c>
      <c r="DT58" s="87">
        <f t="shared" ref="DT58" si="4166">DM34*($G$6+$I$6*(1-DT13))</f>
        <v>5.3370926119716437E-2</v>
      </c>
      <c r="DU58" s="87">
        <f t="shared" ref="DU58" si="4167">DN34*($G$6+$I$6*(1-DU13))</f>
        <v>5.2630645159389568E-2</v>
      </c>
      <c r="DV58" s="87">
        <f t="shared" ref="DV58" si="4168">DO34*($G$6+$I$6*(1-DV13))</f>
        <v>5.1954405863058356E-2</v>
      </c>
      <c r="DW58" s="87">
        <f t="shared" ref="DW58" si="4169">DP34*($G$6+$I$6*(1-DW13))</f>
        <v>5.1341721617824458E-2</v>
      </c>
      <c r="DX58" s="87">
        <f t="shared" ref="DX58" si="4170">DQ34*($G$6+$I$6*(1-DX13))</f>
        <v>5.0790488707471257E-2</v>
      </c>
      <c r="DY58" s="87">
        <f t="shared" ref="DY58" si="4171">DR34*($G$6+$I$6*(1-DY13))</f>
        <v>5.0297015976801682E-2</v>
      </c>
      <c r="DZ58" s="87">
        <f t="shared" ref="DZ58" si="4172">DS34*($G$6+$I$6*(1-DZ13))</f>
        <v>4.9856020460902539E-2</v>
      </c>
      <c r="EA58" s="87">
        <f t="shared" ref="EA58" si="4173">DT34*($G$6+$I$6*(1-EA13))</f>
        <v>4.9460603591644579E-2</v>
      </c>
      <c r="EB58" s="87">
        <f t="shared" ref="EB58" si="4174">DU34*($G$6+$I$6*(1-EB13))</f>
        <v>4.9059256145330118E-2</v>
      </c>
      <c r="EC58" s="87">
        <f t="shared" ref="EC58" si="4175">DV34*($G$6+$I$6*(1-EC13))</f>
        <v>4.8654070472204596E-2</v>
      </c>
      <c r="ED58" s="87">
        <f t="shared" ref="ED58" si="4176">DW34*($G$6+$I$6*(1-ED13))</f>
        <v>4.8248599231432973E-2</v>
      </c>
      <c r="EE58" s="87">
        <f t="shared" ref="EE58" si="4177">DX34*($G$6+$I$6*(1-EE13))</f>
        <v>4.7847664395924513E-2</v>
      </c>
      <c r="EF58" s="87">
        <f t="shared" ref="EF58" si="4178">DY34*($G$6+$I$6*(1-EF13))</f>
        <v>4.7457176909095518E-2</v>
      </c>
      <c r="EG58" s="87">
        <f t="shared" ref="EG58" si="4179">DZ34*($G$6+$I$6*(1-EG13))</f>
        <v>4.7083954634682436E-2</v>
      </c>
      <c r="EH58" s="87">
        <f t="shared" ref="EH58" si="4180">EA34*($G$6+$I$6*(1-EH13))</f>
        <v>4.6735528684712445E-2</v>
      </c>
      <c r="EI58" s="87">
        <f t="shared" ref="EI58" si="4181">EB34*($G$6+$I$6*(1-EI13))</f>
        <v>4.641993079712655E-2</v>
      </c>
      <c r="EJ58" s="87">
        <f t="shared" ref="EJ58" si="4182">EC34*($G$6+$I$6*(1-EJ13))</f>
        <v>4.6131624980663706E-2</v>
      </c>
      <c r="EK58" s="87">
        <f t="shared" ref="EK58" si="4183">ED34*($G$6+$I$6*(1-EK13))</f>
        <v>4.5865146859938456E-2</v>
      </c>
      <c r="EL58" s="87">
        <f t="shared" ref="EL58" si="4184">EE34*($G$6+$I$6*(1-EL13))</f>
        <v>4.5615357652362555E-2</v>
      </c>
      <c r="EM58" s="87">
        <f t="shared" ref="EM58" si="4185">EF34*($G$6+$I$6*(1-EM13))</f>
        <v>4.5377676371932338E-2</v>
      </c>
      <c r="EN58" s="87">
        <f t="shared" ref="EN58" si="4186">EG34*($G$6+$I$6*(1-EN13))</f>
        <v>4.514829510636853E-2</v>
      </c>
      <c r="EO58" s="87">
        <f t="shared" ref="EO58" si="4187">EH34*($G$6+$I$6*(1-EO13))</f>
        <v>4.4924379971418939E-2</v>
      </c>
      <c r="EP58" s="87">
        <f t="shared" ref="EP58" si="4188">EI34*($G$6+$I$6*(1-EP13))</f>
        <v>4.4704258372466665E-2</v>
      </c>
      <c r="EQ58" s="87">
        <f t="shared" ref="EQ58" si="4189">EJ34*($G$6+$I$6*(1-EQ13))</f>
        <v>4.4491048406371823E-2</v>
      </c>
      <c r="ER58" s="87">
        <f t="shared" ref="ER58" si="4190">EK34*($G$6+$I$6*(1-ER13))</f>
        <v>4.4287254129866886E-2</v>
      </c>
      <c r="ES58" s="87">
        <f t="shared" ref="ES58" si="4191">EL34*($G$6+$I$6*(1-ES13))</f>
        <v>4.4094653905494427E-2</v>
      </c>
      <c r="ET58" s="87">
        <f t="shared" ref="ET58" si="4192">EM34*($G$6+$I$6*(1-ET13))</f>
        <v>4.3914224560209207E-2</v>
      </c>
      <c r="EU58" s="87">
        <f t="shared" ref="EU58" si="4193">EN34*($G$6+$I$6*(1-EU13))</f>
        <v>4.3746098742540984E-2</v>
      </c>
      <c r="EV58" s="87">
        <f t="shared" ref="EV58" si="4194">EO34*($G$6+$I$6*(1-EV13))</f>
        <v>4.3589554249025018E-2</v>
      </c>
      <c r="EW58" s="87">
        <f t="shared" ref="EW58" si="4195">EP34*($G$6+$I$6*(1-EW13))</f>
        <v>4.3443035098068163E-2</v>
      </c>
      <c r="EX58" s="87">
        <f t="shared" ref="EX58" si="4196">EQ34*($G$6+$I$6*(1-EX13))</f>
        <v>4.3304204775358623E-2</v>
      </c>
      <c r="EY58" s="87">
        <f t="shared" ref="EY58" si="4197">ER34*($G$6+$I$6*(1-EY13))</f>
        <v>4.3171423173702657E-2</v>
      </c>
      <c r="EZ58" s="87">
        <f t="shared" ref="EZ58" si="4198">ES34*($G$6+$I$6*(1-EZ13))</f>
        <v>4.3043691356977158E-2</v>
      </c>
      <c r="FA58" s="87">
        <f t="shared" ref="FA58" si="4199">ET34*($G$6+$I$6*(1-FA13))</f>
        <v>4.2920566919546009E-2</v>
      </c>
      <c r="FB58" s="87">
        <f t="shared" ref="FB58" si="4200">EU34*($G$6+$I$6*(1-FB13))</f>
        <v>4.2802054577507957E-2</v>
      </c>
      <c r="FC58" s="87">
        <f t="shared" ref="FC58" si="4201">EV34*($G$6+$I$6*(1-FC13))</f>
        <v>4.2688476027250004E-2</v>
      </c>
      <c r="FD58" s="87">
        <f t="shared" ref="FD58" si="4202">EW34*($G$6+$I$6*(1-FD13))</f>
        <v>4.2580322797782698E-2</v>
      </c>
      <c r="FE58" s="87">
        <f t="shared" ref="FE58" si="4203">EX34*($G$6+$I$6*(1-FE13))</f>
        <v>4.2478095754187456E-2</v>
      </c>
      <c r="FF58" s="87">
        <f t="shared" ref="FF58" si="4204">EY34*($G$6+$I$6*(1-FF13))</f>
        <v>4.2381856971850367E-2</v>
      </c>
      <c r="FG58" s="87">
        <f t="shared" ref="FG58" si="4205">EZ34*($G$6+$I$6*(1-FG13))</f>
        <v>4.2291335189196824E-2</v>
      </c>
      <c r="FH58" s="87">
        <f t="shared" ref="FH58" si="4206">FA34*($G$6+$I$6*(1-FH13))</f>
        <v>4.2206035784702563E-2</v>
      </c>
      <c r="FI58" s="87">
        <f t="shared" ref="FI58" si="4207">FB34*($G$6+$I$6*(1-FI13))</f>
        <v>4.2125350032160433E-2</v>
      </c>
      <c r="FJ58" s="87">
        <f t="shared" ref="FJ58" si="4208">FC34*($G$6+$I$6*(1-FJ13))</f>
        <v>4.2048658972157316E-2</v>
      </c>
      <c r="FK58" s="87">
        <f t="shared" ref="FK58" si="4209">FD34*($G$6+$I$6*(1-FK13))</f>
        <v>4.1975427661873684E-2</v>
      </c>
      <c r="FL58" s="87">
        <f t="shared" ref="FL58" si="4210">FE34*($G$6+$I$6*(1-FL13))</f>
        <v>4.190528588352007E-2</v>
      </c>
      <c r="FM58" s="87">
        <f t="shared" ref="FM58" si="4211">FF34*($G$6+$I$6*(1-FM13))</f>
        <v>4.1838091651941377E-2</v>
      </c>
      <c r="FN58" s="87">
        <f t="shared" ref="FN58" si="4212">FG34*($G$6+$I$6*(1-FN13))</f>
        <v>4.1773839892373731E-2</v>
      </c>
      <c r="FO58" s="87">
        <f t="shared" ref="FO58" si="4213">FH34*($G$6+$I$6*(1-FO13))</f>
        <v>4.1712584052768585E-2</v>
      </c>
      <c r="FP58" s="87">
        <f t="shared" ref="FP58" si="4214">FI34*($G$6+$I$6*(1-FP13))</f>
        <v>4.1654373377399731E-2</v>
      </c>
      <c r="FQ58" s="87">
        <f t="shared" ref="FQ58" si="4215">FJ34*($G$6+$I$6*(1-FQ13))</f>
        <v>4.159920777331183E-2</v>
      </c>
      <c r="FR58" s="87">
        <f t="shared" ref="FR58" si="4216">FK34*($G$6+$I$6*(1-FR13))</f>
        <v>4.1547011501436922E-2</v>
      </c>
      <c r="FS58" s="87">
        <f t="shared" ref="FS58" si="4217">FL34*($G$6+$I$6*(1-FS13))</f>
        <v>4.1497626283554696E-2</v>
      </c>
      <c r="FT58" s="87">
        <f t="shared" ref="FT58" si="4218">FM34*($G$6+$I$6*(1-FT13))</f>
        <v>4.1450823806880407E-2</v>
      </c>
      <c r="FU58" s="87">
        <f t="shared" ref="FU58" si="4219">FN34*($G$6+$I$6*(1-FU13))</f>
        <v>4.1406359369820914E-2</v>
      </c>
      <c r="FV58" s="87">
        <f t="shared" ref="FV58" si="4220">FO34*($G$6+$I$6*(1-FV13))</f>
        <v>4.1364009697771834E-2</v>
      </c>
      <c r="FW58" s="87">
        <f t="shared" ref="FW58" si="4221">FP34*($G$6+$I$6*(1-FW13))</f>
        <v>4.1323595607489938E-2</v>
      </c>
      <c r="FX58" s="87">
        <f t="shared" ref="FX58" si="4222">FQ34*($G$6+$I$6*(1-FX13))</f>
        <v>4.1284990839548452E-2</v>
      </c>
      <c r="FY58" s="87">
        <f t="shared" ref="FY58" si="4223">FR34*($G$6+$I$6*(1-FY13))</f>
        <v>4.1248118908353622E-2</v>
      </c>
      <c r="GA58" s="87" t="s">
        <v>120</v>
      </c>
    </row>
    <row r="59" spans="1:183" x14ac:dyDescent="0.25">
      <c r="A59" t="s">
        <v>72</v>
      </c>
      <c r="B59" s="60"/>
      <c r="C59" s="112">
        <f t="shared" ref="C59:G60" si="4224">D59/(1+$V$6)</f>
        <v>6.9019941738283797E-2</v>
      </c>
      <c r="D59" s="112">
        <f t="shared" si="4224"/>
        <v>8.6965126590237585E-2</v>
      </c>
      <c r="E59" s="112">
        <f t="shared" si="4224"/>
        <v>0.10957605950369935</v>
      </c>
      <c r="F59" s="112">
        <f t="shared" si="4224"/>
        <v>0.13806583497466118</v>
      </c>
      <c r="G59" s="112">
        <f t="shared" si="4224"/>
        <v>0.17396295206807311</v>
      </c>
      <c r="H59" s="112">
        <f>I59/(1+$V$6)</f>
        <v>0.21919331960577212</v>
      </c>
      <c r="I59" s="104">
        <f>V10*AL7</f>
        <v>0.27618358270327287</v>
      </c>
      <c r="J59" s="83">
        <f t="shared" ref="J59" si="4225">I59-C60+J60</f>
        <v>0.28417600864802645</v>
      </c>
      <c r="K59" s="83">
        <f t="shared" ref="K59" si="4226">J59-D60+K60</f>
        <v>0.29424646533841592</v>
      </c>
      <c r="L59" s="83">
        <f t="shared" ref="L59" si="4227">K59-E60+L60</f>
        <v>0.30693524076830664</v>
      </c>
      <c r="M59" s="83">
        <f t="shared" ref="M59" si="4228">L59-F60+M60</f>
        <v>0.32292309780996897</v>
      </c>
      <c r="N59" s="83">
        <f t="shared" ref="N59" si="4229">M59-G60+N60</f>
        <v>0.34306779768246348</v>
      </c>
      <c r="O59" s="83">
        <f t="shared" ref="O59" si="4230">N59-H60+O60</f>
        <v>0.36845011952180656</v>
      </c>
      <c r="P59" s="83">
        <f t="shared" ref="P59" si="4231">O59-I60+P60</f>
        <v>0.40043184503937884</v>
      </c>
      <c r="Q59" s="83">
        <f t="shared" ref="Q59" si="4232">P59-J60+Q60</f>
        <v>0.49030191454965405</v>
      </c>
      <c r="R59" s="83">
        <f t="shared" ref="R59" si="4233">Q59-K60+R60</f>
        <v>0.60353820213260079</v>
      </c>
      <c r="S59" s="83">
        <f t="shared" ref="S59" si="4234">R59-L60+S60</f>
        <v>0.74621592448711371</v>
      </c>
      <c r="T59" s="83">
        <f t="shared" ref="T59" si="4235">S59-M60+T60</f>
        <v>0.9259898546537999</v>
      </c>
      <c r="U59" s="83">
        <f t="shared" ref="U59" si="4236">T59-N60+U60</f>
        <v>1.1525050066638247</v>
      </c>
      <c r="V59" s="83">
        <f t="shared" ref="V59" si="4237">U59-O60+V60</f>
        <v>1.437914098196456</v>
      </c>
      <c r="W59" s="83">
        <f t="shared" ref="W59" si="4238">V59-P60+W60</f>
        <v>1.7975295535275713</v>
      </c>
      <c r="X59" s="83">
        <f t="shared" ref="X59" si="4239">W59-Q60+X60</f>
        <v>1.7910131226214403</v>
      </c>
      <c r="Y59" s="83">
        <f t="shared" ref="Y59" si="4240">X59-R60+Y60</f>
        <v>1.7709683892572659</v>
      </c>
      <c r="Z59" s="83">
        <f t="shared" ref="Z59" si="4241">Y59-S60+Z60</f>
        <v>1.7405269214802601</v>
      </c>
      <c r="AA59" s="83">
        <f t="shared" ref="AA59" si="4242">Z59-T60+AA60</f>
        <v>1.6969798274304964</v>
      </c>
      <c r="AB59" s="83">
        <f t="shared" ref="AB59" si="4243">AA59-U60+AB60</f>
        <v>1.6369106571003522</v>
      </c>
      <c r="AC59" s="83">
        <f t="shared" ref="AC59" si="4244">AB59-V60+AC60</f>
        <v>1.556009576359525</v>
      </c>
      <c r="AD59" s="83">
        <f t="shared" ref="AD59" si="4245">AC59-W60+AD60</f>
        <v>1.4488381458099666</v>
      </c>
      <c r="AE59" s="83">
        <f t="shared" ref="AE59" si="4246">AD59-X60+AE60</f>
        <v>1.7681631357654135</v>
      </c>
      <c r="AF59" s="83">
        <f t="shared" ref="AF59" si="4247">AE59-Y60+AF60</f>
        <v>1.8021406591342495</v>
      </c>
      <c r="AG59" s="83">
        <f t="shared" ref="AG59" si="4248">AF59-Z60+AG60</f>
        <v>1.8227781657021553</v>
      </c>
      <c r="AH59" s="83">
        <f t="shared" ref="AH59" si="4249">AG59-AA60+AH60</f>
        <v>1.8256829821151455</v>
      </c>
      <c r="AI59" s="83">
        <f t="shared" ref="AI59" si="4250">AH59-AB60+AI60</f>
        <v>1.8053186933136995</v>
      </c>
      <c r="AJ59" s="83">
        <f t="shared" ref="AJ59" si="4251">AI59-AC60+AJ60</f>
        <v>1.7547068340021525</v>
      </c>
      <c r="AK59" s="83">
        <f t="shared" ref="AK59" si="4252">AJ59-AD60+AK60</f>
        <v>1.6650505218978489</v>
      </c>
      <c r="AL59" s="83">
        <f t="shared" ref="AL59" si="4253">AK59-AE60+AL60</f>
        <v>1.5147131820515889</v>
      </c>
      <c r="AM59" s="83">
        <f t="shared" ref="AM59" si="4254">AL59-AF60+AM60</f>
        <v>1.6961213334405687</v>
      </c>
      <c r="AN59" s="83">
        <f t="shared" ref="AN59" si="4255">AM59-AG60+AN60</f>
        <v>1.8716432000088912</v>
      </c>
      <c r="AO59" s="83">
        <f t="shared" ref="AO59" si="4256">AN59-AH60+AO60</f>
        <v>2.0366495367979582</v>
      </c>
      <c r="AP59" s="83">
        <f t="shared" ref="AP59" si="4257">AO59-AI60+AP60</f>
        <v>2.1851506303826493</v>
      </c>
      <c r="AQ59" s="83">
        <f t="shared" ref="AQ59" si="4258">AP59-AJ60+AQ60</f>
        <v>2.3094465526551193</v>
      </c>
      <c r="AR59" s="83">
        <f t="shared" ref="AR59" si="4259">AQ59-AK60+AR60</f>
        <v>2.2463538009003625</v>
      </c>
      <c r="AS59" s="83">
        <f t="shared" ref="AS59" si="4260">AR59-AL60+AS60</f>
        <v>2.0891310568037875</v>
      </c>
      <c r="AT59" s="83">
        <f t="shared" ref="AT59" si="4261">AS59-AM60+AT60</f>
        <v>1.8520832556206686</v>
      </c>
      <c r="AU59" s="83">
        <f t="shared" ref="AU59" si="4262">AT59-AN60+AU60</f>
        <v>1.6109589584251867</v>
      </c>
      <c r="AV59" s="83">
        <f t="shared" ref="AV59" si="4263">AU59-AO60+AV60</f>
        <v>1.3673101451283574</v>
      </c>
      <c r="AW59" s="83">
        <f t="shared" ref="AW59" si="4264">AV59-AP60+AW60</f>
        <v>1.1231609215953755</v>
      </c>
      <c r="AX59" s="83">
        <f t="shared" ref="AX59" si="4265">AW59-AQ60+AX60</f>
        <v>0.88112412738157153</v>
      </c>
      <c r="AY59" s="83">
        <f t="shared" ref="AY59" si="4266">AX59-AR60+AY60</f>
        <v>0.79788285183022289</v>
      </c>
      <c r="AZ59" s="83">
        <f t="shared" ref="AZ59" si="4267">AY59-AS60+AZ60</f>
        <v>0.75465078511310857</v>
      </c>
      <c r="BA59" s="83">
        <f t="shared" ref="BA59" si="4268">AZ59-AT60+BA60</f>
        <v>0.7280590232996087</v>
      </c>
      <c r="BB59" s="83">
        <f t="shared" ref="BB59" si="4269">BA59-AU60+BB60</f>
        <v>0.69514104812169963</v>
      </c>
      <c r="BC59" s="83">
        <f t="shared" ref="BC59" si="4270">BB59-AV60+BC60</f>
        <v>0.65640661074972428</v>
      </c>
      <c r="BD59" s="83">
        <f t="shared" ref="BD59" si="4271">BC59-AW60+BD60</f>
        <v>0.61261113452404903</v>
      </c>
      <c r="BE59" s="83">
        <f t="shared" ref="BE59" si="4272">BD59-AX60+BE60</f>
        <v>0.56482333470602553</v>
      </c>
      <c r="BF59" s="83">
        <f t="shared" ref="BF59" si="4273">BE59-AY60+BF60</f>
        <v>0.51450985587676479</v>
      </c>
      <c r="BG59" s="83">
        <f t="shared" ref="BG59" si="4274">BF59-AZ60+BG60</f>
        <v>0.49143663241744673</v>
      </c>
      <c r="BH59" s="83">
        <f t="shared" ref="BH59" si="4275">BG59-BA60+BH60</f>
        <v>0.4672958355438509</v>
      </c>
      <c r="BI59" s="83">
        <f t="shared" ref="BI59" si="4276">BH59-BB60+BI60</f>
        <v>0.44435636643152898</v>
      </c>
      <c r="BJ59" s="83">
        <f t="shared" ref="BJ59" si="4277">BI59-BC60+BJ60</f>
        <v>0.42244109655753526</v>
      </c>
      <c r="BK59" s="83">
        <f t="shared" ref="BK59" si="4278">BJ59-BD60+BK60</f>
        <v>0.4014138939665195</v>
      </c>
      <c r="BL59" s="83">
        <f t="shared" ref="BL59" si="4279">BK59-BE60+BL60</f>
        <v>0.38119643345919663</v>
      </c>
      <c r="BM59" s="83">
        <f t="shared" ref="BM59" si="4280">BL59-BF60+BM60</f>
        <v>0.36178969304662817</v>
      </c>
      <c r="BN59" s="83">
        <f t="shared" ref="BN59" si="4281">BM59-BG60+BN60</f>
        <v>0.34330131240813955</v>
      </c>
      <c r="BO59" s="83">
        <f t="shared" ref="BO59" si="4282">BN59-BH60+BO60</f>
        <v>0.32577493327715545</v>
      </c>
      <c r="BP59" s="83">
        <f t="shared" ref="BP59" si="4283">BO59-BI60+BP60</f>
        <v>0.30923895847758442</v>
      </c>
      <c r="BQ59" s="83">
        <f t="shared" ref="BQ59" si="4284">BP59-BJ60+BQ60</f>
        <v>0.29394816684492703</v>
      </c>
      <c r="BR59" s="83">
        <f t="shared" ref="BR59" si="4285">BQ59-BK60+BR60</f>
        <v>0.28012563718021616</v>
      </c>
      <c r="BS59" s="83">
        <f t="shared" ref="BS59" si="4286">BR59-BL60+BS60</f>
        <v>0.26795516853005152</v>
      </c>
      <c r="BT59" s="83">
        <f t="shared" ref="BT59" si="4287">BS59-BM60+BT60</f>
        <v>0.25757194589580024</v>
      </c>
      <c r="BU59" s="83">
        <f t="shared" ref="BU59" si="4288">BT59-BN60+BU60</f>
        <v>0.24905091058700585</v>
      </c>
      <c r="BV59" s="83">
        <f t="shared" ref="BV59" si="4289">BU59-BO60+BV60</f>
        <v>0.24053540195684453</v>
      </c>
      <c r="BW59" s="83">
        <f t="shared" ref="BW59" si="4290">BV59-BP60+BW60</f>
        <v>0.23188604525685938</v>
      </c>
      <c r="BX59" s="83">
        <f t="shared" ref="BX59" si="4291">BW59-BQ60+BX60</f>
        <v>0.22321214161418038</v>
      </c>
      <c r="BY59" s="83">
        <f t="shared" ref="BY59" si="4292">BX59-BR60+BY60</f>
        <v>0.21463356081509749</v>
      </c>
      <c r="BZ59" s="83">
        <f t="shared" ref="BZ59" si="4293">BY59-BS60+BZ60</f>
        <v>0.20627495506565346</v>
      </c>
      <c r="CA59" s="83">
        <f t="shared" ref="CA59" si="4294">BZ59-BT60+CA60</f>
        <v>0.19825833298687545</v>
      </c>
      <c r="CB59" s="83">
        <f t="shared" ref="CB59" si="4295">CA59-BU60+CB60</f>
        <v>0.19069380896464358</v>
      </c>
      <c r="CC59" s="83">
        <f t="shared" ref="CC59" si="4296">CB59-BV60+CC60</f>
        <v>0.18366748732275745</v>
      </c>
      <c r="CD59" s="83">
        <f t="shared" ref="CD59" si="4297">CC59-BW60+CD60</f>
        <v>0.17717148356414328</v>
      </c>
      <c r="CE59" s="83">
        <f t="shared" ref="CE59" si="4298">CD59-BX60+CE60</f>
        <v>0.17115177599750719</v>
      </c>
      <c r="CF59" s="83">
        <f t="shared" ref="CF59" si="4299">CE59-BY60+CF60</f>
        <v>0.16555530137390675</v>
      </c>
      <c r="CG59" s="83">
        <f t="shared" ref="CG59" si="4300">CF59-BZ60+CG60</f>
        <v>0.16033059335001168</v>
      </c>
      <c r="CH59" s="83">
        <f t="shared" ref="CH59" si="4301">CG59-CA60+CH60</f>
        <v>0.15542804335415533</v>
      </c>
      <c r="CI59" s="83">
        <f t="shared" ref="CI59" si="4302">CH59-CB60+CI60</f>
        <v>0.15968364652234815</v>
      </c>
      <c r="CJ59" s="83">
        <f t="shared" ref="CJ59" si="4303">CI59-CC60+CJ60</f>
        <v>0.16378848250994787</v>
      </c>
      <c r="CK59" s="83">
        <f t="shared" ref="CK59" si="4304">CJ59-CD60+CK60</f>
        <v>0.16776842309320464</v>
      </c>
      <c r="CL59" s="83">
        <f t="shared" ref="CL59" si="4305">CK59-CE60+CL60</f>
        <v>0.17164906442366318</v>
      </c>
      <c r="CM59" s="83">
        <f t="shared" ref="CM59" si="4306">CL59-CF60+CM60</f>
        <v>0.17544573190611992</v>
      </c>
      <c r="CN59" s="83">
        <f t="shared" ref="CN59" si="4307">CM59-CG60+CN60</f>
        <v>0.17916395770975629</v>
      </c>
      <c r="CO59" s="83">
        <f t="shared" ref="CO59" si="4308">CN59-CH60+CO60</f>
        <v>0.18280022496115611</v>
      </c>
      <c r="CP59" s="83">
        <f t="shared" ref="CP59" si="4309">CO59-CI60+CP60</f>
        <v>0.17745890786839782</v>
      </c>
      <c r="CQ59" s="83">
        <f t="shared" ref="CQ59" si="4310">CP59-CJ60+CQ60</f>
        <v>0.17346996166171538</v>
      </c>
      <c r="CR59" s="83">
        <f t="shared" ref="CR59" si="4311">CQ59-CK60+CR60</f>
        <v>0.16995432857161955</v>
      </c>
      <c r="CS59" s="83">
        <f t="shared" ref="CS59" si="4312">CR59-CL60+CS60</f>
        <v>0.1669033961760277</v>
      </c>
      <c r="CT59" s="83">
        <f t="shared" ref="CT59" si="4313">CS59-CM60+CT60</f>
        <v>0.16430926803167958</v>
      </c>
      <c r="CU59" s="83">
        <f t="shared" ref="CU59" si="4314">CT59-CN60+CU60</f>
        <v>0.16216328110299916</v>
      </c>
      <c r="CV59" s="83">
        <f t="shared" ref="CV59" si="4315">CU59-CO60+CV60</f>
        <v>0.16045471670377873</v>
      </c>
      <c r="CW59" s="83">
        <f t="shared" ref="CW59" si="4316">CV59-CP60+CW60</f>
        <v>0.15916980895511915</v>
      </c>
      <c r="CX59" s="83">
        <f t="shared" ref="CX59" si="4317">CW59-CQ60+CX60</f>
        <v>0.15611794698722206</v>
      </c>
      <c r="CY59" s="83">
        <f t="shared" ref="CY59" si="4318">CX59-CR60+CY60</f>
        <v>0.15310747976508338</v>
      </c>
      <c r="CZ59" s="83">
        <f t="shared" ref="CZ59" si="4319">CY59-CS60+CZ60</f>
        <v>0.1501469915250295</v>
      </c>
      <c r="DA59" s="83">
        <f t="shared" ref="DA59" si="4320">CZ59-CT60+DA60</f>
        <v>0.14724443603615309</v>
      </c>
      <c r="DB59" s="83">
        <f t="shared" ref="DB59" si="4321">DA59-CU60+DB60</f>
        <v>0.14440828135734848</v>
      </c>
      <c r="DC59" s="83">
        <f t="shared" ref="DC59" si="4322">DB59-CV60+DC60</f>
        <v>0.1416484747955164</v>
      </c>
      <c r="DD59" s="83">
        <f t="shared" ref="DD59" si="4323">DC59-CW60+DD60</f>
        <v>0.13897722217990155</v>
      </c>
      <c r="DE59" s="83">
        <f t="shared" ref="DE59" si="4324">DD59-CX60+DE60</f>
        <v>0.13749615516712185</v>
      </c>
      <c r="DF59" s="83">
        <f t="shared" ref="DF59" si="4325">DE59-CY60+DF60</f>
        <v>0.13608991674588222</v>
      </c>
      <c r="DG59" s="83">
        <f t="shared" ref="DG59" si="4326">DF59-CZ60+DG60</f>
        <v>0.13472401428079375</v>
      </c>
      <c r="DH59" s="83">
        <f t="shared" ref="DH59" si="4327">DG59-DA60+DH60</f>
        <v>0.13336532209697216</v>
      </c>
      <c r="DI59" s="83">
        <f t="shared" ref="DI59" si="4328">DH59-DB60+DI60</f>
        <v>0.13198197467103284</v>
      </c>
      <c r="DJ59" s="83">
        <f t="shared" ref="DJ59" si="4329">DI59-DC60+DJ60</f>
        <v>0.13054347174228415</v>
      </c>
      <c r="DK59" s="83">
        <f t="shared" ref="DK59" si="4330">DJ59-DD60+DK60</f>
        <v>0.12902096516472991</v>
      </c>
      <c r="DL59" s="83">
        <f t="shared" ref="DL59" si="4331">DK59-DE60+DL60</f>
        <v>0.12738768846469081</v>
      </c>
      <c r="DM59" s="83">
        <f t="shared" ref="DM59" si="4332">DL59-DF60+DM60</f>
        <v>0.12588234045771715</v>
      </c>
      <c r="DN59" s="83">
        <f t="shared" ref="DN59" si="4333">DM59-DG60+DN60</f>
        <v>0.12450740365198826</v>
      </c>
      <c r="DO59" s="83">
        <f t="shared" ref="DO59" si="4334">DN59-DH60+DO60</f>
        <v>0.1232619021946689</v>
      </c>
      <c r="DP59" s="83">
        <f t="shared" ref="DP59" si="4335">DO59-DI60+DP60</f>
        <v>0.12214156260603429</v>
      </c>
      <c r="DQ59" s="83">
        <f t="shared" ref="DQ59" si="4336">DP59-DJ60+DQ60</f>
        <v>0.12113887358705702</v>
      </c>
      <c r="DR59" s="83">
        <f t="shared" ref="DR59" si="4337">DQ59-DK60+DR60</f>
        <v>0.12024307647216768</v>
      </c>
      <c r="DS59" s="83">
        <f t="shared" ref="DS59" si="4338">DR59-DL60+DS60</f>
        <v>0.1194401159353435</v>
      </c>
      <c r="DT59" s="83">
        <f t="shared" ref="DT59" si="4339">DS59-DM60+DT60</f>
        <v>0.11862496837125672</v>
      </c>
      <c r="DU59" s="83">
        <f t="shared" ref="DU59" si="4340">DT59-DN60+DU60</f>
        <v>0.11780190059876408</v>
      </c>
      <c r="DV59" s="83">
        <f t="shared" ref="DV59" si="4341">DU59-DO60+DV60</f>
        <v>0.11697815804094053</v>
      </c>
      <c r="DW59" s="83">
        <f t="shared" ref="DW59" si="4342">DV59-DP60+DW60</f>
        <v>0.11616357580718156</v>
      </c>
      <c r="DX59" s="83">
        <f t="shared" ref="DX59" si="4343">DW59-DQ60+DX60</f>
        <v>0.11537021138869923</v>
      </c>
      <c r="DY59" s="83">
        <f t="shared" ref="DY59" si="4344">DX59-DR60+DY60</f>
        <v>0.1146119737720972</v>
      </c>
      <c r="DZ59" s="83">
        <f t="shared" ref="DZ59" si="4345">DY59-DS60+DZ60</f>
        <v>0.11390422875229707</v>
      </c>
      <c r="EA59" s="83">
        <f t="shared" ref="EA59" si="4346">DZ59-DT60+EA60</f>
        <v>0.11326336566764832</v>
      </c>
      <c r="EB59" s="83">
        <f t="shared" ref="EB59" si="4347">EA59-DU60+EB60</f>
        <v>0.11267810233468119</v>
      </c>
      <c r="EC59" s="83">
        <f t="shared" ref="EC59" si="4348">EB59-DV60+EC60</f>
        <v>0.11213730067097838</v>
      </c>
      <c r="ED59" s="83">
        <f t="shared" ref="ED59" si="4349">EC59-DW60+ED60</f>
        <v>0.11163048485215561</v>
      </c>
      <c r="EE59" s="83">
        <f t="shared" ref="EE59" si="4350">ED59-DX60+EE60</f>
        <v>0.11114831516321083</v>
      </c>
      <c r="EF59" s="83">
        <f t="shared" ref="EF59" si="4351">EE59-DY60+EF60</f>
        <v>0.11068302741725169</v>
      </c>
      <c r="EG59" s="83">
        <f t="shared" ref="EG59" si="4352">EF59-DZ60+EG60</f>
        <v>0.11022884324299344</v>
      </c>
      <c r="EH59" s="83">
        <f t="shared" ref="EH59" si="4353">EG59-EA60+EH60</f>
        <v>0.10978235251744459</v>
      </c>
      <c r="EI59" s="83">
        <f t="shared" ref="EI59" si="4354">EH59-EB60+EI60</f>
        <v>0.10934991827434531</v>
      </c>
      <c r="EJ59" s="83">
        <f t="shared" ref="EJ59" si="4355">EI59-EC60+EJ60</f>
        <v>0.1089366516574861</v>
      </c>
      <c r="EK59" s="83">
        <f t="shared" ref="EK59" si="4356">EJ59-ED60+EK60</f>
        <v>0.10854618387296877</v>
      </c>
      <c r="EL59" s="83">
        <f t="shared" ref="EL59" si="4357">EK59-EE60+EL60</f>
        <v>0.10818051116992845</v>
      </c>
      <c r="EM59" s="83">
        <f t="shared" ref="EM59" si="4358">EL59-EF60+EM60</f>
        <v>0.10783990753445499</v>
      </c>
      <c r="EN59" s="83">
        <f t="shared" ref="EN59" si="4359">EM59-EG60+EN60</f>
        <v>0.10752290260510394</v>
      </c>
      <c r="EO59" s="83">
        <f t="shared" ref="EO59" si="4360">EN59-EH60+EO60</f>
        <v>0.10722632437300289</v>
      </c>
      <c r="EP59" s="83">
        <f t="shared" ref="EP59" si="4361">EO59-EI60+EP60</f>
        <v>0.10694540753579743</v>
      </c>
      <c r="EQ59" s="83">
        <f t="shared" ref="EQ59" si="4362">EP59-EJ60+EQ60</f>
        <v>0.10667680723419508</v>
      </c>
      <c r="ER59" s="83">
        <f t="shared" ref="ER59" si="4363">EQ59-EK60+ER60</f>
        <v>0.1064184865864144</v>
      </c>
      <c r="ES59" s="83">
        <f t="shared" ref="ES59" si="4364">ER59-EL60+ES60</f>
        <v>0.10616954418472668</v>
      </c>
      <c r="ET59" s="83">
        <f t="shared" ref="ET59" si="4365">ES59-EM60+ET60</f>
        <v>0.10592999100304075</v>
      </c>
      <c r="EU59" s="83">
        <f t="shared" ref="EU59" si="4366">ET59-EN60+EU60</f>
        <v>0.10570048494071159</v>
      </c>
      <c r="EV59" s="83">
        <f t="shared" ref="EV59" si="4367">EU59-EO60+EV60</f>
        <v>0.10548203059935665</v>
      </c>
      <c r="EW59" s="83">
        <f t="shared" ref="EW59" si="4368">EV59-EP60+EW60</f>
        <v>0.10527565175041786</v>
      </c>
      <c r="EX59" s="83">
        <f t="shared" ref="EX59" si="4369">EW59-EQ60+EX60</f>
        <v>0.10508147664652338</v>
      </c>
      <c r="EY59" s="83">
        <f t="shared" ref="EY59" si="4370">EX59-ER60+EY60</f>
        <v>0.10489895312177071</v>
      </c>
      <c r="EZ59" s="83">
        <f t="shared" ref="EZ59" si="4371">EY59-ES60+EZ60</f>
        <v>0.10472707297233518</v>
      </c>
      <c r="FA59" s="83">
        <f t="shared" ref="FA59" si="4372">EZ59-ET60+FA60</f>
        <v>0.10456459490982745</v>
      </c>
      <c r="FB59" s="83">
        <f t="shared" ref="FB59" si="4373">FA59-EU60+FB60</f>
        <v>0.1044102565691836</v>
      </c>
      <c r="FC59" s="83">
        <f t="shared" ref="FC59" si="4374">FB59-EV60+FC60</f>
        <v>0.10426296691635854</v>
      </c>
      <c r="FD59" s="83">
        <f t="shared" ref="FD59" si="4375">FC59-EW60+FD60</f>
        <v>0.10412197104854555</v>
      </c>
      <c r="FE59" s="83">
        <f t="shared" ref="FE59" si="4376">FD59-EX60+FE60</f>
        <v>0.10398697990977192</v>
      </c>
      <c r="FF59" s="83">
        <f t="shared" ref="FF59" si="4377">FE59-EY60+FF60</f>
        <v>0.10385798392007534</v>
      </c>
      <c r="FG59" s="83">
        <f t="shared" ref="FG59" si="4378">FF59-EZ60+FG60</f>
        <v>0.10373509297604661</v>
      </c>
      <c r="FH59" s="83">
        <f t="shared" ref="FH59" si="4379">FG59-FA60+FH60</f>
        <v>0.10361840839657079</v>
      </c>
      <c r="FI59" s="83">
        <f t="shared" ref="FI59" si="4380">FH59-FB60+FI60</f>
        <v>0.10350793076534653</v>
      </c>
      <c r="FJ59" s="83">
        <f t="shared" ref="FJ59" si="4381">FI59-FC60+FJ60</f>
        <v>0.10340350619388949</v>
      </c>
      <c r="FK59" s="83">
        <f t="shared" ref="FK59" si="4382">FJ59-FD60+FK60</f>
        <v>0.10330481222108072</v>
      </c>
      <c r="FL59" s="83">
        <f t="shared" ref="FL59" si="4383">FK59-FE60+FL60</f>
        <v>0.10321138332113315</v>
      </c>
      <c r="FM59" s="83">
        <f t="shared" ref="FM59" si="4384">FL59-FF60+FM60</f>
        <v>0.10312272043100196</v>
      </c>
      <c r="FN59" s="83">
        <f t="shared" ref="FN59" si="4385">FM59-FG60+FN60</f>
        <v>0.10303836817181146</v>
      </c>
      <c r="FO59" s="83">
        <f t="shared" ref="FO59" si="4386">FN59-FH60+FO60</f>
        <v>0.10295796114258131</v>
      </c>
      <c r="FP59" s="83">
        <f t="shared" ref="FP59" si="4387">FO59-FI60+FP60</f>
        <v>0.10288124197401896</v>
      </c>
      <c r="FQ59" s="83">
        <f t="shared" ref="FQ59" si="4388">FP59-FJ60+FQ60</f>
        <v>0.10280805491328483</v>
      </c>
      <c r="FR59" s="83">
        <f t="shared" ref="FR59" si="4389">FQ59-FK60+FR60</f>
        <v>0.10273831960931841</v>
      </c>
      <c r="FS59" s="83">
        <f t="shared" ref="FS59" si="4390">FR59-FL60+FS60</f>
        <v>0.10267199050961794</v>
      </c>
      <c r="FT59" s="83">
        <f t="shared" ref="FT59" si="4391">FS59-FM60+FT60</f>
        <v>0.10260900787792973</v>
      </c>
      <c r="FU59" s="83">
        <f t="shared" ref="FU59" si="4392">FT59-FN60+FU60</f>
        <v>0.10254927261691119</v>
      </c>
      <c r="FV59" s="83">
        <f t="shared" ref="FV59" si="4393">FU59-FO60+FV60</f>
        <v>0.10249264017366781</v>
      </c>
      <c r="FW59" s="83">
        <f t="shared" ref="FW59" si="4394">FV59-FP60+FW60</f>
        <v>0.10243892846919288</v>
      </c>
      <c r="FX59" s="83">
        <f t="shared" ref="FX59" si="4395">FW59-FQ60+FX60</f>
        <v>0.10238793469170596</v>
      </c>
      <c r="FY59" s="83">
        <f t="shared" ref="FY59" si="4396">FX59-FR60+FY60</f>
        <v>0.10233945589481673</v>
      </c>
      <c r="GA59" t="s">
        <v>72</v>
      </c>
    </row>
    <row r="60" spans="1:183" s="95" customFormat="1" x14ac:dyDescent="0.25">
      <c r="A60" s="87" t="s">
        <v>121</v>
      </c>
      <c r="B60" s="94"/>
      <c r="C60" s="113">
        <f t="shared" si="4224"/>
        <v>1.4242210199963324E-2</v>
      </c>
      <c r="D60" s="114">
        <f t="shared" ref="D60" si="4397">D59-C59</f>
        <v>1.7945184851953788E-2</v>
      </c>
      <c r="E60" s="114">
        <f t="shared" ref="E60" si="4398">E59-D59</f>
        <v>2.2610932913461765E-2</v>
      </c>
      <c r="F60" s="114">
        <f t="shared" ref="F60" si="4399">F59-E59</f>
        <v>2.8489775470961834E-2</v>
      </c>
      <c r="G60" s="114">
        <f t="shared" ref="G60" si="4400">G59-F59</f>
        <v>3.5897117093411923E-2</v>
      </c>
      <c r="H60" s="114">
        <f t="shared" ref="H60" si="4401">H59-G59</f>
        <v>4.5230367537699018E-2</v>
      </c>
      <c r="I60" s="114">
        <f>I59-H59</f>
        <v>5.6990263097500743E-2</v>
      </c>
      <c r="J60" s="87">
        <f>C36*($G$7+$I$7*(1-J13))</f>
        <v>2.2234636144716869E-2</v>
      </c>
      <c r="K60" s="87">
        <f t="shared" ref="K60:BV60" si="4402">D36*($G$7+$I$7*(1-K13))</f>
        <v>2.8015641542343258E-2</v>
      </c>
      <c r="L60" s="87">
        <f t="shared" si="4402"/>
        <v>3.5299708343352484E-2</v>
      </c>
      <c r="M60" s="87">
        <f t="shared" si="4402"/>
        <v>4.4477632512624161E-2</v>
      </c>
      <c r="N60" s="87">
        <f t="shared" si="4402"/>
        <v>5.6041816965906412E-2</v>
      </c>
      <c r="O60" s="87">
        <f t="shared" si="4402"/>
        <v>7.061268937704207E-2</v>
      </c>
      <c r="P60" s="87">
        <f t="shared" si="4402"/>
        <v>8.8971988615073008E-2</v>
      </c>
      <c r="Q60" s="87">
        <f t="shared" si="4402"/>
        <v>0.11210470565499209</v>
      </c>
      <c r="R60" s="87">
        <f t="shared" si="4402"/>
        <v>0.14125192912529003</v>
      </c>
      <c r="S60" s="87">
        <f t="shared" si="4402"/>
        <v>0.17797743069786545</v>
      </c>
      <c r="T60" s="87">
        <f t="shared" si="4402"/>
        <v>0.2242515626793104</v>
      </c>
      <c r="U60" s="87">
        <f t="shared" si="4402"/>
        <v>0.28255696897593113</v>
      </c>
      <c r="V60" s="87">
        <f t="shared" si="4402"/>
        <v>0.35602178090967318</v>
      </c>
      <c r="W60" s="87">
        <f t="shared" si="4402"/>
        <v>0.44858744394618827</v>
      </c>
      <c r="X60" s="87">
        <f t="shared" si="4402"/>
        <v>0.10558827474886115</v>
      </c>
      <c r="Y60" s="87">
        <f t="shared" si="4402"/>
        <v>0.12120719576111551</v>
      </c>
      <c r="Z60" s="87">
        <f t="shared" si="4402"/>
        <v>0.14753596292085977</v>
      </c>
      <c r="AA60" s="87">
        <f t="shared" si="4402"/>
        <v>0.18070446862954673</v>
      </c>
      <c r="AB60" s="87">
        <f t="shared" si="4402"/>
        <v>0.22248779864578699</v>
      </c>
      <c r="AC60" s="87">
        <f t="shared" si="4402"/>
        <v>0.27512070016884571</v>
      </c>
      <c r="AD60" s="87">
        <f t="shared" si="4402"/>
        <v>0.34141601339662986</v>
      </c>
      <c r="AE60" s="87">
        <f t="shared" si="4402"/>
        <v>0.42491326470430812</v>
      </c>
      <c r="AF60" s="87">
        <f t="shared" si="4402"/>
        <v>0.15518471912995169</v>
      </c>
      <c r="AG60" s="87">
        <f t="shared" si="4402"/>
        <v>0.16817346948876555</v>
      </c>
      <c r="AH60" s="87">
        <f t="shared" si="4402"/>
        <v>0.1836092850425369</v>
      </c>
      <c r="AI60" s="87">
        <f t="shared" si="4402"/>
        <v>0.20212350984434099</v>
      </c>
      <c r="AJ60" s="87">
        <f t="shared" si="4402"/>
        <v>0.2245088408572988</v>
      </c>
      <c r="AK60" s="87">
        <f t="shared" si="4402"/>
        <v>0.25175970129232633</v>
      </c>
      <c r="AL60" s="87">
        <f t="shared" si="4402"/>
        <v>0.27457592485804816</v>
      </c>
      <c r="AM60" s="87">
        <f t="shared" si="4402"/>
        <v>0.33659287051893161</v>
      </c>
      <c r="AN60" s="87">
        <f t="shared" si="4402"/>
        <v>0.34369533605708796</v>
      </c>
      <c r="AO60" s="87">
        <f t="shared" si="4402"/>
        <v>0.34861562183160377</v>
      </c>
      <c r="AP60" s="87">
        <f t="shared" si="4402"/>
        <v>0.35062460342903229</v>
      </c>
      <c r="AQ60" s="87">
        <f t="shared" si="4402"/>
        <v>0.34880476312976894</v>
      </c>
      <c r="AR60" s="87">
        <f t="shared" si="4402"/>
        <v>0.18866694953756943</v>
      </c>
      <c r="AS60" s="87">
        <f t="shared" si="4402"/>
        <v>0.1173531807614733</v>
      </c>
      <c r="AT60" s="87">
        <f t="shared" si="4402"/>
        <v>9.954506933581253E-2</v>
      </c>
      <c r="AU60" s="87">
        <f t="shared" si="4402"/>
        <v>0.10257103886160622</v>
      </c>
      <c r="AV60" s="87">
        <f t="shared" si="4402"/>
        <v>0.10496680853477459</v>
      </c>
      <c r="AW60" s="87">
        <f t="shared" si="4402"/>
        <v>0.10647537989605048</v>
      </c>
      <c r="AX60" s="87">
        <f t="shared" si="4402"/>
        <v>0.10676796891596491</v>
      </c>
      <c r="AY60" s="87">
        <f t="shared" si="4402"/>
        <v>0.10542567398622085</v>
      </c>
      <c r="AZ60" s="87">
        <f t="shared" si="4402"/>
        <v>7.4121114044358907E-2</v>
      </c>
      <c r="BA60" s="87">
        <f t="shared" si="4402"/>
        <v>7.2953307522312674E-2</v>
      </c>
      <c r="BB60" s="87">
        <f t="shared" si="4402"/>
        <v>6.9653063683697169E-2</v>
      </c>
      <c r="BC60" s="87">
        <f t="shared" si="4402"/>
        <v>6.6232371162799272E-2</v>
      </c>
      <c r="BD60" s="87">
        <f t="shared" si="4402"/>
        <v>6.2679903670375223E-2</v>
      </c>
      <c r="BE60" s="87">
        <f t="shared" si="4402"/>
        <v>5.8980169097941335E-2</v>
      </c>
      <c r="BF60" s="87">
        <f t="shared" si="4402"/>
        <v>5.5112195156960107E-2</v>
      </c>
      <c r="BG60" s="87">
        <f t="shared" si="4402"/>
        <v>5.1047890585040827E-2</v>
      </c>
      <c r="BH60" s="87">
        <f t="shared" si="4402"/>
        <v>4.8812510648716861E-2</v>
      </c>
      <c r="BI60" s="87">
        <f t="shared" si="4402"/>
        <v>4.6713594571375257E-2</v>
      </c>
      <c r="BJ60" s="87">
        <f t="shared" si="4402"/>
        <v>4.4317101288805574E-2</v>
      </c>
      <c r="BK60" s="87">
        <f t="shared" si="4402"/>
        <v>4.1652701079359457E-2</v>
      </c>
      <c r="BL60" s="87">
        <f t="shared" si="4402"/>
        <v>3.876270859061845E-2</v>
      </c>
      <c r="BM60" s="87">
        <f t="shared" si="4402"/>
        <v>3.5705454744391636E-2</v>
      </c>
      <c r="BN60" s="87">
        <f t="shared" si="4402"/>
        <v>3.2559509946552219E-2</v>
      </c>
      <c r="BO60" s="87">
        <f t="shared" si="4402"/>
        <v>3.1286131517732726E-2</v>
      </c>
      <c r="BP60" s="87">
        <f t="shared" si="4402"/>
        <v>3.0177619771804217E-2</v>
      </c>
      <c r="BQ60" s="87">
        <f t="shared" si="4402"/>
        <v>2.9026309656148139E-2</v>
      </c>
      <c r="BR60" s="87">
        <f t="shared" si="4402"/>
        <v>2.7830171414648625E-2</v>
      </c>
      <c r="BS60" s="87">
        <f t="shared" si="4402"/>
        <v>2.6592239940453826E-2</v>
      </c>
      <c r="BT60" s="87">
        <f t="shared" si="4402"/>
        <v>2.5322232110140338E-2</v>
      </c>
      <c r="BU60" s="87">
        <f t="shared" si="4402"/>
        <v>2.4038474637757823E-2</v>
      </c>
      <c r="BV60" s="87">
        <f t="shared" si="4402"/>
        <v>2.2770622887571416E-2</v>
      </c>
      <c r="BW60" s="87">
        <f t="shared" ref="BW60:DS60" si="4403">BP36*($G$7+$I$7*(1-BW13))</f>
        <v>2.152826307181907E-2</v>
      </c>
      <c r="BX60" s="87">
        <f t="shared" si="4403"/>
        <v>2.0352406013469122E-2</v>
      </c>
      <c r="BY60" s="87">
        <f t="shared" si="4403"/>
        <v>1.9251590615565747E-2</v>
      </c>
      <c r="BZ60" s="87">
        <f t="shared" si="4403"/>
        <v>1.8233634191009786E-2</v>
      </c>
      <c r="CA60" s="87">
        <f t="shared" si="4403"/>
        <v>1.7305610031362325E-2</v>
      </c>
      <c r="CB60" s="87">
        <f t="shared" si="4403"/>
        <v>1.647395061552594E-2</v>
      </c>
      <c r="CC60" s="87">
        <f t="shared" si="4403"/>
        <v>1.5744301245685308E-2</v>
      </c>
      <c r="CD60" s="87">
        <f t="shared" si="4403"/>
        <v>1.5032259313204899E-2</v>
      </c>
      <c r="CE60" s="87">
        <f t="shared" si="4403"/>
        <v>1.4332698446833055E-2</v>
      </c>
      <c r="CF60" s="87">
        <f t="shared" si="4403"/>
        <v>1.3655115991965318E-2</v>
      </c>
      <c r="CG60" s="87">
        <f t="shared" si="4403"/>
        <v>1.3008926167114705E-2</v>
      </c>
      <c r="CH60" s="87">
        <f t="shared" si="4403"/>
        <v>1.2403060035505986E-2</v>
      </c>
      <c r="CI60" s="87">
        <f t="shared" si="4403"/>
        <v>2.0729553783718775E-2</v>
      </c>
      <c r="CJ60" s="87">
        <f t="shared" si="4403"/>
        <v>1.984913723328503E-2</v>
      </c>
      <c r="CK60" s="87">
        <f t="shared" si="4403"/>
        <v>1.9012199896461655E-2</v>
      </c>
      <c r="CL60" s="87">
        <f t="shared" si="4403"/>
        <v>1.8213339777291573E-2</v>
      </c>
      <c r="CM60" s="87">
        <f t="shared" si="4403"/>
        <v>1.7451783474422049E-2</v>
      </c>
      <c r="CN60" s="87">
        <f t="shared" si="4403"/>
        <v>1.6727151970751079E-2</v>
      </c>
      <c r="CO60" s="87">
        <f t="shared" si="4403"/>
        <v>1.6039327286905786E-2</v>
      </c>
      <c r="CP60" s="87">
        <f t="shared" si="4403"/>
        <v>1.5388236690960476E-2</v>
      </c>
      <c r="CQ60" s="87">
        <f t="shared" si="4403"/>
        <v>1.5860191026602587E-2</v>
      </c>
      <c r="CR60" s="87">
        <f t="shared" si="4403"/>
        <v>1.5496566806365825E-2</v>
      </c>
      <c r="CS60" s="87">
        <f t="shared" si="4403"/>
        <v>1.5162407381699741E-2</v>
      </c>
      <c r="CT60" s="87">
        <f t="shared" si="4403"/>
        <v>1.4857655330073931E-2</v>
      </c>
      <c r="CU60" s="87">
        <f t="shared" si="4403"/>
        <v>1.4581165042070647E-2</v>
      </c>
      <c r="CV60" s="87">
        <f t="shared" si="4403"/>
        <v>1.433076288768536E-2</v>
      </c>
      <c r="CW60" s="87">
        <f t="shared" si="4403"/>
        <v>1.4103328942300895E-2</v>
      </c>
      <c r="CX60" s="87">
        <f t="shared" si="4403"/>
        <v>1.2808329058705497E-2</v>
      </c>
      <c r="CY60" s="87">
        <f t="shared" si="4403"/>
        <v>1.2486099584227148E-2</v>
      </c>
      <c r="CZ60" s="87">
        <f t="shared" si="4403"/>
        <v>1.2201919141645878E-2</v>
      </c>
      <c r="DA60" s="87">
        <f t="shared" si="4403"/>
        <v>1.1955099841197513E-2</v>
      </c>
      <c r="DB60" s="87">
        <f t="shared" si="4403"/>
        <v>1.1745010363266049E-2</v>
      </c>
      <c r="DC60" s="87">
        <f t="shared" si="4403"/>
        <v>1.1570956325853277E-2</v>
      </c>
      <c r="DD60" s="87">
        <f t="shared" si="4403"/>
        <v>1.1432076326686046E-2</v>
      </c>
      <c r="DE60" s="87">
        <f t="shared" si="4403"/>
        <v>1.1327262045925799E-2</v>
      </c>
      <c r="DF60" s="87">
        <f t="shared" si="4403"/>
        <v>1.1079861162987497E-2</v>
      </c>
      <c r="DG60" s="87">
        <f t="shared" si="4403"/>
        <v>1.0836016676557409E-2</v>
      </c>
      <c r="DH60" s="87">
        <f t="shared" si="4403"/>
        <v>1.0596407657375925E-2</v>
      </c>
      <c r="DI60" s="87">
        <f t="shared" si="4403"/>
        <v>1.0361662937326736E-2</v>
      </c>
      <c r="DJ60" s="87">
        <f t="shared" si="4403"/>
        <v>1.0132453397104592E-2</v>
      </c>
      <c r="DK60" s="87">
        <f t="shared" si="4403"/>
        <v>9.9095697491318226E-3</v>
      </c>
      <c r="DL60" s="87">
        <f t="shared" si="4403"/>
        <v>9.6939853458866878E-3</v>
      </c>
      <c r="DM60" s="87">
        <f t="shared" si="4403"/>
        <v>9.5745131560138353E-3</v>
      </c>
      <c r="DN60" s="87">
        <f t="shared" si="4403"/>
        <v>9.4610798708285176E-3</v>
      </c>
      <c r="DO60" s="87">
        <f t="shared" si="4403"/>
        <v>9.3509062000565624E-3</v>
      </c>
      <c r="DP60" s="87">
        <f t="shared" si="4403"/>
        <v>9.2413233486921247E-3</v>
      </c>
      <c r="DQ60" s="87">
        <f t="shared" si="4403"/>
        <v>9.1297643781273249E-3</v>
      </c>
      <c r="DR60" s="87">
        <f t="shared" si="4403"/>
        <v>9.0137726342424847E-3</v>
      </c>
      <c r="DS60" s="87">
        <f t="shared" si="4403"/>
        <v>8.8910248090624967E-3</v>
      </c>
      <c r="DT60" s="87">
        <f t="shared" ref="DT60" si="4404">DM36*($G$7+$I$7*(1-DT13))</f>
        <v>8.7593655919270558E-3</v>
      </c>
      <c r="DU60" s="87">
        <f t="shared" ref="DU60" si="4405">DN36*($G$7+$I$7*(1-DU13))</f>
        <v>8.6380120983358798E-3</v>
      </c>
      <c r="DV60" s="87">
        <f t="shared" ref="DV60" si="4406">DO36*($G$7+$I$7*(1-DV13))</f>
        <v>8.5271636422330089E-3</v>
      </c>
      <c r="DW60" s="87">
        <f t="shared" ref="DW60" si="4407">DP36*($G$7+$I$7*(1-DW13))</f>
        <v>8.4267411149331686E-3</v>
      </c>
      <c r="DX60" s="87">
        <f t="shared" ref="DX60" si="4408">DQ36*($G$7+$I$7*(1-DX13))</f>
        <v>8.3363999596449776E-3</v>
      </c>
      <c r="DY60" s="87">
        <f t="shared" ref="DY60" si="4409">DR36*($G$7+$I$7*(1-DY13))</f>
        <v>8.2555350176404581E-3</v>
      </c>
      <c r="DZ60" s="87">
        <f t="shared" ref="DZ60" si="4410">DS36*($G$7+$I$7*(1-DZ13))</f>
        <v>8.1832797892623672E-3</v>
      </c>
      <c r="EA60" s="87">
        <f t="shared" ref="EA60" si="4411">DT36*($G$7+$I$7*(1-EA13))</f>
        <v>8.1185025072782989E-3</v>
      </c>
      <c r="EB60" s="87">
        <f t="shared" ref="EB60" si="4412">DU36*($G$7+$I$7*(1-EB13))</f>
        <v>8.0527487653687564E-3</v>
      </c>
      <c r="EC60" s="87">
        <f t="shared" ref="EC60" si="4413">DV36*($G$7+$I$7*(1-EC13))</f>
        <v>7.9863619785301918E-3</v>
      </c>
      <c r="ED60" s="87">
        <f t="shared" ref="ED60" si="4414">DW36*($G$7+$I$7*(1-ED13))</f>
        <v>7.9199252961103927E-3</v>
      </c>
      <c r="EE60" s="87">
        <f t="shared" ref="EE60" si="4415">DX36*($G$7+$I$7*(1-EE13))</f>
        <v>7.8542302707001969E-3</v>
      </c>
      <c r="EF60" s="87">
        <f t="shared" ref="EF60" si="4416">DY36*($G$7+$I$7*(1-EF13))</f>
        <v>7.790247271681313E-3</v>
      </c>
      <c r="EG60" s="87">
        <f t="shared" ref="EG60" si="4417">DZ36*($G$7+$I$7*(1-EG13))</f>
        <v>7.7290956150041067E-3</v>
      </c>
      <c r="EH60" s="87">
        <f t="shared" ref="EH60" si="4418">EA36*($G$7+$I$7*(1-EH13))</f>
        <v>7.6720117817294497E-3</v>
      </c>
      <c r="EI60" s="87">
        <f t="shared" ref="EI60" si="4419">EB36*($G$7+$I$7*(1-EI13))</f>
        <v>7.6203145222694781E-3</v>
      </c>
      <c r="EJ60" s="87">
        <f t="shared" ref="EJ60" si="4420">EC36*($G$7+$I$7*(1-EJ13))</f>
        <v>7.5730953616709928E-3</v>
      </c>
      <c r="EK60" s="87">
        <f t="shared" ref="EK60" si="4421">ED36*($G$7+$I$7*(1-EK13))</f>
        <v>7.5294575115930603E-3</v>
      </c>
      <c r="EL60" s="87">
        <f t="shared" ref="EL60" si="4422">EE36*($G$7+$I$7*(1-EL13))</f>
        <v>7.4885575676598808E-3</v>
      </c>
      <c r="EM60" s="87">
        <f t="shared" ref="EM60" si="4423">EF36*($G$7+$I$7*(1-EM13))</f>
        <v>7.4496436362078604E-3</v>
      </c>
      <c r="EN60" s="87">
        <f t="shared" ref="EN60" si="4424">EG36*($G$7+$I$7*(1-EN13))</f>
        <v>7.4120906856530557E-3</v>
      </c>
      <c r="EO60" s="87">
        <f t="shared" ref="EO60" si="4425">EH36*($G$7+$I$7*(1-EO13))</f>
        <v>7.3754335496283973E-3</v>
      </c>
      <c r="EP60" s="87">
        <f t="shared" ref="EP60" si="4426">EI36*($G$7+$I$7*(1-EP13))</f>
        <v>7.339397685064023E-3</v>
      </c>
      <c r="EQ60" s="87">
        <f t="shared" ref="EQ60" si="4427">EJ36*($G$7+$I$7*(1-EQ13))</f>
        <v>7.304495060068637E-3</v>
      </c>
      <c r="ER60" s="87">
        <f t="shared" ref="ER60" si="4428">EK36*($G$7+$I$7*(1-ER13))</f>
        <v>7.2711368638123854E-3</v>
      </c>
      <c r="ES60" s="87">
        <f t="shared" ref="ES60" si="4429">EL36*($G$7+$I$7*(1-ES13))</f>
        <v>7.2396151659721783E-3</v>
      </c>
      <c r="ET60" s="87">
        <f t="shared" ref="ET60" si="4430">EM36*($G$7+$I$7*(1-ET13))</f>
        <v>7.210090454521925E-3</v>
      </c>
      <c r="EU60" s="87">
        <f t="shared" ref="EU60" si="4431">EN36*($G$7+$I$7*(1-EU13))</f>
        <v>7.1825846233238974E-3</v>
      </c>
      <c r="EV60" s="87">
        <f t="shared" ref="EV60" si="4432">EO36*($G$7+$I$7*(1-EV13))</f>
        <v>7.1569792082734575E-3</v>
      </c>
      <c r="EW60" s="87">
        <f t="shared" ref="EW60" si="4433">EP36*($G$7+$I$7*(1-EW13))</f>
        <v>7.1330188361252355E-3</v>
      </c>
      <c r="EX60" s="87">
        <f t="shared" ref="EX60" si="4434">EQ36*($G$7+$I$7*(1-EX13))</f>
        <v>7.1103199561741593E-3</v>
      </c>
      <c r="EY60" s="87">
        <f t="shared" ref="EY60" si="4435">ER36*($G$7+$I$7*(1-EY13))</f>
        <v>7.0886133390597027E-3</v>
      </c>
      <c r="EZ60" s="87">
        <f t="shared" ref="EZ60" si="4436">ES36*($G$7+$I$7*(1-EZ13))</f>
        <v>7.0677350165366431E-3</v>
      </c>
      <c r="FA60" s="87">
        <f t="shared" ref="FA60" si="4437">ET36*($G$7+$I$7*(1-FA13))</f>
        <v>7.0476123920141963E-3</v>
      </c>
      <c r="FB60" s="87">
        <f t="shared" ref="FB60" si="4438">EU36*($G$7+$I$7*(1-FB13))</f>
        <v>7.028246282680054E-3</v>
      </c>
      <c r="FC60" s="87">
        <f t="shared" ref="FC60" si="4439">EV36*($G$7+$I$7*(1-FC13))</f>
        <v>7.0096895554484038E-3</v>
      </c>
      <c r="FD60" s="87">
        <f t="shared" ref="FD60" si="4440">EW36*($G$7+$I$7*(1-FD13))</f>
        <v>6.9920229683122365E-3</v>
      </c>
      <c r="FE60" s="87">
        <f t="shared" ref="FE60" si="4441">EX36*($G$7+$I$7*(1-FE13))</f>
        <v>6.9753288174005217E-3</v>
      </c>
      <c r="FF60" s="87">
        <f t="shared" ref="FF60" si="4442">EY36*($G$7+$I$7*(1-FF13))</f>
        <v>6.9596173493631256E-3</v>
      </c>
      <c r="FG60" s="87">
        <f t="shared" ref="FG60" si="4443">EZ36*($G$7+$I$7*(1-FG13))</f>
        <v>6.9448440725079098E-3</v>
      </c>
      <c r="FH60" s="87">
        <f t="shared" ref="FH60" si="4444">FA36*($G$7+$I$7*(1-FH13))</f>
        <v>6.9309278125383768E-3</v>
      </c>
      <c r="FI60" s="87">
        <f t="shared" ref="FI60" si="4445">FB36*($G$7+$I$7*(1-FI13))</f>
        <v>6.9177686514557985E-3</v>
      </c>
      <c r="FJ60" s="87">
        <f t="shared" ref="FJ60" si="4446">FC36*($G$7+$I$7*(1-FJ13))</f>
        <v>6.9052649839913723E-3</v>
      </c>
      <c r="FK60" s="87">
        <f t="shared" ref="FK60" si="4447">FD36*($G$7+$I$7*(1-FK13))</f>
        <v>6.8933289955034616E-3</v>
      </c>
      <c r="FL60" s="87">
        <f t="shared" ref="FL60" si="4448">FE36*($G$7+$I$7*(1-FL13))</f>
        <v>6.8818999174529586E-3</v>
      </c>
      <c r="FM60" s="87">
        <f t="shared" ref="FM60" si="4449">FF36*($G$7+$I$7*(1-FM13))</f>
        <v>6.8709544592319306E-3</v>
      </c>
      <c r="FN60" s="87">
        <f t="shared" ref="FN60" si="4450">FG36*($G$7+$I$7*(1-FN13))</f>
        <v>6.8604918133174072E-3</v>
      </c>
      <c r="FO60" s="87">
        <f t="shared" ref="FO60" si="4451">FH36*($G$7+$I$7*(1-FO13))</f>
        <v>6.8505207833082279E-3</v>
      </c>
      <c r="FP60" s="87">
        <f t="shared" ref="FP60" si="4452">FI36*($G$7+$I$7*(1-FP13))</f>
        <v>6.8410494828934553E-3</v>
      </c>
      <c r="FQ60" s="87">
        <f t="shared" ref="FQ60" si="4453">FJ36*($G$7+$I$7*(1-FQ13))</f>
        <v>6.8320779232572421E-3</v>
      </c>
      <c r="FR60" s="87">
        <f t="shared" ref="FR60" si="4454">FK36*($G$7+$I$7*(1-FR13))</f>
        <v>6.8235936915370344E-3</v>
      </c>
      <c r="FS60" s="87">
        <f t="shared" ref="FS60" si="4455">FL36*($G$7+$I$7*(1-FS13))</f>
        <v>6.8155708177524855E-3</v>
      </c>
      <c r="FT60" s="87">
        <f t="shared" ref="FT60" si="4456">FM36*($G$7+$I$7*(1-FT13))</f>
        <v>6.8079718275437196E-3</v>
      </c>
      <c r="FU60" s="87">
        <f t="shared" ref="FU60" si="4457">FN36*($G$7+$I$7*(1-FU13))</f>
        <v>6.8007565522988696E-3</v>
      </c>
      <c r="FV60" s="87">
        <f t="shared" ref="FV60" si="4458">FO36*($G$7+$I$7*(1-FV13))</f>
        <v>6.7938883400648509E-3</v>
      </c>
      <c r="FW60" s="87">
        <f t="shared" ref="FW60" si="4459">FP36*($G$7+$I$7*(1-FW13))</f>
        <v>6.7873377784185181E-3</v>
      </c>
      <c r="FX60" s="87">
        <f t="shared" ref="FX60" si="4460">FQ36*($G$7+$I$7*(1-FX13))</f>
        <v>6.78108414577032E-3</v>
      </c>
      <c r="FY60" s="87">
        <f t="shared" ref="FY60" si="4461">FR36*($G$7+$I$7*(1-FY13))</f>
        <v>6.7751148946478164E-3</v>
      </c>
      <c r="GA60" s="87" t="s">
        <v>121</v>
      </c>
    </row>
    <row r="61" spans="1:183" x14ac:dyDescent="0.25">
      <c r="A61" t="s">
        <v>73</v>
      </c>
      <c r="B61" s="60"/>
      <c r="C61" s="112">
        <f t="shared" ref="C61:G62" si="4462">D61/(1+$V$6)</f>
        <v>1.3146655569196921E-2</v>
      </c>
      <c r="D61" s="112">
        <f t="shared" si="4462"/>
        <v>1.656478601718812E-2</v>
      </c>
      <c r="E61" s="112">
        <f t="shared" si="4462"/>
        <v>2.0871630381657031E-2</v>
      </c>
      <c r="F61" s="112">
        <f t="shared" si="4462"/>
        <v>2.6298254280887858E-2</v>
      </c>
      <c r="G61" s="112">
        <f t="shared" si="4462"/>
        <v>3.3135800393918703E-2</v>
      </c>
      <c r="H61" s="112">
        <f>I61/(1+$V$6)</f>
        <v>4.1751108496337563E-2</v>
      </c>
      <c r="I61" s="104">
        <f>V10*AL8</f>
        <v>5.2606396705385333E-2</v>
      </c>
      <c r="J61" s="83">
        <f t="shared" ref="J61" si="4463">I61-C62+J62</f>
        <v>5.4128763552005056E-2</v>
      </c>
      <c r="K61" s="83">
        <f t="shared" ref="K61" si="4464">J61-D62+K62</f>
        <v>5.6046945778745909E-2</v>
      </c>
      <c r="L61" s="83">
        <f t="shared" ref="L61" si="4465">K61-E62+L62</f>
        <v>5.8463855384439378E-2</v>
      </c>
      <c r="M61" s="83">
        <f t="shared" ref="M61" si="4466">L61-F62+M62</f>
        <v>6.1509161487613151E-2</v>
      </c>
      <c r="N61" s="83">
        <f t="shared" ref="N61" si="4467">M61-G62+N62</f>
        <v>6.5346247177612102E-2</v>
      </c>
      <c r="O61" s="83">
        <f t="shared" ref="O61" si="4468">N61-H62+O62</f>
        <v>7.0180975147010799E-2</v>
      </c>
      <c r="P61" s="83">
        <f t="shared" ref="P61" si="4469">O61-I62+P62</f>
        <v>7.6272732388453127E-2</v>
      </c>
      <c r="Q61" s="83">
        <f t="shared" ref="Q61" si="4470">P61-J62+Q62</f>
        <v>9.3390840866600794E-2</v>
      </c>
      <c r="R61" s="83">
        <f t="shared" ref="R61" si="4471">Q61-K62+R62</f>
        <v>0.11495965754906684</v>
      </c>
      <c r="S61" s="83">
        <f t="shared" ref="S61" si="4472">R61-L62+S62</f>
        <v>0.1421363665689741</v>
      </c>
      <c r="T61" s="83">
        <f t="shared" ref="T61" si="4473">S61-M62+T62</f>
        <v>0.17637901993405722</v>
      </c>
      <c r="U61" s="83">
        <f t="shared" ref="U61" si="4474">T61-N62+U62</f>
        <v>0.21952476317406194</v>
      </c>
      <c r="V61" s="83">
        <f t="shared" ref="V61" si="4475">U61-O62+V62</f>
        <v>0.27388839965646788</v>
      </c>
      <c r="W61" s="83">
        <f t="shared" ref="W61" si="4476">V61-P62+W62</f>
        <v>0.34238658162429941</v>
      </c>
      <c r="X61" s="83">
        <f t="shared" ref="X61" si="4477">W61-Q62+X62</f>
        <v>0.31194096329373106</v>
      </c>
      <c r="Y61" s="83">
        <f t="shared" ref="Y61" si="4478">X61-R62+Y62</f>
        <v>0.27459894073823876</v>
      </c>
      <c r="Z61" s="83">
        <f t="shared" ref="Z61" si="4479">Y61-S62+Z62</f>
        <v>0.22799505315619459</v>
      </c>
      <c r="AA61" s="83">
        <f t="shared" ref="AA61" si="4480">Z61-T62+AA62</f>
        <v>0.16972197869215383</v>
      </c>
      <c r="AB61" s="83">
        <f t="shared" ref="AB61" si="4481">AA61-U62+AB62</f>
        <v>9.6746924547877644E-2</v>
      </c>
      <c r="AC61" s="83">
        <f t="shared" ref="AC61" si="4482">AB61-V62+AC62</f>
        <v>5.2492530266325665E-3</v>
      </c>
      <c r="AD61" s="83">
        <f t="shared" ref="AD61" si="4483">AC61-W62+AD62</f>
        <v>-0.10958396531297949</v>
      </c>
      <c r="AE61" s="83">
        <f t="shared" ref="AE61" si="4484">AD61-X62+AE62</f>
        <v>-0.13706199852476489</v>
      </c>
      <c r="AF61" s="83">
        <f t="shared" ref="AF61" si="4485">AE61-Y62+AF62</f>
        <v>-0.14010172110794553</v>
      </c>
      <c r="AG61" s="83">
        <f t="shared" ref="AG61" si="4486">AF61-Z62+AG62</f>
        <v>-0.14213385450898564</v>
      </c>
      <c r="AH61" s="83">
        <f t="shared" ref="AH61" si="4487">AG61-AA62+AH62</f>
        <v>-0.14281246296591674</v>
      </c>
      <c r="AI61" s="83">
        <f t="shared" ref="AI61" si="4488">AH61-AB62+AI62</f>
        <v>-0.14170157238700853</v>
      </c>
      <c r="AJ61" s="83">
        <f t="shared" ref="AJ61" si="4489">AI61-AC62+AJ62</f>
        <v>-0.13825170863618519</v>
      </c>
      <c r="AK61" s="83">
        <f t="shared" ref="AK61" si="4490">AJ61-AD62+AK62</f>
        <v>-0.13177031159009636</v>
      </c>
      <c r="AL61" s="83">
        <f t="shared" ref="AL61" si="4491">AK61-AE62+AL62</f>
        <v>0.18106272787407701</v>
      </c>
      <c r="AM61" s="83">
        <f t="shared" ref="AM61" si="4492">AL61-AF62+AM62</f>
        <v>0.53333189351383226</v>
      </c>
      <c r="AN61" s="83">
        <f t="shared" ref="AN61" si="4493">AM61-AG62+AN62</f>
        <v>0.89403545502434478</v>
      </c>
      <c r="AO61" s="83">
        <f t="shared" ref="AO61" si="4494">AN61-AH62+AO62</f>
        <v>1.2612418155185825</v>
      </c>
      <c r="AP61" s="83">
        <f t="shared" ref="AP61" si="4495">AO61-AI62+AP62</f>
        <v>1.6323566756577113</v>
      </c>
      <c r="AQ61" s="83">
        <f t="shared" ref="AQ61" si="4496">AP61-AJ62+AQ62</f>
        <v>2.0039520547709984</v>
      </c>
      <c r="AR61" s="83">
        <f t="shared" ref="AR61" si="4497">AQ61-AK62+AR62</f>
        <v>2.0095025188528735</v>
      </c>
      <c r="AS61" s="83">
        <f t="shared" ref="AS61" si="4498">AR61-AL62+AS62</f>
        <v>1.7224352195709391</v>
      </c>
      <c r="AT61" s="83">
        <f t="shared" ref="AT61" si="4499">AS61-AM62+AT62</f>
        <v>1.3744689465036064</v>
      </c>
      <c r="AU61" s="83">
        <f t="shared" ref="AU61" si="4500">AT61-AN62+AU62</f>
        <v>1.0190437380494974</v>
      </c>
      <c r="AV61" s="83">
        <f t="shared" ref="AV61" si="4501">AU61-AO62+AV62</f>
        <v>0.65839165531480315</v>
      </c>
      <c r="AW61" s="83">
        <f t="shared" ref="AW61" si="4502">AV61-AP62+AW62</f>
        <v>0.29549360865488328</v>
      </c>
      <c r="AX61" s="83">
        <f t="shared" ref="AX61" si="4503">AW61-AQ62+AX62</f>
        <v>-6.5727130623270527E-2</v>
      </c>
      <c r="AY61" s="83">
        <f t="shared" ref="AY61" si="4504">AX61-AR62+AY62</f>
        <v>-5.8112973934672935E-2</v>
      </c>
      <c r="AZ61" s="83">
        <f t="shared" ref="AZ61" si="4505">AY61-AS62+AZ62</f>
        <v>-5.4163374491111665E-2</v>
      </c>
      <c r="BA61" s="83">
        <f t="shared" ref="BA61" si="4506">AZ61-AT62+BA62</f>
        <v>-5.1741217708725584E-2</v>
      </c>
      <c r="BB61" s="83">
        <f t="shared" ref="BB61" si="4507">BA61-AU62+BB62</f>
        <v>-4.8741714161451601E-2</v>
      </c>
      <c r="BC61" s="83">
        <f t="shared" ref="BC61" si="4508">BB61-AV62+BC62</f>
        <v>-4.5211014862630877E-2</v>
      </c>
      <c r="BD61" s="83">
        <f t="shared" ref="BD61" si="4509">BC61-AW62+BD62</f>
        <v>-4.1217470561317068E-2</v>
      </c>
      <c r="BE61" s="83">
        <f t="shared" ref="BE61" si="4510">BD61-AX62+BE62</f>
        <v>-3.6857718075384412E-2</v>
      </c>
      <c r="BF61" s="83">
        <f t="shared" ref="BF61" si="4511">BE61-AY62+BF62</f>
        <v>-3.2264290264649061E-2</v>
      </c>
      <c r="BG61" s="83">
        <f t="shared" ref="BG61" si="4512">BF61-AZ62+BG62</f>
        <v>-3.0185767180444127E-2</v>
      </c>
      <c r="BH61" s="83">
        <f t="shared" ref="BH61" si="4513">BG61-BA62+BH62</f>
        <v>-2.8004899310874836E-2</v>
      </c>
      <c r="BI61" s="83">
        <f t="shared" ref="BI61" si="4514">BH61-BB62+BI62</f>
        <v>-2.5918189594009673E-2</v>
      </c>
      <c r="BJ61" s="83">
        <f t="shared" ref="BJ61" si="4515">BI61-BC62+BJ62</f>
        <v>-2.3910301546907459E-2</v>
      </c>
      <c r="BK61" s="83">
        <f t="shared" ref="BK61" si="4516">BJ61-BD62+BK62</f>
        <v>-2.1970063669724798E-2</v>
      </c>
      <c r="BL61" s="83">
        <f t="shared" ref="BL61" si="4517">BK61-BE62+BL62</f>
        <v>-2.0092115701034443E-2</v>
      </c>
      <c r="BM61" s="83">
        <f t="shared" ref="BM61" si="4518">BL61-BF62+BM62</f>
        <v>-1.8279016413180887E-2</v>
      </c>
      <c r="BN61" s="83">
        <f t="shared" ref="BN61" si="4519">BM61-BG62+BN62</f>
        <v>-1.6543900468548731E-2</v>
      </c>
      <c r="BO61" s="83">
        <f t="shared" ref="BO61" si="4520">BN61-BH62+BO62</f>
        <v>-1.4896701989317139E-2</v>
      </c>
      <c r="BP61" s="83">
        <f t="shared" ref="BP61" si="4521">BO61-BI62+BP62</f>
        <v>-1.3348439869465011E-2</v>
      </c>
      <c r="BQ61" s="83">
        <f t="shared" ref="BQ61" si="4522">BP61-BJ62+BQ62</f>
        <v>-1.1921345383461701E-2</v>
      </c>
      <c r="BR61" s="83">
        <f t="shared" ref="BR61" si="4523">BQ61-BK62+BR62</f>
        <v>-1.0634761126727857E-2</v>
      </c>
      <c r="BS61" s="83">
        <f t="shared" ref="BS61" si="4524">BR61-BL62+BS62</f>
        <v>-9.5044694005145293E-3</v>
      </c>
      <c r="BT61" s="83">
        <f t="shared" ref="BT61" si="4525">BS61-BM62+BT62</f>
        <v>-8.5418599481210285E-3</v>
      </c>
      <c r="BU61" s="83">
        <f t="shared" ref="BU61" si="4526">BT61-BN62+BU62</f>
        <v>-7.7529145892711393E-3</v>
      </c>
      <c r="BV61" s="83">
        <f t="shared" ref="BV61" si="4527">BU61-BO62+BV62</f>
        <v>-6.9627232749099313E-3</v>
      </c>
      <c r="BW61" s="83">
        <f t="shared" ref="BW61" si="4528">BV61-BP62+BW62</f>
        <v>-6.1562999264750205E-3</v>
      </c>
      <c r="BX61" s="83">
        <f t="shared" ref="BX61" si="4529">BW61-BQ62+BX62</f>
        <v>-5.3447016424456534E-3</v>
      </c>
      <c r="BY61" s="83">
        <f t="shared" ref="BY61" si="4530">BX61-BR62+BY62</f>
        <v>-4.5398515762762846E-3</v>
      </c>
      <c r="BZ61" s="83">
        <f t="shared" ref="BZ61" si="4531">BY61-BS62+BZ62</f>
        <v>-3.7539903276645184E-3</v>
      </c>
      <c r="CA61" s="83">
        <f t="shared" ref="CA61" si="4532">BZ61-BT62+CA62</f>
        <v>-2.9989738147356447E-3</v>
      </c>
      <c r="CB61" s="83">
        <f t="shared" ref="CB61" si="4533">CA61-BU62+CB62</f>
        <v>-2.2854020797933002E-3</v>
      </c>
      <c r="CC61" s="83">
        <f t="shared" ref="CC61" si="4534">CB61-BV62+CC62</f>
        <v>-1.6214445329934533E-3</v>
      </c>
      <c r="CD61" s="83">
        <f t="shared" ref="CD61" si="4535">CC61-BW62+CD62</f>
        <v>-1.0067391910598552E-3</v>
      </c>
      <c r="CE61" s="83">
        <f t="shared" ref="CE61" si="4536">CD61-BX62+CE62</f>
        <v>-4.3637608844901551E-4</v>
      </c>
      <c r="CF61" s="83">
        <f t="shared" ref="CF61" si="4537">CE61-BY62+CF62</f>
        <v>9.439481661667015E-5</v>
      </c>
      <c r="CG61" s="83">
        <f t="shared" ref="CG61" si="4538">CF61-BZ62+CG62</f>
        <v>5.9011857253357691E-4</v>
      </c>
      <c r="CH61" s="83">
        <f t="shared" ref="CH61" si="4539">CG61-CA62+CH62</f>
        <v>1.0551288810648953E-3</v>
      </c>
      <c r="CI61" s="83">
        <f t="shared" ref="CI61" si="4540">CH61-CB62+CI62</f>
        <v>6.683011074387383E-4</v>
      </c>
      <c r="CJ61" s="83">
        <f t="shared" ref="CJ61" si="4541">CI61-CC62+CJ62</f>
        <v>2.944259294280925E-4</v>
      </c>
      <c r="CK61" s="83">
        <f t="shared" ref="CK61" si="4542">CJ61-CD62+CK62</f>
        <v>-6.8667212348208148E-5</v>
      </c>
      <c r="CL61" s="83">
        <f t="shared" ref="CL61" si="4543">CK61-CE62+CL62</f>
        <v>-4.2305929116476129E-4</v>
      </c>
      <c r="CM61" s="83">
        <f t="shared" ref="CM61" si="4544">CL61-CF62+CM62</f>
        <v>-7.6989273667879467E-4</v>
      </c>
      <c r="CN61" s="83">
        <f t="shared" ref="CN61" si="4545">CM61-CG62+CN62</f>
        <v>-1.1094232491720944E-3</v>
      </c>
      <c r="CO61" s="83">
        <f t="shared" ref="CO61" si="4546">CN61-CH62+CO62</f>
        <v>-1.4410952721316038E-3</v>
      </c>
      <c r="CP61" s="83">
        <f t="shared" ref="CP61" si="4547">CO61-CI62+CP62</f>
        <v>-9.3834036797894069E-4</v>
      </c>
      <c r="CQ61" s="83">
        <f t="shared" ref="CQ61" si="4548">CP61-CJ62+CQ62</f>
        <v>-5.6210733451879618E-4</v>
      </c>
      <c r="CR61" s="83">
        <f t="shared" ref="CR61" si="4549">CQ61-CK62+CR62</f>
        <v>-2.2457817206586483E-4</v>
      </c>
      <c r="CS61" s="83">
        <f t="shared" ref="CS61" si="4550">CR61-CL62+CS62</f>
        <v>7.4594662171373815E-5</v>
      </c>
      <c r="CT61" s="83">
        <f t="shared" ref="CT61" si="4551">CS61-CM62+CT62</f>
        <v>3.3574911169551133E-4</v>
      </c>
      <c r="CU61" s="83">
        <f t="shared" ref="CU61" si="4552">CT61-CN62+CU62</f>
        <v>5.5935340178323695E-4</v>
      </c>
      <c r="CV61" s="83">
        <f t="shared" ref="CV61" si="4553">CU61-CO62+CV62</f>
        <v>7.4612638942996804E-4</v>
      </c>
      <c r="CW61" s="83">
        <f t="shared" ref="CW61" si="4554">CV61-CP62+CW62</f>
        <v>8.9712845377513538E-4</v>
      </c>
      <c r="CX61" s="83">
        <f t="shared" ref="CX61" si="4555">CW61-CQ62+CX62</f>
        <v>1.2180579752803526E-3</v>
      </c>
      <c r="CY61" s="83">
        <f t="shared" ref="CY61" si="4556">CX61-CR62+CY62</f>
        <v>1.5283557854868419E-3</v>
      </c>
      <c r="CZ61" s="83">
        <f t="shared" ref="CZ61" si="4557">CY61-CS62+CZ62</f>
        <v>1.8276207818792693E-3</v>
      </c>
      <c r="DA61" s="83">
        <f t="shared" ref="DA61" si="4558">CZ61-CT62+DA62</f>
        <v>2.1154899291282968E-3</v>
      </c>
      <c r="DB61" s="83">
        <f t="shared" ref="DB61" si="4559">DA61-CU62+DB62</f>
        <v>2.3915317737783683E-3</v>
      </c>
      <c r="DC61" s="83">
        <f t="shared" ref="DC61" si="4560">DB61-CV62+DC62</f>
        <v>2.6551564438387276E-3</v>
      </c>
      <c r="DD61" s="83">
        <f t="shared" ref="DD61" si="4561">DC61-CW62+DD62</f>
        <v>2.905542671873344E-3</v>
      </c>
      <c r="DE61" s="83">
        <f t="shared" ref="DE61" si="4562">DD61-CX62+DE62</f>
        <v>3.0394720449539564E-3</v>
      </c>
      <c r="DF61" s="83">
        <f t="shared" ref="DF61" si="4563">DE61-CY62+DF62</f>
        <v>3.166534856204173E-3</v>
      </c>
      <c r="DG61" s="83">
        <f t="shared" ref="DG61" si="4564">DF61-CZ62+DG62</f>
        <v>3.2898880738666089E-3</v>
      </c>
      <c r="DH61" s="83">
        <f t="shared" ref="DH61" si="4565">DG61-DA62+DH62</f>
        <v>3.4125624462169163E-3</v>
      </c>
      <c r="DI61" s="83">
        <f t="shared" ref="DI61" si="4566">DH61-DB62+DI62</f>
        <v>3.5374723961856657E-3</v>
      </c>
      <c r="DJ61" s="83">
        <f t="shared" ref="DJ61" si="4567">DI61-DC62+DJ62</f>
        <v>3.6674067211849536E-3</v>
      </c>
      <c r="DK61" s="83">
        <f t="shared" ref="DK61" si="4568">DJ61-DD62+DK62</f>
        <v>3.8050028302470586E-3</v>
      </c>
      <c r="DL61" s="83">
        <f t="shared" ref="DL61" si="4569">DK61-DE62+DL62</f>
        <v>3.9527045373255812E-3</v>
      </c>
      <c r="DM61" s="83">
        <f t="shared" ref="DM61" si="4570">DL61-DF62+DM62</f>
        <v>4.0889188984617958E-3</v>
      </c>
      <c r="DN61" s="83">
        <f t="shared" ref="DN61" si="4571">DM61-DG62+DN62</f>
        <v>4.2134037620752381E-3</v>
      </c>
      <c r="DO61" s="83">
        <f t="shared" ref="DO61" si="4572">DN61-DH62+DO62</f>
        <v>4.3262313959706242E-3</v>
      </c>
      <c r="DP61" s="83">
        <f t="shared" ref="DP61" si="4573">DO61-DI62+DP62</f>
        <v>4.4277738540518946E-3</v>
      </c>
      <c r="DQ61" s="83">
        <f t="shared" ref="DQ61" si="4574">DP61-DJ62+DQ62</f>
        <v>4.5186974870844061E-3</v>
      </c>
      <c r="DR61" s="83">
        <f t="shared" ref="DR61" si="4575">DQ61-DK62+DR62</f>
        <v>4.5999637350145955E-3</v>
      </c>
      <c r="DS61" s="83">
        <f t="shared" ref="DS61" si="4576">DR61-DL62+DS62</f>
        <v>4.6728330666603373E-3</v>
      </c>
      <c r="DT61" s="83">
        <f t="shared" ref="DT61" si="4577">DS61-DM62+DT62</f>
        <v>4.7468035827099801E-3</v>
      </c>
      <c r="DU61" s="83">
        <f t="shared" ref="DU61" si="4578">DT61-DN62+DU62</f>
        <v>4.821488127821791E-3</v>
      </c>
      <c r="DV61" s="83">
        <f t="shared" ref="DV61" si="4579">DU61-DO62+DV62</f>
        <v>4.8962296497949013E-3</v>
      </c>
      <c r="DW61" s="83">
        <f t="shared" ref="DW61" si="4580">DV61-DP62+DW62</f>
        <v>4.9701364602737054E-3</v>
      </c>
      <c r="DX61" s="83">
        <f t="shared" ref="DX61" si="4581">DW61-DQ62+DX62</f>
        <v>5.0421155349077594E-3</v>
      </c>
      <c r="DY61" s="83">
        <f t="shared" ref="DY61" si="4582">DX61-DR62+DY62</f>
        <v>5.1109061372092285E-3</v>
      </c>
      <c r="DZ61" s="83">
        <f t="shared" ref="DZ61" si="4583">DY61-DS62+DZ62</f>
        <v>5.1751155989852079E-3</v>
      </c>
      <c r="EA61" s="83">
        <f t="shared" ref="EA61" si="4584">DZ61-DT62+EA62</f>
        <v>5.2332590771326758E-3</v>
      </c>
      <c r="EB61" s="83">
        <f t="shared" ref="EB61" si="4585">EA61-DU62+EB62</f>
        <v>5.2863598031393077E-3</v>
      </c>
      <c r="EC61" s="83">
        <f t="shared" ref="EC61" si="4586">EB61-DV62+EC62</f>
        <v>5.3354278490262532E-3</v>
      </c>
      <c r="ED61" s="83">
        <f t="shared" ref="ED61" si="4587">EC61-DW62+ED62</f>
        <v>5.3814131639079599E-3</v>
      </c>
      <c r="EE61" s="83">
        <f t="shared" ref="EE61" si="4588">ED61-DX62+EE62</f>
        <v>5.4251626284383733E-3</v>
      </c>
      <c r="EF61" s="83">
        <f t="shared" ref="EF61" si="4589">EE61-DY62+EF62</f>
        <v>5.4673802319333224E-3</v>
      </c>
      <c r="EG61" s="83">
        <f t="shared" ref="EG61" si="4590">EF61-DZ62+EG62</f>
        <v>5.5085898914296674E-3</v>
      </c>
      <c r="EH61" s="83">
        <f t="shared" ref="EH61" si="4591">EG61-EA62+EH62</f>
        <v>5.5491007956640984E-3</v>
      </c>
      <c r="EI61" s="83">
        <f t="shared" ref="EI61" si="4592">EH61-EB62+EI62</f>
        <v>5.5883362813323291E-3</v>
      </c>
      <c r="EJ61" s="83">
        <f t="shared" ref="EJ61" si="4593">EI61-EC62+EJ62</f>
        <v>5.6258331694329124E-3</v>
      </c>
      <c r="EK61" s="83">
        <f t="shared" ref="EK61" si="4594">EJ61-ED62+EK62</f>
        <v>5.6612624308227753E-3</v>
      </c>
      <c r="EL61" s="83">
        <f t="shared" ref="EL61" si="4595">EK61-EE62+EL62</f>
        <v>5.6944432318058328E-3</v>
      </c>
      <c r="EM61" s="83">
        <f t="shared" ref="EM61" si="4596">EL61-EF62+EM62</f>
        <v>5.7253508418614978E-3</v>
      </c>
      <c r="EN61" s="83">
        <f t="shared" ref="EN61" si="4597">EM61-EG62+EN62</f>
        <v>5.7541186296577269E-3</v>
      </c>
      <c r="EO61" s="83">
        <f t="shared" ref="EO61" si="4598">EN61-EH62+EO62</f>
        <v>5.7810341872513698E-3</v>
      </c>
      <c r="EP61" s="83">
        <f t="shared" ref="EP61" si="4599">EO61-EI62+EP62</f>
        <v>5.8065294723092277E-3</v>
      </c>
      <c r="EQ61" s="83">
        <f t="shared" ref="EQ61" si="4600">EP61-EJ62+EQ62</f>
        <v>5.830907688680536E-3</v>
      </c>
      <c r="ER61" s="83">
        <f t="shared" ref="ER61" si="4601">EQ61-EK62+ER62</f>
        <v>5.8543534850871012E-3</v>
      </c>
      <c r="ES61" s="83">
        <f t="shared" ref="ES61" si="4602">ER61-EL62+ES62</f>
        <v>5.8769485946678288E-3</v>
      </c>
      <c r="ET61" s="83">
        <f t="shared" ref="ET61" si="4603">ES61-EM62+ET62</f>
        <v>5.8986920587634859E-3</v>
      </c>
      <c r="EU61" s="83">
        <f t="shared" ref="EU61" si="4604">ET61-EN62+EU62</f>
        <v>5.9195242892805897E-3</v>
      </c>
      <c r="EV61" s="83">
        <f t="shared" ref="EV61" si="4605">EU61-EO62+EV62</f>
        <v>5.9393542809602715E-3</v>
      </c>
      <c r="EW61" s="83">
        <f t="shared" ref="EW61" si="4606">EV61-EP62+EW62</f>
        <v>5.958089297508103E-3</v>
      </c>
      <c r="EX61" s="83">
        <f t="shared" ref="EX61" si="4607">EW61-EQ62+EX62</f>
        <v>5.9757177622862482E-3</v>
      </c>
      <c r="EY61" s="83">
        <f t="shared" ref="EY61" si="4608">EX61-ER62+EY62</f>
        <v>5.9922897612544298E-3</v>
      </c>
      <c r="EZ61" s="83">
        <f t="shared" ref="EZ61" si="4609">EY61-ES62+EZ62</f>
        <v>6.0078967057668629E-3</v>
      </c>
      <c r="FA61" s="83">
        <f t="shared" ref="FA61" si="4610">EZ61-ET62+FA62</f>
        <v>6.022651125642365E-3</v>
      </c>
      <c r="FB61" s="83">
        <f t="shared" ref="FB61" si="4611">FA61-EU62+FB62</f>
        <v>6.0366674550901668E-3</v>
      </c>
      <c r="FC61" s="83">
        <f t="shared" ref="FC61" si="4612">FB61-EV62+FC62</f>
        <v>6.0500445957795586E-3</v>
      </c>
      <c r="FD61" s="83">
        <f t="shared" ref="FD61" si="4613">FC61-EW62+FD62</f>
        <v>6.0628509826302912E-3</v>
      </c>
      <c r="FE61" s="83">
        <f t="shared" ref="FE61" si="4614">FD61-EX62+FE62</f>
        <v>6.0751128322137655E-3</v>
      </c>
      <c r="FF61" s="83">
        <f t="shared" ref="FF61" si="4615">FE61-EY62+FF62</f>
        <v>6.086831033726349E-3</v>
      </c>
      <c r="FG61" s="83">
        <f t="shared" ref="FG61" si="4616">FF61-EZ62+FG62</f>
        <v>6.0979956493479696E-3</v>
      </c>
      <c r="FH61" s="83">
        <f t="shared" ref="FH61" si="4617">FG61-FA62+FH62</f>
        <v>6.1085975189928456E-3</v>
      </c>
      <c r="FI61" s="83">
        <f t="shared" ref="FI61" si="4618">FH61-FB62+FI62</f>
        <v>6.1186366114951984E-3</v>
      </c>
      <c r="FJ61" s="83">
        <f t="shared" ref="FJ61" si="4619">FI61-FC62+FJ62</f>
        <v>6.1281268936857133E-3</v>
      </c>
      <c r="FK61" s="83">
        <f t="shared" ref="FK61" si="4620">FJ61-FD62+FK62</f>
        <v>6.1370976073250386E-3</v>
      </c>
      <c r="FL61" s="83">
        <f t="shared" ref="FL61" si="4621">FK61-FE62+FL62</f>
        <v>6.1455909566142334E-3</v>
      </c>
      <c r="FM61" s="83">
        <f t="shared" ref="FM61" si="4622">FL61-FF62+FM62</f>
        <v>6.1536521827119687E-3</v>
      </c>
      <c r="FN61" s="83">
        <f t="shared" ref="FN61" si="4623">FM61-FG62+FN62</f>
        <v>6.1613225661714937E-3</v>
      </c>
      <c r="FO61" s="83">
        <f t="shared" ref="FO61" si="4624">FN61-FH62+FO62</f>
        <v>6.1686352322539301E-3</v>
      </c>
      <c r="FP61" s="83">
        <f t="shared" ref="FP61" si="4625">FO61-FI62+FP62</f>
        <v>6.1756135154201509E-3</v>
      </c>
      <c r="FQ61" s="83">
        <f t="shared" ref="FQ61" si="4626">FP61-FJ62+FQ62</f>
        <v>6.1822715411659927E-3</v>
      </c>
      <c r="FR61" s="83">
        <f t="shared" ref="FR61" si="4627">FQ61-FK62+FR62</f>
        <v>6.1886166019480323E-3</v>
      </c>
      <c r="FS61" s="83">
        <f t="shared" ref="FS61" si="4628">FR61-FL62+FS62</f>
        <v>6.1946528367948193E-3</v>
      </c>
      <c r="FT61" s="83">
        <f t="shared" ref="FT61" si="4629">FS61-FM62+FT62</f>
        <v>6.2003856697985058E-3</v>
      </c>
      <c r="FU61" s="83">
        <f t="shared" ref="FU61" si="4630">FT61-FN62+FU62</f>
        <v>6.205824091382082E-3</v>
      </c>
      <c r="FV61" s="83">
        <f t="shared" ref="FV61" si="4631">FU61-FO62+FV62</f>
        <v>6.2109812103336107E-3</v>
      </c>
      <c r="FW61" s="83">
        <f t="shared" ref="FW61" si="4632">FV61-FP62+FW62</f>
        <v>6.2158735351004902E-3</v>
      </c>
      <c r="FX61" s="83">
        <f t="shared" ref="FX61" si="4633">FW61-FQ62+FX62</f>
        <v>6.2205194519669733E-3</v>
      </c>
      <c r="FY61" s="83">
        <f t="shared" ref="FY61" si="4634">FX61-FR62+FY62</f>
        <v>6.2249373585676077E-3</v>
      </c>
      <c r="GA61" t="s">
        <v>73</v>
      </c>
    </row>
    <row r="62" spans="1:183" s="95" customFormat="1" x14ac:dyDescent="0.25">
      <c r="A62" s="87" t="s">
        <v>122</v>
      </c>
      <c r="B62" s="94"/>
      <c r="C62" s="113">
        <f t="shared" si="4462"/>
        <v>2.7128019428501586E-3</v>
      </c>
      <c r="D62" s="114">
        <f t="shared" ref="D62" si="4635">D61-C61</f>
        <v>3.4181304479911998E-3</v>
      </c>
      <c r="E62" s="114">
        <f t="shared" ref="E62" si="4636">E61-D61</f>
        <v>4.3068443644689106E-3</v>
      </c>
      <c r="F62" s="114">
        <f t="shared" ref="F62" si="4637">F61-E61</f>
        <v>5.4266238992308272E-3</v>
      </c>
      <c r="G62" s="114">
        <f t="shared" ref="G62" si="4638">G61-F61</f>
        <v>6.837546113030845E-3</v>
      </c>
      <c r="H62" s="114">
        <f t="shared" ref="H62" si="4639">H61-G61</f>
        <v>8.6153081024188602E-3</v>
      </c>
      <c r="I62" s="114">
        <f>I61-H61</f>
        <v>1.085528820904777E-2</v>
      </c>
      <c r="J62" s="87">
        <f>C38*($G$8+$I$8*(1-J13))</f>
        <v>4.2351687894698819E-3</v>
      </c>
      <c r="K62" s="87">
        <f t="shared" ref="K62:BV62" si="4640">D38*($G$8+$I$8*(1-K13))</f>
        <v>5.3363126747320508E-3</v>
      </c>
      <c r="L62" s="87">
        <f t="shared" si="4640"/>
        <v>6.7237539701623834E-3</v>
      </c>
      <c r="M62" s="87">
        <f t="shared" si="4640"/>
        <v>8.4719300024045999E-3</v>
      </c>
      <c r="N62" s="87">
        <f t="shared" si="4640"/>
        <v>1.0674631803029798E-2</v>
      </c>
      <c r="O62" s="87">
        <f t="shared" si="4640"/>
        <v>1.345003607181755E-2</v>
      </c>
      <c r="P62" s="87">
        <f t="shared" si="4640"/>
        <v>1.6947045450490101E-2</v>
      </c>
      <c r="Q62" s="87">
        <f t="shared" si="4640"/>
        <v>2.135327726761755E-2</v>
      </c>
      <c r="R62" s="87">
        <f t="shared" si="4640"/>
        <v>2.6905129357198111E-2</v>
      </c>
      <c r="S62" s="87">
        <f t="shared" si="4640"/>
        <v>3.390046299006963E-2</v>
      </c>
      <c r="T62" s="87">
        <f t="shared" si="4640"/>
        <v>4.2714583367487714E-2</v>
      </c>
      <c r="U62" s="87">
        <f t="shared" si="4640"/>
        <v>5.3820375043034524E-2</v>
      </c>
      <c r="V62" s="87">
        <f t="shared" si="4640"/>
        <v>6.7813672554223478E-2</v>
      </c>
      <c r="W62" s="87">
        <f t="shared" si="4640"/>
        <v>8.5445227418321626E-2</v>
      </c>
      <c r="X62" s="87">
        <f t="shared" si="4640"/>
        <v>-9.0923410629508289E-3</v>
      </c>
      <c r="Y62" s="87">
        <f t="shared" si="4640"/>
        <v>-1.0436893198294137E-2</v>
      </c>
      <c r="Z62" s="87">
        <f t="shared" si="4640"/>
        <v>-1.2703424591974549E-2</v>
      </c>
      <c r="AA62" s="87">
        <f t="shared" si="4640"/>
        <v>-1.5558491096553065E-2</v>
      </c>
      <c r="AB62" s="87">
        <f t="shared" si="4640"/>
        <v>-1.9154679101241655E-2</v>
      </c>
      <c r="AC62" s="87">
        <f t="shared" si="4640"/>
        <v>-2.3683998967021599E-2</v>
      </c>
      <c r="AD62" s="87">
        <f t="shared" si="4640"/>
        <v>-2.9387990921290432E-2</v>
      </c>
      <c r="AE62" s="87">
        <f t="shared" si="4640"/>
        <v>-3.6570374274736223E-2</v>
      </c>
      <c r="AF62" s="87">
        <f t="shared" si="4640"/>
        <v>-1.3476615781474778E-2</v>
      </c>
      <c r="AG62" s="87">
        <f t="shared" si="4640"/>
        <v>-1.4735557993014644E-2</v>
      </c>
      <c r="AH62" s="87">
        <f t="shared" si="4640"/>
        <v>-1.6237099553484163E-2</v>
      </c>
      <c r="AI62" s="87">
        <f t="shared" si="4640"/>
        <v>-1.804378852233347E-2</v>
      </c>
      <c r="AJ62" s="87">
        <f t="shared" si="4640"/>
        <v>-2.0234135216198254E-2</v>
      </c>
      <c r="AK62" s="87">
        <f t="shared" si="4640"/>
        <v>-2.2906593875201605E-2</v>
      </c>
      <c r="AL62" s="87">
        <f t="shared" si="4640"/>
        <v>0.27626266518943715</v>
      </c>
      <c r="AM62" s="87">
        <f t="shared" si="4640"/>
        <v>0.3387925498582805</v>
      </c>
      <c r="AN62" s="87">
        <f t="shared" si="4640"/>
        <v>0.34596800351749785</v>
      </c>
      <c r="AO62" s="87">
        <f t="shared" si="4640"/>
        <v>0.35096926094075365</v>
      </c>
      <c r="AP62" s="87">
        <f t="shared" si="4640"/>
        <v>0.35307107161679535</v>
      </c>
      <c r="AQ62" s="87">
        <f t="shared" si="4640"/>
        <v>0.35136124389708873</v>
      </c>
      <c r="AR62" s="87">
        <f t="shared" si="4640"/>
        <v>-1.7356129793326496E-2</v>
      </c>
      <c r="AS62" s="87">
        <f t="shared" si="4640"/>
        <v>-1.0804634092497281E-2</v>
      </c>
      <c r="AT62" s="87">
        <f t="shared" si="4640"/>
        <v>-9.1737232090521939E-3</v>
      </c>
      <c r="AU62" s="87">
        <f t="shared" si="4640"/>
        <v>-9.4572049366111414E-3</v>
      </c>
      <c r="AV62" s="87">
        <f t="shared" si="4640"/>
        <v>-9.6828217939406349E-3</v>
      </c>
      <c r="AW62" s="87">
        <f t="shared" si="4640"/>
        <v>-9.8269750431244935E-3</v>
      </c>
      <c r="AX62" s="87">
        <f t="shared" si="4640"/>
        <v>-9.8594953810650816E-3</v>
      </c>
      <c r="AY62" s="87">
        <f t="shared" si="4640"/>
        <v>-9.7419731047289036E-3</v>
      </c>
      <c r="AZ62" s="87">
        <f t="shared" si="4640"/>
        <v>-6.8550346489360146E-3</v>
      </c>
      <c r="BA62" s="87">
        <f t="shared" si="4640"/>
        <v>-6.7515664266661118E-3</v>
      </c>
      <c r="BB62" s="87">
        <f t="shared" si="4640"/>
        <v>-6.4577013893371551E-3</v>
      </c>
      <c r="BC62" s="87">
        <f t="shared" si="4640"/>
        <v>-6.1521224951199124E-3</v>
      </c>
      <c r="BD62" s="87">
        <f t="shared" si="4640"/>
        <v>-5.8334307418106794E-3</v>
      </c>
      <c r="BE62" s="87">
        <f t="shared" si="4640"/>
        <v>-5.4997428951324197E-3</v>
      </c>
      <c r="BF62" s="87">
        <f t="shared" si="4640"/>
        <v>-5.1485452939935526E-3</v>
      </c>
      <c r="BG62" s="87">
        <f t="shared" si="4640"/>
        <v>-4.776511564731082E-3</v>
      </c>
      <c r="BH62" s="87">
        <f t="shared" si="4640"/>
        <v>-4.5706985570968216E-3</v>
      </c>
      <c r="BI62" s="87">
        <f t="shared" si="4640"/>
        <v>-4.3709916724719916E-3</v>
      </c>
      <c r="BJ62" s="87">
        <f t="shared" si="4640"/>
        <v>-4.1442344480176986E-3</v>
      </c>
      <c r="BK62" s="87">
        <f t="shared" si="4640"/>
        <v>-3.8931928646280195E-3</v>
      </c>
      <c r="BL62" s="87">
        <f t="shared" si="4640"/>
        <v>-3.6217949264420631E-3</v>
      </c>
      <c r="BM62" s="87">
        <f t="shared" si="4640"/>
        <v>-3.3354460061399954E-3</v>
      </c>
      <c r="BN62" s="87">
        <f t="shared" si="4640"/>
        <v>-3.0413956200989255E-3</v>
      </c>
      <c r="BO62" s="87">
        <f t="shared" si="4640"/>
        <v>-2.9235000778652285E-3</v>
      </c>
      <c r="BP62" s="87">
        <f t="shared" si="4640"/>
        <v>-2.822729552619863E-3</v>
      </c>
      <c r="BQ62" s="87">
        <f t="shared" si="4640"/>
        <v>-2.7171399620143899E-3</v>
      </c>
      <c r="BR62" s="87">
        <f t="shared" si="4640"/>
        <v>-2.6066086078941762E-3</v>
      </c>
      <c r="BS62" s="87">
        <f t="shared" si="4640"/>
        <v>-2.4915032002287346E-3</v>
      </c>
      <c r="BT62" s="87">
        <f t="shared" si="4640"/>
        <v>-2.3728365537464945E-3</v>
      </c>
      <c r="BU62" s="87">
        <f t="shared" si="4640"/>
        <v>-2.2524502612490368E-3</v>
      </c>
      <c r="BV62" s="87">
        <f t="shared" si="4640"/>
        <v>-2.13330876350402E-3</v>
      </c>
      <c r="BW62" s="87">
        <f t="shared" ref="BW62:DS62" si="4641">BP38*($G$8+$I$8*(1-BW13))</f>
        <v>-2.0163062041849522E-3</v>
      </c>
      <c r="BX62" s="87">
        <f t="shared" si="4641"/>
        <v>-1.9055416779850231E-3</v>
      </c>
      <c r="BY62" s="87">
        <f t="shared" si="4641"/>
        <v>-1.8017585417248077E-3</v>
      </c>
      <c r="BZ62" s="87">
        <f t="shared" si="4641"/>
        <v>-1.7056419516169681E-3</v>
      </c>
      <c r="CA62" s="87">
        <f t="shared" si="4641"/>
        <v>-1.617820040817621E-3</v>
      </c>
      <c r="CB62" s="87">
        <f t="shared" si="4641"/>
        <v>-1.5388785263066923E-3</v>
      </c>
      <c r="CC62" s="87">
        <f t="shared" si="4641"/>
        <v>-1.4693512167041731E-3</v>
      </c>
      <c r="CD62" s="87">
        <f t="shared" si="4641"/>
        <v>-1.4016008622513541E-3</v>
      </c>
      <c r="CE62" s="87">
        <f t="shared" si="4641"/>
        <v>-1.3351785753741834E-3</v>
      </c>
      <c r="CF62" s="87">
        <f t="shared" si="4641"/>
        <v>-1.270987636659122E-3</v>
      </c>
      <c r="CG62" s="87">
        <f t="shared" si="4641"/>
        <v>-1.2099181957000613E-3</v>
      </c>
      <c r="CH62" s="87">
        <f t="shared" si="4641"/>
        <v>-1.1528097322863026E-3</v>
      </c>
      <c r="CI62" s="87">
        <f t="shared" si="4641"/>
        <v>-1.9257062999328493E-3</v>
      </c>
      <c r="CJ62" s="87">
        <f t="shared" si="4641"/>
        <v>-1.8432263947148191E-3</v>
      </c>
      <c r="CK62" s="87">
        <f t="shared" si="4641"/>
        <v>-1.7646940040276548E-3</v>
      </c>
      <c r="CL62" s="87">
        <f t="shared" si="4641"/>
        <v>-1.6895706541907366E-3</v>
      </c>
      <c r="CM62" s="87">
        <f t="shared" si="4641"/>
        <v>-1.6178210821731554E-3</v>
      </c>
      <c r="CN62" s="87">
        <f t="shared" si="4641"/>
        <v>-1.5494487081933611E-3</v>
      </c>
      <c r="CO62" s="87">
        <f t="shared" si="4641"/>
        <v>-1.484481755245812E-3</v>
      </c>
      <c r="CP62" s="87">
        <f t="shared" si="4641"/>
        <v>-1.4229513957801862E-3</v>
      </c>
      <c r="CQ62" s="87">
        <f t="shared" si="4641"/>
        <v>-1.4669933612546746E-3</v>
      </c>
      <c r="CR62" s="87">
        <f t="shared" si="4641"/>
        <v>-1.4271648415747234E-3</v>
      </c>
      <c r="CS62" s="87">
        <f t="shared" si="4641"/>
        <v>-1.3903978199534979E-3</v>
      </c>
      <c r="CT62" s="87">
        <f t="shared" si="4641"/>
        <v>-1.3566666326490179E-3</v>
      </c>
      <c r="CU62" s="87">
        <f t="shared" si="4641"/>
        <v>-1.3258444181056355E-3</v>
      </c>
      <c r="CV62" s="87">
        <f t="shared" si="4641"/>
        <v>-1.2977087675990809E-3</v>
      </c>
      <c r="CW62" s="87">
        <f t="shared" si="4641"/>
        <v>-1.2719493314350186E-3</v>
      </c>
      <c r="CX62" s="87">
        <f t="shared" si="4641"/>
        <v>-1.1460638397494574E-3</v>
      </c>
      <c r="CY62" s="87">
        <f t="shared" si="4641"/>
        <v>-1.1168670313682339E-3</v>
      </c>
      <c r="CZ62" s="87">
        <f t="shared" si="4641"/>
        <v>-1.0911328235610706E-3</v>
      </c>
      <c r="DA62" s="87">
        <f t="shared" si="4641"/>
        <v>-1.0687974853999906E-3</v>
      </c>
      <c r="DB62" s="87">
        <f t="shared" si="4641"/>
        <v>-1.0498025734555639E-3</v>
      </c>
      <c r="DC62" s="87">
        <f t="shared" si="4641"/>
        <v>-1.0340840975387219E-3</v>
      </c>
      <c r="DD62" s="87">
        <f t="shared" si="4641"/>
        <v>-1.0215631034004027E-3</v>
      </c>
      <c r="DE62" s="87">
        <f t="shared" si="4641"/>
        <v>-1.0121344666688451E-3</v>
      </c>
      <c r="DF62" s="87">
        <f t="shared" si="4641"/>
        <v>-9.8980422011801729E-4</v>
      </c>
      <c r="DG62" s="87">
        <f t="shared" si="4641"/>
        <v>-9.6777960589863497E-4</v>
      </c>
      <c r="DH62" s="87">
        <f t="shared" si="4641"/>
        <v>-9.46123113049683E-4</v>
      </c>
      <c r="DI62" s="87">
        <f t="shared" si="4641"/>
        <v>-9.2489262348681434E-4</v>
      </c>
      <c r="DJ62" s="87">
        <f t="shared" si="4641"/>
        <v>-9.0414977253943448E-4</v>
      </c>
      <c r="DK62" s="87">
        <f t="shared" si="4641"/>
        <v>-8.839669943382976E-4</v>
      </c>
      <c r="DL62" s="87">
        <f t="shared" si="4641"/>
        <v>-8.644327595903232E-4</v>
      </c>
      <c r="DM62" s="87">
        <f t="shared" si="4641"/>
        <v>-8.5358985898180255E-4</v>
      </c>
      <c r="DN62" s="87">
        <f t="shared" si="4641"/>
        <v>-8.4329474228519281E-4</v>
      </c>
      <c r="DO62" s="87">
        <f t="shared" si="4641"/>
        <v>-8.3329547915429768E-4</v>
      </c>
      <c r="DP62" s="87">
        <f t="shared" si="4641"/>
        <v>-8.2335016540554412E-4</v>
      </c>
      <c r="DQ62" s="87">
        <f t="shared" si="4641"/>
        <v>-8.1322613950692263E-4</v>
      </c>
      <c r="DR62" s="87">
        <f t="shared" si="4641"/>
        <v>-8.0270074640810768E-4</v>
      </c>
      <c r="DS62" s="87">
        <f t="shared" si="4641"/>
        <v>-7.9156342794458093E-4</v>
      </c>
      <c r="DT62" s="87">
        <f t="shared" ref="DT62" si="4642">DM38*($G$8+$I$8*(1-DT13))</f>
        <v>-7.7961934293216005E-4</v>
      </c>
      <c r="DU62" s="87">
        <f t="shared" ref="DU62" si="4643">DN38*($G$8+$I$8*(1-DU13))</f>
        <v>-7.6861019717338198E-4</v>
      </c>
      <c r="DV62" s="87">
        <f t="shared" ref="DV62" si="4644">DO38*($G$8+$I$8*(1-DV13))</f>
        <v>-7.585539571811872E-4</v>
      </c>
      <c r="DW62" s="87">
        <f t="shared" ref="DW62" si="4645">DP38*($G$8+$I$8*(1-DW13))</f>
        <v>-7.4944335492673939E-4</v>
      </c>
      <c r="DX62" s="87">
        <f t="shared" ref="DX62" si="4646">DQ38*($G$8+$I$8*(1-DX13))</f>
        <v>-7.4124706487286912E-4</v>
      </c>
      <c r="DY62" s="87">
        <f t="shared" ref="DY62" si="4647">DR38*($G$8+$I$8*(1-DY13))</f>
        <v>-7.33910144106639E-4</v>
      </c>
      <c r="DZ62" s="87">
        <f t="shared" ref="DZ62" si="4648">DS38*($G$8+$I$8*(1-DZ13))</f>
        <v>-7.2735396616860186E-4</v>
      </c>
      <c r="EA62" s="87">
        <f t="shared" ref="EA62" si="4649">DT38*($G$8+$I$8*(1-EA13))</f>
        <v>-7.2147586478469195E-4</v>
      </c>
      <c r="EB62" s="87">
        <f t="shared" ref="EB62" si="4650">DU38*($G$8+$I$8*(1-EB13))</f>
        <v>-7.1550947116674985E-4</v>
      </c>
      <c r="EC62" s="87">
        <f t="shared" ref="EC62" si="4651">DV38*($G$8+$I$8*(1-EC13))</f>
        <v>-7.0948591129424139E-4</v>
      </c>
      <c r="ED62" s="87">
        <f t="shared" ref="ED62" si="4652">DW38*($G$8+$I$8*(1-ED13))</f>
        <v>-7.0345804004503338E-4</v>
      </c>
      <c r="EE62" s="87">
        <f t="shared" ref="EE62" si="4653">DX38*($G$8+$I$8*(1-EE13))</f>
        <v>-6.9749760034245548E-4</v>
      </c>
      <c r="EF62" s="87">
        <f t="shared" ref="EF62" si="4654">DY38*($G$8+$I$8*(1-EF13))</f>
        <v>-6.9169254061169001E-4</v>
      </c>
      <c r="EG62" s="87">
        <f t="shared" ref="EG62" si="4655">DZ38*($G$8+$I$8*(1-EG13))</f>
        <v>-6.8614430667225624E-4</v>
      </c>
      <c r="EH62" s="87">
        <f t="shared" ref="EH62" si="4656">EA38*($G$8+$I$8*(1-EH13))</f>
        <v>-6.8096496055026112E-4</v>
      </c>
      <c r="EI62" s="87">
        <f t="shared" ref="EI62" si="4657">EB38*($G$8+$I$8*(1-EI13))</f>
        <v>-6.7627398549851973E-4</v>
      </c>
      <c r="EJ62" s="87">
        <f t="shared" ref="EJ62" si="4658">EC38*($G$8+$I$8*(1-EJ13))</f>
        <v>-6.7198902319365848E-4</v>
      </c>
      <c r="EK62" s="87">
        <f t="shared" ref="EK62" si="4659">ED38*($G$8+$I$8*(1-EK13))</f>
        <v>-6.6802877865517081E-4</v>
      </c>
      <c r="EL62" s="87">
        <f t="shared" ref="EL62" si="4660">EE38*($G$8+$I$8*(1-EL13))</f>
        <v>-6.6431679935939831E-4</v>
      </c>
      <c r="EM62" s="87">
        <f t="shared" ref="EM62" si="4661">EF38*($G$8+$I$8*(1-EM13))</f>
        <v>-6.607849305560248E-4</v>
      </c>
      <c r="EN62" s="87">
        <f t="shared" ref="EN62" si="4662">EG38*($G$8+$I$8*(1-EN13))</f>
        <v>-6.573765188760272E-4</v>
      </c>
      <c r="EO62" s="87">
        <f t="shared" ref="EO62" si="4663">EH38*($G$8+$I$8*(1-EO13))</f>
        <v>-6.5404940295661846E-4</v>
      </c>
      <c r="EP62" s="87">
        <f t="shared" ref="EP62" si="4664">EI38*($G$8+$I$8*(1-EP13))</f>
        <v>-6.5077870044066139E-4</v>
      </c>
      <c r="EQ62" s="87">
        <f t="shared" ref="EQ62" si="4665">EJ38*($G$8+$I$8*(1-EQ13))</f>
        <v>-6.476108068223501E-4</v>
      </c>
      <c r="ER62" s="87">
        <f t="shared" ref="ER62" si="4666">EK38*($G$8+$I$8*(1-ER13))</f>
        <v>-6.4458298224860558E-4</v>
      </c>
      <c r="ES62" s="87">
        <f t="shared" ref="ES62" si="4667">EL38*($G$8+$I$8*(1-ES13))</f>
        <v>-6.4172168977867086E-4</v>
      </c>
      <c r="ET62" s="87">
        <f t="shared" ref="ET62" si="4668">EM38*($G$8+$I$8*(1-ET13))</f>
        <v>-6.3904146646036721E-4</v>
      </c>
      <c r="EU62" s="87">
        <f t="shared" ref="EU62" si="4669">EN38*($G$8+$I$8*(1-EU13))</f>
        <v>-6.3654428835892383E-4</v>
      </c>
      <c r="EV62" s="87">
        <f t="shared" ref="EV62" si="4670">EO38*($G$8+$I$8*(1-EV13))</f>
        <v>-6.3421941127693644E-4</v>
      </c>
      <c r="EW62" s="87">
        <f t="shared" ref="EW62" si="4671">EP38*($G$8+$I$8*(1-EW13))</f>
        <v>-6.3204368389283049E-4</v>
      </c>
      <c r="EX62" s="87">
        <f t="shared" ref="EX62" si="4672">EQ38*($G$8+$I$8*(1-EX13))</f>
        <v>-6.2998234204420444E-4</v>
      </c>
      <c r="EY62" s="87">
        <f t="shared" ref="EY62" si="4673">ER38*($G$8+$I$8*(1-EY13))</f>
        <v>-6.280109832804238E-4</v>
      </c>
      <c r="EZ62" s="87">
        <f t="shared" ref="EZ62" si="4674">ES38*($G$8+$I$8*(1-EZ13))</f>
        <v>-6.2611474526623738E-4</v>
      </c>
      <c r="FA62" s="87">
        <f t="shared" ref="FA62" si="4675">ET38*($G$8+$I$8*(1-FA13))</f>
        <v>-6.2428704658486558E-4</v>
      </c>
      <c r="FB62" s="87">
        <f t="shared" ref="FB62" si="4676">EU38*($G$8+$I$8*(1-FB13))</f>
        <v>-6.2252795891112205E-4</v>
      </c>
      <c r="FC62" s="87">
        <f t="shared" ref="FC62" si="4677">EV38*($G$8+$I$8*(1-FC13))</f>
        <v>-6.2084227058754491E-4</v>
      </c>
      <c r="FD62" s="87">
        <f t="shared" ref="FD62" si="4678">EW38*($G$8+$I$8*(1-FD13))</f>
        <v>-6.1923729704209765E-4</v>
      </c>
      <c r="FE62" s="87">
        <f t="shared" ref="FE62" si="4679">EX38*($G$8+$I$8*(1-FE13))</f>
        <v>-6.1772049246073082E-4</v>
      </c>
      <c r="FF62" s="87">
        <f t="shared" ref="FF62" si="4680">EY38*($G$8+$I$8*(1-FF13))</f>
        <v>-6.162927817678403E-4</v>
      </c>
      <c r="FG62" s="87">
        <f t="shared" ref="FG62" si="4681">EZ38*($G$8+$I$8*(1-FG13))</f>
        <v>-6.1495012964461618E-4</v>
      </c>
      <c r="FH62" s="87">
        <f t="shared" ref="FH62" si="4682">FA38*($G$8+$I$8*(1-FH13))</f>
        <v>-6.1368517693998989E-4</v>
      </c>
      <c r="FI62" s="87">
        <f t="shared" ref="FI62" si="4683">FB38*($G$8+$I$8*(1-FI13))</f>
        <v>-6.1248886640876896E-4</v>
      </c>
      <c r="FJ62" s="87">
        <f t="shared" ref="FJ62" si="4684">FC38*($G$8+$I$8*(1-FJ13))</f>
        <v>-6.1135198839703002E-4</v>
      </c>
      <c r="FK62" s="87">
        <f t="shared" ref="FK62" si="4685">FD38*($G$8+$I$8*(1-FK13))</f>
        <v>-6.1026658340277188E-4</v>
      </c>
      <c r="FL62" s="87">
        <f t="shared" ref="FL62" si="4686">FE38*($G$8+$I$8*(1-FL13))</f>
        <v>-6.0922714317153588E-4</v>
      </c>
      <c r="FM62" s="87">
        <f t="shared" ref="FM62" si="4687">FF38*($G$8+$I$8*(1-FM13))</f>
        <v>-6.0823155567010529E-4</v>
      </c>
      <c r="FN62" s="87">
        <f t="shared" ref="FN62" si="4688">FG38*($G$8+$I$8*(1-FN13))</f>
        <v>-6.0727974618509197E-4</v>
      </c>
      <c r="FO62" s="87">
        <f t="shared" ref="FO62" si="4689">FH38*($G$8+$I$8*(1-FO13))</f>
        <v>-6.0637251085755308E-4</v>
      </c>
      <c r="FP62" s="87">
        <f t="shared" ref="FP62" si="4690">FI38*($G$8+$I$8*(1-FP13))</f>
        <v>-6.0551058324254776E-4</v>
      </c>
      <c r="FQ62" s="87">
        <f t="shared" ref="FQ62" si="4691">FJ38*($G$8+$I$8*(1-FQ13))</f>
        <v>-6.0469396265118859E-4</v>
      </c>
      <c r="FR62" s="87">
        <f t="shared" ref="FR62" si="4692">FK38*($G$8+$I$8*(1-FR13))</f>
        <v>-6.0392152262073249E-4</v>
      </c>
      <c r="FS62" s="87">
        <f t="shared" ref="FS62" si="4693">FL38*($G$8+$I$8*(1-FS13))</f>
        <v>-6.031909083247484E-4</v>
      </c>
      <c r="FT62" s="87">
        <f t="shared" ref="FT62" si="4694">FM38*($G$8+$I$8*(1-FT13))</f>
        <v>-6.0249872266641892E-4</v>
      </c>
      <c r="FU62" s="87">
        <f t="shared" ref="FU62" si="4695">FN38*($G$8+$I$8*(1-FU13))</f>
        <v>-6.0184132460151547E-4</v>
      </c>
      <c r="FV62" s="87">
        <f t="shared" ref="FV62" si="4696">FO38*($G$8+$I$8*(1-FV13))</f>
        <v>-6.0121539190602466E-4</v>
      </c>
      <c r="FW62" s="87">
        <f t="shared" ref="FW62" si="4697">FP38*($G$8+$I$8*(1-FW13))</f>
        <v>-6.0061825847566885E-4</v>
      </c>
      <c r="FX62" s="87">
        <f t="shared" ref="FX62" si="4698">FQ38*($G$8+$I$8*(1-FX13))</f>
        <v>-6.0004804578470551E-4</v>
      </c>
      <c r="FY62" s="87">
        <f t="shared" ref="FY62" si="4699">FR38*($G$8+$I$8*(1-FY13))</f>
        <v>-5.9950361602009771E-4</v>
      </c>
      <c r="GA62" s="87" t="s">
        <v>122</v>
      </c>
    </row>
    <row r="63" spans="1:183" s="76" customFormat="1" x14ac:dyDescent="0.25">
      <c r="A63" s="101" t="s">
        <v>74</v>
      </c>
      <c r="B63" s="102" t="s">
        <v>110</v>
      </c>
      <c r="C63" s="76">
        <f t="shared" ref="C63:I63" si="4700">C64+C66+C68</f>
        <v>0</v>
      </c>
      <c r="D63" s="76">
        <f t="shared" si="4700"/>
        <v>0</v>
      </c>
      <c r="E63" s="76">
        <f t="shared" si="4700"/>
        <v>0</v>
      </c>
      <c r="F63" s="76">
        <f t="shared" si="4700"/>
        <v>0</v>
      </c>
      <c r="G63" s="76">
        <f t="shared" si="4700"/>
        <v>0</v>
      </c>
      <c r="H63" s="76">
        <f t="shared" si="4700"/>
        <v>0</v>
      </c>
      <c r="I63" s="111">
        <f t="shared" si="4700"/>
        <v>0</v>
      </c>
      <c r="J63" s="76">
        <f t="shared" ref="J63:P63" si="4701">J64+J66+J68</f>
        <v>2.0528804271180395E-2</v>
      </c>
      <c r="K63" s="76">
        <f t="shared" si="4701"/>
        <v>4.6395097652867701E-2</v>
      </c>
      <c r="L63" s="76">
        <f t="shared" si="4701"/>
        <v>7.8986627313793689E-2</v>
      </c>
      <c r="M63" s="76">
        <f t="shared" si="4701"/>
        <v>0.12005195468656044</v>
      </c>
      <c r="N63" s="76">
        <f t="shared" si="4701"/>
        <v>0.17179426717624652</v>
      </c>
      <c r="O63" s="76">
        <f t="shared" si="4701"/>
        <v>0.23698958091325101</v>
      </c>
      <c r="P63" s="103">
        <f t="shared" si="4701"/>
        <v>0.31913567622187666</v>
      </c>
      <c r="Q63" s="76">
        <f t="shared" ref="Q63:W63" si="4702">Q64+Q66+Q68</f>
        <v>0.40211095203956465</v>
      </c>
      <c r="R63" s="76">
        <f t="shared" si="4702"/>
        <v>0.50665979956985152</v>
      </c>
      <c r="S63" s="76">
        <f t="shared" si="4702"/>
        <v>0.63839134745801296</v>
      </c>
      <c r="T63" s="76">
        <f t="shared" si="4702"/>
        <v>0.80437309779709643</v>
      </c>
      <c r="U63" s="76">
        <f t="shared" si="4702"/>
        <v>1.0135101032243417</v>
      </c>
      <c r="V63" s="76">
        <f t="shared" si="4702"/>
        <v>1.2770227300626704</v>
      </c>
      <c r="W63" s="103">
        <f t="shared" si="4702"/>
        <v>1.609048639878965</v>
      </c>
      <c r="X63" s="76">
        <f t="shared" ref="X63:AV63" si="4703">X64+X66+X68</f>
        <v>1.8043606616980861</v>
      </c>
      <c r="Y63" s="76">
        <f t="shared" si="4703"/>
        <v>2.0170647719310493</v>
      </c>
      <c r="Z63" s="76">
        <f t="shared" si="4703"/>
        <v>2.27049430541464</v>
      </c>
      <c r="AA63" s="76">
        <f t="shared" si="4703"/>
        <v>2.5752124723614132</v>
      </c>
      <c r="AB63" s="76">
        <f t="shared" si="4703"/>
        <v>2.9445145159158237</v>
      </c>
      <c r="AC63" s="76">
        <f t="shared" si="4703"/>
        <v>3.3951297716144779</v>
      </c>
      <c r="AD63" s="103">
        <f t="shared" si="4703"/>
        <v>3.9481014606063543</v>
      </c>
      <c r="AE63" s="76">
        <f t="shared" si="4703"/>
        <v>4.8529282522261994</v>
      </c>
      <c r="AF63" s="76">
        <f t="shared" si="4703"/>
        <v>4.9522801988821143</v>
      </c>
      <c r="AG63" s="76">
        <f t="shared" si="4703"/>
        <v>5.0172536998114357</v>
      </c>
      <c r="AH63" s="76">
        <f t="shared" si="4703"/>
        <v>5.0362169733713706</v>
      </c>
      <c r="AI63" s="76">
        <f t="shared" si="4703"/>
        <v>4.9945116858504335</v>
      </c>
      <c r="AJ63" s="158">
        <f t="shared" si="4703"/>
        <v>4.8736648271991916</v>
      </c>
      <c r="AK63" s="103">
        <f t="shared" si="4703"/>
        <v>4.6503951566840991</v>
      </c>
      <c r="AL63" s="76">
        <f t="shared" si="4703"/>
        <v>3.4497577509204049</v>
      </c>
      <c r="AM63" s="76">
        <f t="shared" si="4703"/>
        <v>3.0109663715932125</v>
      </c>
      <c r="AN63" s="76">
        <f t="shared" si="4703"/>
        <v>2.5320007367625612</v>
      </c>
      <c r="AO63" s="76">
        <f t="shared" si="4703"/>
        <v>2.0050906543690949</v>
      </c>
      <c r="AP63" s="76">
        <f t="shared" si="4703"/>
        <v>1.4204606484905515</v>
      </c>
      <c r="AQ63" s="158">
        <f t="shared" si="4703"/>
        <v>0.76581809107781973</v>
      </c>
      <c r="AR63" s="103">
        <f t="shared" si="4703"/>
        <v>0.5873700326835809</v>
      </c>
      <c r="AS63" s="76">
        <f t="shared" si="4703"/>
        <v>0.93747193314971988</v>
      </c>
      <c r="AT63" s="76">
        <f t="shared" si="4703"/>
        <v>1.2365144270560313</v>
      </c>
      <c r="AU63" s="76">
        <f t="shared" si="4703"/>
        <v>1.5446800287377305</v>
      </c>
      <c r="AV63" s="76">
        <f t="shared" si="4703"/>
        <v>1.8600765344687673</v>
      </c>
      <c r="AW63" s="76">
        <f t="shared" ref="AW63" si="4704">AW64+AW66+AW68</f>
        <v>2.1800436806460484</v>
      </c>
      <c r="AX63" s="158">
        <f t="shared" ref="AX63" si="4705">AX64+AX66+AX68</f>
        <v>2.5009394063276811</v>
      </c>
      <c r="AY63" s="176">
        <f t="shared" ref="AY63" si="4706">AY64+AY66+AY68</f>
        <v>2.2562152415225549</v>
      </c>
      <c r="AZ63" s="76">
        <f t="shared" ref="AZ63" si="4707">AZ64+AZ66+AZ68</f>
        <v>2.1286560732384441</v>
      </c>
      <c r="BA63" s="76">
        <f t="shared" ref="BA63" si="4708">BA64+BA66+BA68</f>
        <v>2.0470644213949507</v>
      </c>
      <c r="BB63" s="76">
        <f t="shared" ref="BB63" si="4709">BB64+BB66+BB68</f>
        <v>1.9469508463428868</v>
      </c>
      <c r="BC63" s="76">
        <f t="shared" ref="BC63" si="4710">BC64+BC66+BC68</f>
        <v>1.8298256524489043</v>
      </c>
      <c r="BD63" s="76">
        <f t="shared" ref="BD63" si="4711">BD64+BD66+BD68</f>
        <v>1.697918749205638</v>
      </c>
      <c r="BE63" s="158">
        <f t="shared" ref="BE63" si="4712">BE64+BE66+BE68</f>
        <v>1.5543767198999494</v>
      </c>
      <c r="BF63" s="103">
        <f t="shared" ref="BF63" si="4713">BF64+BF66+BF68</f>
        <v>1.403509325889003</v>
      </c>
      <c r="BG63" s="76">
        <f t="shared" ref="BG63" si="4714">BG64+BG66+BG68</f>
        <v>1.3356784031926632</v>
      </c>
      <c r="BH63" s="76">
        <f t="shared" ref="BH63" si="4715">BH64+BH66+BH68</f>
        <v>1.2655947014356135</v>
      </c>
      <c r="BI63" s="76">
        <f t="shared" ref="BI63:BJ63" si="4716">BI64+BI66+BI68</f>
        <v>1.1982531904615346</v>
      </c>
      <c r="BJ63" s="76">
        <f t="shared" si="4716"/>
        <v>1.1331812306338778</v>
      </c>
      <c r="BK63" s="76">
        <f t="shared" ref="BK63:BL63" si="4717">BK64+BK66+BK68</f>
        <v>1.0700493032890417</v>
      </c>
      <c r="BL63" s="158">
        <f t="shared" si="4717"/>
        <v>1.0087263262622037</v>
      </c>
      <c r="BM63" s="103">
        <f t="shared" ref="BM63:BS63" si="4718">BM64+BM66+BM68</f>
        <v>0.94934980726147655</v>
      </c>
      <c r="BN63" s="76">
        <f t="shared" si="4718"/>
        <v>0.89241579282275341</v>
      </c>
      <c r="BO63" s="76">
        <f t="shared" si="4718"/>
        <v>0.83821079709091517</v>
      </c>
      <c r="BP63" s="76">
        <f t="shared" si="4718"/>
        <v>0.78717440019955753</v>
      </c>
      <c r="BQ63" s="76">
        <f t="shared" si="4718"/>
        <v>0.74001556485606845</v>
      </c>
      <c r="BR63" s="76">
        <f t="shared" si="4718"/>
        <v>0.69735402905897759</v>
      </c>
      <c r="BS63" s="76">
        <f t="shared" si="4718"/>
        <v>0.65970005191199443</v>
      </c>
      <c r="BT63" s="103">
        <f t="shared" ref="BT63:CC63" si="4719">BT64+BT66+BT68</f>
        <v>0.62742995662919987</v>
      </c>
      <c r="BU63" s="76">
        <f t="shared" si="4719"/>
        <v>0.60075486279355794</v>
      </c>
      <c r="BV63" s="76">
        <f t="shared" si="4719"/>
        <v>0.57413793554629022</v>
      </c>
      <c r="BW63" s="76">
        <f t="shared" si="4719"/>
        <v>0.54713019860791068</v>
      </c>
      <c r="BX63" s="76">
        <f t="shared" si="4719"/>
        <v>0.52009407734731006</v>
      </c>
      <c r="BY63" s="76">
        <f t="shared" si="4719"/>
        <v>0.49341824701591996</v>
      </c>
      <c r="BZ63" s="76">
        <f t="shared" si="4719"/>
        <v>0.46749968163854927</v>
      </c>
      <c r="CA63" s="103">
        <f t="shared" si="4719"/>
        <v>0.44272068922141583</v>
      </c>
      <c r="CB63" s="76">
        <f t="shared" si="4719"/>
        <v>0.41942037696829781</v>
      </c>
      <c r="CC63" s="76">
        <f t="shared" si="4719"/>
        <v>0.39770392112996089</v>
      </c>
      <c r="CD63" s="76">
        <f t="shared" ref="CD63:DP63" si="4720">CD64+CD66+CD68</f>
        <v>0.37754340277461407</v>
      </c>
      <c r="CE63" s="76">
        <f t="shared" si="4720"/>
        <v>0.35879062191724242</v>
      </c>
      <c r="CF63" s="76">
        <f t="shared" si="4720"/>
        <v>0.34130251837492276</v>
      </c>
      <c r="CG63" s="76">
        <f t="shared" si="4720"/>
        <v>0.32494228273675374</v>
      </c>
      <c r="CH63" s="103">
        <f t="shared" si="4720"/>
        <v>0.30957913948400695</v>
      </c>
      <c r="CI63" s="76">
        <f t="shared" si="4720"/>
        <v>0.32232216533712288</v>
      </c>
      <c r="CJ63" s="76">
        <f t="shared" si="4720"/>
        <v>0.33250524413693072</v>
      </c>
      <c r="CK63" s="76">
        <f t="shared" si="4720"/>
        <v>0.34243862763837951</v>
      </c>
      <c r="CL63" s="76">
        <f t="shared" si="4720"/>
        <v>0.35218630907312365</v>
      </c>
      <c r="CM63" s="76">
        <f t="shared" si="4720"/>
        <v>0.36178155606928081</v>
      </c>
      <c r="CN63" s="76">
        <f t="shared" si="4720"/>
        <v>0.37122853495413199</v>
      </c>
      <c r="CO63" s="103">
        <f t="shared" si="4720"/>
        <v>0.38050470062295128</v>
      </c>
      <c r="CP63" s="76">
        <f t="shared" si="4720"/>
        <v>0.36232790451327879</v>
      </c>
      <c r="CQ63" s="76">
        <f t="shared" si="4720"/>
        <v>0.35041028704608279</v>
      </c>
      <c r="CR63" s="76">
        <f t="shared" si="4720"/>
        <v>0.33978204047304827</v>
      </c>
      <c r="CS63" s="76">
        <f t="shared" si="4720"/>
        <v>0.33042718320023612</v>
      </c>
      <c r="CT63" s="76">
        <f t="shared" si="4720"/>
        <v>0.32233065699989405</v>
      </c>
      <c r="CU63" s="76">
        <f t="shared" si="4720"/>
        <v>0.31547389685746779</v>
      </c>
      <c r="CV63" s="103">
        <f t="shared" si="4720"/>
        <v>0.30983100584303558</v>
      </c>
      <c r="CW63" s="76">
        <f t="shared" si="4720"/>
        <v>0.30536584819659862</v>
      </c>
      <c r="CX63" s="76">
        <f t="shared" si="4720"/>
        <v>0.29555340197229396</v>
      </c>
      <c r="CY63" s="76">
        <f t="shared" si="4720"/>
        <v>0.28600593831230098</v>
      </c>
      <c r="CZ63" s="76">
        <f t="shared" si="4720"/>
        <v>0.27674051934612454</v>
      </c>
      <c r="DA63" s="76">
        <f t="shared" si="4720"/>
        <v>0.26777277311231751</v>
      </c>
      <c r="DB63" s="76">
        <f t="shared" si="4720"/>
        <v>0.25912028221856498</v>
      </c>
      <c r="DC63" s="76">
        <f t="shared" si="4720"/>
        <v>0.25080544527778192</v>
      </c>
      <c r="DD63" s="103">
        <f t="shared" si="4720"/>
        <v>0.24285779389261217</v>
      </c>
      <c r="DE63" s="76">
        <f t="shared" si="4720"/>
        <v>0.23855393397813995</v>
      </c>
      <c r="DF63" s="76">
        <f t="shared" si="4720"/>
        <v>0.23446962216119893</v>
      </c>
      <c r="DG63" s="76">
        <f t="shared" si="4720"/>
        <v>0.23050383689761939</v>
      </c>
      <c r="DH63" s="76">
        <f t="shared" si="4720"/>
        <v>0.22655958400435178</v>
      </c>
      <c r="DI63" s="76">
        <f t="shared" si="4720"/>
        <v>0.22254358128828519</v>
      </c>
      <c r="DJ63" s="76">
        <f t="shared" si="4720"/>
        <v>0.21836655960970197</v>
      </c>
      <c r="DK63" s="103">
        <f t="shared" si="4720"/>
        <v>0.21394409261915071</v>
      </c>
      <c r="DL63" s="76">
        <f t="shared" si="4720"/>
        <v>0.20919791547130645</v>
      </c>
      <c r="DM63" s="76">
        <f t="shared" si="4720"/>
        <v>0.2048217704832313</v>
      </c>
      <c r="DN63" s="76">
        <f t="shared" si="4720"/>
        <v>0.20082324002633473</v>
      </c>
      <c r="DO63" s="76">
        <f t="shared" si="4720"/>
        <v>0.19719982234103733</v>
      </c>
      <c r="DP63" s="76">
        <f t="shared" si="4720"/>
        <v>0.19393940069651239</v>
      </c>
      <c r="DQ63" s="76">
        <f t="shared" ref="DQ63:DS63" si="4721">DQ64+DQ66+DQ68</f>
        <v>0.19102041892120963</v>
      </c>
      <c r="DR63" s="76">
        <f t="shared" si="4721"/>
        <v>0.18841185520068771</v>
      </c>
      <c r="DS63" s="76">
        <f t="shared" si="4721"/>
        <v>0.18607308976719361</v>
      </c>
      <c r="DT63" s="76">
        <f t="shared" ref="DT63:FY63" si="4722">DT64+DT66+DT68</f>
        <v>0.18369893976924442</v>
      </c>
      <c r="DU63" s="76">
        <f t="shared" si="4722"/>
        <v>0.18130183041781661</v>
      </c>
      <c r="DV63" s="76">
        <f t="shared" si="4722"/>
        <v>0.17890285309241005</v>
      </c>
      <c r="DW63" s="76">
        <f t="shared" si="4722"/>
        <v>0.17653063332541541</v>
      </c>
      <c r="DX63" s="76">
        <f t="shared" si="4722"/>
        <v>0.1742202617230427</v>
      </c>
      <c r="DY63" s="76">
        <f t="shared" si="4722"/>
        <v>0.17201221449068421</v>
      </c>
      <c r="DZ63" s="76">
        <f t="shared" si="4722"/>
        <v>0.16995120471955427</v>
      </c>
      <c r="EA63" s="76">
        <f t="shared" si="4722"/>
        <v>0.16808491134450734</v>
      </c>
      <c r="EB63" s="76">
        <f t="shared" si="4722"/>
        <v>0.16638048895015414</v>
      </c>
      <c r="EC63" s="76">
        <f t="shared" si="4722"/>
        <v>0.16480551366946106</v>
      </c>
      <c r="ED63" s="76">
        <f t="shared" si="4722"/>
        <v>0.16332949098985694</v>
      </c>
      <c r="EE63" s="76">
        <f t="shared" si="4722"/>
        <v>0.16192523457705205</v>
      </c>
      <c r="EF63" s="76">
        <f t="shared" si="4722"/>
        <v>0.16057014485543258</v>
      </c>
      <c r="EG63" s="76">
        <f t="shared" si="4722"/>
        <v>0.15924740277789995</v>
      </c>
      <c r="EH63" s="76">
        <f t="shared" si="4722"/>
        <v>0.15794708252812134</v>
      </c>
      <c r="EI63" s="76">
        <f t="shared" si="4722"/>
        <v>0.15668769887480882</v>
      </c>
      <c r="EJ63" s="76">
        <f t="shared" si="4722"/>
        <v>0.15548412321463201</v>
      </c>
      <c r="EK63" s="76">
        <f t="shared" si="4722"/>
        <v>0.15434692006176828</v>
      </c>
      <c r="EL63" s="76">
        <f t="shared" si="4722"/>
        <v>0.15328189606934176</v>
      </c>
      <c r="EM63" s="76">
        <f t="shared" si="4722"/>
        <v>0.15228984610681881</v>
      </c>
      <c r="EN63" s="76">
        <f t="shared" si="4722"/>
        <v>0.15136648913502132</v>
      </c>
      <c r="EO63" s="76">
        <f t="shared" si="4722"/>
        <v>0.15050259259972265</v>
      </c>
      <c r="EP63" s="76">
        <f t="shared" si="4722"/>
        <v>0.14968428853113261</v>
      </c>
      <c r="EQ63" s="76">
        <f t="shared" si="4722"/>
        <v>0.14890184262252681</v>
      </c>
      <c r="ER63" s="76">
        <f t="shared" si="4722"/>
        <v>0.14814932683462914</v>
      </c>
      <c r="ES63" s="76">
        <f t="shared" si="4722"/>
        <v>0.14742411731195307</v>
      </c>
      <c r="ET63" s="76">
        <f t="shared" si="4722"/>
        <v>0.14672624511196236</v>
      </c>
      <c r="EU63" s="76">
        <f t="shared" si="4722"/>
        <v>0.14605762368589265</v>
      </c>
      <c r="EV63" s="76">
        <f t="shared" si="4722"/>
        <v>0.14542117522065504</v>
      </c>
      <c r="EW63" s="76">
        <f t="shared" si="4722"/>
        <v>0.14481987754589781</v>
      </c>
      <c r="EX63" s="76">
        <f t="shared" si="4722"/>
        <v>0.14425410274195477</v>
      </c>
      <c r="EY63" s="76">
        <f t="shared" si="4722"/>
        <v>0.14372224309852222</v>
      </c>
      <c r="EZ63" s="76">
        <f t="shared" si="4722"/>
        <v>0.14322136405424069</v>
      </c>
      <c r="FA63" s="76">
        <f t="shared" si="4722"/>
        <v>0.14274785296064979</v>
      </c>
      <c r="FB63" s="76">
        <f t="shared" si="4722"/>
        <v>0.14229803597586527</v>
      </c>
      <c r="FC63" s="76">
        <f t="shared" si="4722"/>
        <v>0.14186873790682869</v>
      </c>
      <c r="FD63" s="76">
        <f t="shared" si="4722"/>
        <v>0.14145776170375979</v>
      </c>
      <c r="FE63" s="76">
        <f t="shared" si="4722"/>
        <v>0.1410642658036052</v>
      </c>
      <c r="FF63" s="76">
        <f t="shared" si="4722"/>
        <v>0.14068822182519966</v>
      </c>
      <c r="FG63" s="76">
        <f t="shared" si="4722"/>
        <v>0.140329949013665</v>
      </c>
      <c r="FH63" s="76">
        <f t="shared" si="4722"/>
        <v>0.13998974164865566</v>
      </c>
      <c r="FI63" s="76">
        <f t="shared" si="4722"/>
        <v>0.13966760091036562</v>
      </c>
      <c r="FJ63" s="76">
        <f t="shared" si="4722"/>
        <v>0.13936307854228416</v>
      </c>
      <c r="FK63" s="76">
        <f t="shared" si="4722"/>
        <v>0.13907523584475517</v>
      </c>
      <c r="FL63" s="76">
        <f t="shared" si="4722"/>
        <v>0.13880271791325635</v>
      </c>
      <c r="FM63" s="76">
        <f t="shared" si="4722"/>
        <v>0.13854407231643023</v>
      </c>
      <c r="FN63" s="76">
        <f t="shared" si="4722"/>
        <v>0.13829797376980787</v>
      </c>
      <c r="FO63" s="76">
        <f t="shared" si="4722"/>
        <v>0.13806335881893542</v>
      </c>
      <c r="FP63" s="76">
        <f t="shared" si="4722"/>
        <v>0.1378394783553295</v>
      </c>
      <c r="FQ63" s="76">
        <f t="shared" si="4722"/>
        <v>0.13762587893970638</v>
      </c>
      <c r="FR63" s="76">
        <f t="shared" si="4722"/>
        <v>0.13742232652114944</v>
      </c>
      <c r="FS63" s="76">
        <f t="shared" si="4722"/>
        <v>0.13722868829711071</v>
      </c>
      <c r="FT63" s="76">
        <f t="shared" si="4722"/>
        <v>0.13704479020389193</v>
      </c>
      <c r="FU63" s="76">
        <f t="shared" si="4722"/>
        <v>0.13687034366918094</v>
      </c>
      <c r="FV63" s="76">
        <f t="shared" si="4722"/>
        <v>0.13670492788566338</v>
      </c>
      <c r="FW63" s="76">
        <f t="shared" si="4722"/>
        <v>0.13654801288522747</v>
      </c>
      <c r="FX63" s="76">
        <f t="shared" si="4722"/>
        <v>0.13639900839995328</v>
      </c>
      <c r="FY63" s="76">
        <f t="shared" si="4722"/>
        <v>0.13625732379034083</v>
      </c>
      <c r="GA63" s="101" t="s">
        <v>74</v>
      </c>
    </row>
    <row r="64" spans="1:183" x14ac:dyDescent="0.25">
      <c r="A64" t="s">
        <v>101</v>
      </c>
      <c r="B64" s="60"/>
      <c r="C64" s="112">
        <f t="shared" ref="C64:G65" si="4723">D64/(1+$V$6)</f>
        <v>0</v>
      </c>
      <c r="D64" s="112">
        <f t="shared" si="4723"/>
        <v>0</v>
      </c>
      <c r="E64" s="112">
        <f t="shared" si="4723"/>
        <v>0</v>
      </c>
      <c r="F64" s="112">
        <f t="shared" si="4723"/>
        <v>0</v>
      </c>
      <c r="G64" s="112">
        <f t="shared" si="4723"/>
        <v>0</v>
      </c>
      <c r="H64" s="112">
        <f>I64/(1+$V$6)</f>
        <v>0</v>
      </c>
      <c r="I64" s="104">
        <f>V11*AN6</f>
        <v>0</v>
      </c>
      <c r="J64" s="83">
        <f t="shared" ref="J64" si="4724">I64-C65+J65</f>
        <v>1.1176139861101065E-3</v>
      </c>
      <c r="K64" s="83">
        <f t="shared" ref="K64" si="4725">J64-D65+K65</f>
        <v>2.5258076086088405E-3</v>
      </c>
      <c r="L64" s="83">
        <f t="shared" ref="L64" si="4726">K64-E65+L65</f>
        <v>4.3001315729572455E-3</v>
      </c>
      <c r="M64" s="83">
        <f t="shared" ref="M64" si="4727">L64-F65+M65</f>
        <v>6.5357797680362355E-3</v>
      </c>
      <c r="N64" s="83">
        <f t="shared" ref="N64" si="4728">M64-G65+N65</f>
        <v>9.3526964938357646E-3</v>
      </c>
      <c r="O64" s="83">
        <f t="shared" ref="O64" si="4729">N64-H65+O65</f>
        <v>1.2902011568343169E-2</v>
      </c>
      <c r="P64" s="105">
        <f t="shared" ref="P64" si="4730">O64-I65+P65</f>
        <v>1.73741485622225E-2</v>
      </c>
      <c r="Q64" s="83">
        <f t="shared" ref="Q64" si="4731">P64-J65+Q65</f>
        <v>2.1891427188400352E-2</v>
      </c>
      <c r="R64" s="83">
        <f t="shared" ref="R64" si="4732">Q64-K65+R65</f>
        <v>2.7583198257384447E-2</v>
      </c>
      <c r="S64" s="83">
        <f t="shared" ref="S64" si="4733">R64-L65+S65</f>
        <v>3.4754829804304402E-2</v>
      </c>
      <c r="T64" s="83">
        <f t="shared" ref="T64" si="4734">S64-M65+T65</f>
        <v>4.379108555342355E-2</v>
      </c>
      <c r="U64" s="83">
        <f t="shared" ref="U64" si="4735">T64-N65+U65</f>
        <v>5.5176767797313675E-2</v>
      </c>
      <c r="V64" s="83">
        <f t="shared" ref="V64" si="4736">U64-O65+V65</f>
        <v>6.9522727424615238E-2</v>
      </c>
      <c r="W64" s="83">
        <f t="shared" ref="W64" si="4737">V64-P65+W65</f>
        <v>8.7598636555015208E-2</v>
      </c>
      <c r="X64" s="83">
        <f t="shared" ref="X64" si="4738">W64-Q65+X65</f>
        <v>0.10345027691604472</v>
      </c>
      <c r="Y64" s="83">
        <f t="shared" ref="Y64" si="4739">X64-R65+Y65</f>
        <v>0.12112528240077308</v>
      </c>
      <c r="Z64" s="83">
        <f t="shared" ref="Z64" si="4740">Y64-S65+Z65</f>
        <v>0.14244877910092271</v>
      </c>
      <c r="AA64" s="83">
        <f t="shared" ref="AA64" si="4741">Z64-T65+AA65</f>
        <v>0.16836469609083138</v>
      </c>
      <c r="AB64" s="83">
        <f t="shared" ref="AB64" si="4742">AA64-U65+AB65</f>
        <v>0.20005972584712825</v>
      </c>
      <c r="AC64" s="83">
        <f t="shared" ref="AC64" si="4743">AB64-V65+AC65</f>
        <v>0.2390249144282518</v>
      </c>
      <c r="AD64" s="83">
        <f t="shared" ref="AD64" si="4744">AC64-W65+AD65</f>
        <v>0.28713237847642703</v>
      </c>
      <c r="AE64" s="83">
        <f t="shared" ref="AE64" si="4745">AD64-X65+AE65</f>
        <v>0.35365457177614046</v>
      </c>
      <c r="AF64" s="83">
        <f t="shared" ref="AF64" si="4746">AE64-Y65+AF65</f>
        <v>0.36137255233803189</v>
      </c>
      <c r="AG64" s="83">
        <f t="shared" ref="AG64" si="4747">AF64-Z65+AG65</f>
        <v>0.36678601919904263</v>
      </c>
      <c r="AH64" s="83">
        <f t="shared" ref="AH64" si="4748">AG64-AA65+AH65</f>
        <v>0.36912184718916008</v>
      </c>
      <c r="AI64" s="83">
        <f t="shared" ref="AI64" si="4749">AH64-AB65+AI65</f>
        <v>0.36740695266284046</v>
      </c>
      <c r="AJ64" s="159">
        <f t="shared" ref="AJ64" si="4750">AI64-AC65+AJ65</f>
        <v>0.36041693585197304</v>
      </c>
      <c r="AK64" s="105">
        <f t="shared" ref="AK64" si="4751">AJ64-AD65+AK65</f>
        <v>0.3466117677537211</v>
      </c>
      <c r="AL64" s="83">
        <f t="shared" ref="AL64" si="4752">AK64-AE65+AL65</f>
        <v>0.25883485189807887</v>
      </c>
      <c r="AM64" s="83">
        <f t="shared" ref="AM64" si="4753">AL64-AF65+AM65</f>
        <v>0.22662063686191986</v>
      </c>
      <c r="AN64" s="83">
        <f t="shared" ref="AN64" si="4754">AM64-AG65+AN65</f>
        <v>0.19122515838660134</v>
      </c>
      <c r="AO64" s="83">
        <f t="shared" ref="AO64" si="4755">AN64-AH65+AO65</f>
        <v>0.15199684788898812</v>
      </c>
      <c r="AP64" s="83">
        <f t="shared" ref="AP64" si="4756">AO64-AI65+AP65</f>
        <v>0.10811622289320905</v>
      </c>
      <c r="AQ64" s="159">
        <f t="shared" ref="AQ64" si="4757">AP64-AJ65+AQ65</f>
        <v>5.855312687813128E-2</v>
      </c>
      <c r="AR64" s="105">
        <f t="shared" ref="AR64" si="4758">AQ64-AK65+AR65</f>
        <v>4.8286156548071002E-2</v>
      </c>
      <c r="AS64" s="83">
        <f t="shared" ref="AS64" si="4759">AR64-AL65+AS65</f>
        <v>7.8248179613677499E-2</v>
      </c>
      <c r="AT64" s="83">
        <f t="shared" ref="AT64" si="4760">AS64-AM65+AT65</f>
        <v>0.10659760308139815</v>
      </c>
      <c r="AU64" s="83">
        <f t="shared" ref="AU64" si="4761">AT64-AN65+AU65</f>
        <v>0.13571317855991399</v>
      </c>
      <c r="AV64" s="83">
        <f t="shared" ref="AV64" si="4762">AU64-AO65+AV65</f>
        <v>0.16541158976095405</v>
      </c>
      <c r="AW64" s="83">
        <f t="shared" ref="AW64" si="4763">AV64-AP65+AW65</f>
        <v>0.19543999898564252</v>
      </c>
      <c r="AX64" s="159">
        <f t="shared" ref="AX64" si="4764">AW64-AQ65+AX65</f>
        <v>0.2254571404866911</v>
      </c>
      <c r="AY64" s="105">
        <f t="shared" ref="AY64" si="4765">AX64-AR65+AY65</f>
        <v>0.20873676432049043</v>
      </c>
      <c r="AZ64" s="83">
        <f t="shared" ref="AZ64" si="4766">AY64-AS65+AZ65</f>
        <v>0.19949087530153276</v>
      </c>
      <c r="BA64" s="83">
        <f t="shared" ref="BA64" si="4767">AZ64-AT65+BA65</f>
        <v>0.19052141191737404</v>
      </c>
      <c r="BB64" s="83">
        <f t="shared" ref="BB64" si="4768">BA64-AU65+BB65</f>
        <v>0.18033030013998974</v>
      </c>
      <c r="BC64" s="83">
        <f t="shared" ref="BC64" si="4769">BB64-AV65+BC65</f>
        <v>0.16904160391649478</v>
      </c>
      <c r="BD64" s="83">
        <f t="shared" ref="BD64" si="4770">BC64-AW65+BD65</f>
        <v>0.15683179336728043</v>
      </c>
      <c r="BE64" s="159">
        <f t="shared" ref="BE64" si="4771">BD64-AX65+BE65</f>
        <v>0.14394367520819706</v>
      </c>
      <c r="BF64" s="105">
        <f t="shared" ref="BF64" si="4772">BE64-AY65+BF65</f>
        <v>0.13070383881027012</v>
      </c>
      <c r="BG64" s="83">
        <f t="shared" ref="BG64" si="4773">BF64-AZ65+BG65</f>
        <v>0.12539999280349423</v>
      </c>
      <c r="BH64" s="83">
        <f t="shared" ref="BH64" si="4774">BG64-BA65+BH65</f>
        <v>0.12086607738579622</v>
      </c>
      <c r="BI64" s="83">
        <f t="shared" ref="BI64:BM64" si="4775">BH64-BB65+BI65</f>
        <v>0.11611412701233101</v>
      </c>
      <c r="BJ64" s="83">
        <f t="shared" si="4775"/>
        <v>0.11113849152527012</v>
      </c>
      <c r="BK64" s="83">
        <f t="shared" si="4775"/>
        <v>0.10595563444846468</v>
      </c>
      <c r="BL64" s="159">
        <f t="shared" si="4775"/>
        <v>0.10061112336102471</v>
      </c>
      <c r="BM64" s="105">
        <f t="shared" si="4775"/>
        <v>9.5187931560960226E-2</v>
      </c>
      <c r="BN64" s="83">
        <f t="shared" ref="BN64" si="4776">BM64-BG65+BN65</f>
        <v>8.9818208845548614E-2</v>
      </c>
      <c r="BO64" s="83">
        <f t="shared" ref="BO64" si="4777">BN64-BH65+BO65</f>
        <v>8.4544145921106303E-2</v>
      </c>
      <c r="BP64" s="83">
        <f t="shared" ref="BP64" si="4778">BO64-BI65+BP65</f>
        <v>7.9550687473565057E-2</v>
      </c>
      <c r="BQ64" s="83">
        <f t="shared" ref="BQ64" si="4779">BP64-BJ65+BQ65</f>
        <v>7.48714840355926E-2</v>
      </c>
      <c r="BR64" s="83">
        <f t="shared" ref="BR64" si="4780">BQ64-BK65+BR65</f>
        <v>7.0537560082857664E-2</v>
      </c>
      <c r="BS64" s="83">
        <f t="shared" ref="BS64" si="4781">BR64-BL65+BS65</f>
        <v>6.6577365354670945E-2</v>
      </c>
      <c r="BT64" s="105">
        <f t="shared" ref="BT64" si="4782">BS64-BM65+BT65</f>
        <v>6.3017432545618257E-2</v>
      </c>
      <c r="BU64" s="83">
        <f t="shared" ref="BU64" si="4783">BT64-BN65+BU65</f>
        <v>5.9881947407564813E-2</v>
      </c>
      <c r="BV64" s="83">
        <f t="shared" ref="BV64" si="4784">BU64-BO65+BV65</f>
        <v>5.6826272095650776E-2</v>
      </c>
      <c r="BW64" s="83">
        <f t="shared" ref="BW64" si="4785">BV64-BP65+BW65</f>
        <v>5.3830171865301375E-2</v>
      </c>
      <c r="BX64" s="83">
        <f t="shared" ref="BX64" si="4786">BW64-BQ65+BX65</f>
        <v>5.0934444822418434E-2</v>
      </c>
      <c r="BY64" s="83">
        <f t="shared" ref="BY64" si="4787">BX64-BR65+BY65</f>
        <v>4.8179304716198343E-2</v>
      </c>
      <c r="BZ64" s="83">
        <f t="shared" ref="BZ64" si="4788">BY64-BS65+BZ65</f>
        <v>4.5602684809219869E-2</v>
      </c>
      <c r="CA64" s="105">
        <f t="shared" ref="CA64" si="4789">BZ64-BT65+CA65</f>
        <v>4.3238093591683867E-2</v>
      </c>
      <c r="CB64" s="83">
        <f t="shared" ref="CB64" si="4790">CA64-BU65+CB65</f>
        <v>4.1111943790544857E-2</v>
      </c>
      <c r="CC64" s="83">
        <f t="shared" ref="CC64:CD64" si="4791">CB64-BV65+CC65</f>
        <v>3.9087405051093344E-2</v>
      </c>
      <c r="CD64" s="83">
        <f t="shared" si="4791"/>
        <v>3.7150611042490962E-2</v>
      </c>
      <c r="CE64" s="83">
        <f t="shared" ref="CE64" si="4792">CD64-BX65+CE65</f>
        <v>3.5300670621740131E-2</v>
      </c>
      <c r="CF64" s="83">
        <f t="shared" ref="CF64" si="4793">CE64-BY65+CF65</f>
        <v>3.3537689868745675E-2</v>
      </c>
      <c r="CG64" s="83">
        <f t="shared" ref="CG64" si="4794">CF64-BZ65+CG65</f>
        <v>3.1862414215291325E-2</v>
      </c>
      <c r="CH64" s="105">
        <f t="shared" ref="CH64" si="4795">CG64-CA65+CH65</f>
        <v>3.027566471103919E-2</v>
      </c>
      <c r="CI64" s="83">
        <f t="shared" ref="CI64" si="4796">CH64-CB65+CI65</f>
        <v>3.1413450180393508E-2</v>
      </c>
      <c r="CJ64" s="83">
        <f t="shared" ref="CJ64" si="4797">CI64-CC65+CJ65</f>
        <v>3.0386648070305302E-2</v>
      </c>
      <c r="CK64" s="83">
        <f t="shared" ref="CK64" si="4798">CJ64-CD65+CK65</f>
        <v>2.943876057178715E-2</v>
      </c>
      <c r="CL64" s="83">
        <f t="shared" ref="CL64" si="4799">CK64-CE65+CL65</f>
        <v>2.8569138171917609E-2</v>
      </c>
      <c r="CM64" s="83">
        <f t="shared" ref="CM64" si="4800">CL64-CF65+CM65</f>
        <v>2.7774518508451813E-2</v>
      </c>
      <c r="CN64" s="83">
        <f t="shared" ref="CN64" si="4801">CM64-CG65+CN65</f>
        <v>2.7049171882513965E-2</v>
      </c>
      <c r="CO64" s="105">
        <f t="shared" ref="CO64" si="4802">CN64-CH65+CO65</f>
        <v>2.6385097318038203E-2</v>
      </c>
      <c r="CP64" s="83">
        <f t="shared" ref="CP64" si="4803">CO64-CI65+CP65</f>
        <v>2.3136322726010312E-2</v>
      </c>
      <c r="CQ64" s="83">
        <f t="shared" ref="CQ64" si="4804">CP64-CJ65+CQ65</f>
        <v>2.2383282221490226E-2</v>
      </c>
      <c r="CR64" s="83">
        <f t="shared" ref="CR64" si="4805">CQ64-CK65+CR65</f>
        <v>2.1719575133682053E-2</v>
      </c>
      <c r="CS64" s="83">
        <f t="shared" ref="CS64" si="4806">CR64-CL65+CS65</f>
        <v>2.1143564794427052E-2</v>
      </c>
      <c r="CT64" s="83">
        <f t="shared" ref="CT64" si="4807">CS64-CM65+CT65</f>
        <v>2.065375051583122E-2</v>
      </c>
      <c r="CU64" s="83">
        <f t="shared" ref="CU64" si="4808">CT64-CN65+CU65</f>
        <v>2.0248487952349365E-2</v>
      </c>
      <c r="CV64" s="105">
        <f t="shared" ref="CV64" si="4809">CU64-CO65+CV65</f>
        <v>1.9925746005133423E-2</v>
      </c>
      <c r="CW64" s="83">
        <f t="shared" ref="CW64" si="4810">CV64-CP65+CW65</f>
        <v>1.9682919867939151E-2</v>
      </c>
      <c r="CX64" s="83">
        <f t="shared" ref="CX64" si="4811">CW64-CQ65+CX65</f>
        <v>1.9106971568978094E-2</v>
      </c>
      <c r="CY64" s="83">
        <f t="shared" ref="CY64" si="4812">CX64-CR65+CY65</f>
        <v>1.8538871468707571E-2</v>
      </c>
      <c r="CZ64" s="83">
        <f t="shared" ref="CZ64" si="4813">CY64-CS65+CZ65</f>
        <v>1.7980235077725285E-2</v>
      </c>
      <c r="DA64" s="83">
        <f t="shared" ref="DA64" si="4814">CZ64-CT65+DA65</f>
        <v>1.7432559063410333E-2</v>
      </c>
      <c r="DB64" s="83">
        <f t="shared" ref="DB64" si="4815">DA64-CU65+DB65</f>
        <v>1.6897437099058565E-2</v>
      </c>
      <c r="DC64" s="83">
        <f t="shared" ref="DC64" si="4816">DB64-CV65+DC65</f>
        <v>1.6376741780132882E-2</v>
      </c>
      <c r="DD64" s="105">
        <f t="shared" ref="DD64" si="4817">DC64-CW65+DD65</f>
        <v>1.5872771505556802E-2</v>
      </c>
      <c r="DE64" s="83">
        <f t="shared" ref="DE64" si="4818">DD64-CX65+DE65</f>
        <v>1.5593210527142666E-2</v>
      </c>
      <c r="DF64" s="83">
        <f t="shared" ref="DF64" si="4819">DE64-CY65+DF65</f>
        <v>1.5327776454743161E-2</v>
      </c>
      <c r="DG64" s="83">
        <f t="shared" ref="DG64" si="4820">DF64-CZ65+DG65</f>
        <v>1.5069965324419881E-2</v>
      </c>
      <c r="DH64" s="83">
        <f t="shared" ref="DH64" si="4821">DG64-DA65+DH65</f>
        <v>1.4813531491817303E-2</v>
      </c>
      <c r="DI64" s="83">
        <f t="shared" ref="DI64" si="4822">DH64-DB65+DI65</f>
        <v>1.4552467437226595E-2</v>
      </c>
      <c r="DJ64" s="83">
        <f t="shared" ref="DJ64" si="4823">DI64-DC65+DJ65</f>
        <v>1.4281023525331905E-2</v>
      </c>
      <c r="DK64" s="105">
        <f t="shared" ref="DK64" si="4824">DJ64-DD65+DK65</f>
        <v>1.3993762024901933E-2</v>
      </c>
      <c r="DL64" s="83">
        <f t="shared" ref="DL64" si="4825">DK64-DE65+DL65</f>
        <v>1.3685638025738614E-2</v>
      </c>
      <c r="DM64" s="83">
        <f t="shared" ref="DM64" si="4826">DL64-DF65+DM65</f>
        <v>1.3401642990866058E-2</v>
      </c>
      <c r="DN64" s="83">
        <f t="shared" ref="DN64" si="4827">DM64-DG65+DN65</f>
        <v>1.3142242965448131E-2</v>
      </c>
      <c r="DO64" s="83">
        <f t="shared" ref="DO64" si="4828">DN64-DH65+DO65</f>
        <v>1.2907252238851459E-2</v>
      </c>
      <c r="DP64" s="83">
        <f t="shared" ref="DP64" si="4829">DO64-DI65+DP65</f>
        <v>1.2695863695643366E-2</v>
      </c>
      <c r="DQ64" s="83">
        <f t="shared" ref="DQ64" si="4830">DP64-DJ65+DQ65</f>
        <v>1.2506660138641129E-2</v>
      </c>
      <c r="DR64" s="83">
        <f t="shared" ref="DR64" si="4831">DQ64-DK65+DR65</f>
        <v>1.2337612536835355E-2</v>
      </c>
      <c r="DS64" s="83">
        <f t="shared" ref="DS64" si="4832">DR64-DL65+DS65</f>
        <v>1.2186070779848943E-2</v>
      </c>
      <c r="DT64" s="83">
        <f t="shared" ref="DT64" si="4833">DS64-DM65+DT65</f>
        <v>1.2032240535013245E-2</v>
      </c>
      <c r="DU64" s="83">
        <f t="shared" ref="DU64" si="4834">DT64-DN65+DU65</f>
        <v>1.1876925717518364E-2</v>
      </c>
      <c r="DV64" s="83">
        <f t="shared" ref="DV64" si="4835">DU64-DO65+DV65</f>
        <v>1.1721491537220935E-2</v>
      </c>
      <c r="DW64" s="83">
        <f t="shared" ref="DW64" si="4836">DV64-DP65+DW65</f>
        <v>1.156779116335668E-2</v>
      </c>
      <c r="DX64" s="83">
        <f t="shared" ref="DX64" si="4837">DW64-DQ65+DX65</f>
        <v>1.1418096470693731E-2</v>
      </c>
      <c r="DY64" s="83">
        <f t="shared" ref="DY64" si="4838">DX64-DR65+DY65</f>
        <v>1.1275028118431379E-2</v>
      </c>
      <c r="DZ64" s="83">
        <f t="shared" ref="DZ64" si="4839">DY64-DS65+DZ65</f>
        <v>1.1141481151706194E-2</v>
      </c>
      <c r="EA64" s="83">
        <f t="shared" ref="EA64" si="4840">DZ64-DT65+EA65</f>
        <v>1.1020543341559642E-2</v>
      </c>
      <c r="EB64" s="83">
        <f t="shared" ref="EB64" si="4841">EA64-DU65+EB65</f>
        <v>1.0910088011227908E-2</v>
      </c>
      <c r="EC64" s="83">
        <f t="shared" ref="EC64" si="4842">EB64-DV65+EC65</f>
        <v>1.08080157826448E-2</v>
      </c>
      <c r="ED64" s="83">
        <f t="shared" ref="ED64" si="4843">EC64-DW65+ED65</f>
        <v>1.0712352203684239E-2</v>
      </c>
      <c r="EE64" s="83">
        <f t="shared" ref="EE64" si="4844">ED64-DX65+EE65</f>
        <v>1.0621337018791041E-2</v>
      </c>
      <c r="EF64" s="83">
        <f t="shared" ref="EF64" si="4845">EE64-DY65+EF65</f>
        <v>1.0533506944532086E-2</v>
      </c>
      <c r="EG64" s="83">
        <f t="shared" ref="EG64" si="4846">EF64-DZ65+EG65</f>
        <v>1.0447772949906722E-2</v>
      </c>
      <c r="EH64" s="83">
        <f t="shared" ref="EH64" si="4847">EG64-EA65+EH65</f>
        <v>1.0363492282682019E-2</v>
      </c>
      <c r="EI64" s="83">
        <f t="shared" ref="EI64" si="4848">EH64-EB65+EI65</f>
        <v>1.0281863663665413E-2</v>
      </c>
      <c r="EJ64" s="83">
        <f t="shared" ref="EJ64" si="4849">EI64-EC65+EJ65</f>
        <v>1.0203849885576519E-2</v>
      </c>
      <c r="EK64" s="83">
        <f t="shared" ref="EK64" si="4850">EJ64-ED65+EK65</f>
        <v>1.0130134863777718E-2</v>
      </c>
      <c r="EL64" s="83">
        <f t="shared" ref="EL64" si="4851">EK64-EE65+EL65</f>
        <v>1.006109444902838E-2</v>
      </c>
      <c r="EM64" s="83">
        <f t="shared" ref="EM64" si="4852">EL64-EF65+EM65</f>
        <v>9.9967799994253956E-3</v>
      </c>
      <c r="EN64" s="83">
        <f t="shared" ref="EN64" si="4853">EM64-EG65+EN65</f>
        <v>9.9369142408177492E-3</v>
      </c>
      <c r="EO64" s="83">
        <f t="shared" ref="EO64" si="4854">EN64-EH65+EO65</f>
        <v>9.8808993321591859E-3</v>
      </c>
      <c r="EP64" s="83">
        <f t="shared" ref="EP64" si="4855">EO64-EI65+EP65</f>
        <v>9.8278372984068191E-3</v>
      </c>
      <c r="EQ64" s="83">
        <f t="shared" ref="EQ64" si="4856">EP64-EJ65+EQ65</f>
        <v>9.7770978167276892E-3</v>
      </c>
      <c r="ER64" s="83">
        <f t="shared" ref="ER64" si="4857">EQ64-EK65+ER65</f>
        <v>9.7282970106430024E-3</v>
      </c>
      <c r="ES64" s="83">
        <f t="shared" ref="ES64" si="4858">ER64-EL65+ES65</f>
        <v>9.6812649359975956E-3</v>
      </c>
      <c r="ET64" s="83">
        <f t="shared" ref="ET64" si="4859">ES64-EM65+ET65</f>
        <v>9.6360035397587366E-3</v>
      </c>
      <c r="EU64" s="83">
        <f t="shared" ref="EU64" si="4860">ET64-EN65+EU65</f>
        <v>9.5926366419083996E-3</v>
      </c>
      <c r="EV64" s="83">
        <f t="shared" ref="EV64" si="4861">EU64-EO65+EV65</f>
        <v>9.5513533721436391E-3</v>
      </c>
      <c r="EW64" s="83">
        <f t="shared" ref="EW64" si="4862">EV64-EP65+EW65</f>
        <v>9.512346466749871E-3</v>
      </c>
      <c r="EX64" s="83">
        <f t="shared" ref="EX64" si="4863">EW64-EQ65+EX65</f>
        <v>9.4756399626979172E-3</v>
      </c>
      <c r="EY64" s="83">
        <f t="shared" ref="EY64" si="4864">EX64-ER65+EY65</f>
        <v>9.441129726940261E-3</v>
      </c>
      <c r="EZ64" s="83">
        <f t="shared" ref="EZ64" si="4865">EY64-ES65+EZ65</f>
        <v>9.4086257305943666E-3</v>
      </c>
      <c r="FA64" s="83">
        <f t="shared" ref="FA64" si="4866">EZ64-ET65+FA65</f>
        <v>9.3778940509862269E-3</v>
      </c>
      <c r="FB64" s="83">
        <f t="shared" ref="FB64" si="4867">FA64-EU65+FB65</f>
        <v>9.3486968087687118E-3</v>
      </c>
      <c r="FC64" s="83">
        <f t="shared" ref="FC64" si="4868">FB64-EV65+FC65</f>
        <v>9.3208284101571146E-3</v>
      </c>
      <c r="FD64" s="83">
        <f t="shared" ref="FD64" si="4869">FC64-EW65+FD65</f>
        <v>9.2941465864369455E-3</v>
      </c>
      <c r="FE64" s="83">
        <f t="shared" ref="FE64" si="4870">FD64-EX65+FE65</f>
        <v>9.2685968228955681E-3</v>
      </c>
      <c r="FF64" s="83">
        <f t="shared" ref="FF64" si="4871">FE64-EY65+FF65</f>
        <v>9.244177249642405E-3</v>
      </c>
      <c r="FG64" s="83">
        <f t="shared" ref="FG64" si="4872">FF64-EZ65+FG65</f>
        <v>9.2209085021852811E-3</v>
      </c>
      <c r="FH64" s="83">
        <f t="shared" ref="FH64" si="4873">FG64-FA65+FH65</f>
        <v>9.1988096011076485E-3</v>
      </c>
      <c r="FI64" s="83">
        <f t="shared" ref="FI64" si="4874">FH64-FB65+FI65</f>
        <v>9.1778805945505089E-3</v>
      </c>
      <c r="FJ64" s="83">
        <f t="shared" ref="FJ64" si="4875">FI64-FC65+FJ65</f>
        <v>9.1580924382074352E-3</v>
      </c>
      <c r="FK64" s="83">
        <f t="shared" ref="FK64" si="4876">FJ64-FD65+FK65</f>
        <v>9.1393843412205591E-3</v>
      </c>
      <c r="FL64" s="83">
        <f t="shared" ref="FL64" si="4877">FK64-FE65+FL65</f>
        <v>9.1216685720246615E-3</v>
      </c>
      <c r="FM64" s="83">
        <f t="shared" ref="FM64" si="4878">FL64-FF65+FM65</f>
        <v>9.1048510879037647E-3</v>
      </c>
      <c r="FN64" s="83">
        <f t="shared" ref="FN64" si="4879">FM64-FG65+FN65</f>
        <v>9.0888460787236693E-3</v>
      </c>
      <c r="FO64" s="83">
        <f t="shared" ref="FO64" si="4880">FN64-FH65+FO65</f>
        <v>9.0735846849525157E-3</v>
      </c>
      <c r="FP64" s="83">
        <f t="shared" ref="FP64" si="4881">FO64-FI65+FP65</f>
        <v>9.0590183966609474E-3</v>
      </c>
      <c r="FQ64" s="83">
        <f t="shared" ref="FQ64" si="4882">FP64-FJ65+FQ65</f>
        <v>9.0451178441193353E-3</v>
      </c>
      <c r="FR64" s="83">
        <f t="shared" ref="FR64" si="4883">FQ64-FK65+FR65</f>
        <v>9.03186785977593E-3</v>
      </c>
      <c r="FS64" s="83">
        <f t="shared" ref="FS64" si="4884">FR64-FL65+FS65</f>
        <v>9.0192598309110222E-3</v>
      </c>
      <c r="FT64" s="83">
        <f t="shared" ref="FT64" si="4885">FS64-FM65+FT65</f>
        <v>9.0072824748782081E-3</v>
      </c>
      <c r="FU64" s="83">
        <f t="shared" ref="FU64" si="4886">FT64-FN65+FU65</f>
        <v>8.9959170978920373E-3</v>
      </c>
      <c r="FV64" s="83">
        <f t="shared" ref="FV64" si="4887">FU64-FO65+FV65</f>
        <v>8.9851364477374993E-3</v>
      </c>
      <c r="FW64" s="83">
        <f t="shared" ref="FW64" si="4888">FV64-FP65+FW65</f>
        <v>8.9749062074310111E-3</v>
      </c>
      <c r="FX64" s="83">
        <f t="shared" ref="FX64" si="4889">FW64-FQ65+FX65</f>
        <v>8.9651881579331759E-3</v>
      </c>
      <c r="FY64" s="83">
        <f t="shared" ref="FY64" si="4890">FX64-FR65+FY65</f>
        <v>8.9559440571161664E-3</v>
      </c>
      <c r="GA64" t="s">
        <v>101</v>
      </c>
    </row>
    <row r="65" spans="1:183" s="98" customFormat="1" x14ac:dyDescent="0.25">
      <c r="A65" s="98" t="s">
        <v>120</v>
      </c>
      <c r="B65" s="100"/>
      <c r="C65" s="113">
        <f t="shared" si="4723"/>
        <v>0</v>
      </c>
      <c r="D65" s="114">
        <f t="shared" ref="D65" si="4891">D64-C64</f>
        <v>0</v>
      </c>
      <c r="E65" s="114">
        <f t="shared" ref="E65" si="4892">E64-D64</f>
        <v>0</v>
      </c>
      <c r="F65" s="114">
        <f t="shared" ref="F65" si="4893">F64-E64</f>
        <v>0</v>
      </c>
      <c r="G65" s="114">
        <f t="shared" ref="G65" si="4894">G64-F64</f>
        <v>0</v>
      </c>
      <c r="H65" s="114">
        <f t="shared" ref="H65" si="4895">H64-G64</f>
        <v>0</v>
      </c>
      <c r="I65" s="114">
        <f>I64-H64</f>
        <v>0</v>
      </c>
      <c r="J65" s="98">
        <f>C34*$I$6*J13</f>
        <v>1.1176139861101065E-3</v>
      </c>
      <c r="K65" s="98">
        <f t="shared" ref="K65:BM65" si="4896">D34*$I$6*K13</f>
        <v>1.4081936224987341E-3</v>
      </c>
      <c r="L65" s="98">
        <f t="shared" si="4896"/>
        <v>1.7743239643484047E-3</v>
      </c>
      <c r="M65" s="98">
        <f t="shared" si="4896"/>
        <v>2.2356481950789905E-3</v>
      </c>
      <c r="N65" s="98">
        <f t="shared" si="4896"/>
        <v>2.8169167257995282E-3</v>
      </c>
      <c r="O65" s="98">
        <f t="shared" si="4896"/>
        <v>3.5493150745074054E-3</v>
      </c>
      <c r="P65" s="145">
        <f t="shared" si="4896"/>
        <v>4.4721369938793302E-3</v>
      </c>
      <c r="Q65" s="98">
        <f t="shared" si="4896"/>
        <v>5.6348926122879598E-3</v>
      </c>
      <c r="R65" s="98">
        <f t="shared" si="4896"/>
        <v>7.0999646914828296E-3</v>
      </c>
      <c r="S65" s="98">
        <f t="shared" si="4896"/>
        <v>8.9459555112683612E-3</v>
      </c>
      <c r="T65" s="98">
        <f t="shared" si="4896"/>
        <v>1.1271903944198136E-2</v>
      </c>
      <c r="U65" s="98">
        <f t="shared" si="4896"/>
        <v>1.4202598969689655E-2</v>
      </c>
      <c r="V65" s="98">
        <f t="shared" si="4896"/>
        <v>1.7895274701808968E-2</v>
      </c>
      <c r="W65" s="98">
        <f t="shared" si="4896"/>
        <v>2.2548046124279304E-2</v>
      </c>
      <c r="X65" s="98">
        <f t="shared" si="4896"/>
        <v>2.1486532973317464E-2</v>
      </c>
      <c r="Y65" s="98">
        <f t="shared" si="4896"/>
        <v>2.4774970176211199E-2</v>
      </c>
      <c r="Z65" s="98">
        <f t="shared" si="4896"/>
        <v>3.0269452211417996E-2</v>
      </c>
      <c r="AA65" s="98">
        <f t="shared" si="4896"/>
        <v>3.7187820934106788E-2</v>
      </c>
      <c r="AB65" s="98">
        <f t="shared" si="4896"/>
        <v>4.5897628725986517E-2</v>
      </c>
      <c r="AC65" s="98">
        <f t="shared" si="4896"/>
        <v>5.6860463282932504E-2</v>
      </c>
      <c r="AD65" s="98">
        <f t="shared" si="4896"/>
        <v>7.0655510172454541E-2</v>
      </c>
      <c r="AE65" s="98">
        <f t="shared" si="4896"/>
        <v>8.8008726273030899E-2</v>
      </c>
      <c r="AF65" s="98">
        <f t="shared" si="4896"/>
        <v>3.2492950738102662E-2</v>
      </c>
      <c r="AG65" s="98">
        <f t="shared" si="4896"/>
        <v>3.5682919072428702E-2</v>
      </c>
      <c r="AH65" s="98">
        <f t="shared" si="4896"/>
        <v>3.9523648924224219E-2</v>
      </c>
      <c r="AI65" s="98">
        <f t="shared" si="4896"/>
        <v>4.4182734199666909E-2</v>
      </c>
      <c r="AJ65" s="166">
        <f t="shared" si="4896"/>
        <v>4.987044647206508E-2</v>
      </c>
      <c r="AK65" s="145">
        <f t="shared" si="4896"/>
        <v>5.6850342074202573E-2</v>
      </c>
      <c r="AL65" s="98">
        <f t="shared" si="4896"/>
        <v>2.3181041738865393E-4</v>
      </c>
      <c r="AM65" s="98">
        <f t="shared" si="4896"/>
        <v>2.7873570194364249E-4</v>
      </c>
      <c r="AN65" s="98">
        <f t="shared" si="4896"/>
        <v>2.8744059711018494E-4</v>
      </c>
      <c r="AO65" s="98">
        <f t="shared" si="4896"/>
        <v>2.9533842661101255E-4</v>
      </c>
      <c r="AP65" s="98">
        <f t="shared" si="4896"/>
        <v>3.0210920388783425E-4</v>
      </c>
      <c r="AQ65" s="166">
        <f t="shared" si="4896"/>
        <v>3.0735045698731454E-4</v>
      </c>
      <c r="AR65" s="145">
        <f t="shared" si="4896"/>
        <v>4.6583371744142295E-2</v>
      </c>
      <c r="AS65" s="98">
        <f t="shared" si="4896"/>
        <v>3.0193833482995147E-2</v>
      </c>
      <c r="AT65" s="98">
        <f t="shared" si="4896"/>
        <v>2.8628159169664297E-2</v>
      </c>
      <c r="AU65" s="98">
        <f t="shared" si="4896"/>
        <v>2.9403016075626016E-2</v>
      </c>
      <c r="AV65" s="98">
        <f t="shared" si="4896"/>
        <v>2.999374962765107E-2</v>
      </c>
      <c r="AW65" s="98">
        <f t="shared" si="4896"/>
        <v>3.03305184285763E-2</v>
      </c>
      <c r="AX65" s="166">
        <f t="shared" si="4896"/>
        <v>3.0324491958035917E-2</v>
      </c>
      <c r="AY65" s="145">
        <f t="shared" si="4896"/>
        <v>2.9862995577941611E-2</v>
      </c>
      <c r="AZ65" s="98">
        <f t="shared" si="4896"/>
        <v>2.0947944464037485E-2</v>
      </c>
      <c r="BA65" s="98">
        <f t="shared" si="4896"/>
        <v>1.9658695785505595E-2</v>
      </c>
      <c r="BB65" s="98">
        <f t="shared" si="4896"/>
        <v>1.9211904298241704E-2</v>
      </c>
      <c r="BC65" s="98">
        <f t="shared" si="4896"/>
        <v>1.8705053404156104E-2</v>
      </c>
      <c r="BD65" s="98">
        <f t="shared" si="4896"/>
        <v>1.8120707879361944E-2</v>
      </c>
      <c r="BE65" s="166">
        <f t="shared" si="4896"/>
        <v>1.7436373798952534E-2</v>
      </c>
      <c r="BF65" s="145">
        <f t="shared" si="4896"/>
        <v>1.6623159180014668E-2</v>
      </c>
      <c r="BG65" s="98">
        <f t="shared" si="4896"/>
        <v>1.5644098457261606E-2</v>
      </c>
      <c r="BH65" s="98">
        <f t="shared" si="4896"/>
        <v>1.5124780367807573E-2</v>
      </c>
      <c r="BI65" s="98">
        <f t="shared" si="4896"/>
        <v>1.4459953924776496E-2</v>
      </c>
      <c r="BJ65" s="98">
        <f t="shared" si="4896"/>
        <v>1.3729417917095216E-2</v>
      </c>
      <c r="BK65" s="98">
        <f t="shared" si="4896"/>
        <v>1.2937850802556499E-2</v>
      </c>
      <c r="BL65" s="166">
        <f t="shared" si="4896"/>
        <v>1.2091862711512559E-2</v>
      </c>
      <c r="BM65" s="145">
        <f t="shared" si="4896"/>
        <v>1.1199967379950189E-2</v>
      </c>
      <c r="BN65" s="98">
        <f t="shared" ref="BN65" si="4897">BG34*$I$6*BN13</f>
        <v>1.0274375741849993E-2</v>
      </c>
      <c r="BO65" s="98">
        <f t="shared" ref="BO65" si="4898">BH34*$I$6*BO13</f>
        <v>9.8507174433652613E-3</v>
      </c>
      <c r="BP65" s="98">
        <f t="shared" ref="BP65" si="4899">BI34*$I$6*BP13</f>
        <v>9.4664954772352497E-3</v>
      </c>
      <c r="BQ65" s="98">
        <f t="shared" ref="BQ65" si="4900">BJ34*$I$6*BQ13</f>
        <v>9.0502144791227545E-3</v>
      </c>
      <c r="BR65" s="98">
        <f t="shared" ref="BR65" si="4901">BK34*$I$6*BR13</f>
        <v>8.6039268498215651E-3</v>
      </c>
      <c r="BS65" s="98">
        <f t="shared" ref="BS65" si="4902">BL34*$I$6*BS13</f>
        <v>8.1316679833258396E-3</v>
      </c>
      <c r="BT65" s="145">
        <f t="shared" ref="BT65" si="4903">BM34*$I$6*BT13</f>
        <v>7.6400345708975016E-3</v>
      </c>
      <c r="BU65" s="98">
        <f t="shared" ref="BU65" si="4904">BN34*$I$6*BU13</f>
        <v>7.1388906037965476E-3</v>
      </c>
      <c r="BV65" s="98">
        <f t="shared" ref="BV65" si="4905">BO34*$I$6*BV13</f>
        <v>6.7950421314512252E-3</v>
      </c>
      <c r="BW65" s="98">
        <f t="shared" ref="BW65" si="4906">BP34*$I$6*BW13</f>
        <v>6.4703952468858506E-3</v>
      </c>
      <c r="BX65" s="98">
        <f t="shared" ref="BX65" si="4907">BQ34*$I$6*BX13</f>
        <v>6.1544874362398153E-3</v>
      </c>
      <c r="BY65" s="98">
        <f t="shared" ref="BY65" si="4908">BR34*$I$6*BY13</f>
        <v>5.848786743601472E-3</v>
      </c>
      <c r="BZ65" s="98">
        <f t="shared" ref="BZ65" si="4909">BS34*$I$6*BZ13</f>
        <v>5.5550480763473659E-3</v>
      </c>
      <c r="CA65" s="145">
        <f t="shared" ref="CA65" si="4910">BT34*$I$6*CA13</f>
        <v>5.2754433533614949E-3</v>
      </c>
      <c r="CB65" s="98">
        <f t="shared" ref="CB65" si="4911">BU34*$I$6*CB13</f>
        <v>5.0127408026575402E-3</v>
      </c>
      <c r="CC65" s="98">
        <f t="shared" ref="CC65:CD65" si="4912">BV34*$I$6*CC13</f>
        <v>4.7705033919997111E-3</v>
      </c>
      <c r="CD65" s="98">
        <f t="shared" si="4912"/>
        <v>4.5336012382834658E-3</v>
      </c>
      <c r="CE65" s="98">
        <f t="shared" ref="CE65" si="4913">BX34*$I$6*CE13</f>
        <v>4.3045470154889831E-3</v>
      </c>
      <c r="CF65" s="98">
        <f t="shared" ref="CF65" si="4914">BY34*$I$6*CF13</f>
        <v>4.0858059906070205E-3</v>
      </c>
      <c r="CG65" s="98">
        <f t="shared" ref="CG65" si="4915">BZ34*$I$6*CG13</f>
        <v>3.8797724228930154E-3</v>
      </c>
      <c r="CH65" s="145">
        <f t="shared" ref="CH65" si="4916">CA34*$I$6*CH13</f>
        <v>3.688693849109359E-3</v>
      </c>
      <c r="CI65" s="98">
        <f t="shared" ref="CI65" si="4917">CB34*$I$6*CI13</f>
        <v>6.1505262720118565E-3</v>
      </c>
      <c r="CJ65" s="98">
        <f t="shared" ref="CJ65" si="4918">CC34*$I$6*CJ13</f>
        <v>3.7437012819115075E-3</v>
      </c>
      <c r="CK65" s="98">
        <f t="shared" ref="CK65" si="4919">CD34*$I$6*CK13</f>
        <v>3.5857137397653132E-3</v>
      </c>
      <c r="CL65" s="98">
        <f t="shared" ref="CL65" si="4920">CE34*$I$6*CL13</f>
        <v>3.4349246156194437E-3</v>
      </c>
      <c r="CM65" s="98">
        <f t="shared" ref="CM65" si="4921">CF34*$I$6*CM13</f>
        <v>3.2911863271412245E-3</v>
      </c>
      <c r="CN65" s="98">
        <f t="shared" ref="CN65" si="4922">CG34*$I$6*CN13</f>
        <v>3.1544257969551674E-3</v>
      </c>
      <c r="CO65" s="145">
        <f t="shared" ref="CO65" si="4923">CH34*$I$6*CO13</f>
        <v>3.0246192846335954E-3</v>
      </c>
      <c r="CP65" s="98">
        <f t="shared" ref="CP65" si="4924">CI34*$I$6*CP13</f>
        <v>2.901751679983966E-3</v>
      </c>
      <c r="CQ65" s="98">
        <f t="shared" ref="CQ65" si="4925">CJ34*$I$6*CQ13</f>
        <v>2.990660777391423E-3</v>
      </c>
      <c r="CR65" s="98">
        <f t="shared" ref="CR65" si="4926">CK34*$I$6*CR13</f>
        <v>2.9220066519571397E-3</v>
      </c>
      <c r="CS65" s="98">
        <f t="shared" ref="CS65" si="4927">CL34*$I$6*CS13</f>
        <v>2.8589142763644423E-3</v>
      </c>
      <c r="CT65" s="98">
        <f t="shared" ref="CT65" si="4928">CM34*$I$6*CT13</f>
        <v>2.8013720485453924E-3</v>
      </c>
      <c r="CU65" s="98">
        <f t="shared" ref="CU65" si="4929">CN34*$I$6*CU13</f>
        <v>2.7491632334733112E-3</v>
      </c>
      <c r="CV65" s="145">
        <f t="shared" ref="CV65" si="4930">CO34*$I$6*CV13</f>
        <v>2.7018773374176555E-3</v>
      </c>
      <c r="CW65" s="98">
        <f t="shared" ref="CW65" si="4931">CP34*$I$6*CW13</f>
        <v>2.6589255427896933E-3</v>
      </c>
      <c r="CX65" s="98">
        <f t="shared" ref="CX65" si="4932">CQ34*$I$6*CX13</f>
        <v>2.4147124784303646E-3</v>
      </c>
      <c r="CY65" s="98">
        <f t="shared" ref="CY65" si="4933">CR34*$I$6*CY13</f>
        <v>2.3539065516866155E-3</v>
      </c>
      <c r="CZ65" s="98">
        <f t="shared" ref="CZ65" si="4934">CS34*$I$6*CZ13</f>
        <v>2.3002778853821555E-3</v>
      </c>
      <c r="DA65" s="98">
        <f t="shared" ref="DA65" si="4935">CT34*$I$6*DA13</f>
        <v>2.2536960342304422E-3</v>
      </c>
      <c r="DB65" s="98">
        <f t="shared" ref="DB65" si="4936">CU34*$I$6*DB13</f>
        <v>2.2140412691215436E-3</v>
      </c>
      <c r="DC65" s="98">
        <f t="shared" ref="DC65" si="4937">CV34*$I$6*DC13</f>
        <v>2.1811820184919738E-3</v>
      </c>
      <c r="DD65" s="145">
        <f t="shared" ref="DD65" si="4938">CW34*$I$6*DD13</f>
        <v>2.154955268213612E-3</v>
      </c>
      <c r="DE65" s="98">
        <f t="shared" ref="DE65" si="4939">CX34*$I$6*DE13</f>
        <v>2.135151500016229E-3</v>
      </c>
      <c r="DF65" s="98">
        <f t="shared" ref="DF65" si="4940">CY34*$I$6*DF13</f>
        <v>2.0884724792871118E-3</v>
      </c>
      <c r="DG65" s="98">
        <f t="shared" ref="DG65" si="4941">CZ34*$I$6*DG13</f>
        <v>2.0424667550588754E-3</v>
      </c>
      <c r="DH65" s="98">
        <f t="shared" ref="DH65" si="4942">DA34*$I$6*DH13</f>
        <v>1.9972622016278642E-3</v>
      </c>
      <c r="DI65" s="98">
        <f t="shared" ref="DI65" si="4943">DB34*$I$6*DI13</f>
        <v>1.9529772145308356E-3</v>
      </c>
      <c r="DJ65" s="98">
        <f t="shared" ref="DJ65" si="4944">DC34*$I$6*DJ13</f>
        <v>1.9097381065972844E-3</v>
      </c>
      <c r="DK65" s="145">
        <f t="shared" ref="DK65" si="4945">DD34*$I$6*DK13</f>
        <v>1.8676937677836413E-3</v>
      </c>
      <c r="DL65" s="98">
        <f t="shared" ref="DL65" si="4946">DE34*$I$6*DL13</f>
        <v>1.827027500852911E-3</v>
      </c>
      <c r="DM65" s="98">
        <f t="shared" ref="DM65" si="4947">DF34*$I$6*DM13</f>
        <v>1.8044774444145564E-3</v>
      </c>
      <c r="DN65" s="98">
        <f t="shared" ref="DN65" si="4948">DG34*$I$6*DN13</f>
        <v>1.7830667296409493E-3</v>
      </c>
      <c r="DO65" s="98">
        <f t="shared" ref="DO65" si="4949">DH34*$I$6*DO13</f>
        <v>1.7622714750311927E-3</v>
      </c>
      <c r="DP65" s="98">
        <f t="shared" ref="DP65" si="4950">DI34*$I$6*DP13</f>
        <v>1.7415886713227431E-3</v>
      </c>
      <c r="DQ65" s="98">
        <f t="shared" ref="DQ65" si="4951">DJ34*$I$6*DQ13</f>
        <v>1.7205345495950482E-3</v>
      </c>
      <c r="DR65" s="98">
        <f t="shared" ref="DR65" si="4952">DK34*$I$6*DR13</f>
        <v>1.6986461659778667E-3</v>
      </c>
      <c r="DS65" s="98">
        <f t="shared" ref="DS65" si="4953">DL34*$I$6*DS13</f>
        <v>1.6754857438664992E-3</v>
      </c>
      <c r="DT65" s="98">
        <f t="shared" ref="DT65" si="4954">DM34*$I$6*DT13</f>
        <v>1.6506471995788577E-3</v>
      </c>
      <c r="DU65" s="98">
        <f t="shared" ref="DU65" si="4955">DN34*$I$6*DU13</f>
        <v>1.6277519121460681E-3</v>
      </c>
      <c r="DV65" s="98">
        <f t="shared" ref="DV65" si="4956">DO34*$I$6*DV13</f>
        <v>1.6068372947337624E-3</v>
      </c>
      <c r="DW65" s="98">
        <f t="shared" ref="DW65" si="4957">DP34*$I$6*DW13</f>
        <v>1.5878882974584871E-3</v>
      </c>
      <c r="DX65" s="98">
        <f t="shared" ref="DX65" si="4958">DQ34*$I$6*DX13</f>
        <v>1.5708398569320996E-3</v>
      </c>
      <c r="DY65" s="98">
        <f t="shared" ref="DY65" si="4959">DR34*$I$6*DY13</f>
        <v>1.5555778137155149E-3</v>
      </c>
      <c r="DZ65" s="98">
        <f t="shared" ref="DZ65" si="4960">DS34*$I$6*DZ13</f>
        <v>1.5419387771413147E-3</v>
      </c>
      <c r="EA65" s="98">
        <f t="shared" ref="EA65" si="4961">DT34*$I$6*EA13</f>
        <v>1.5297093894323056E-3</v>
      </c>
      <c r="EB65" s="98">
        <f t="shared" ref="EB65" si="4962">DU34*$I$6*EB13</f>
        <v>1.5172965818143326E-3</v>
      </c>
      <c r="EC65" s="98">
        <f t="shared" ref="EC65" si="4963">DV34*$I$6*EC13</f>
        <v>1.5047650661506565E-3</v>
      </c>
      <c r="ED65" s="98">
        <f t="shared" ref="ED65" si="4964">DW34*$I$6*ED13</f>
        <v>1.492224718497926E-3</v>
      </c>
      <c r="EE65" s="98">
        <f t="shared" ref="EE65" si="4965">DX34*$I$6*EE13</f>
        <v>1.4798246720389013E-3</v>
      </c>
      <c r="EF65" s="98">
        <f t="shared" ref="EF65" si="4966">DY34*$I$6*EF13</f>
        <v>1.4677477394565612E-3</v>
      </c>
      <c r="EG65" s="98">
        <f t="shared" ref="EG65" si="4967">DZ34*$I$6*EG13</f>
        <v>1.4562047825159505E-3</v>
      </c>
      <c r="EH65" s="98">
        <f t="shared" ref="EH65" si="4968">EA34*$I$6*EH13</f>
        <v>1.4454287222076005E-3</v>
      </c>
      <c r="EI65" s="98">
        <f t="shared" ref="EI65" si="4969">EB34*$I$6*EI13</f>
        <v>1.4356679627977272E-3</v>
      </c>
      <c r="EJ65" s="98">
        <f t="shared" ref="EJ65" si="4970">EC34*$I$6*EJ13</f>
        <v>1.426751288061763E-3</v>
      </c>
      <c r="EK65" s="98">
        <f t="shared" ref="EK65" si="4971">ED34*$I$6*EK13</f>
        <v>1.4185096966991264E-3</v>
      </c>
      <c r="EL65" s="98">
        <f t="shared" ref="EL65" si="4972">EE34*$I$6*EL13</f>
        <v>1.4107842572895625E-3</v>
      </c>
      <c r="EM65" s="98">
        <f t="shared" ref="EM65" si="4973">EF34*$I$6*EM13</f>
        <v>1.4034332898535764E-3</v>
      </c>
      <c r="EN65" s="98">
        <f t="shared" ref="EN65" si="4974">EG34*$I$6*EN13</f>
        <v>1.3963390239083041E-3</v>
      </c>
      <c r="EO65" s="98">
        <f t="shared" ref="EO65" si="4975">EH34*$I$6*EO13</f>
        <v>1.3894138135490384E-3</v>
      </c>
      <c r="EP65" s="98">
        <f t="shared" ref="EP65" si="4976">EI34*$I$6*EP13</f>
        <v>1.3826059290453598E-3</v>
      </c>
      <c r="EQ65" s="98">
        <f t="shared" ref="EQ65" si="4977">EJ34*$I$6*EQ13</f>
        <v>1.3760118063826329E-3</v>
      </c>
      <c r="ER65" s="98">
        <f t="shared" ref="ER65" si="4978">EK34*$I$6*ER13</f>
        <v>1.3697088906144388E-3</v>
      </c>
      <c r="ES65" s="98">
        <f t="shared" ref="ES65" si="4979">EL34*$I$6*ES13</f>
        <v>1.3637521826441567E-3</v>
      </c>
      <c r="ET65" s="98">
        <f t="shared" ref="ET65" si="4980">EM34*$I$6*ET13</f>
        <v>1.3581718936147168E-3</v>
      </c>
      <c r="EU65" s="98">
        <f t="shared" ref="EU65" si="4981">EN34*$I$6*EU13</f>
        <v>1.3529721260579675E-3</v>
      </c>
      <c r="EV65" s="98">
        <f t="shared" ref="EV65" si="4982">EO34*$I$6*EV13</f>
        <v>1.3481305437842779E-3</v>
      </c>
      <c r="EW65" s="98">
        <f t="shared" ref="EW65" si="4983">EP34*$I$6*EW13</f>
        <v>1.3435990236515918E-3</v>
      </c>
      <c r="EX65" s="98">
        <f t="shared" ref="EX65" si="4984">EQ34*$I$6*EX13</f>
        <v>1.3393053023306781E-3</v>
      </c>
      <c r="EY65" s="98">
        <f t="shared" ref="EY65" si="4985">ER34*$I$6*EY13</f>
        <v>1.3351986548567824E-3</v>
      </c>
      <c r="EZ65" s="98">
        <f t="shared" ref="EZ65" si="4986">ES34*$I$6*EZ13</f>
        <v>1.3312481862982617E-3</v>
      </c>
      <c r="FA65" s="98">
        <f t="shared" ref="FA65" si="4987">ET34*$I$6*FA13</f>
        <v>1.3274402140065768E-3</v>
      </c>
      <c r="FB65" s="98">
        <f t="shared" ref="FB65" si="4988">EU34*$I$6*FB13</f>
        <v>1.3237748838404516E-3</v>
      </c>
      <c r="FC65" s="98">
        <f t="shared" ref="FC65" si="4989">EV34*$I$6*FC13</f>
        <v>1.3202621451726796E-3</v>
      </c>
      <c r="FD65" s="98">
        <f t="shared" ref="FD65" si="4990">EW34*$I$6*FD13</f>
        <v>1.3169171999314227E-3</v>
      </c>
      <c r="FE65" s="98">
        <f t="shared" ref="FE65" si="4991">EX34*$I$6*FE13</f>
        <v>1.3137555387893018E-3</v>
      </c>
      <c r="FF65" s="98">
        <f t="shared" ref="FF65" si="4992">EY34*$I$6*FF13</f>
        <v>1.3107790816036188E-3</v>
      </c>
      <c r="FG65" s="98">
        <f t="shared" ref="FG65" si="4993">EZ34*$I$6*FG13</f>
        <v>1.307979438841138E-3</v>
      </c>
      <c r="FH65" s="98">
        <f t="shared" ref="FH65" si="4994">FA34*$I$6*FH13</f>
        <v>1.3053413129289443E-3</v>
      </c>
      <c r="FI65" s="98">
        <f t="shared" ref="FI65" si="4995">FB34*$I$6*FI13</f>
        <v>1.3028458772833115E-3</v>
      </c>
      <c r="FJ65" s="98">
        <f t="shared" ref="FJ65" si="4996">FC34*$I$6*FJ13</f>
        <v>1.3004739888296066E-3</v>
      </c>
      <c r="FK65" s="98">
        <f t="shared" ref="FK65" si="4997">FD34*$I$6*FK13</f>
        <v>1.2982091029445459E-3</v>
      </c>
      <c r="FL65" s="98">
        <f t="shared" ref="FL65" si="4998">FE34*$I$6*FL13</f>
        <v>1.2960397695934032E-3</v>
      </c>
      <c r="FM65" s="98">
        <f t="shared" ref="FM65" si="4999">FF34*$I$6*FM13</f>
        <v>1.2939615974827221E-3</v>
      </c>
      <c r="FN65" s="98">
        <f t="shared" ref="FN65" si="5000">FG34*$I$6*FN13</f>
        <v>1.2919744296610424E-3</v>
      </c>
      <c r="FO65" s="98">
        <f t="shared" ref="FO65" si="5001">FH34*$I$6*FO13</f>
        <v>1.2900799191577904E-3</v>
      </c>
      <c r="FP65" s="98">
        <f t="shared" ref="FP65" si="5002">FI34*$I$6*FP13</f>
        <v>1.2882795889917434E-3</v>
      </c>
      <c r="FQ65" s="98">
        <f t="shared" ref="FQ65" si="5003">FJ34*$I$6*FQ13</f>
        <v>1.2865734362879936E-3</v>
      </c>
      <c r="FR65" s="98">
        <f t="shared" ref="FR65" si="5004">FK34*$I$6*FR13</f>
        <v>1.2849591186011411E-3</v>
      </c>
      <c r="FS65" s="98">
        <f t="shared" ref="FS65" si="5005">FL34*$I$6*FS13</f>
        <v>1.2834317407284948E-3</v>
      </c>
      <c r="FT65" s="98">
        <f t="shared" ref="FT65" si="5006">FM34*$I$6*FT13</f>
        <v>1.2819842414499086E-3</v>
      </c>
      <c r="FU65" s="98">
        <f t="shared" ref="FU65" si="5007">FN34*$I$6*FU13</f>
        <v>1.2806090526748725E-3</v>
      </c>
      <c r="FV65" s="98">
        <f t="shared" ref="FV65" si="5008">FO34*$I$6*FV13</f>
        <v>1.2792992690032515E-3</v>
      </c>
      <c r="FW65" s="98">
        <f t="shared" ref="FW65" si="5009">FP34*$I$6*FW13</f>
        <v>1.278049348685255E-3</v>
      </c>
      <c r="FX65" s="98">
        <f t="shared" ref="FX65" si="5010">FQ34*$I$6*FX13</f>
        <v>1.2768553867901575E-3</v>
      </c>
      <c r="FY65" s="98">
        <f t="shared" ref="FY65" si="5011">FR34*$I$6*FY13</f>
        <v>1.2757150177841318E-3</v>
      </c>
      <c r="GA65" s="98" t="s">
        <v>120</v>
      </c>
    </row>
    <row r="66" spans="1:183" x14ac:dyDescent="0.25">
      <c r="A66" t="s">
        <v>75</v>
      </c>
      <c r="B66" s="60"/>
      <c r="C66" s="112">
        <f t="shared" ref="C66:G69" si="5012">D66/(1+$V$6)</f>
        <v>0</v>
      </c>
      <c r="D66" s="112">
        <f t="shared" si="5012"/>
        <v>0</v>
      </c>
      <c r="E66" s="112">
        <f t="shared" si="5012"/>
        <v>0</v>
      </c>
      <c r="F66" s="112">
        <f t="shared" si="5012"/>
        <v>0</v>
      </c>
      <c r="G66" s="112">
        <f t="shared" si="5012"/>
        <v>0</v>
      </c>
      <c r="H66" s="112">
        <f>I66/(1+$V$6)</f>
        <v>0</v>
      </c>
      <c r="I66" s="104">
        <f>V11*AN7</f>
        <v>0</v>
      </c>
      <c r="J66" s="83">
        <f t="shared" ref="J66" si="5013">I66-C67+J67</f>
        <v>9.5291297763072345E-3</v>
      </c>
      <c r="K66" s="83">
        <f t="shared" ref="K66" si="5014">J66-D67+K67</f>
        <v>2.1535833294454351E-2</v>
      </c>
      <c r="L66" s="83">
        <f t="shared" ref="L66" si="5015">K66-E67+L67</f>
        <v>3.6664279727319712E-2</v>
      </c>
      <c r="M66" s="83">
        <f t="shared" ref="M66" si="5016">L66-F67+M67</f>
        <v>5.5726122232730074E-2</v>
      </c>
      <c r="N66" s="83">
        <f t="shared" ref="N66" si="5017">M66-G67+N67</f>
        <v>7.9744043789547123E-2</v>
      </c>
      <c r="O66" s="83">
        <f t="shared" ref="O66" si="5018">N66-H67+O67</f>
        <v>0.1100066249511366</v>
      </c>
      <c r="P66" s="105">
        <f t="shared" ref="P66" si="5019">O66-I67+P67</f>
        <v>0.14813747721473933</v>
      </c>
      <c r="Q66" s="83">
        <f t="shared" ref="Q66" si="5020">P66-J67+Q67</f>
        <v>0.18665322129057157</v>
      </c>
      <c r="R66" s="83">
        <f t="shared" ref="R66" si="5021">Q66-K67+R67</f>
        <v>0.23518305882612023</v>
      </c>
      <c r="S66" s="83">
        <f t="shared" ref="S66" si="5022">R66-L67+S67</f>
        <v>0.29633065412091153</v>
      </c>
      <c r="T66" s="83">
        <f t="shared" ref="T66" si="5023">S66-M67+T67</f>
        <v>0.37337662419234852</v>
      </c>
      <c r="U66" s="83">
        <f t="shared" ref="U66" si="5024">T66-N67+U67</f>
        <v>0.47045454648235918</v>
      </c>
      <c r="V66" s="83">
        <f t="shared" ref="V66" si="5025">U66-O67+V67</f>
        <v>0.59277272856777263</v>
      </c>
      <c r="W66" s="83">
        <f t="shared" ref="W66" si="5026">V66-P67+W67</f>
        <v>0.74689363799539366</v>
      </c>
      <c r="X66" s="83">
        <f t="shared" ref="X66" si="5027">W66-Q67+X67</f>
        <v>0.78523917075595873</v>
      </c>
      <c r="Y66" s="83">
        <f t="shared" ref="Y66" si="5028">X66-R67+Y67</f>
        <v>0.82387215350681209</v>
      </c>
      <c r="Z66" s="83">
        <f t="shared" ref="Z66" si="5029">Y66-S67+Z67</f>
        <v>0.86830735416894989</v>
      </c>
      <c r="AA66" s="83">
        <f t="shared" ref="AA66" si="5030">Z66-T67+AA67</f>
        <v>0.92004865228900445</v>
      </c>
      <c r="AB66" s="83">
        <f t="shared" ref="AB66" si="5031">AA66-U67+AB67</f>
        <v>0.98098828006145711</v>
      </c>
      <c r="AC66" s="83">
        <f t="shared" ref="AC66" si="5032">AB66-V67+AC67</f>
        <v>1.0535062714980554</v>
      </c>
      <c r="AD66" s="83">
        <f t="shared" ref="AD66" si="5033">AC66-W67+AD67</f>
        <v>1.1405948844040745</v>
      </c>
      <c r="AE66" s="83">
        <f t="shared" ref="AE66" si="5034">AD66-X67+AE67</f>
        <v>1.4018607852767131</v>
      </c>
      <c r="AF66" s="83">
        <f t="shared" ref="AF66" si="5035">AE66-Y67+AF67</f>
        <v>1.4296605771239428</v>
      </c>
      <c r="AG66" s="83">
        <f t="shared" ref="AG66" si="5036">AF66-Z67+AG67</f>
        <v>1.4465458097704111</v>
      </c>
      <c r="AH66" s="83">
        <f t="shared" ref="AH66" si="5037">AG66-AA67+AH67</f>
        <v>1.4489224777446759</v>
      </c>
      <c r="AI66" s="83">
        <f t="shared" ref="AI66" si="5038">AH66-AB67+AI67</f>
        <v>1.4322607869071291</v>
      </c>
      <c r="AJ66" s="159">
        <f t="shared" ref="AJ66" si="5039">AI66-AC67+AJ67</f>
        <v>1.3908510838340453</v>
      </c>
      <c r="AK66" s="105">
        <f t="shared" ref="AK66" si="5040">AJ66-AD67+AK67</f>
        <v>1.3174959193850697</v>
      </c>
      <c r="AL66" s="83">
        <f t="shared" ref="AL66" si="5041">AK66-AE67+AL67</f>
        <v>0.97066581829348186</v>
      </c>
      <c r="AM66" s="83">
        <f t="shared" ref="AM66" si="5042">AL66-AF67+AM67</f>
        <v>0.84470931970444818</v>
      </c>
      <c r="AN66" s="83">
        <f t="shared" ref="AN66" si="5043">AM66-AG67+AN67</f>
        <v>0.70814703324207828</v>
      </c>
      <c r="AO66" s="83">
        <f t="shared" ref="AO66" si="5044">AN66-AH67+AO67</f>
        <v>0.55897024841794751</v>
      </c>
      <c r="AP66" s="83">
        <f t="shared" ref="AP66" si="5045">AO66-AI67+AP67</f>
        <v>0.39465150656328213</v>
      </c>
      <c r="AQ66" s="159">
        <f t="shared" ref="AQ66" si="5046">AP66-AJ67+AQ67</f>
        <v>0.21201201793108909</v>
      </c>
      <c r="AR66" s="105">
        <f t="shared" ref="AR66" si="5047">AQ66-AK67+AR67</f>
        <v>0.16039067558628795</v>
      </c>
      <c r="AS66" s="83">
        <f t="shared" ref="AS66" si="5048">AR66-AL67+AS67</f>
        <v>0.25558070799737437</v>
      </c>
      <c r="AT66" s="83">
        <f t="shared" ref="AT66" si="5049">AS66-AM67+AT67</f>
        <v>0.33601385675483963</v>
      </c>
      <c r="AU66" s="83">
        <f t="shared" ref="AU66" si="5050">AT66-AN67+AU67</f>
        <v>0.41890142724953366</v>
      </c>
      <c r="AV66" s="83">
        <f t="shared" ref="AV66" si="5051">AU66-AO67+AV67</f>
        <v>0.50373436765822244</v>
      </c>
      <c r="AW66" s="83">
        <f t="shared" ref="AW66" si="5052">AV66-AP67+AW67</f>
        <v>0.58979554864610462</v>
      </c>
      <c r="AX66" s="159">
        <f t="shared" ref="AX66" si="5053">AW66-AQ67+AX67</f>
        <v>0.67610159659902447</v>
      </c>
      <c r="AY66" s="105">
        <f t="shared" ref="AY66" si="5054">AX66-AR67+AY67</f>
        <v>0.60799509842064836</v>
      </c>
      <c r="AZ66" s="83">
        <f t="shared" ref="AZ66" si="5055">AY66-AS67+AZ67</f>
        <v>0.57262340747028195</v>
      </c>
      <c r="BA66" s="83">
        <f t="shared" ref="BA66" si="5056">AZ66-AT67+BA67</f>
        <v>0.55086651144105481</v>
      </c>
      <c r="BB66" s="83">
        <f t="shared" ref="BB66" si="5057">BA66-AU67+BB67</f>
        <v>0.52393362265912924</v>
      </c>
      <c r="BC66" s="83">
        <f t="shared" ref="BC66" si="5058">BB66-AV67+BC67</f>
        <v>0.4922418102638767</v>
      </c>
      <c r="BD66" s="83">
        <f t="shared" ref="BD66" si="5059">BC66-AW67+BD67</f>
        <v>0.4564091478974151</v>
      </c>
      <c r="BE66" s="159">
        <f t="shared" ref="BE66" si="5060">BD66-AX67+BE67</f>
        <v>0.41731003895539581</v>
      </c>
      <c r="BF66" s="105">
        <f t="shared" ref="BF66" si="5061">BE66-AY67+BF67</f>
        <v>0.37614446536781881</v>
      </c>
      <c r="BG66" s="83">
        <f t="shared" ref="BG66" si="5062">BF66-AZ67+BG67</f>
        <v>0.35726637344655854</v>
      </c>
      <c r="BH66" s="83">
        <f t="shared" ref="BH66" si="5063">BG66-BA67+BH67</f>
        <v>0.33751481236816194</v>
      </c>
      <c r="BI66" s="83">
        <f t="shared" ref="BI66:BM66" si="5064">BH66-BB67+BI67</f>
        <v>0.31874615582171678</v>
      </c>
      <c r="BJ66" s="83">
        <f t="shared" si="5064"/>
        <v>0.3008154804702674</v>
      </c>
      <c r="BK66" s="83">
        <f t="shared" si="5064"/>
        <v>0.28361140562307269</v>
      </c>
      <c r="BL66" s="159">
        <f t="shared" si="5064"/>
        <v>0.26706984702617215</v>
      </c>
      <c r="BM66" s="105">
        <f t="shared" si="5064"/>
        <v>0.25119160487043429</v>
      </c>
      <c r="BN66" s="83">
        <f t="shared" ref="BN66" si="5065">BM66-BG67+BN67</f>
        <v>0.23606474798439814</v>
      </c>
      <c r="BO66" s="83">
        <f t="shared" ref="BO66" si="5066">BN66-BH67+BO67</f>
        <v>0.22172498324086565</v>
      </c>
      <c r="BP66" s="83">
        <f t="shared" ref="BP66" si="5067">BO66-BI67+BP67</f>
        <v>0.20819554931394388</v>
      </c>
      <c r="BQ66" s="83">
        <f t="shared" ref="BQ66" si="5068">BP66-BJ67+BQ67</f>
        <v>0.19568490161449686</v>
      </c>
      <c r="BR66" s="83">
        <f t="shared" ref="BR66" si="5069">BQ66-BK67+BR67</f>
        <v>0.18437555916155163</v>
      </c>
      <c r="BS66" s="83">
        <f t="shared" ref="BS66" si="5070">BR66-BL67+BS67</f>
        <v>0.17441790299323509</v>
      </c>
      <c r="BT66" s="105">
        <f t="shared" ref="BT66" si="5071">BS66-BM67+BT67</f>
        <v>0.16592253901975676</v>
      </c>
      <c r="BU66" s="83">
        <f t="shared" ref="BU66" si="5072">BT66-BN67+BU67</f>
        <v>0.15895078285801589</v>
      </c>
      <c r="BV66" s="83">
        <f t="shared" ref="BV66" si="5073">BU66-BO67+BV67</f>
        <v>0.15198354852424756</v>
      </c>
      <c r="BW66" s="83">
        <f t="shared" ref="BW66" si="5074">BV66-BP67+BW67</f>
        <v>0.14490680213335061</v>
      </c>
      <c r="BX66" s="83">
        <f t="shared" ref="BX66" si="5075">BW66-BQ67+BX67</f>
        <v>0.1378099718802496</v>
      </c>
      <c r="BY66" s="83">
        <f t="shared" ref="BY66" si="5076">BX66-BR67+BY67</f>
        <v>0.13079113304463633</v>
      </c>
      <c r="BZ66" s="83">
        <f t="shared" ref="BZ66" si="5077">BY66-BS67+BZ67</f>
        <v>0.1239522737950912</v>
      </c>
      <c r="CA66" s="105">
        <f t="shared" ref="CA66" si="5078">BZ66-BT67+CA67</f>
        <v>0.11739321936700009</v>
      </c>
      <c r="CB66" s="83">
        <f t="shared" ref="CB66" si="5079">CA66-BU67+CB67</f>
        <v>0.11120406334881036</v>
      </c>
      <c r="CC66" s="83">
        <f t="shared" ref="CC66:CD66" si="5080">CB66-BV67+CC67</f>
        <v>0.10545525473272171</v>
      </c>
      <c r="CD66" s="83">
        <f t="shared" si="5080"/>
        <v>0.10014034256658284</v>
      </c>
      <c r="CE66" s="83">
        <f t="shared" ref="CE66" si="5081">CD66-BX67+CE67</f>
        <v>9.5215127284789688E-2</v>
      </c>
      <c r="CF66" s="83">
        <f t="shared" ref="CF66" si="5082">CE66-BY67+CF67</f>
        <v>9.0636193501843876E-2</v>
      </c>
      <c r="CG66" s="83">
        <f t="shared" ref="CG66" si="5083">CF66-BZ67+CG67</f>
        <v>8.636143239138426E-2</v>
      </c>
      <c r="CH66" s="105">
        <f t="shared" ref="CH66" si="5084">CG66-CA67+CH67</f>
        <v>8.2350255122047258E-2</v>
      </c>
      <c r="CI66" s="83">
        <f t="shared" ref="CI66" si="5085">CH66-CB67+CI67</f>
        <v>8.5832112259659588E-2</v>
      </c>
      <c r="CJ66" s="83">
        <f t="shared" ref="CJ66" si="5086">CI66-CC67+CJ67</f>
        <v>8.9190614431332083E-2</v>
      </c>
      <c r="CK66" s="83">
        <f t="shared" ref="CK66" si="5087">CJ66-CD67+CK67</f>
        <v>9.2446929453996698E-2</v>
      </c>
      <c r="CL66" s="83">
        <f t="shared" ref="CL66" si="5088">CK66-CE67+CL67</f>
        <v>9.5621999633462754E-2</v>
      </c>
      <c r="CM66" s="83">
        <f t="shared" ref="CM66" si="5089">CL66-CF67+CM67</f>
        <v>9.8728363937290994E-2</v>
      </c>
      <c r="CN66" s="83">
        <f t="shared" ref="CN66" si="5090">CM66-CG67+CN67</f>
        <v>0.10177054868572076</v>
      </c>
      <c r="CO66" s="105">
        <f t="shared" ref="CO66" si="5091">CN66-CH67+CO67</f>
        <v>0.10474567643686605</v>
      </c>
      <c r="CP66" s="83">
        <f t="shared" ref="CP66" si="5092">CO66-CI67+CP67</f>
        <v>0.10037550790642744</v>
      </c>
      <c r="CQ66" s="83">
        <f t="shared" ref="CQ66" si="5093">CP66-CJ67+CQ67</f>
        <v>9.7111824646414532E-2</v>
      </c>
      <c r="CR66" s="83">
        <f t="shared" ref="CR66" si="5094">CQ66-CK67+CR67</f>
        <v>9.4235397572699761E-2</v>
      </c>
      <c r="CS66" s="83">
        <f t="shared" ref="CS66" si="5095">CR66-CL67+CS67</f>
        <v>9.1739180158124628E-2</v>
      </c>
      <c r="CT66" s="83">
        <f t="shared" ref="CT66" si="5096">CS66-CM67+CT67</f>
        <v>8.9616711676385269E-2</v>
      </c>
      <c r="CU66" s="83">
        <f t="shared" ref="CU66" si="5097">CT66-CN67+CU67</f>
        <v>8.7860904189283093E-2</v>
      </c>
      <c r="CV66" s="105">
        <f t="shared" ref="CV66" si="5098">CU66-CO67+CV67</f>
        <v>8.6462987862648194E-2</v>
      </c>
      <c r="CW66" s="83">
        <f t="shared" ref="CW66" si="5099">CV66-CP67+CW67</f>
        <v>8.5411699704653996E-2</v>
      </c>
      <c r="CX66" s="83">
        <f t="shared" ref="CX66" si="5100">CW66-CQ67+CX67</f>
        <v>8.2914721730920002E-2</v>
      </c>
      <c r="CY66" s="83">
        <f t="shared" ref="CY66" si="5101">CX66-CR67+CY67</f>
        <v>8.0451612185533816E-2</v>
      </c>
      <c r="CZ66" s="83">
        <f t="shared" ref="CZ66" si="5102">CY66-CS67+CZ67</f>
        <v>7.8029394534580659E-2</v>
      </c>
      <c r="DA66" s="83">
        <f t="shared" ref="DA66" si="5103">CZ66-CT67+DA67</f>
        <v>7.5654576407318139E-2</v>
      </c>
      <c r="DB66" s="83">
        <f t="shared" ref="DB66" si="5104">DA66-CU67+DB67</f>
        <v>7.3334086215568917E-2</v>
      </c>
      <c r="DC66" s="83">
        <f t="shared" ref="DC66" si="5105">DB66-CV67+DC67</f>
        <v>7.1076062664979039E-2</v>
      </c>
      <c r="DD66" s="105">
        <f t="shared" ref="DD66" si="5106">DC66-CW67+DD67</f>
        <v>6.8890492343112342E-2</v>
      </c>
      <c r="DE66" s="83">
        <f t="shared" ref="DE66" si="5107">DD66-CX67+DE67</f>
        <v>6.7678710241747125E-2</v>
      </c>
      <c r="DF66" s="83">
        <f t="shared" ref="DF66" si="5108">DE66-CY67+DF67</f>
        <v>6.6528151533460145E-2</v>
      </c>
      <c r="DG66" s="83">
        <f t="shared" ref="DG66" si="5109">DF66-CZ67+DG67</f>
        <v>6.5410594971115038E-2</v>
      </c>
      <c r="DH66" s="83">
        <f t="shared" ref="DH66" si="5110">DG66-DA67+DH67</f>
        <v>6.4298937729806466E-2</v>
      </c>
      <c r="DI66" s="83">
        <f t="shared" ref="DI66" si="5111">DH66-DB67+DI67</f>
        <v>6.3167108017674306E-2</v>
      </c>
      <c r="DJ66" s="83">
        <f t="shared" ref="DJ66" si="5112">DI66-DC67+DJ67</f>
        <v>6.1990151075970834E-2</v>
      </c>
      <c r="DK66" s="105">
        <f t="shared" ref="DK66" si="5113">DJ66-DD67+DK67</f>
        <v>6.0744463876153745E-2</v>
      </c>
      <c r="DL66" s="83">
        <f t="shared" ref="DL66" si="5114">DK66-DE67+DL67</f>
        <v>5.9408146576121743E-2</v>
      </c>
      <c r="DM66" s="83">
        <f t="shared" ref="DM66" si="5115">DL66-DF67+DM67</f>
        <v>5.8176498206779656E-2</v>
      </c>
      <c r="DN66" s="83">
        <f t="shared" ref="DN66" si="5116">DM66-DG67+DN67</f>
        <v>5.7051549911183289E-2</v>
      </c>
      <c r="DO66" s="83">
        <f t="shared" ref="DO66" si="5117">DN66-DH67+DO67</f>
        <v>5.6032503264285632E-2</v>
      </c>
      <c r="DP66" s="83">
        <f t="shared" ref="DP66" si="5118">DO66-DI67+DP67</f>
        <v>5.5115861782675496E-2</v>
      </c>
      <c r="DQ66" s="83">
        <f t="shared" ref="DQ66" si="5119">DP66-DJ67+DQ67</f>
        <v>5.429547985805773E-2</v>
      </c>
      <c r="DR66" s="83">
        <f t="shared" ref="DR66" si="5120">DQ66-DK67+DR67</f>
        <v>5.3562554945875543E-2</v>
      </c>
      <c r="DS66" s="83">
        <f t="shared" ref="DS66" si="5121">DR66-DL67+DS67</f>
        <v>5.2905587233928478E-2</v>
      </c>
      <c r="DT66" s="83">
        <f t="shared" ref="DT66" si="5122">DS66-DM67+DT67</f>
        <v>5.2238648317857475E-2</v>
      </c>
      <c r="DU66" s="83">
        <f t="shared" ref="DU66" si="5123">DT66-DN67+DU67</f>
        <v>5.1565229231272589E-2</v>
      </c>
      <c r="DV66" s="83">
        <f t="shared" ref="DV66" si="5124">DU66-DO67+DV67</f>
        <v>5.0891258047598767E-2</v>
      </c>
      <c r="DW66" s="83">
        <f t="shared" ref="DW66" si="5125">DV66-DP67+DW67</f>
        <v>5.0224781674523253E-2</v>
      </c>
      <c r="DX66" s="83">
        <f t="shared" ref="DX66" si="5126">DW66-DQ67+DX67</f>
        <v>4.9575665332128607E-2</v>
      </c>
      <c r="DY66" s="83">
        <f t="shared" ref="DY66" si="5127">DX66-DR67+DY67</f>
        <v>4.8955289100363314E-2</v>
      </c>
      <c r="DZ66" s="83">
        <f t="shared" ref="DZ66" si="5128">DY66-DS67+DZ67</f>
        <v>4.8376224993254113E-2</v>
      </c>
      <c r="EA66" s="83">
        <f t="shared" ref="EA66" si="5129">DZ66-DT67+EA67</f>
        <v>4.7851882469450588E-2</v>
      </c>
      <c r="EB66" s="83">
        <f t="shared" ref="EB66" si="5130">EA66-DU67+EB67</f>
        <v>4.73730306515684E-2</v>
      </c>
      <c r="EC66" s="83">
        <f t="shared" ref="EC66" si="5131">EB66-DV67+EC67</f>
        <v>4.6930556563084279E-2</v>
      </c>
      <c r="ED66" s="83">
        <f t="shared" ref="ED66" si="5132">EC66-DW67+ED67</f>
        <v>4.6515889074956553E-2</v>
      </c>
      <c r="EE66" s="83">
        <f t="shared" ref="EE66" si="5133">ED66-DX67+EE67</f>
        <v>4.6121386602183546E-2</v>
      </c>
      <c r="EF66" s="83">
        <f t="shared" ref="EF66" si="5134">EE66-DY67+EF67</f>
        <v>4.5740696628216969E-2</v>
      </c>
      <c r="EG66" s="83">
        <f t="shared" ref="EG66" si="5135">EF66-DZ67+EG67</f>
        <v>4.5369091394732934E-2</v>
      </c>
      <c r="EH66" s="83">
        <f t="shared" ref="EH66" si="5136">EG66-EA67+EH67</f>
        <v>4.500378080110206E-2</v>
      </c>
      <c r="EI66" s="83">
        <f t="shared" ref="EI66" si="5137">EH66-EB67+EI67</f>
        <v>4.464997096583901E-2</v>
      </c>
      <c r="EJ66" s="83">
        <f t="shared" ref="EJ66" si="5138">EI66-EC67+EJ67</f>
        <v>4.43118437338633E-2</v>
      </c>
      <c r="EK66" s="83">
        <f t="shared" ref="EK66" si="5139">EJ66-ED67+EK67</f>
        <v>4.3992370091985485E-2</v>
      </c>
      <c r="EL66" s="83">
        <f t="shared" ref="EL66" si="5140">EK66-EE67+EL67</f>
        <v>4.36931833349525E-2</v>
      </c>
      <c r="EM66" s="83">
        <f t="shared" ref="EM66" si="5141">EL66-EF67+EM67</f>
        <v>4.3414507633201496E-2</v>
      </c>
      <c r="EN66" s="83">
        <f t="shared" ref="EN66" si="5142">EM66-EG67+EN67</f>
        <v>4.315513996373245E-2</v>
      </c>
      <c r="EO66" s="83">
        <f t="shared" ref="EO66" si="5143">EN66-EH67+EO67</f>
        <v>4.2912485046558861E-2</v>
      </c>
      <c r="EP66" s="83">
        <f t="shared" ref="EP66" si="5144">EO66-EI67+EP67</f>
        <v>4.2682643997936219E-2</v>
      </c>
      <c r="EQ66" s="83">
        <f t="shared" ref="EQ66" si="5145">EP66-EJ67+EQ67</f>
        <v>4.246288011480702E-2</v>
      </c>
      <c r="ER66" s="83">
        <f t="shared" ref="ER66" si="5146">EQ66-EK67+ER67</f>
        <v>4.2251526857531918E-2</v>
      </c>
      <c r="ES66" s="83">
        <f t="shared" ref="ES66" si="5147">ER66-EL67+ES67</f>
        <v>4.2047846710696529E-2</v>
      </c>
      <c r="ET66" s="83">
        <f t="shared" ref="ET66" si="5148">ES66-EM67+ET67</f>
        <v>4.1851848652953487E-2</v>
      </c>
      <c r="EU66" s="83">
        <f t="shared" ref="EU66" si="5149">ET66-EN67+EU67</f>
        <v>4.166407096559327E-2</v>
      </c>
      <c r="EV66" s="83">
        <f t="shared" ref="EV66" si="5150">EU66-EO67+EV67</f>
        <v>4.1485335595393774E-2</v>
      </c>
      <c r="EW66" s="83">
        <f t="shared" ref="EW66" si="5151">EV66-EP67+EW67</f>
        <v>4.1316480173534766E-2</v>
      </c>
      <c r="EX66" s="83">
        <f t="shared" ref="EX66" si="5152">EW66-EQ67+EX67</f>
        <v>4.1157609633984737E-2</v>
      </c>
      <c r="EY66" s="83">
        <f t="shared" ref="EY66" si="5153">EX66-ER67+EY67</f>
        <v>4.1008272204641635E-2</v>
      </c>
      <c r="EZ66" s="83">
        <f t="shared" ref="EZ66" si="5154">EY66-ES67+EZ67</f>
        <v>4.0867642991467112E-2</v>
      </c>
      <c r="FA66" s="83">
        <f t="shared" ref="FA66" si="5155">EZ66-ET67+FA67</f>
        <v>4.0734706394869882E-2</v>
      </c>
      <c r="FB66" s="83">
        <f t="shared" ref="FB66" si="5156">FA66-EU67+FB67</f>
        <v>4.060842957070674E-2</v>
      </c>
      <c r="FC66" s="83">
        <f t="shared" ref="FC66" si="5157">FB66-EV67+FC67</f>
        <v>4.0487919854758969E-2</v>
      </c>
      <c r="FD66" s="83">
        <f t="shared" ref="FD66" si="5158">FC66-EW67+FD67</f>
        <v>4.0372559599275604E-2</v>
      </c>
      <c r="FE66" s="83">
        <f t="shared" ref="FE66" si="5159">FD66-EX67+FE67</f>
        <v>4.0262112303915354E-2</v>
      </c>
      <c r="FF66" s="83">
        <f t="shared" ref="FF66" si="5160">FE66-EY67+FF67</f>
        <v>4.0156570130527244E-2</v>
      </c>
      <c r="FG66" s="83">
        <f t="shared" ref="FG66" si="5161">FF66-EZ67+FG67</f>
        <v>4.0056022994503733E-2</v>
      </c>
      <c r="FH66" s="83">
        <f t="shared" ref="FH66" si="5162">FG66-FA67+FH67</f>
        <v>3.9960553793114424E-2</v>
      </c>
      <c r="FI66" s="83">
        <f t="shared" ref="FI66" si="5163">FH66-FB67+FI67</f>
        <v>3.9870163003930939E-2</v>
      </c>
      <c r="FJ66" s="83">
        <f t="shared" ref="FJ66" si="5164">FI66-FC67+FJ67</f>
        <v>3.9784724718193366E-2</v>
      </c>
      <c r="FK66" s="83">
        <f t="shared" ref="FK66" si="5165">FJ66-FD67+FK67</f>
        <v>3.9703975104077097E-2</v>
      </c>
      <c r="FL66" s="83">
        <f t="shared" ref="FL66" si="5166">FK66-FE67+FL67</f>
        <v>3.9627533276847274E-2</v>
      </c>
      <c r="FM66" s="83">
        <f t="shared" ref="FM66" si="5167">FL66-FF67+FM67</f>
        <v>3.9554990912194478E-2</v>
      </c>
      <c r="FN66" s="83">
        <f t="shared" ref="FN66" si="5168">FM66-FG67+FN67</f>
        <v>3.9485975427402245E-2</v>
      </c>
      <c r="FO66" s="83">
        <f t="shared" ref="FO66" si="5169">FN66-FH67+FO67</f>
        <v>3.9420187858032127E-2</v>
      </c>
      <c r="FP66" s="83">
        <f t="shared" ref="FP66" si="5170">FO66-FI67+FP67</f>
        <v>3.9357417629208392E-2</v>
      </c>
      <c r="FQ66" s="83">
        <f t="shared" ref="FQ66" si="5171">FP66-FJ67+FQ67</f>
        <v>3.9297537306789559E-2</v>
      </c>
      <c r="FR66" s="83">
        <f t="shared" ref="FR66" si="5172">FQ66-FK67+FR67</f>
        <v>3.9240481148998849E-2</v>
      </c>
      <c r="FS66" s="83">
        <f t="shared" ref="FS66" si="5173">FR66-FL67+FS67</f>
        <v>3.9186211885607551E-2</v>
      </c>
      <c r="FT66" s="83">
        <f t="shared" ref="FT66" si="5174">FS66-FM67+FT67</f>
        <v>3.9134680641499019E-2</v>
      </c>
      <c r="FU66" s="83">
        <f t="shared" ref="FU66" si="5175">FT66-FN67+FU67</f>
        <v>3.9085806337029301E-2</v>
      </c>
      <c r="FV66" s="83">
        <f t="shared" ref="FV66" si="5176">FU66-FO67+FV67</f>
        <v>3.9039470701648357E-2</v>
      </c>
      <c r="FW66" s="83">
        <f t="shared" ref="FW66" si="5177">FV66-FP67+FW67</f>
        <v>3.8995524761623407E-2</v>
      </c>
      <c r="FX66" s="83">
        <f t="shared" ref="FX66" si="5178">FW66-FQ67+FX67</f>
        <v>3.8953802580043197E-2</v>
      </c>
      <c r="FY66" s="83">
        <f t="shared" ref="FY66" si="5179">FX66-FR67+FY67</f>
        <v>3.8914138109861107E-2</v>
      </c>
      <c r="GA66" t="s">
        <v>75</v>
      </c>
    </row>
    <row r="67" spans="1:183" s="54" customFormat="1" x14ac:dyDescent="0.25">
      <c r="A67" s="98" t="s">
        <v>121</v>
      </c>
      <c r="B67" s="99"/>
      <c r="C67" s="113">
        <f t="shared" si="5012"/>
        <v>0</v>
      </c>
      <c r="D67" s="114">
        <f t="shared" ref="D67" si="5180">D66-C66</f>
        <v>0</v>
      </c>
      <c r="E67" s="114">
        <f t="shared" ref="E67" si="5181">E66-D66</f>
        <v>0</v>
      </c>
      <c r="F67" s="114">
        <f t="shared" ref="F67" si="5182">F66-E66</f>
        <v>0</v>
      </c>
      <c r="G67" s="114">
        <f t="shared" ref="G67" si="5183">G66-F66</f>
        <v>0</v>
      </c>
      <c r="H67" s="114">
        <f t="shared" ref="H67" si="5184">H66-G66</f>
        <v>0</v>
      </c>
      <c r="I67" s="114">
        <f>I66-H66</f>
        <v>0</v>
      </c>
      <c r="J67" s="98">
        <f>C36*$I$7*J13</f>
        <v>9.5291297763072345E-3</v>
      </c>
      <c r="K67" s="98">
        <f t="shared" ref="K67:BM67" si="5185">D36*$I$7*K13</f>
        <v>1.2006703518147116E-2</v>
      </c>
      <c r="L67" s="98">
        <f t="shared" si="5185"/>
        <v>1.5128446432865358E-2</v>
      </c>
      <c r="M67" s="98">
        <f t="shared" si="5185"/>
        <v>1.9061842505410365E-2</v>
      </c>
      <c r="N67" s="98">
        <f t="shared" si="5185"/>
        <v>2.4017921556817048E-2</v>
      </c>
      <c r="O67" s="98">
        <f t="shared" si="5185"/>
        <v>3.0262581161589475E-2</v>
      </c>
      <c r="P67" s="145">
        <f t="shared" si="5185"/>
        <v>3.8130852263602737E-2</v>
      </c>
      <c r="Q67" s="98">
        <f t="shared" si="5185"/>
        <v>4.8044873852139493E-2</v>
      </c>
      <c r="R67" s="98">
        <f t="shared" si="5185"/>
        <v>6.0536541053695762E-2</v>
      </c>
      <c r="S67" s="98">
        <f t="shared" si="5185"/>
        <v>7.6276041727656674E-2</v>
      </c>
      <c r="T67" s="98">
        <f t="shared" si="5185"/>
        <v>9.6107812576847376E-2</v>
      </c>
      <c r="U67" s="98">
        <f t="shared" si="5185"/>
        <v>0.12109584384682769</v>
      </c>
      <c r="V67" s="98">
        <f t="shared" si="5185"/>
        <v>0.15258076324700287</v>
      </c>
      <c r="W67" s="98">
        <f t="shared" si="5185"/>
        <v>0.19225176169122365</v>
      </c>
      <c r="X67" s="98">
        <f t="shared" si="5185"/>
        <v>8.639040661270464E-2</v>
      </c>
      <c r="Y67" s="98">
        <f t="shared" si="5185"/>
        <v>9.9169523804549131E-2</v>
      </c>
      <c r="Z67" s="98">
        <f t="shared" si="5185"/>
        <v>0.12071124238979443</v>
      </c>
      <c r="AA67" s="98">
        <f t="shared" si="5185"/>
        <v>0.14784911069690196</v>
      </c>
      <c r="AB67" s="98">
        <f t="shared" si="5185"/>
        <v>0.18203547161928041</v>
      </c>
      <c r="AC67" s="98">
        <f t="shared" si="5185"/>
        <v>0.22509875468360119</v>
      </c>
      <c r="AD67" s="98">
        <f t="shared" si="5185"/>
        <v>0.27934037459724281</v>
      </c>
      <c r="AE67" s="98">
        <f t="shared" si="5185"/>
        <v>0.34765630748534326</v>
      </c>
      <c r="AF67" s="98">
        <f t="shared" si="5185"/>
        <v>0.12696931565177877</v>
      </c>
      <c r="AG67" s="98">
        <f t="shared" si="5185"/>
        <v>0.13759647503626282</v>
      </c>
      <c r="AH67" s="98">
        <f t="shared" si="5185"/>
        <v>0.15022577867116668</v>
      </c>
      <c r="AI67" s="98">
        <f t="shared" si="5185"/>
        <v>0.16537378078173368</v>
      </c>
      <c r="AJ67" s="166">
        <f t="shared" si="5185"/>
        <v>0.18368905161051732</v>
      </c>
      <c r="AK67" s="145">
        <f t="shared" si="5185"/>
        <v>0.20598521014826715</v>
      </c>
      <c r="AL67" s="98">
        <f t="shared" si="5185"/>
        <v>8.262063937554111E-4</v>
      </c>
      <c r="AM67" s="98">
        <f t="shared" si="5185"/>
        <v>1.0128170627450304E-3</v>
      </c>
      <c r="AN67" s="98">
        <f t="shared" si="5185"/>
        <v>1.0341885738929433E-3</v>
      </c>
      <c r="AO67" s="98">
        <f t="shared" si="5185"/>
        <v>1.0489938470359195E-3</v>
      </c>
      <c r="AP67" s="98">
        <f t="shared" si="5185"/>
        <v>1.0550389270683022E-3</v>
      </c>
      <c r="AQ67" s="166">
        <f t="shared" si="5185"/>
        <v>1.0495629783242801E-3</v>
      </c>
      <c r="AR67" s="145">
        <f t="shared" si="5185"/>
        <v>0.154363867803466</v>
      </c>
      <c r="AS67" s="98">
        <f t="shared" si="5185"/>
        <v>9.601623880484185E-2</v>
      </c>
      <c r="AT67" s="98">
        <f t="shared" si="5185"/>
        <v>8.1445965820210312E-2</v>
      </c>
      <c r="AU67" s="98">
        <f t="shared" si="5185"/>
        <v>8.3921759068586968E-2</v>
      </c>
      <c r="AV67" s="98">
        <f t="shared" si="5185"/>
        <v>8.5881934255724726E-2</v>
      </c>
      <c r="AW67" s="98">
        <f t="shared" si="5185"/>
        <v>8.7116219914950443E-2</v>
      </c>
      <c r="AX67" s="166">
        <f t="shared" si="5185"/>
        <v>8.7355610931244082E-2</v>
      </c>
      <c r="AY67" s="145">
        <f t="shared" si="5185"/>
        <v>8.6257369625089841E-2</v>
      </c>
      <c r="AZ67" s="98">
        <f t="shared" si="5185"/>
        <v>6.0644547854475511E-2</v>
      </c>
      <c r="BA67" s="98">
        <f t="shared" si="5185"/>
        <v>5.9689069790983144E-2</v>
      </c>
      <c r="BB67" s="98">
        <f t="shared" si="5185"/>
        <v>5.6988870286661358E-2</v>
      </c>
      <c r="BC67" s="98">
        <f t="shared" si="5185"/>
        <v>5.419012186047216E-2</v>
      </c>
      <c r="BD67" s="98">
        <f t="shared" si="5185"/>
        <v>5.1283557548488859E-2</v>
      </c>
      <c r="BE67" s="166">
        <f t="shared" si="5185"/>
        <v>4.8256501989224765E-2</v>
      </c>
      <c r="BF67" s="145">
        <f t="shared" si="5185"/>
        <v>4.509179603751285E-2</v>
      </c>
      <c r="BG67" s="98">
        <f t="shared" si="5185"/>
        <v>4.1766455933215256E-2</v>
      </c>
      <c r="BH67" s="98">
        <f t="shared" si="5185"/>
        <v>3.9937508712586556E-2</v>
      </c>
      <c r="BI67" s="98">
        <f t="shared" si="5185"/>
        <v>3.8220213740216148E-2</v>
      </c>
      <c r="BJ67" s="98">
        <f t="shared" si="5185"/>
        <v>3.6259446509022769E-2</v>
      </c>
      <c r="BK67" s="98">
        <f t="shared" si="5185"/>
        <v>3.4079482701294128E-2</v>
      </c>
      <c r="BL67" s="166">
        <f t="shared" si="5185"/>
        <v>3.171494339232421E-2</v>
      </c>
      <c r="BM67" s="145">
        <f t="shared" si="5185"/>
        <v>2.9213553881774997E-2</v>
      </c>
      <c r="BN67" s="98">
        <f t="shared" ref="BN67" si="5186">BG36*$I$7*BN13</f>
        <v>2.6639599047179104E-2</v>
      </c>
      <c r="BO67" s="98">
        <f t="shared" ref="BO67" si="5187">BH36*$I$7*BO13</f>
        <v>2.5597743969054069E-2</v>
      </c>
      <c r="BP67" s="98">
        <f t="shared" ref="BP67" si="5188">BI36*$I$7*BP13</f>
        <v>2.4690779813294372E-2</v>
      </c>
      <c r="BQ67" s="98">
        <f t="shared" ref="BQ67" si="5189">BJ36*$I$7*BQ13</f>
        <v>2.3748798809575766E-2</v>
      </c>
      <c r="BR67" s="98">
        <f t="shared" ref="BR67" si="5190">BK36*$I$7*BR13</f>
        <v>2.2770140248348891E-2</v>
      </c>
      <c r="BS67" s="98">
        <f t="shared" ref="BS67" si="5191">BL36*$I$7*BS13</f>
        <v>2.1757287224007691E-2</v>
      </c>
      <c r="BT67" s="145">
        <f t="shared" ref="BT67" si="5192">BM36*$I$7*BT13</f>
        <v>2.0718189908296655E-2</v>
      </c>
      <c r="BU67" s="98">
        <f t="shared" ref="BU67" si="5193">BN36*$I$7*BU13</f>
        <v>1.9667842885438235E-2</v>
      </c>
      <c r="BV67" s="98">
        <f t="shared" ref="BV67" si="5194">BO36*$I$7*BV13</f>
        <v>1.8630509635285716E-2</v>
      </c>
      <c r="BW67" s="98">
        <f t="shared" ref="BW67" si="5195">BP36*$I$7*BW13</f>
        <v>1.7614033422397434E-2</v>
      </c>
      <c r="BX67" s="98">
        <f t="shared" ref="BX67" si="5196">BQ36*$I$7*BX13</f>
        <v>1.6651968556474751E-2</v>
      </c>
      <c r="BY67" s="98">
        <f t="shared" ref="BY67" si="5197">BR36*$I$7*BY13</f>
        <v>1.5751301412735622E-2</v>
      </c>
      <c r="BZ67" s="98">
        <f t="shared" ref="BZ67" si="5198">BS36*$I$7*BZ13</f>
        <v>1.4918427974462562E-2</v>
      </c>
      <c r="CA67" s="145">
        <f t="shared" ref="CA67" si="5199">BT36*$I$7*CA13</f>
        <v>1.4159135480205549E-2</v>
      </c>
      <c r="CB67" s="98">
        <f t="shared" ref="CB67" si="5200">BU36*$I$7*CB13</f>
        <v>1.3478686867248506E-2</v>
      </c>
      <c r="CC67" s="98">
        <f t="shared" ref="CC67:CD67" si="5201">BV36*$I$7*CC13</f>
        <v>1.2881701019197077E-2</v>
      </c>
      <c r="CD67" s="98">
        <f t="shared" si="5201"/>
        <v>1.2299121256258563E-2</v>
      </c>
      <c r="CE67" s="98">
        <f t="shared" ref="CE67" si="5202">BX36*$I$7*CE13</f>
        <v>1.1726753274681598E-2</v>
      </c>
      <c r="CF67" s="98">
        <f t="shared" ref="CF67" si="5203">BY36*$I$7*CF13</f>
        <v>1.1172367629789813E-2</v>
      </c>
      <c r="CG67" s="98">
        <f t="shared" ref="CG67" si="5204">BZ36*$I$7*CG13</f>
        <v>1.0643666864002947E-2</v>
      </c>
      <c r="CH67" s="145">
        <f t="shared" ref="CH67" si="5205">CA36*$I$7*CH13</f>
        <v>1.0147958210868542E-2</v>
      </c>
      <c r="CI67" s="98">
        <f t="shared" ref="CI67" si="5206">CB36*$I$7*CI13</f>
        <v>1.6960544004860828E-2</v>
      </c>
      <c r="CJ67" s="98">
        <f t="shared" ref="CJ67" si="5207">CC36*$I$7*CJ13</f>
        <v>1.6240203190869579E-2</v>
      </c>
      <c r="CK67" s="98">
        <f t="shared" ref="CK67" si="5208">CD36*$I$7*CK13</f>
        <v>1.5555436278923182E-2</v>
      </c>
      <c r="CL67" s="98">
        <f t="shared" ref="CL67" si="5209">CE36*$I$7*CL13</f>
        <v>1.4901823454147662E-2</v>
      </c>
      <c r="CM67" s="98">
        <f t="shared" ref="CM67" si="5210">CF36*$I$7*CM13</f>
        <v>1.4278731933618047E-2</v>
      </c>
      <c r="CN67" s="98">
        <f t="shared" ref="CN67" si="5211">CG36*$I$7*CN13</f>
        <v>1.3685851612432711E-2</v>
      </c>
      <c r="CO67" s="145">
        <f t="shared" ref="CO67" si="5212">CH36*$I$7*CO13</f>
        <v>1.3123085962013836E-2</v>
      </c>
      <c r="CP67" s="98">
        <f t="shared" ref="CP67" si="5213">CI36*$I$7*CP13</f>
        <v>1.2590375474422218E-2</v>
      </c>
      <c r="CQ67" s="98">
        <f t="shared" ref="CQ67" si="5214">CJ36*$I$7*CQ13</f>
        <v>1.2976519930856672E-2</v>
      </c>
      <c r="CR67" s="98">
        <f t="shared" ref="CR67" si="5215">CK36*$I$7*CR13</f>
        <v>1.2679009205208411E-2</v>
      </c>
      <c r="CS67" s="98">
        <f t="shared" ref="CS67" si="5216">CL36*$I$7*CS13</f>
        <v>1.2405606039572522E-2</v>
      </c>
      <c r="CT67" s="98">
        <f t="shared" ref="CT67" si="5217">CM36*$I$7*CT13</f>
        <v>1.2156263451878681E-2</v>
      </c>
      <c r="CU67" s="98">
        <f t="shared" ref="CU67" si="5218">CN36*$I$7*CU13</f>
        <v>1.1930044125330538E-2</v>
      </c>
      <c r="CV67" s="145">
        <f t="shared" ref="CV67" si="5219">CO36*$I$7*CV13</f>
        <v>1.1725169635378938E-2</v>
      </c>
      <c r="CW67" s="98">
        <f t="shared" ref="CW67" si="5220">CP36*$I$7*CW13</f>
        <v>1.1539087316428012E-2</v>
      </c>
      <c r="CX67" s="98">
        <f t="shared" ref="CX67" si="5221">CQ36*$I$7*CX13</f>
        <v>1.0479541957122687E-2</v>
      </c>
      <c r="CY67" s="98">
        <f t="shared" ref="CY67" si="5222">CR36*$I$7*CY13</f>
        <v>1.021589965982222E-2</v>
      </c>
      <c r="CZ67" s="98">
        <f t="shared" ref="CZ67" si="5223">CS36*$I$7*CZ13</f>
        <v>9.9833883886193617E-3</v>
      </c>
      <c r="DA67" s="98">
        <f t="shared" ref="DA67" si="5224">CT36*$I$7*DA13</f>
        <v>9.7814453246161531E-3</v>
      </c>
      <c r="DB67" s="98">
        <f t="shared" ref="DB67" si="5225">CU36*$I$7*DB13</f>
        <v>9.6095539335813197E-3</v>
      </c>
      <c r="DC67" s="98">
        <f t="shared" ref="DC67" si="5226">CV36*$I$7*DC13</f>
        <v>9.4671460847890535E-3</v>
      </c>
      <c r="DD67" s="145">
        <f t="shared" ref="DD67" si="5227">CW36*$I$7*DD13</f>
        <v>9.3535169945613162E-3</v>
      </c>
      <c r="DE67" s="98">
        <f t="shared" ref="DE67" si="5228">CX36*$I$7*DE13</f>
        <v>9.2677598557574792E-3</v>
      </c>
      <c r="DF67" s="98">
        <f t="shared" ref="DF67" si="5229">CY36*$I$7*DF13</f>
        <v>9.0653409515352307E-3</v>
      </c>
      <c r="DG67" s="98">
        <f t="shared" ref="DG67" si="5230">CZ36*$I$7*DG13</f>
        <v>8.8658318262742515E-3</v>
      </c>
      <c r="DH67" s="98">
        <f t="shared" ref="DH67" si="5231">DA36*$I$7*DH13</f>
        <v>8.6697880833075808E-3</v>
      </c>
      <c r="DI67" s="98">
        <f t="shared" ref="DI67" si="5232">DB36*$I$7*DI13</f>
        <v>8.4777242214491531E-3</v>
      </c>
      <c r="DJ67" s="98">
        <f t="shared" ref="DJ67" si="5233">DC36*$I$7*DJ13</f>
        <v>8.2901891430855815E-3</v>
      </c>
      <c r="DK67" s="145">
        <f t="shared" ref="DK67" si="5234">DD36*$I$7*DK13</f>
        <v>8.107829794744224E-3</v>
      </c>
      <c r="DL67" s="98">
        <f t="shared" ref="DL67" si="5235">DE36*$I$7*DL13</f>
        <v>7.9314425557254764E-3</v>
      </c>
      <c r="DM67" s="98">
        <f t="shared" ref="DM67" si="5236">DF36*$I$7*DM13</f>
        <v>7.8336925821931441E-3</v>
      </c>
      <c r="DN67" s="98">
        <f t="shared" ref="DN67" si="5237">DG36*$I$7*DN13</f>
        <v>7.7408835306778841E-3</v>
      </c>
      <c r="DO67" s="98">
        <f t="shared" ref="DO67" si="5238">DH36*$I$7*DO13</f>
        <v>7.6507414364099212E-3</v>
      </c>
      <c r="DP67" s="98">
        <f t="shared" ref="DP67" si="5239">DI36*$I$7*DP13</f>
        <v>7.5610827398390167E-3</v>
      </c>
      <c r="DQ67" s="98">
        <f t="shared" ref="DQ67" si="5240">DJ36*$I$7*DQ13</f>
        <v>7.4698072184678169E-3</v>
      </c>
      <c r="DR67" s="98">
        <f t="shared" ref="DR67" si="5241">DK36*$I$7*DR13</f>
        <v>7.3749048825620389E-3</v>
      </c>
      <c r="DS67" s="98">
        <f t="shared" ref="DS67" si="5242">DL36*$I$7*DS13</f>
        <v>7.2744748437784112E-3</v>
      </c>
      <c r="DT67" s="98">
        <f t="shared" ref="DT67" si="5243">DM36*$I$7*DT13</f>
        <v>7.1667536661221415E-3</v>
      </c>
      <c r="DU67" s="98">
        <f t="shared" ref="DU67" si="5244">DN36*$I$7*DU13</f>
        <v>7.0674644440929966E-3</v>
      </c>
      <c r="DV67" s="98">
        <f t="shared" ref="DV67" si="5245">DO36*$I$7*DV13</f>
        <v>6.9767702527361022E-3</v>
      </c>
      <c r="DW67" s="98">
        <f t="shared" ref="DW67" si="5246">DP36*$I$7*DW13</f>
        <v>6.894606366763506E-3</v>
      </c>
      <c r="DX67" s="98">
        <f t="shared" ref="DX67" si="5247">DQ36*$I$7*DX13</f>
        <v>6.8206908760731679E-3</v>
      </c>
      <c r="DY67" s="98">
        <f t="shared" ref="DY67" si="5248">DR36*$I$7*DY13</f>
        <v>6.754528650796743E-3</v>
      </c>
      <c r="DZ67" s="98">
        <f t="shared" ref="DZ67" si="5249">DS36*$I$7*DZ13</f>
        <v>6.6954107366692141E-3</v>
      </c>
      <c r="EA67" s="98">
        <f t="shared" ref="EA67" si="5250">DT36*$I$7*EA13</f>
        <v>6.6424111423186126E-3</v>
      </c>
      <c r="EB67" s="98">
        <f t="shared" ref="EB67" si="5251">DU36*$I$7*EB13</f>
        <v>6.5886126262108052E-3</v>
      </c>
      <c r="EC67" s="98">
        <f t="shared" ref="EC67" si="5252">DV36*$I$7*EC13</f>
        <v>6.5342961642519803E-3</v>
      </c>
      <c r="ED67" s="98">
        <f t="shared" ref="ED67" si="5253">DW36*$I$7*ED13</f>
        <v>6.4799388786357798E-3</v>
      </c>
      <c r="EE67" s="98">
        <f t="shared" ref="EE67" si="5254">DX36*$I$7*EE13</f>
        <v>6.426188403300166E-3</v>
      </c>
      <c r="EF67" s="98">
        <f t="shared" ref="EF67" si="5255">DY36*$I$7*EF13</f>
        <v>6.3738386768301698E-3</v>
      </c>
      <c r="EG67" s="98">
        <f t="shared" ref="EG67" si="5256">DZ36*$I$7*EG13</f>
        <v>6.3238055031851828E-3</v>
      </c>
      <c r="EH67" s="98">
        <f t="shared" ref="EH67" si="5257">EA36*$I$7*EH13</f>
        <v>6.2771005486877366E-3</v>
      </c>
      <c r="EI67" s="98">
        <f t="shared" ref="EI67" si="5258">EB36*$I$7*EI13</f>
        <v>6.234802790947758E-3</v>
      </c>
      <c r="EJ67" s="98">
        <f t="shared" ref="EJ67" si="5259">EC36*$I$7*EJ13</f>
        <v>6.1961689322762711E-3</v>
      </c>
      <c r="EK67" s="98">
        <f t="shared" ref="EK67" si="5260">ED36*$I$7*EK13</f>
        <v>6.1604652367579626E-3</v>
      </c>
      <c r="EL67" s="98">
        <f t="shared" ref="EL67" si="5261">EE36*$I$7*EL13</f>
        <v>6.1270016462671786E-3</v>
      </c>
      <c r="EM67" s="98">
        <f t="shared" ref="EM67" si="5262">EF36*$I$7*EM13</f>
        <v>6.0951629750791627E-3</v>
      </c>
      <c r="EN67" s="98">
        <f t="shared" ref="EN67" si="5263">EG36*$I$7*EN13</f>
        <v>6.0644378337161402E-3</v>
      </c>
      <c r="EO67" s="98">
        <f t="shared" ref="EO67" si="5264">EH36*$I$7*EO13</f>
        <v>6.0344456315141477E-3</v>
      </c>
      <c r="EP67" s="98">
        <f t="shared" ref="EP67" si="5265">EI36*$I$7*EP13</f>
        <v>6.0049617423251142E-3</v>
      </c>
      <c r="EQ67" s="98">
        <f t="shared" ref="EQ67" si="5266">EJ36*$I$7*EQ13</f>
        <v>5.9764050491470707E-3</v>
      </c>
      <c r="ER67" s="98">
        <f t="shared" ref="ER67" si="5267">EK36*$I$7*ER13</f>
        <v>5.9491119794828663E-3</v>
      </c>
      <c r="ES67" s="98">
        <f t="shared" ref="ES67" si="5268">EL36*$I$7*ES13</f>
        <v>5.9233214994317863E-3</v>
      </c>
      <c r="ET67" s="98">
        <f t="shared" ref="ET67" si="5269">EM36*$I$7*ET13</f>
        <v>5.8991649173361247E-3</v>
      </c>
      <c r="EU67" s="98">
        <f t="shared" ref="EU67" si="5270">EN36*$I$7*EU13</f>
        <v>5.8766601463559193E-3</v>
      </c>
      <c r="EV67" s="98">
        <f t="shared" ref="EV67" si="5271">EO36*$I$7*EV13</f>
        <v>5.8557102613146514E-3</v>
      </c>
      <c r="EW67" s="98">
        <f t="shared" ref="EW67" si="5272">EP36*$I$7*EW13</f>
        <v>5.8361063204661057E-3</v>
      </c>
      <c r="EX67" s="98">
        <f t="shared" ref="EX67" si="5273">EQ36*$I$7*EX13</f>
        <v>5.8175345095970443E-3</v>
      </c>
      <c r="EY67" s="98">
        <f t="shared" ref="EY67" si="5274">ER36*$I$7*EY13</f>
        <v>5.7997745501397607E-3</v>
      </c>
      <c r="EZ67" s="98">
        <f t="shared" ref="EZ67" si="5275">ES36*$I$7*EZ13</f>
        <v>5.7826922862572582E-3</v>
      </c>
      <c r="FA67" s="98">
        <f t="shared" ref="FA67" si="5276">ET36*$I$7*FA13</f>
        <v>5.766228320738892E-3</v>
      </c>
      <c r="FB67" s="98">
        <f t="shared" ref="FB67" si="5277">EU36*$I$7*FB13</f>
        <v>5.7503833221927755E-3</v>
      </c>
      <c r="FC67" s="98">
        <f t="shared" ref="FC67" si="5278">EV36*$I$7*FC13</f>
        <v>5.7352005453668803E-3</v>
      </c>
      <c r="FD67" s="98">
        <f t="shared" ref="FD67" si="5279">EW36*$I$7*FD13</f>
        <v>5.7207460649827428E-3</v>
      </c>
      <c r="FE67" s="98">
        <f t="shared" ref="FE67" si="5280">EX36*$I$7*FE13</f>
        <v>5.7070872142367945E-3</v>
      </c>
      <c r="FF67" s="98">
        <f t="shared" ref="FF67" si="5281">EY36*$I$7*FF13</f>
        <v>5.694232376751652E-3</v>
      </c>
      <c r="FG67" s="98">
        <f t="shared" ref="FG67" si="5282">EZ36*$I$7*FG13</f>
        <v>5.6821451502337486E-3</v>
      </c>
      <c r="FH67" s="98">
        <f t="shared" ref="FH67" si="5283">FA36*$I$7*FH13</f>
        <v>5.6707591193495849E-3</v>
      </c>
      <c r="FI67" s="98">
        <f t="shared" ref="FI67" si="5284">FB36*$I$7*FI13</f>
        <v>5.6599925330092938E-3</v>
      </c>
      <c r="FJ67" s="98">
        <f t="shared" ref="FJ67" si="5285">FC36*$I$7*FJ13</f>
        <v>5.6497622596293085E-3</v>
      </c>
      <c r="FK67" s="98">
        <f t="shared" ref="FK67" si="5286">FD36*$I$7*FK13</f>
        <v>5.6399964508664722E-3</v>
      </c>
      <c r="FL67" s="98">
        <f t="shared" ref="FL67" si="5287">FE36*$I$7*FL13</f>
        <v>5.63064538700697E-3</v>
      </c>
      <c r="FM67" s="98">
        <f t="shared" ref="FM67" si="5288">FF36*$I$7*FM13</f>
        <v>5.6216900120988561E-3</v>
      </c>
      <c r="FN67" s="98">
        <f t="shared" ref="FN67" si="5289">FG36*$I$7*FN13</f>
        <v>5.6131296654415193E-3</v>
      </c>
      <c r="FO67" s="98">
        <f t="shared" ref="FO67" si="5290">FH36*$I$7*FO13</f>
        <v>5.6049715499794633E-3</v>
      </c>
      <c r="FP67" s="98">
        <f t="shared" ref="FP67" si="5291">FI36*$I$7*FP13</f>
        <v>5.5972223041855585E-3</v>
      </c>
      <c r="FQ67" s="98">
        <f t="shared" ref="FQ67" si="5292">FJ36*$I$7*FQ13</f>
        <v>5.5898819372104738E-3</v>
      </c>
      <c r="FR67" s="98">
        <f t="shared" ref="FR67" si="5293">FK36*$I$7*FR13</f>
        <v>5.5829402930757596E-3</v>
      </c>
      <c r="FS67" s="98">
        <f t="shared" ref="FS67" si="5294">FL36*$I$7*FS13</f>
        <v>5.5763761236156742E-3</v>
      </c>
      <c r="FT67" s="98">
        <f t="shared" ref="FT67" si="5295">FM36*$I$7*FT13</f>
        <v>5.5701587679903202E-3</v>
      </c>
      <c r="FU67" s="98">
        <f t="shared" ref="FU67" si="5296">FN36*$I$7*FU13</f>
        <v>5.5642553609718069E-3</v>
      </c>
      <c r="FV67" s="98">
        <f t="shared" ref="FV67" si="5297">FO36*$I$7*FV13</f>
        <v>5.5586359145985177E-3</v>
      </c>
      <c r="FW67" s="98">
        <f t="shared" ref="FW67" si="5298">FP36*$I$7*FW13</f>
        <v>5.5532763641606099E-3</v>
      </c>
      <c r="FX67" s="98">
        <f t="shared" ref="FX67" si="5299">FQ36*$I$7*FX13</f>
        <v>5.5481597556302662E-3</v>
      </c>
      <c r="FY67" s="98">
        <f t="shared" ref="FY67" si="5300">FR36*$I$7*FY13</f>
        <v>5.5432758228936719E-3</v>
      </c>
      <c r="GA67" s="98" t="s">
        <v>121</v>
      </c>
    </row>
    <row r="68" spans="1:183" x14ac:dyDescent="0.25">
      <c r="A68" t="s">
        <v>76</v>
      </c>
      <c r="B68" s="60"/>
      <c r="C68" s="112">
        <f t="shared" si="5012"/>
        <v>0</v>
      </c>
      <c r="D68" s="112">
        <f t="shared" si="5012"/>
        <v>0</v>
      </c>
      <c r="E68" s="112">
        <f t="shared" si="5012"/>
        <v>0</v>
      </c>
      <c r="F68" s="112">
        <f t="shared" si="5012"/>
        <v>0</v>
      </c>
      <c r="G68" s="112">
        <f t="shared" si="5012"/>
        <v>0</v>
      </c>
      <c r="H68" s="112">
        <f>I68/(1+$V$6)</f>
        <v>0</v>
      </c>
      <c r="I68" s="104">
        <f>V11*AN8</f>
        <v>0</v>
      </c>
      <c r="J68" s="83">
        <f t="shared" ref="J68" si="5301">I68-C69+J69</f>
        <v>9.8820605087630558E-3</v>
      </c>
      <c r="K68" s="83">
        <f t="shared" ref="K68" si="5302">J68-D69+K69</f>
        <v>2.2333456749804505E-2</v>
      </c>
      <c r="L68" s="83">
        <f t="shared" ref="L68" si="5303">K68-E69+L69</f>
        <v>3.8022216013516727E-2</v>
      </c>
      <c r="M68" s="83">
        <f t="shared" ref="M68" si="5304">L68-F69+M69</f>
        <v>5.7790052685794124E-2</v>
      </c>
      <c r="N68" s="83">
        <f t="shared" ref="N68" si="5305">M68-G69+N69</f>
        <v>8.2697526892863651E-2</v>
      </c>
      <c r="O68" s="83">
        <f t="shared" ref="O68" si="5306">N68-H69+O69</f>
        <v>0.11408094439377126</v>
      </c>
      <c r="P68" s="105">
        <f t="shared" ref="P68" si="5307">O68-I69+P69</f>
        <v>0.15362405044491484</v>
      </c>
      <c r="Q68" s="83">
        <f t="shared" ref="Q68" si="5308">P68-J69+Q69</f>
        <v>0.19356630356059273</v>
      </c>
      <c r="R68" s="83">
        <f t="shared" ref="R68" si="5309">Q68-K69+R69</f>
        <v>0.24389354248634687</v>
      </c>
      <c r="S68" s="83">
        <f t="shared" ref="S68" si="5310">R68-L69+S69</f>
        <v>0.3073058635327971</v>
      </c>
      <c r="T68" s="83">
        <f t="shared" ref="T68" si="5311">S68-M69+T69</f>
        <v>0.38720538805132437</v>
      </c>
      <c r="U68" s="83">
        <f t="shared" ref="U68" si="5312">T68-N69+U69</f>
        <v>0.48787878894466874</v>
      </c>
      <c r="V68" s="83">
        <f t="shared" ref="V68" si="5313">U68-O69+V69</f>
        <v>0.61472727407028249</v>
      </c>
      <c r="W68" s="83">
        <f t="shared" ref="W68" si="5314">V68-P69+W69</f>
        <v>0.7745563653285561</v>
      </c>
      <c r="X68" s="83">
        <f t="shared" ref="X68" si="5315">W68-Q69+X69</f>
        <v>0.91567121402608265</v>
      </c>
      <c r="Y68" s="83">
        <f t="shared" ref="Y68" si="5316">X68-R69+Y69</f>
        <v>1.072067336023464</v>
      </c>
      <c r="Z68" s="83">
        <f t="shared" ref="Z68" si="5317">Y68-S69+Z69</f>
        <v>1.2597381721447674</v>
      </c>
      <c r="AA68" s="83">
        <f t="shared" ref="AA68" si="5318">Z68-T69+AA69</f>
        <v>1.4867991239815774</v>
      </c>
      <c r="AB68" s="83">
        <f t="shared" ref="AB68" si="5319">AA68-U69+AB69</f>
        <v>1.7634665100072384</v>
      </c>
      <c r="AC68" s="83">
        <f t="shared" ref="AC68" si="5320">AB68-V69+AC69</f>
        <v>2.1025985856881708</v>
      </c>
      <c r="AD68" s="83">
        <f t="shared" ref="AD68" si="5321">AC68-W69+AD69</f>
        <v>2.5203741977258529</v>
      </c>
      <c r="AE68" s="83">
        <f t="shared" ref="AE68" si="5322">AD68-X69+AE69</f>
        <v>3.0974128951733464</v>
      </c>
      <c r="AF68" s="83">
        <f t="shared" ref="AF68" si="5323">AE68-Y69+AF69</f>
        <v>3.1612470694201402</v>
      </c>
      <c r="AG68" s="83">
        <f t="shared" ref="AG68" si="5324">AF68-Z69+AG69</f>
        <v>3.2039218708419823</v>
      </c>
      <c r="AH68" s="83">
        <f t="shared" ref="AH68" si="5325">AG68-AA69+AH69</f>
        <v>3.2181726484375353</v>
      </c>
      <c r="AI68" s="83">
        <f t="shared" ref="AI68" si="5326">AH68-AB69+AI69</f>
        <v>3.1948439462804634</v>
      </c>
      <c r="AJ68" s="159">
        <f t="shared" ref="AJ68" si="5327">AI68-AC69+AJ69</f>
        <v>3.1223968075131734</v>
      </c>
      <c r="AK68" s="105">
        <f t="shared" ref="AK68" si="5328">AJ68-AD69+AK69</f>
        <v>2.9862874695453083</v>
      </c>
      <c r="AL68" s="83">
        <f t="shared" ref="AL68" si="5329">AK68-AE69+AL69</f>
        <v>2.2202570807288442</v>
      </c>
      <c r="AM68" s="83">
        <f t="shared" ref="AM68" si="5330">AL68-AF69+AM69</f>
        <v>1.9396364150268444</v>
      </c>
      <c r="AN68" s="83">
        <f t="shared" ref="AN68" si="5331">AM68-AG69+AN69</f>
        <v>1.6326285451338818</v>
      </c>
      <c r="AO68" s="83">
        <f t="shared" ref="AO68" si="5332">AN68-AH69+AO69</f>
        <v>1.2941235580621595</v>
      </c>
      <c r="AP68" s="83">
        <f t="shared" ref="AP68" si="5333">AO68-AI69+AP69</f>
        <v>0.91769291903406036</v>
      </c>
      <c r="AQ68" s="159">
        <f t="shared" ref="AQ68" si="5334">AP68-AJ69+AQ69</f>
        <v>0.49525294626859934</v>
      </c>
      <c r="AR68" s="105">
        <f t="shared" ref="AR68" si="5335">AQ68-AK69+AR69</f>
        <v>0.37869320054922195</v>
      </c>
      <c r="AS68" s="83">
        <f t="shared" ref="AS68" si="5336">AR68-AL69+AS69</f>
        <v>0.60364304553866799</v>
      </c>
      <c r="AT68" s="83">
        <f t="shared" ref="AT68" si="5337">AS68-AM69+AT69</f>
        <v>0.79390296721979348</v>
      </c>
      <c r="AU68" s="83">
        <f t="shared" ref="AU68" si="5338">AT68-AN69+AU69</f>
        <v>0.9900654229282827</v>
      </c>
      <c r="AV68" s="83">
        <f t="shared" ref="AV68" si="5339">AU68-AO69+AV69</f>
        <v>1.1909305770495908</v>
      </c>
      <c r="AW68" s="83">
        <f t="shared" ref="AW68" si="5340">AV68-AP69+AW69</f>
        <v>1.3948081330143014</v>
      </c>
      <c r="AX68" s="159">
        <f t="shared" ref="AX68" si="5341">AW68-AQ69+AX69</f>
        <v>1.5993806692419656</v>
      </c>
      <c r="AY68" s="105">
        <f t="shared" ref="AY68" si="5342">AX68-AR69+AY69</f>
        <v>1.4394833787814161</v>
      </c>
      <c r="AZ68" s="83">
        <f t="shared" ref="AZ68" si="5343">AY68-AS69+AZ69</f>
        <v>1.3565417904666295</v>
      </c>
      <c r="BA68" s="83">
        <f t="shared" ref="BA68" si="5344">AZ68-AT69+BA69</f>
        <v>1.3056764980365216</v>
      </c>
      <c r="BB68" s="83">
        <f t="shared" ref="BB68" si="5345">BA68-AU69+BB69</f>
        <v>1.2426869235437679</v>
      </c>
      <c r="BC68" s="83">
        <f t="shared" ref="BC68" si="5346">BB68-AV69+BC69</f>
        <v>1.1685422382685327</v>
      </c>
      <c r="BD68" s="83">
        <f t="shared" ref="BD68" si="5347">BC68-AW69+BD69</f>
        <v>1.0846778079409425</v>
      </c>
      <c r="BE68" s="159">
        <f t="shared" ref="BE68" si="5348">BD68-AX69+BE69</f>
        <v>0.99312300573635648</v>
      </c>
      <c r="BF68" s="105">
        <f t="shared" ref="BF68" si="5349">BE68-AY69+BF69</f>
        <v>0.896661021710914</v>
      </c>
      <c r="BG68" s="83">
        <f t="shared" ref="BG68" si="5350">BF68-AZ69+BG69</f>
        <v>0.85301203694261041</v>
      </c>
      <c r="BH68" s="83">
        <f t="shared" ref="BH68" si="5351">BG68-BA69+BH69</f>
        <v>0.80721381168165529</v>
      </c>
      <c r="BI68" s="83">
        <f t="shared" ref="BI68:BM68" si="5352">BH68-BB69+BI69</f>
        <v>0.76339290762748679</v>
      </c>
      <c r="BJ68" s="83">
        <f t="shared" si="5352"/>
        <v>0.72122725863834025</v>
      </c>
      <c r="BK68" s="83">
        <f t="shared" si="5352"/>
        <v>0.68048226321750438</v>
      </c>
      <c r="BL68" s="159">
        <f t="shared" si="5352"/>
        <v>0.64104535587500677</v>
      </c>
      <c r="BM68" s="105">
        <f t="shared" si="5352"/>
        <v>0.60297027083008203</v>
      </c>
      <c r="BN68" s="83">
        <f t="shared" ref="BN68" si="5353">BM68-BG69+BN69</f>
        <v>0.56653283599280668</v>
      </c>
      <c r="BO68" s="83">
        <f t="shared" ref="BO68" si="5354">BN68-BH69+BO69</f>
        <v>0.53194166792894326</v>
      </c>
      <c r="BP68" s="83">
        <f t="shared" ref="BP68" si="5355">BO68-BI69+BP69</f>
        <v>0.49942816341204854</v>
      </c>
      <c r="BQ68" s="83">
        <f t="shared" ref="BQ68" si="5356">BP68-BJ69+BQ69</f>
        <v>0.46945917920597902</v>
      </c>
      <c r="BR68" s="83">
        <f t="shared" ref="BR68" si="5357">BQ68-BK69+BR69</f>
        <v>0.4424409098145683</v>
      </c>
      <c r="BS68" s="83">
        <f t="shared" ref="BS68" si="5358">BR68-BL69+BS69</f>
        <v>0.41870478356408841</v>
      </c>
      <c r="BT68" s="105">
        <f t="shared" ref="BT68" si="5359">BS68-BM69+BT69</f>
        <v>0.39848998506382488</v>
      </c>
      <c r="BU68" s="83">
        <f t="shared" ref="BU68" si="5360">BT68-BN69+BU69</f>
        <v>0.38192213252797724</v>
      </c>
      <c r="BV68" s="83">
        <f t="shared" ref="BV68" si="5361">BU68-BO69+BV69</f>
        <v>0.36532811492639189</v>
      </c>
      <c r="BW68" s="83">
        <f t="shared" ref="BW68" si="5362">BV68-BP69+BW69</f>
        <v>0.34839322460925876</v>
      </c>
      <c r="BX68" s="83">
        <f t="shared" ref="BX68" si="5363">BW68-BQ69+BX69</f>
        <v>0.33134966064464205</v>
      </c>
      <c r="BY68" s="83">
        <f t="shared" ref="BY68" si="5364">BX68-BR69+BY69</f>
        <v>0.31444780925508531</v>
      </c>
      <c r="BZ68" s="83">
        <f t="shared" ref="BZ68" si="5365">BY68-BS69+BZ69</f>
        <v>0.29794472303423819</v>
      </c>
      <c r="CA68" s="105">
        <f t="shared" ref="CA68" si="5366">BZ68-BT69+CA69</f>
        <v>0.28208937626273184</v>
      </c>
      <c r="CB68" s="83">
        <f t="shared" ref="CB68" si="5367">CA68-BU69+CB69</f>
        <v>0.26710436982894259</v>
      </c>
      <c r="CC68" s="83">
        <f t="shared" ref="CC68:CD68" si="5368">CB68-BV69+CC69</f>
        <v>0.25316126134614581</v>
      </c>
      <c r="CD68" s="83">
        <f t="shared" si="5368"/>
        <v>0.24025244916554023</v>
      </c>
      <c r="CE68" s="83">
        <f t="shared" ref="CE68" si="5369">CD68-BX69+CE69</f>
        <v>0.22827482401071258</v>
      </c>
      <c r="CF68" s="83">
        <f t="shared" ref="CF68" si="5370">CE68-BY69+CF69</f>
        <v>0.21712863500433319</v>
      </c>
      <c r="CG68" s="83">
        <f t="shared" ref="CG68" si="5371">CF68-BZ69+CG69</f>
        <v>0.20671843613007815</v>
      </c>
      <c r="CH68" s="105">
        <f t="shared" ref="CH68" si="5372">CG68-CA69+CH69</f>
        <v>0.19695321965092047</v>
      </c>
      <c r="CI68" s="83">
        <f t="shared" ref="CI68" si="5373">CH68-CB69+CI69</f>
        <v>0.20507660289706978</v>
      </c>
      <c r="CJ68" s="83">
        <f t="shared" ref="CJ68" si="5374">CI68-CC69+CJ69</f>
        <v>0.21292798163529336</v>
      </c>
      <c r="CK68" s="83">
        <f t="shared" ref="CK68" si="5375">CJ68-CD69+CK69</f>
        <v>0.22055293761259567</v>
      </c>
      <c r="CL68" s="83">
        <f t="shared" ref="CL68" si="5376">CK68-CE69+CL69</f>
        <v>0.2279951712677433</v>
      </c>
      <c r="CM68" s="83">
        <f t="shared" ref="CM68" si="5377">CL68-CF69+CM69</f>
        <v>0.23527867362353799</v>
      </c>
      <c r="CN68" s="83">
        <f t="shared" ref="CN68" si="5378">CM68-CG69+CN69</f>
        <v>0.24240881438589729</v>
      </c>
      <c r="CO68" s="105">
        <f t="shared" ref="CO68" si="5379">CN68-CH69+CO69</f>
        <v>0.24937392686804699</v>
      </c>
      <c r="CP68" s="83">
        <f t="shared" ref="CP68" si="5380">CO68-CI69+CP69</f>
        <v>0.23881607388084106</v>
      </c>
      <c r="CQ68" s="83">
        <f t="shared" ref="CQ68" si="5381">CP68-CJ69+CQ69</f>
        <v>0.23091518017817803</v>
      </c>
      <c r="CR68" s="83">
        <f t="shared" ref="CR68" si="5382">CQ68-CK69+CR69</f>
        <v>0.22382706776666647</v>
      </c>
      <c r="CS68" s="83">
        <f t="shared" ref="CS68" si="5383">CR68-CL69+CS69</f>
        <v>0.21754443824768446</v>
      </c>
      <c r="CT68" s="83">
        <f t="shared" ref="CT68" si="5384">CS68-CM69+CT69</f>
        <v>0.21206019480767757</v>
      </c>
      <c r="CU68" s="83">
        <f t="shared" ref="CU68" si="5385">CT68-CN69+CU69</f>
        <v>0.20736450471583534</v>
      </c>
      <c r="CV68" s="105">
        <f t="shared" ref="CV68" si="5386">CU68-CO69+CV69</f>
        <v>0.20344227197525397</v>
      </c>
      <c r="CW68" s="83">
        <f t="shared" ref="CW68" si="5387">CV68-CP69+CW69</f>
        <v>0.20027122862400545</v>
      </c>
      <c r="CX68" s="83">
        <f t="shared" ref="CX68" si="5388">CW68-CQ69+CX69</f>
        <v>0.19353170867239589</v>
      </c>
      <c r="CY68" s="83">
        <f t="shared" ref="CY68" si="5389">CX68-CR69+CY69</f>
        <v>0.1870154546580596</v>
      </c>
      <c r="CZ68" s="83">
        <f t="shared" ref="CZ68" si="5390">CY68-CS69+CZ69</f>
        <v>0.18073088973381862</v>
      </c>
      <c r="DA68" s="83">
        <f t="shared" ref="DA68" si="5391">CZ68-CT69+DA69</f>
        <v>0.17468563764158904</v>
      </c>
      <c r="DB68" s="83">
        <f t="shared" ref="DB68" si="5392">DA68-CU69+DB69</f>
        <v>0.16888875890393751</v>
      </c>
      <c r="DC68" s="83">
        <f t="shared" ref="DC68" si="5393">DB68-CV69+DC69</f>
        <v>0.16335264083266998</v>
      </c>
      <c r="DD68" s="105">
        <f t="shared" ref="DD68" si="5394">DC68-CW69+DD69</f>
        <v>0.15809453004394303</v>
      </c>
      <c r="DE68" s="83">
        <f t="shared" ref="DE68" si="5395">DD68-CX69+DE69</f>
        <v>0.15528201320925017</v>
      </c>
      <c r="DF68" s="83">
        <f t="shared" ref="DF68" si="5396">DE68-CY69+DF69</f>
        <v>0.15261369417299561</v>
      </c>
      <c r="DG68" s="83">
        <f t="shared" ref="DG68" si="5397">DF68-CZ69+DG69</f>
        <v>0.15002327660208448</v>
      </c>
      <c r="DH68" s="83">
        <f t="shared" ref="DH68" si="5398">DG68-DA69+DH69</f>
        <v>0.14744711478272801</v>
      </c>
      <c r="DI68" s="83">
        <f t="shared" ref="DI68" si="5399">DH68-DB69+DI69</f>
        <v>0.14482400583338428</v>
      </c>
      <c r="DJ68" s="83">
        <f t="shared" ref="DJ68" si="5400">DI68-DC69+DJ69</f>
        <v>0.14209538500839924</v>
      </c>
      <c r="DK68" s="105">
        <f t="shared" ref="DK68" si="5401">DJ68-DD69+DK69</f>
        <v>0.13920586671809504</v>
      </c>
      <c r="DL68" s="83">
        <f t="shared" ref="DL68" si="5402">DK68-DE69+DL69</f>
        <v>0.13610413086944609</v>
      </c>
      <c r="DM68" s="83">
        <f t="shared" ref="DM68" si="5403">DL68-DF69+DM69</f>
        <v>0.13324362928558559</v>
      </c>
      <c r="DN68" s="83">
        <f t="shared" ref="DN68" si="5404">DM68-DG69+DN69</f>
        <v>0.13062944714970331</v>
      </c>
      <c r="DO68" s="83">
        <f t="shared" ref="DO68" si="5405">DN68-DH69+DO69</f>
        <v>0.12826006683790023</v>
      </c>
      <c r="DP68" s="83">
        <f t="shared" ref="DP68" si="5406">DO68-DI69+DP69</f>
        <v>0.12612767521819354</v>
      </c>
      <c r="DQ68" s="83">
        <f t="shared" ref="DQ68" si="5407">DP68-DJ69+DQ69</f>
        <v>0.12421827892451079</v>
      </c>
      <c r="DR68" s="83">
        <f t="shared" ref="DR68" si="5408">DQ68-DK69+DR69</f>
        <v>0.1225116877179768</v>
      </c>
      <c r="DS68" s="83">
        <f t="shared" ref="DS68" si="5409">DR68-DL69+DS69</f>
        <v>0.12098143175341619</v>
      </c>
      <c r="DT68" s="83">
        <f t="shared" ref="DT68" si="5410">DS68-DM69+DT69</f>
        <v>0.11942805091637371</v>
      </c>
      <c r="DU68" s="83">
        <f t="shared" ref="DU68" si="5411">DT68-DN69+DU69</f>
        <v>0.11785967546902568</v>
      </c>
      <c r="DV68" s="83">
        <f t="shared" ref="DV68" si="5412">DU68-DO69+DV69</f>
        <v>0.11629010350759036</v>
      </c>
      <c r="DW68" s="83">
        <f t="shared" ref="DW68" si="5413">DV68-DP69+DW69</f>
        <v>0.11473806048753547</v>
      </c>
      <c r="DX68" s="83">
        <f t="shared" ref="DX68" si="5414">DW68-DQ69+DX69</f>
        <v>0.11322649992022035</v>
      </c>
      <c r="DY68" s="83">
        <f t="shared" ref="DY68" si="5415">DX68-DR69+DY69</f>
        <v>0.11178189727188952</v>
      </c>
      <c r="DZ68" s="83">
        <f t="shared" ref="DZ68" si="5416">DY68-DS69+DZ69</f>
        <v>0.11043349857459395</v>
      </c>
      <c r="EA68" s="83">
        <f t="shared" ref="EA68" si="5417">DZ68-DT69+EA69</f>
        <v>0.10921248553349712</v>
      </c>
      <c r="EB68" s="83">
        <f t="shared" ref="EB68" si="5418">EA68-DU69+EB69</f>
        <v>0.10809737028735784</v>
      </c>
      <c r="EC68" s="83">
        <f t="shared" ref="EC68" si="5419">EB68-DV69+EC69</f>
        <v>0.10706694132373198</v>
      </c>
      <c r="ED68" s="83">
        <f t="shared" ref="ED68" si="5420">EC68-DW69+ED69</f>
        <v>0.10610124971121615</v>
      </c>
      <c r="EE68" s="83">
        <f t="shared" ref="EE68" si="5421">ED68-DX69+EE69</f>
        <v>0.10518251095607747</v>
      </c>
      <c r="EF68" s="83">
        <f t="shared" ref="EF68" si="5422">EE68-DY69+EF69</f>
        <v>0.10429594128268355</v>
      </c>
      <c r="EG68" s="83">
        <f t="shared" ref="EG68" si="5423">EF68-DZ69+EG69</f>
        <v>0.10343053843326029</v>
      </c>
      <c r="EH68" s="83">
        <f t="shared" ref="EH68" si="5424">EG68-EA69+EH69</f>
        <v>0.10257980944433726</v>
      </c>
      <c r="EI68" s="83">
        <f t="shared" ref="EI68" si="5425">EH68-EB69+EI69</f>
        <v>0.10175586424530442</v>
      </c>
      <c r="EJ68" s="83">
        <f t="shared" ref="EJ68" si="5426">EI68-EC69+EJ69</f>
        <v>0.10096842959519219</v>
      </c>
      <c r="EK68" s="83">
        <f t="shared" ref="EK68" si="5427">EJ68-ED69+EK69</f>
        <v>0.10022441510600508</v>
      </c>
      <c r="EL68" s="83">
        <f t="shared" ref="EL68" si="5428">EK68-EE69+EL69</f>
        <v>9.9527618285360872E-2</v>
      </c>
      <c r="EM68" s="83">
        <f t="shared" ref="EM68" si="5429">EL68-EF69+EM69</f>
        <v>9.8878558474191913E-2</v>
      </c>
      <c r="EN68" s="83">
        <f t="shared" ref="EN68" si="5430">EM68-EG69+EN69</f>
        <v>9.8274434930471111E-2</v>
      </c>
      <c r="EO68" s="83">
        <f t="shared" ref="EO68" si="5431">EN68-EH69+EO69</f>
        <v>9.7709208221004609E-2</v>
      </c>
      <c r="EP68" s="83">
        <f t="shared" ref="EP68" si="5432">EO68-EI69+EP69</f>
        <v>9.7173807234789578E-2</v>
      </c>
      <c r="EQ68" s="83">
        <f t="shared" ref="EQ68" si="5433">EP68-EJ69+EQ69</f>
        <v>9.6661864690992097E-2</v>
      </c>
      <c r="ER68" s="83">
        <f t="shared" ref="ER68" si="5434">EQ68-EK69+ER69</f>
        <v>9.6169502966454226E-2</v>
      </c>
      <c r="ES68" s="83">
        <f t="shared" ref="ES68" si="5435">ER68-EL69+ES69</f>
        <v>9.5695005665258945E-2</v>
      </c>
      <c r="ET68" s="83">
        <f t="shared" ref="ET68" si="5436">ES68-EM69+ET69</f>
        <v>9.5238392919250126E-2</v>
      </c>
      <c r="EU68" s="83">
        <f t="shared" ref="EU68" si="5437">ET68-EN69+EU69</f>
        <v>9.4800916078390959E-2</v>
      </c>
      <c r="EV68" s="83">
        <f t="shared" ref="EV68" si="5438">EU68-EO69+EV69</f>
        <v>9.4384486253117628E-2</v>
      </c>
      <c r="EW68" s="83">
        <f t="shared" ref="EW68" si="5439">EV68-EP69+EW69</f>
        <v>9.3991050905613174E-2</v>
      </c>
      <c r="EX68" s="83">
        <f t="shared" ref="EX68" si="5440">EW68-EQ69+EX69</f>
        <v>9.3620853145272118E-2</v>
      </c>
      <c r="EY68" s="83">
        <f t="shared" ref="EY68" si="5441">EX68-ER69+EY69</f>
        <v>9.3272841166940304E-2</v>
      </c>
      <c r="EZ68" s="83">
        <f t="shared" ref="EZ68" si="5442">EY68-ES69+EZ69</f>
        <v>9.2945095332179206E-2</v>
      </c>
      <c r="FA68" s="83">
        <f t="shared" ref="FA68" si="5443">EZ68-ET69+FA69</f>
        <v>9.2635252514793667E-2</v>
      </c>
      <c r="FB68" s="83">
        <f t="shared" ref="FB68" si="5444">FA68-EU69+FB69</f>
        <v>9.2340909596389825E-2</v>
      </c>
      <c r="FC68" s="83">
        <f t="shared" ref="FC68" si="5445">FB68-EV69+FC69</f>
        <v>9.2059989641912615E-2</v>
      </c>
      <c r="FD68" s="83">
        <f t="shared" ref="FD68" si="5446">FC68-EW69+FD69</f>
        <v>9.1791055518047227E-2</v>
      </c>
      <c r="FE68" s="83">
        <f t="shared" ref="FE68" si="5447">FD68-EX69+FE69</f>
        <v>9.1533556676794275E-2</v>
      </c>
      <c r="FF68" s="83">
        <f t="shared" ref="FF68" si="5448">FE68-EY69+FF69</f>
        <v>9.128747444503002E-2</v>
      </c>
      <c r="FG68" s="83">
        <f t="shared" ref="FG68" si="5449">FF68-EZ69+FG69</f>
        <v>9.1053017516975976E-2</v>
      </c>
      <c r="FH68" s="83">
        <f t="shared" ref="FH68" si="5450">FG68-FA69+FH69</f>
        <v>9.0830378254433589E-2</v>
      </c>
      <c r="FI68" s="83">
        <f t="shared" ref="FI68" si="5451">FH68-FB69+FI69</f>
        <v>9.0619557311884161E-2</v>
      </c>
      <c r="FJ68" s="83">
        <f t="shared" ref="FJ68" si="5452">FI68-FC69+FJ69</f>
        <v>9.0420261385883355E-2</v>
      </c>
      <c r="FK68" s="83">
        <f t="shared" ref="FK68" si="5453">FJ68-FD69+FK69</f>
        <v>9.0231876399457511E-2</v>
      </c>
      <c r="FL68" s="83">
        <f t="shared" ref="FL68" si="5454">FK68-FE69+FL69</f>
        <v>9.0053516064384415E-2</v>
      </c>
      <c r="FM68" s="83">
        <f t="shared" ref="FM68" si="5455">FL68-FF69+FM69</f>
        <v>8.9884230316331984E-2</v>
      </c>
      <c r="FN68" s="83">
        <f t="shared" ref="FN68" si="5456">FM68-FG69+FN69</f>
        <v>8.9723152263681966E-2</v>
      </c>
      <c r="FO68" s="83">
        <f t="shared" ref="FO68" si="5457">FN68-FH69+FO69</f>
        <v>8.9569586275950783E-2</v>
      </c>
      <c r="FP68" s="83">
        <f t="shared" ref="FP68" si="5458">FO68-FI69+FP69</f>
        <v>8.9423042329460148E-2</v>
      </c>
      <c r="FQ68" s="83">
        <f t="shared" ref="FQ68" si="5459">FP68-FJ69+FQ69</f>
        <v>8.9283223788797481E-2</v>
      </c>
      <c r="FR68" s="83">
        <f t="shared" ref="FR68" si="5460">FQ68-FK69+FR69</f>
        <v>8.9149977512374662E-2</v>
      </c>
      <c r="FS68" s="83">
        <f t="shared" ref="FS68" si="5461">FR68-FL69+FS69</f>
        <v>8.9023216580592132E-2</v>
      </c>
      <c r="FT68" s="83">
        <f t="shared" ref="FT68" si="5462">FS68-FM69+FT69</f>
        <v>8.8902827087514708E-2</v>
      </c>
      <c r="FU68" s="83">
        <f t="shared" ref="FU68" si="5463">FT68-FN69+FU69</f>
        <v>8.878862023425961E-2</v>
      </c>
      <c r="FV68" s="83">
        <f t="shared" ref="FV68" si="5464">FU68-FO69+FV69</f>
        <v>8.8680320736277518E-2</v>
      </c>
      <c r="FW68" s="83">
        <f t="shared" ref="FW68" si="5465">FV68-FP69+FW69</f>
        <v>8.8577581916173057E-2</v>
      </c>
      <c r="FX68" s="83">
        <f t="shared" ref="FX68" si="5466">FW68-FQ69+FX69</f>
        <v>8.8480017661976912E-2</v>
      </c>
      <c r="FY68" s="83">
        <f t="shared" ref="FY68" si="5467">FX68-FR69+FY69</f>
        <v>8.8387241623363574E-2</v>
      </c>
      <c r="GA68" t="s">
        <v>76</v>
      </c>
    </row>
    <row r="69" spans="1:183" s="54" customFormat="1" x14ac:dyDescent="0.25">
      <c r="A69" s="98" t="s">
        <v>122</v>
      </c>
      <c r="B69" s="99"/>
      <c r="C69" s="113">
        <f t="shared" si="5012"/>
        <v>0</v>
      </c>
      <c r="D69" s="114">
        <f t="shared" ref="D69" si="5468">D68-C68</f>
        <v>0</v>
      </c>
      <c r="E69" s="114">
        <f t="shared" ref="E69" si="5469">E68-D68</f>
        <v>0</v>
      </c>
      <c r="F69" s="114">
        <f t="shared" ref="F69" si="5470">F68-E68</f>
        <v>0</v>
      </c>
      <c r="G69" s="114">
        <f t="shared" ref="G69" si="5471">G68-F68</f>
        <v>0</v>
      </c>
      <c r="H69" s="114">
        <f t="shared" ref="H69" si="5472">H68-G68</f>
        <v>0</v>
      </c>
      <c r="I69" s="114">
        <f>I68-H68</f>
        <v>0</v>
      </c>
      <c r="J69" s="98">
        <f>C38*$I$8*J13</f>
        <v>9.8820605087630558E-3</v>
      </c>
      <c r="K69" s="98">
        <f t="shared" ref="K69:BM69" si="5473">D38*$I$8*K13</f>
        <v>1.2451396241041451E-2</v>
      </c>
      <c r="L69" s="98">
        <f t="shared" si="5473"/>
        <v>1.5688759263712226E-2</v>
      </c>
      <c r="M69" s="98">
        <f t="shared" si="5473"/>
        <v>1.9767836672277397E-2</v>
      </c>
      <c r="N69" s="98">
        <f t="shared" si="5473"/>
        <v>2.4907474207069527E-2</v>
      </c>
      <c r="O69" s="98">
        <f t="shared" si="5473"/>
        <v>3.1383417500907611E-2</v>
      </c>
      <c r="P69" s="145">
        <f t="shared" si="5473"/>
        <v>3.954310605114357E-2</v>
      </c>
      <c r="Q69" s="98">
        <f t="shared" si="5473"/>
        <v>4.9824313624440938E-2</v>
      </c>
      <c r="R69" s="98">
        <f t="shared" si="5473"/>
        <v>6.2778635166795591E-2</v>
      </c>
      <c r="S69" s="98">
        <f t="shared" si="5473"/>
        <v>7.9101080310162469E-2</v>
      </c>
      <c r="T69" s="98">
        <f t="shared" si="5473"/>
        <v>9.9667361190804646E-2</v>
      </c>
      <c r="U69" s="98">
        <f t="shared" si="5473"/>
        <v>0.12558087510041388</v>
      </c>
      <c r="V69" s="98">
        <f t="shared" si="5473"/>
        <v>0.15823190262652143</v>
      </c>
      <c r="W69" s="98">
        <f t="shared" si="5473"/>
        <v>0.1993721973094171</v>
      </c>
      <c r="X69" s="98">
        <f t="shared" si="5473"/>
        <v>0.1909391623219675</v>
      </c>
      <c r="Y69" s="98">
        <f t="shared" si="5473"/>
        <v>0.219174757164177</v>
      </c>
      <c r="Z69" s="98">
        <f t="shared" si="5473"/>
        <v>0.26677191643146569</v>
      </c>
      <c r="AA69" s="98">
        <f t="shared" si="5473"/>
        <v>0.32672831302761457</v>
      </c>
      <c r="AB69" s="98">
        <f t="shared" si="5473"/>
        <v>0.40224826112607498</v>
      </c>
      <c r="AC69" s="98">
        <f t="shared" si="5473"/>
        <v>0.49736397830745388</v>
      </c>
      <c r="AD69" s="98">
        <f t="shared" si="5473"/>
        <v>0.61714780934709945</v>
      </c>
      <c r="AE69" s="98">
        <f t="shared" si="5473"/>
        <v>0.76797785976946109</v>
      </c>
      <c r="AF69" s="98">
        <f t="shared" si="5473"/>
        <v>0.2830089314109705</v>
      </c>
      <c r="AG69" s="98">
        <f t="shared" si="5473"/>
        <v>0.30944671785330768</v>
      </c>
      <c r="AH69" s="98">
        <f t="shared" si="5473"/>
        <v>0.34097909062316761</v>
      </c>
      <c r="AI69" s="98">
        <f t="shared" si="5473"/>
        <v>0.37891955896900315</v>
      </c>
      <c r="AJ69" s="166">
        <f t="shared" si="5473"/>
        <v>0.42491683954016357</v>
      </c>
      <c r="AK69" s="145">
        <f t="shared" si="5473"/>
        <v>0.48103847137923406</v>
      </c>
      <c r="AL69" s="98">
        <f t="shared" si="5473"/>
        <v>1.9474709529970393E-3</v>
      </c>
      <c r="AM69" s="98">
        <f t="shared" si="5473"/>
        <v>2.3882657089707589E-3</v>
      </c>
      <c r="AN69" s="98">
        <f t="shared" si="5473"/>
        <v>2.4388479603448992E-3</v>
      </c>
      <c r="AO69" s="98">
        <f t="shared" si="5473"/>
        <v>2.4741035514453933E-3</v>
      </c>
      <c r="AP69" s="98">
        <f t="shared" si="5473"/>
        <v>2.4889199409038948E-3</v>
      </c>
      <c r="AQ69" s="166">
        <f t="shared" si="5473"/>
        <v>2.476866774702539E-3</v>
      </c>
      <c r="AR69" s="145">
        <f t="shared" si="5473"/>
        <v>0.36447872565985667</v>
      </c>
      <c r="AS69" s="98">
        <f t="shared" si="5473"/>
        <v>0.22689731594244303</v>
      </c>
      <c r="AT69" s="98">
        <f t="shared" si="5473"/>
        <v>0.1926481873900962</v>
      </c>
      <c r="AU69" s="98">
        <f t="shared" si="5473"/>
        <v>0.19860130366883408</v>
      </c>
      <c r="AV69" s="98">
        <f t="shared" si="5473"/>
        <v>0.20333925767275346</v>
      </c>
      <c r="AW69" s="98">
        <f t="shared" si="5473"/>
        <v>0.20636647590561449</v>
      </c>
      <c r="AX69" s="166">
        <f t="shared" si="5473"/>
        <v>0.20704940300236685</v>
      </c>
      <c r="AY69" s="145">
        <f t="shared" si="5473"/>
        <v>0.2045814351993071</v>
      </c>
      <c r="AZ69" s="98">
        <f t="shared" si="5473"/>
        <v>0.1439557276276564</v>
      </c>
      <c r="BA69" s="98">
        <f t="shared" si="5473"/>
        <v>0.14178289495998841</v>
      </c>
      <c r="BB69" s="98">
        <f t="shared" si="5473"/>
        <v>0.13561172917608036</v>
      </c>
      <c r="BC69" s="98">
        <f t="shared" si="5473"/>
        <v>0.12919457239751825</v>
      </c>
      <c r="BD69" s="98">
        <f t="shared" si="5473"/>
        <v>0.12250204557802434</v>
      </c>
      <c r="BE69" s="166">
        <f t="shared" si="5473"/>
        <v>0.1154946007977809</v>
      </c>
      <c r="BF69" s="145">
        <f t="shared" si="5473"/>
        <v>0.10811945117386468</v>
      </c>
      <c r="BG69" s="98">
        <f t="shared" si="5473"/>
        <v>0.10030674285935279</v>
      </c>
      <c r="BH69" s="98">
        <f t="shared" si="5473"/>
        <v>9.5984669699033298E-2</v>
      </c>
      <c r="BI69" s="98">
        <f t="shared" si="5473"/>
        <v>9.179082512191189E-2</v>
      </c>
      <c r="BJ69" s="98">
        <f t="shared" si="5473"/>
        <v>8.7028923408371733E-2</v>
      </c>
      <c r="BK69" s="98">
        <f t="shared" si="5473"/>
        <v>8.1757050157188468E-2</v>
      </c>
      <c r="BL69" s="166">
        <f t="shared" si="5473"/>
        <v>7.6057693455283376E-2</v>
      </c>
      <c r="BM69" s="145">
        <f t="shared" si="5473"/>
        <v>7.0044366128939953E-2</v>
      </c>
      <c r="BN69" s="98">
        <f t="shared" ref="BN69" si="5474">BG38*$I$8*BN13</f>
        <v>6.3869308022077478E-2</v>
      </c>
      <c r="BO69" s="98">
        <f t="shared" ref="BO69" si="5475">BH38*$I$8*BO13</f>
        <v>6.1393501635169843E-2</v>
      </c>
      <c r="BP69" s="98">
        <f t="shared" ref="BP69" si="5476">BI38*$I$8*BP13</f>
        <v>5.927732060501717E-2</v>
      </c>
      <c r="BQ69" s="98">
        <f t="shared" ref="BQ69" si="5477">BJ38*$I$8*BQ13</f>
        <v>5.7059939202302221E-2</v>
      </c>
      <c r="BR69" s="98">
        <f t="shared" ref="BR69" si="5478">BK38*$I$8*BR13</f>
        <v>5.4738780765777734E-2</v>
      </c>
      <c r="BS69" s="98">
        <f t="shared" ref="BS69" si="5479">BL38*$I$8*BS13</f>
        <v>5.2321567204803465E-2</v>
      </c>
      <c r="BT69" s="145">
        <f t="shared" ref="BT69" si="5480">BM38*$I$8*BT13</f>
        <v>4.9829567628676408E-2</v>
      </c>
      <c r="BU69" s="98">
        <f t="shared" ref="BU69" si="5481">BN38*$I$8*BU13</f>
        <v>4.7301455486229806E-2</v>
      </c>
      <c r="BV69" s="98">
        <f t="shared" ref="BV69" si="5482">BO38*$I$8*BV13</f>
        <v>4.4799484033584448E-2</v>
      </c>
      <c r="BW69" s="98">
        <f t="shared" ref="BW69" si="5483">BP38*$I$8*BW13</f>
        <v>4.2342430287884023E-2</v>
      </c>
      <c r="BX69" s="98">
        <f t="shared" ref="BX69" si="5484">BQ38*$I$8*BX13</f>
        <v>4.0016375237685517E-2</v>
      </c>
      <c r="BY69" s="98">
        <f t="shared" ref="BY69" si="5485">BR38*$I$8*BY13</f>
        <v>3.783692937622099E-2</v>
      </c>
      <c r="BZ69" s="98">
        <f t="shared" ref="BZ69" si="5486">BS38*$I$8*BZ13</f>
        <v>3.5818480983956354E-2</v>
      </c>
      <c r="CA69" s="145">
        <f t="shared" ref="CA69" si="5487">BT38*$I$8*CA13</f>
        <v>3.3974220857170064E-2</v>
      </c>
      <c r="CB69" s="98">
        <f t="shared" ref="CB69" si="5488">BU38*$I$8*CB13</f>
        <v>3.2316449052440556E-2</v>
      </c>
      <c r="CC69" s="98">
        <f t="shared" ref="CC69:CD69" si="5489">BV38*$I$8*CC13</f>
        <v>3.085637555078765E-2</v>
      </c>
      <c r="CD69" s="98">
        <f t="shared" si="5489"/>
        <v>2.9433618107278455E-2</v>
      </c>
      <c r="CE69" s="98">
        <f t="shared" ref="CE69" si="5490">BX38*$I$8*CE13</f>
        <v>2.8038750082857875E-2</v>
      </c>
      <c r="CF69" s="98">
        <f t="shared" ref="CF69" si="5491">BY38*$I$8*CF13</f>
        <v>2.6690740369841582E-2</v>
      </c>
      <c r="CG69" s="98">
        <f t="shared" ref="CG69" si="5492">BZ38*$I$8*CG13</f>
        <v>2.5408282109701304E-2</v>
      </c>
      <c r="CH69" s="145">
        <f t="shared" ref="CH69" si="5493">CA38*$I$8*CH13</f>
        <v>2.4209004378012371E-2</v>
      </c>
      <c r="CI69" s="98">
        <f t="shared" ref="CI69" si="5494">CB38*$I$8*CI13</f>
        <v>4.0439832298589856E-2</v>
      </c>
      <c r="CJ69" s="98">
        <f t="shared" ref="CJ69" si="5495">CC38*$I$8*CJ13</f>
        <v>3.8707754289011229E-2</v>
      </c>
      <c r="CK69" s="98">
        <f t="shared" ref="CK69" si="5496">CD38*$I$8*CK13</f>
        <v>3.705857408458077E-2</v>
      </c>
      <c r="CL69" s="98">
        <f t="shared" ref="CL69" si="5497">CE38*$I$8*CL13</f>
        <v>3.5480983738005491E-2</v>
      </c>
      <c r="CM69" s="98">
        <f t="shared" ref="CM69" si="5498">CF38*$I$8*CM13</f>
        <v>3.3974242725636282E-2</v>
      </c>
      <c r="CN69" s="98">
        <f t="shared" ref="CN69" si="5499">CG38*$I$8*CN13</f>
        <v>3.2538422872060602E-2</v>
      </c>
      <c r="CO69" s="145">
        <f t="shared" ref="CO69" si="5500">CH38*$I$8*CO13</f>
        <v>3.1174116860162068E-2</v>
      </c>
      <c r="CP69" s="98">
        <f t="shared" ref="CP69" si="5501">CI38*$I$8*CP13</f>
        <v>2.9881979311383929E-2</v>
      </c>
      <c r="CQ69" s="98">
        <f t="shared" ref="CQ69" si="5502">CJ38*$I$8*CQ13</f>
        <v>3.0806860586348184E-2</v>
      </c>
      <c r="CR69" s="98">
        <f t="shared" ref="CR69" si="5503">CK38*$I$8*CR13</f>
        <v>2.9970461673069208E-2</v>
      </c>
      <c r="CS69" s="98">
        <f t="shared" ref="CS69" si="5504">CL38*$I$8*CS13</f>
        <v>2.9198354219023476E-2</v>
      </c>
      <c r="CT69" s="98">
        <f t="shared" ref="CT69" si="5505">CM38*$I$8*CT13</f>
        <v>2.848999928562939E-2</v>
      </c>
      <c r="CU69" s="98">
        <f t="shared" ref="CU69" si="5506">CN38*$I$8*CU13</f>
        <v>2.7842732780218364E-2</v>
      </c>
      <c r="CV69" s="145">
        <f t="shared" ref="CV69" si="5507">CO38*$I$8*CV13</f>
        <v>2.7251884119580714E-2</v>
      </c>
      <c r="CW69" s="98">
        <f t="shared" ref="CW69" si="5508">CP38*$I$8*CW13</f>
        <v>2.6710935960135407E-2</v>
      </c>
      <c r="CX69" s="98">
        <f t="shared" ref="CX69" si="5509">CQ38*$I$8*CX13</f>
        <v>2.4067340634738615E-2</v>
      </c>
      <c r="CY69" s="98">
        <f t="shared" ref="CY69" si="5510">CR38*$I$8*CY13</f>
        <v>2.3454207658732924E-2</v>
      </c>
      <c r="CZ69" s="98">
        <f t="shared" ref="CZ69" si="5511">CS38*$I$8*CZ13</f>
        <v>2.2913789294782497E-2</v>
      </c>
      <c r="DA69" s="98">
        <f t="shared" ref="DA69" si="5512">CT38*$I$8*DA13</f>
        <v>2.2444747193399815E-2</v>
      </c>
      <c r="DB69" s="98">
        <f t="shared" ref="DB69" si="5513">CU38*$I$8*DB13</f>
        <v>2.2045854042566856E-2</v>
      </c>
      <c r="DC69" s="98">
        <f t="shared" ref="DC69" si="5514">CV38*$I$8*DC13</f>
        <v>2.1715766048313174E-2</v>
      </c>
      <c r="DD69" s="145">
        <f t="shared" ref="DD69" si="5515">CW38*$I$8*DD13</f>
        <v>2.1452825171408466E-2</v>
      </c>
      <c r="DE69" s="98">
        <f t="shared" ref="DE69" si="5516">CX38*$I$8*DE13</f>
        <v>2.1254823800045761E-2</v>
      </c>
      <c r="DF69" s="98">
        <f t="shared" ref="DF69" si="5517">CY38*$I$8*DF13</f>
        <v>2.078588862247838E-2</v>
      </c>
      <c r="DG69" s="98">
        <f t="shared" ref="DG69" si="5518">CZ38*$I$8*DG13</f>
        <v>2.0323371723871345E-2</v>
      </c>
      <c r="DH69" s="98">
        <f t="shared" ref="DH69" si="5519">DA38*$I$8*DH13</f>
        <v>1.9868585374043353E-2</v>
      </c>
      <c r="DI69" s="98">
        <f t="shared" ref="DI69" si="5520">DB38*$I$8*DI13</f>
        <v>1.9422745093223115E-2</v>
      </c>
      <c r="DJ69" s="98">
        <f t="shared" ref="DJ69" si="5521">DC38*$I$8*DJ13</f>
        <v>1.8987145223328134E-2</v>
      </c>
      <c r="DK69" s="145">
        <f t="shared" ref="DK69" si="5522">DD38*$I$8*DK13</f>
        <v>1.8563306881104264E-2</v>
      </c>
      <c r="DL69" s="98">
        <f t="shared" ref="DL69" si="5523">DE38*$I$8*DL13</f>
        <v>1.81530879513968E-2</v>
      </c>
      <c r="DM69" s="98">
        <f t="shared" ref="DM69" si="5524">DF38*$I$8*DM13</f>
        <v>1.7925387038617863E-2</v>
      </c>
      <c r="DN69" s="98">
        <f t="shared" ref="DN69" si="5525">DG38*$I$8*DN13</f>
        <v>1.770918958798906E-2</v>
      </c>
      <c r="DO69" s="98">
        <f t="shared" ref="DO69" si="5526">DH38*$I$8*DO13</f>
        <v>1.7499205062240262E-2</v>
      </c>
      <c r="DP69" s="98">
        <f t="shared" ref="DP69" si="5527">DI38*$I$8*DP13</f>
        <v>1.7290353473516436E-2</v>
      </c>
      <c r="DQ69" s="98">
        <f t="shared" ref="DQ69" si="5528">DJ38*$I$8*DQ13</f>
        <v>1.7077748929645385E-2</v>
      </c>
      <c r="DR69" s="98">
        <f t="shared" ref="DR69" si="5529">DK38*$I$8*DR13</f>
        <v>1.6856715674570272E-2</v>
      </c>
      <c r="DS69" s="98">
        <f t="shared" ref="DS69" si="5530">DL38*$I$8*DS13</f>
        <v>1.6622831986836208E-2</v>
      </c>
      <c r="DT69" s="98">
        <f t="shared" ref="DT69" si="5531">DM38*$I$8*DT13</f>
        <v>1.6372006201575369E-2</v>
      </c>
      <c r="DU69" s="98">
        <f t="shared" ref="DU69" si="5532">DN38*$I$8*DU13</f>
        <v>1.614081414064103E-2</v>
      </c>
      <c r="DV69" s="98">
        <f t="shared" ref="DV69" si="5533">DO38*$I$8*DV13</f>
        <v>1.5929633100804943E-2</v>
      </c>
      <c r="DW69" s="98">
        <f t="shared" ref="DW69" si="5534">DP38*$I$8*DW13</f>
        <v>1.5738310453461538E-2</v>
      </c>
      <c r="DX69" s="98">
        <f t="shared" ref="DX69" si="5535">DQ38*$I$8*DX13</f>
        <v>1.5566188362330263E-2</v>
      </c>
      <c r="DY69" s="98">
        <f t="shared" ref="DY69" si="5536">DR38*$I$8*DY13</f>
        <v>1.5412113026239429E-2</v>
      </c>
      <c r="DZ69" s="98">
        <f t="shared" ref="DZ69" si="5537">DS38*$I$8*DZ13</f>
        <v>1.5274433289540649E-2</v>
      </c>
      <c r="EA69" s="98">
        <f t="shared" ref="EA69" si="5538">DT38*$I$8*EA13</f>
        <v>1.5150993160478538E-2</v>
      </c>
      <c r="EB69" s="98">
        <f t="shared" ref="EB69" si="5539">DU38*$I$8*EB13</f>
        <v>1.5025698894501756E-2</v>
      </c>
      <c r="EC69" s="98">
        <f t="shared" ref="EC69" si="5540">DV38*$I$8*EC13</f>
        <v>1.489920413717908E-2</v>
      </c>
      <c r="ED69" s="98">
        <f t="shared" ref="ED69" si="5541">DW38*$I$8*ED13</f>
        <v>1.477261884094571E-2</v>
      </c>
      <c r="EE69" s="98">
        <f t="shared" ref="EE69" si="5542">DX38*$I$8*EE13</f>
        <v>1.4647449607191575E-2</v>
      </c>
      <c r="EF69" s="98">
        <f t="shared" ref="EF69" si="5543">DY38*$I$8*EF13</f>
        <v>1.4525543352845498E-2</v>
      </c>
      <c r="EG69" s="98">
        <f t="shared" ref="EG69" si="5544">DZ38*$I$8*EG13</f>
        <v>1.440903044011739E-2</v>
      </c>
      <c r="EH69" s="98">
        <f t="shared" ref="EH69" si="5545">EA38*$I$8*EH13</f>
        <v>1.4300264171555492E-2</v>
      </c>
      <c r="EI69" s="98">
        <f t="shared" ref="EI69" si="5546">EB38*$I$8*EI13</f>
        <v>1.4201753695468923E-2</v>
      </c>
      <c r="EJ69" s="98">
        <f t="shared" ref="EJ69" si="5547">EC38*$I$8*EJ13</f>
        <v>1.4111769487066836E-2</v>
      </c>
      <c r="EK69" s="98">
        <f t="shared" ref="EK69" si="5548">ED38*$I$8*EK13</f>
        <v>1.4028604351758598E-2</v>
      </c>
      <c r="EL69" s="98">
        <f t="shared" ref="EL69" si="5549">EE38*$I$8*EL13</f>
        <v>1.3950652786547373E-2</v>
      </c>
      <c r="EM69" s="98">
        <f t="shared" ref="EM69" si="5550">EF38*$I$8*EM13</f>
        <v>1.3876483541676529E-2</v>
      </c>
      <c r="EN69" s="98">
        <f t="shared" ref="EN69" si="5551">EG38*$I$8*EN13</f>
        <v>1.3804906896396581E-2</v>
      </c>
      <c r="EO69" s="98">
        <f t="shared" ref="EO69" si="5552">EH38*$I$8*EO13</f>
        <v>1.3735037462088998E-2</v>
      </c>
      <c r="EP69" s="98">
        <f t="shared" ref="EP69" si="5553">EI38*$I$8*EP13</f>
        <v>1.3666352709253897E-2</v>
      </c>
      <c r="EQ69" s="98">
        <f t="shared" ref="EQ69" si="5554">EJ38*$I$8*EQ13</f>
        <v>1.3599826943269363E-2</v>
      </c>
      <c r="ER69" s="98">
        <f t="shared" ref="ER69" si="5555">EK38*$I$8*ER13</f>
        <v>1.3536242627220727E-2</v>
      </c>
      <c r="ES69" s="98">
        <f t="shared" ref="ES69" si="5556">EL38*$I$8*ES13</f>
        <v>1.3476155485352095E-2</v>
      </c>
      <c r="ET69" s="98">
        <f t="shared" ref="ET69" si="5557">EM38*$I$8*ET13</f>
        <v>1.341987079566772E-2</v>
      </c>
      <c r="EU69" s="98">
        <f t="shared" ref="EU69" si="5558">EN38*$I$8*EU13</f>
        <v>1.3367430055537408E-2</v>
      </c>
      <c r="EV69" s="98">
        <f t="shared" ref="EV69" si="5559">EO38*$I$8*EV13</f>
        <v>1.3318607636815673E-2</v>
      </c>
      <c r="EW69" s="98">
        <f t="shared" ref="EW69" si="5560">EP38*$I$8*EW13</f>
        <v>1.3272917361749449E-2</v>
      </c>
      <c r="EX69" s="98">
        <f t="shared" ref="EX69" si="5561">EQ38*$I$8*EX13</f>
        <v>1.3229629182928302E-2</v>
      </c>
      <c r="EY69" s="98">
        <f t="shared" ref="EY69" si="5562">ER38*$I$8*EY13</f>
        <v>1.318823064888891E-2</v>
      </c>
      <c r="EZ69" s="98">
        <f t="shared" ref="EZ69" si="5563">ES38*$I$8*EZ13</f>
        <v>1.3148409650590994E-2</v>
      </c>
      <c r="FA69" s="98">
        <f t="shared" ref="FA69" si="5564">ET38*$I$8*FA13</f>
        <v>1.3110027978282188E-2</v>
      </c>
      <c r="FB69" s="98">
        <f t="shared" ref="FB69" si="5565">EU38*$I$8*FB13</f>
        <v>1.3073087137133572E-2</v>
      </c>
      <c r="FC69" s="98">
        <f t="shared" ref="FC69" si="5566">EV38*$I$8*FC13</f>
        <v>1.3037687682338449E-2</v>
      </c>
      <c r="FD69" s="98">
        <f t="shared" ref="FD69" si="5567">EW38*$I$8*FD13</f>
        <v>1.300398323788406E-2</v>
      </c>
      <c r="FE69" s="98">
        <f t="shared" ref="FE69" si="5568">EX38*$I$8*FE13</f>
        <v>1.2972130341675357E-2</v>
      </c>
      <c r="FF69" s="98">
        <f t="shared" ref="FF69" si="5569">EY38*$I$8*FF13</f>
        <v>1.2942148417124655E-2</v>
      </c>
      <c r="FG69" s="98">
        <f t="shared" ref="FG69" si="5570">EZ38*$I$8*FG13</f>
        <v>1.291395272253695E-2</v>
      </c>
      <c r="FH69" s="98">
        <f t="shared" ref="FH69" si="5571">FA38*$I$8*FH13</f>
        <v>1.2887388715739797E-2</v>
      </c>
      <c r="FI69" s="98">
        <f t="shared" ref="FI69" si="5572">FB38*$I$8*FI13</f>
        <v>1.2862266194584155E-2</v>
      </c>
      <c r="FJ69" s="98">
        <f t="shared" ref="FJ69" si="5573">FC38*$I$8*FJ13</f>
        <v>1.2838391756337639E-2</v>
      </c>
      <c r="FK69" s="98">
        <f t="shared" ref="FK69" si="5574">FD38*$I$8*FK13</f>
        <v>1.281559825145822E-2</v>
      </c>
      <c r="FL69" s="98">
        <f t="shared" ref="FL69" si="5575">FE38*$I$8*FL13</f>
        <v>1.2793770006602262E-2</v>
      </c>
      <c r="FM69" s="98">
        <f t="shared" ref="FM69" si="5576">FF38*$I$8*FM13</f>
        <v>1.2772862669072219E-2</v>
      </c>
      <c r="FN69" s="98">
        <f t="shared" ref="FN69" si="5577">FG38*$I$8*FN13</f>
        <v>1.275287466988694E-2</v>
      </c>
      <c r="FO69" s="98">
        <f t="shared" ref="FO69" si="5578">FH38*$I$8*FO13</f>
        <v>1.2733822728008621E-2</v>
      </c>
      <c r="FP69" s="98">
        <f t="shared" ref="FP69" si="5579">FI38*$I$8*FP13</f>
        <v>1.2715722248093513E-2</v>
      </c>
      <c r="FQ69" s="98">
        <f t="shared" ref="FQ69" si="5580">FJ38*$I$8*FQ13</f>
        <v>1.2698573215674969E-2</v>
      </c>
      <c r="FR69" s="98">
        <f t="shared" ref="FR69" si="5581">FK38*$I$8*FR13</f>
        <v>1.2682351975035391E-2</v>
      </c>
      <c r="FS69" s="98">
        <f t="shared" ref="FS69" si="5582">FL38*$I$8*FS13</f>
        <v>1.2667009074819727E-2</v>
      </c>
      <c r="FT69" s="98">
        <f t="shared" ref="FT69" si="5583">FM38*$I$8*FT13</f>
        <v>1.2652473175994806E-2</v>
      </c>
      <c r="FU69" s="98">
        <f t="shared" ref="FU69" si="5584">FN38*$I$8*FU13</f>
        <v>1.2638667816631833E-2</v>
      </c>
      <c r="FV69" s="98">
        <f t="shared" ref="FV69" si="5585">FO38*$I$8*FV13</f>
        <v>1.2625523230026525E-2</v>
      </c>
      <c r="FW69" s="98">
        <f t="shared" ref="FW69" si="5586">FP38*$I$8*FW13</f>
        <v>1.2612983427989055E-2</v>
      </c>
      <c r="FX69" s="98">
        <f t="shared" ref="FX69" si="5587">FQ38*$I$8*FX13</f>
        <v>1.2601008961478824E-2</v>
      </c>
      <c r="FY69" s="98">
        <f t="shared" ref="FY69" si="5588">FR38*$I$8*FY13</f>
        <v>1.258957593642206E-2</v>
      </c>
      <c r="GA69" s="98" t="s">
        <v>122</v>
      </c>
    </row>
    <row r="70" spans="1:183" s="196" customFormat="1" x14ac:dyDescent="0.25">
      <c r="A70" s="196" t="s">
        <v>105</v>
      </c>
      <c r="B70" s="197"/>
      <c r="I70" s="85">
        <f t="shared" ref="I70:AN70" si="5589">I47+I56+I63</f>
        <v>2.6553155646979945</v>
      </c>
      <c r="J70" s="85">
        <f t="shared" si="5589"/>
        <v>3.2087685368456405</v>
      </c>
      <c r="K70" s="85">
        <f t="shared" si="5589"/>
        <v>3.9061192817516743</v>
      </c>
      <c r="L70" s="85">
        <f t="shared" si="5589"/>
        <v>4.7847812203332776</v>
      </c>
      <c r="M70" s="85">
        <f t="shared" si="5589"/>
        <v>5.8918952629460977</v>
      </c>
      <c r="N70" s="85">
        <f t="shared" si="5589"/>
        <v>7.2868589566382518</v>
      </c>
      <c r="O70" s="85">
        <f t="shared" si="5589"/>
        <v>9.044513210690365</v>
      </c>
      <c r="P70" s="86">
        <f t="shared" si="5589"/>
        <v>11.259157570796026</v>
      </c>
      <c r="Q70" s="85">
        <f t="shared" si="5589"/>
        <v>14.04960946452916</v>
      </c>
      <c r="R70" s="85">
        <f t="shared" si="5589"/>
        <v>17.565578850632914</v>
      </c>
      <c r="S70" s="85">
        <f t="shared" si="5589"/>
        <v>21.995700277123639</v>
      </c>
      <c r="T70" s="85">
        <f t="shared" si="5589"/>
        <v>27.577653274501944</v>
      </c>
      <c r="U70" s="85">
        <f t="shared" si="5589"/>
        <v>34.61091405119862</v>
      </c>
      <c r="V70" s="85">
        <f t="shared" si="5589"/>
        <v>43.472822629836436</v>
      </c>
      <c r="W70" s="86">
        <f t="shared" si="5589"/>
        <v>54.638827438920089</v>
      </c>
      <c r="X70" s="85">
        <f t="shared" si="5589"/>
        <v>59.441607064418292</v>
      </c>
      <c r="Y70" s="85">
        <f t="shared" si="5589"/>
        <v>64.603322110837283</v>
      </c>
      <c r="Z70" s="85">
        <f t="shared" si="5589"/>
        <v>70.738224917214907</v>
      </c>
      <c r="AA70" s="85">
        <f t="shared" si="5589"/>
        <v>78.097655123700747</v>
      </c>
      <c r="AB70" s="85">
        <f t="shared" si="5589"/>
        <v>86.99734106995497</v>
      </c>
      <c r="AC70" s="85">
        <f t="shared" si="5589"/>
        <v>97.833589166809773</v>
      </c>
      <c r="AD70" s="86">
        <f t="shared" si="5589"/>
        <v>111.10336244052094</v>
      </c>
      <c r="AE70" s="85">
        <f t="shared" si="5589"/>
        <v>136.69545979905007</v>
      </c>
      <c r="AF70" s="85">
        <f t="shared" si="5589"/>
        <v>139.64608773580463</v>
      </c>
      <c r="AG70" s="85">
        <f t="shared" si="5589"/>
        <v>141.69777103762797</v>
      </c>
      <c r="AH70" s="85">
        <f t="shared" si="5589"/>
        <v>142.54911656650225</v>
      </c>
      <c r="AI70" s="85">
        <f t="shared" si="5589"/>
        <v>141.82072843771974</v>
      </c>
      <c r="AJ70" s="162">
        <f t="shared" si="5589"/>
        <v>139.03514306576747</v>
      </c>
      <c r="AK70" s="86">
        <f t="shared" si="5589"/>
        <v>133.59168378476463</v>
      </c>
      <c r="AL70" s="85">
        <f t="shared" si="5589"/>
        <v>113.00732956306712</v>
      </c>
      <c r="AM70" s="85">
        <f t="shared" si="5589"/>
        <v>116.5167940627899</v>
      </c>
      <c r="AN70" s="85">
        <f t="shared" si="5589"/>
        <v>119.29810149733707</v>
      </c>
      <c r="AO70" s="85">
        <f t="shared" ref="AO70:BM70" si="5590">AO47+AO56+AO63</f>
        <v>121.05370390347713</v>
      </c>
      <c r="AP70" s="85">
        <f t="shared" si="5590"/>
        <v>121.4028547282665</v>
      </c>
      <c r="AQ70" s="162">
        <f t="shared" si="5590"/>
        <v>119.86035581673617</v>
      </c>
      <c r="AR70" s="86">
        <f t="shared" si="5590"/>
        <v>115.80996604763175</v>
      </c>
      <c r="AS70" s="85">
        <f t="shared" si="5590"/>
        <v>113.9587678313016</v>
      </c>
      <c r="AT70" s="85">
        <f t="shared" si="5590"/>
        <v>108.7409598430668</v>
      </c>
      <c r="AU70" s="85">
        <f t="shared" si="5590"/>
        <v>103.33672338379014</v>
      </c>
      <c r="AV70" s="85">
        <f t="shared" si="5590"/>
        <v>97.729931315968997</v>
      </c>
      <c r="AW70" s="85">
        <f t="shared" si="5590"/>
        <v>91.896692413453749</v>
      </c>
      <c r="AX70" s="162">
        <f t="shared" si="5590"/>
        <v>85.794059232502235</v>
      </c>
      <c r="AY70" s="86">
        <f t="shared" si="5590"/>
        <v>79.376693828844807</v>
      </c>
      <c r="AZ70" s="85">
        <f t="shared" si="5590"/>
        <v>75.846678260512618</v>
      </c>
      <c r="BA70" s="85">
        <f t="shared" si="5590"/>
        <v>72.523821679959937</v>
      </c>
      <c r="BB70" s="85">
        <f t="shared" si="5590"/>
        <v>68.730500641616885</v>
      </c>
      <c r="BC70" s="85">
        <f t="shared" si="5590"/>
        <v>64.513608376079361</v>
      </c>
      <c r="BD70" s="85">
        <f t="shared" si="5590"/>
        <v>59.940045704559971</v>
      </c>
      <c r="BE70" s="162">
        <f t="shared" si="5590"/>
        <v>55.102054172461067</v>
      </c>
      <c r="BF70" s="86">
        <f t="shared" si="5590"/>
        <v>50.123894636929442</v>
      </c>
      <c r="BG70" s="85">
        <f t="shared" si="5590"/>
        <v>48.110927378006679</v>
      </c>
      <c r="BH70" s="85">
        <f t="shared" si="5590"/>
        <v>46.360956300496696</v>
      </c>
      <c r="BI70" s="85">
        <f t="shared" si="5590"/>
        <v>44.542112872508191</v>
      </c>
      <c r="BJ70" s="85">
        <f t="shared" si="5590"/>
        <v>42.65126034796905</v>
      </c>
      <c r="BK70" s="85">
        <f t="shared" si="5590"/>
        <v>40.693300622849243</v>
      </c>
      <c r="BL70" s="162">
        <f t="shared" si="5590"/>
        <v>38.683740354450293</v>
      </c>
      <c r="BM70" s="86">
        <f t="shared" si="5590"/>
        <v>36.651748835596102</v>
      </c>
      <c r="BN70" s="85">
        <f t="shared" ref="BN70:CC70" si="5591">BN47+BN56+BN63</f>
        <v>34.644472131845369</v>
      </c>
      <c r="BO70" s="85">
        <f t="shared" si="5591"/>
        <v>32.677121494365579</v>
      </c>
      <c r="BP70" s="85">
        <f t="shared" si="5591"/>
        <v>30.814946071972066</v>
      </c>
      <c r="BQ70" s="85">
        <f t="shared" si="5591"/>
        <v>29.071416732089457</v>
      </c>
      <c r="BR70" s="85">
        <f t="shared" si="5591"/>
        <v>27.458873470246935</v>
      </c>
      <c r="BS70" s="85">
        <f t="shared" si="5591"/>
        <v>25.988493718415533</v>
      </c>
      <c r="BT70" s="86">
        <f t="shared" si="5591"/>
        <v>24.670461807048135</v>
      </c>
      <c r="BU70" s="85">
        <f t="shared" si="5591"/>
        <v>23.513742172122903</v>
      </c>
      <c r="BV70" s="85">
        <f t="shared" si="5591"/>
        <v>22.385027509294098</v>
      </c>
      <c r="BW70" s="85">
        <f t="shared" si="5591"/>
        <v>21.276251321788202</v>
      </c>
      <c r="BX70" s="85">
        <f t="shared" si="5591"/>
        <v>20.20247284835278</v>
      </c>
      <c r="BY70" s="85">
        <f t="shared" si="5591"/>
        <v>19.178614179141558</v>
      </c>
      <c r="BZ70" s="85">
        <f t="shared" si="5591"/>
        <v>18.218826464881293</v>
      </c>
      <c r="CA70" s="86">
        <f t="shared" si="5591"/>
        <v>17.335687962223588</v>
      </c>
      <c r="CB70" s="85">
        <f t="shared" si="5591"/>
        <v>16.53920515859766</v>
      </c>
      <c r="CC70" s="85">
        <f t="shared" si="5591"/>
        <v>15.7819427738419</v>
      </c>
      <c r="CD70" s="85">
        <f t="shared" ref="CD70:DP70" si="5592">CD47+CD56+CD63</f>
        <v>15.058990464182868</v>
      </c>
      <c r="CE70" s="85">
        <f t="shared" si="5592"/>
        <v>14.369678871564314</v>
      </c>
      <c r="CF70" s="85">
        <f t="shared" si="5592"/>
        <v>13.713696325026669</v>
      </c>
      <c r="CG70" s="85">
        <f t="shared" si="5592"/>
        <v>13.090967228167273</v>
      </c>
      <c r="CH70" s="86">
        <f t="shared" si="5592"/>
        <v>12.501455632964689</v>
      </c>
      <c r="CI70" s="85">
        <f t="shared" si="5592"/>
        <v>12.931220020568132</v>
      </c>
      <c r="CJ70" s="85">
        <f t="shared" si="5592"/>
        <v>12.600417762482918</v>
      </c>
      <c r="CK70" s="85">
        <f t="shared" si="5592"/>
        <v>12.296423518328348</v>
      </c>
      <c r="CL70" s="85">
        <f t="shared" si="5592"/>
        <v>12.019186620912958</v>
      </c>
      <c r="CM70" s="85">
        <f t="shared" si="5592"/>
        <v>11.767665772963795</v>
      </c>
      <c r="CN70" s="85">
        <f t="shared" si="5592"/>
        <v>11.539883752486478</v>
      </c>
      <c r="CO70" s="86">
        <f t="shared" si="5592"/>
        <v>11.333001752404124</v>
      </c>
      <c r="CP70" s="85">
        <f t="shared" si="5592"/>
        <v>10.155026080943127</v>
      </c>
      <c r="CQ70" s="85">
        <f t="shared" si="5592"/>
        <v>9.861829497914453</v>
      </c>
      <c r="CR70" s="85">
        <f t="shared" si="5592"/>
        <v>9.603084803932509</v>
      </c>
      <c r="CS70" s="85">
        <f t="shared" si="5592"/>
        <v>9.3781564278618141</v>
      </c>
      <c r="CT70" s="85">
        <f t="shared" si="5592"/>
        <v>9.1864660563061609</v>
      </c>
      <c r="CU70" s="85">
        <f t="shared" si="5592"/>
        <v>9.0273842965306841</v>
      </c>
      <c r="CV70" s="86">
        <f t="shared" si="5592"/>
        <v>8.9001363283310386</v>
      </c>
      <c r="CW70" s="85">
        <f t="shared" si="5592"/>
        <v>8.8057662496777596</v>
      </c>
      <c r="CX70" s="85">
        <f t="shared" si="5592"/>
        <v>8.5826583264324636</v>
      </c>
      <c r="CY70" s="85">
        <f t="shared" si="5592"/>
        <v>8.362714852324137</v>
      </c>
      <c r="CZ70" s="85">
        <f t="shared" si="5592"/>
        <v>8.1465517681279227</v>
      </c>
      <c r="DA70" s="85">
        <f t="shared" si="5592"/>
        <v>7.9347395373106648</v>
      </c>
      <c r="DB70" s="85">
        <f t="shared" si="5592"/>
        <v>7.7278864895822528</v>
      </c>
      <c r="DC70" s="85">
        <f t="shared" si="5592"/>
        <v>7.5267090681919768</v>
      </c>
      <c r="DD70" s="86">
        <f t="shared" si="5592"/>
        <v>7.332088555348057</v>
      </c>
      <c r="DE70" s="85">
        <f t="shared" si="5592"/>
        <v>7.2242319514758409</v>
      </c>
      <c r="DF70" s="85">
        <f t="shared" si="5592"/>
        <v>7.1218275195066418</v>
      </c>
      <c r="DG70" s="85">
        <f t="shared" si="5592"/>
        <v>7.0223649909326813</v>
      </c>
      <c r="DH70" s="85">
        <f t="shared" si="5592"/>
        <v>6.9234338005765323</v>
      </c>
      <c r="DI70" s="85">
        <f t="shared" si="5592"/>
        <v>6.8227152917082998</v>
      </c>
      <c r="DJ70" s="85">
        <f t="shared" si="5592"/>
        <v>6.7179903382177599</v>
      </c>
      <c r="DK70" s="86">
        <f t="shared" si="5592"/>
        <v>6.6071601866469543</v>
      </c>
      <c r="DL70" s="85">
        <f t="shared" si="5592"/>
        <v>6.4882777475356104</v>
      </c>
      <c r="DM70" s="85">
        <f t="shared" si="5592"/>
        <v>6.3787034576129127</v>
      </c>
      <c r="DN70" s="85">
        <f t="shared" si="5592"/>
        <v>6.278617562558936</v>
      </c>
      <c r="DO70" s="85">
        <f t="shared" si="5592"/>
        <v>6.187948786239521</v>
      </c>
      <c r="DP70" s="85">
        <f t="shared" si="5592"/>
        <v>6.1063860419077454</v>
      </c>
      <c r="DQ70" s="85">
        <f t="shared" ref="DQ70:DS70" si="5593">DQ47+DQ56+DQ63</f>
        <v>6.0333828011491306</v>
      </c>
      <c r="DR70" s="85">
        <f t="shared" si="5593"/>
        <v>5.9681564175909436</v>
      </c>
      <c r="DS70" s="85">
        <f t="shared" si="5593"/>
        <v>5.9096845682028736</v>
      </c>
      <c r="DT70" s="85">
        <f t="shared" ref="DT70:FY70" si="5594">DT47+DT56+DT63</f>
        <v>5.8503294057987638</v>
      </c>
      <c r="DU70" s="85">
        <f t="shared" si="5594"/>
        <v>5.7904011643919793</v>
      </c>
      <c r="DV70" s="85">
        <f t="shared" si="5594"/>
        <v>5.7304266731249172</v>
      </c>
      <c r="DW70" s="85">
        <f t="shared" si="5594"/>
        <v>5.6711210585239327</v>
      </c>
      <c r="DX70" s="85">
        <f t="shared" si="5594"/>
        <v>5.6133610214629961</v>
      </c>
      <c r="DY70" s="85">
        <f t="shared" si="5594"/>
        <v>5.558157856390614</v>
      </c>
      <c r="DZ70" s="85">
        <f t="shared" si="5594"/>
        <v>5.5066287425315847</v>
      </c>
      <c r="EA70" s="85">
        <f t="shared" si="5594"/>
        <v>5.4599652230704088</v>
      </c>
      <c r="EB70" s="85">
        <f t="shared" si="5594"/>
        <v>5.4173466492649762</v>
      </c>
      <c r="EC70" s="85">
        <f t="shared" si="5594"/>
        <v>5.3779629035316203</v>
      </c>
      <c r="ED70" s="85">
        <f t="shared" si="5594"/>
        <v>5.3410520731067255</v>
      </c>
      <c r="EE70" s="85">
        <f t="shared" si="5594"/>
        <v>5.3059348992174931</v>
      </c>
      <c r="EF70" s="85">
        <f t="shared" si="5594"/>
        <v>5.2720467200744716</v>
      </c>
      <c r="EG70" s="85">
        <f t="shared" si="5594"/>
        <v>5.2389672934868496</v>
      </c>
      <c r="EH70" s="85">
        <f t="shared" si="5594"/>
        <v>5.2064485922026691</v>
      </c>
      <c r="EI70" s="85">
        <f t="shared" si="5594"/>
        <v>5.1749531984176116</v>
      </c>
      <c r="EJ70" s="85">
        <f t="shared" si="5594"/>
        <v>5.1448526529520375</v>
      </c>
      <c r="EK70" s="85">
        <f t="shared" si="5594"/>
        <v>5.1164108808832713</v>
      </c>
      <c r="EL70" s="85">
        <f t="shared" si="5594"/>
        <v>5.0897729277759298</v>
      </c>
      <c r="EM70" s="85">
        <f t="shared" si="5594"/>
        <v>5.0649586195635292</v>
      </c>
      <c r="EN70" s="85">
        <f t="shared" si="5594"/>
        <v>5.0418609644746937</v>
      </c>
      <c r="EO70" s="85">
        <f t="shared" si="5594"/>
        <v>5.020249264804181</v>
      </c>
      <c r="EP70" s="85">
        <f t="shared" si="5594"/>
        <v>4.9997770019465051</v>
      </c>
      <c r="EQ70" s="85">
        <f t="shared" si="5594"/>
        <v>4.9802009418069328</v>
      </c>
      <c r="ER70" s="85">
        <f t="shared" si="5594"/>
        <v>4.9613729520638525</v>
      </c>
      <c r="ES70" s="85">
        <f t="shared" si="5594"/>
        <v>4.9432274555707192</v>
      </c>
      <c r="ET70" s="85">
        <f t="shared" si="5594"/>
        <v>4.9257652071538658</v>
      </c>
      <c r="EU70" s="85">
        <f t="shared" si="5594"/>
        <v>4.9090339920266803</v>
      </c>
      <c r="EV70" s="85">
        <f t="shared" si="5594"/>
        <v>4.8931067982978522</v>
      </c>
      <c r="EW70" s="85">
        <f t="shared" si="5594"/>
        <v>4.8780580058880352</v>
      </c>
      <c r="EX70" s="85">
        <f t="shared" si="5594"/>
        <v>4.8638968940037737</v>
      </c>
      <c r="EY70" s="85">
        <f t="shared" si="5594"/>
        <v>4.8505832810723497</v>
      </c>
      <c r="EZ70" s="85">
        <f t="shared" si="5594"/>
        <v>4.8380438381240412</v>
      </c>
      <c r="FA70" s="85">
        <f t="shared" si="5594"/>
        <v>4.8261882972523464</v>
      </c>
      <c r="FB70" s="85">
        <f t="shared" si="5594"/>
        <v>4.8149248633112602</v>
      </c>
      <c r="FC70" s="85">
        <f t="shared" si="5594"/>
        <v>4.8041741998387373</v>
      </c>
      <c r="FD70" s="85">
        <f t="shared" si="5594"/>
        <v>4.793881407314041</v>
      </c>
      <c r="FE70" s="85">
        <f t="shared" si="5594"/>
        <v>4.7840254503934663</v>
      </c>
      <c r="FF70" s="85">
        <f t="shared" si="5594"/>
        <v>4.774605609353987</v>
      </c>
      <c r="FG70" s="85">
        <f t="shared" si="5594"/>
        <v>4.7656298493020763</v>
      </c>
      <c r="FH70" s="85">
        <f t="shared" si="5594"/>
        <v>4.7571055121077315</v>
      </c>
      <c r="FI70" s="85">
        <f t="shared" si="5594"/>
        <v>4.7490326180786679</v>
      </c>
      <c r="FJ70" s="85">
        <f t="shared" si="5594"/>
        <v>4.7413999605850226</v>
      </c>
      <c r="FK70" s="85">
        <f t="shared" si="5594"/>
        <v>4.7341840817898451</v>
      </c>
      <c r="FL70" s="85">
        <f t="shared" si="5594"/>
        <v>4.7273511272076645</v>
      </c>
      <c r="FM70" s="85">
        <f t="shared" si="5594"/>
        <v>4.7208648067096481</v>
      </c>
      <c r="FN70" s="85">
        <f t="shared" si="5594"/>
        <v>4.7146920070194165</v>
      </c>
      <c r="FO70" s="85">
        <f t="shared" si="5594"/>
        <v>4.7088061560624492</v>
      </c>
      <c r="FP70" s="85">
        <f t="shared" si="5594"/>
        <v>4.7031885346896649</v>
      </c>
      <c r="FQ70" s="85">
        <f t="shared" si="5594"/>
        <v>4.6978278099939548</v>
      </c>
      <c r="FR70" s="85">
        <f t="shared" si="5594"/>
        <v>4.6927181297233727</v>
      </c>
      <c r="FS70" s="85">
        <f t="shared" si="5594"/>
        <v>4.6878561711358762</v>
      </c>
      <c r="FT70" s="85">
        <f t="shared" si="5594"/>
        <v>4.6832375811069298</v>
      </c>
      <c r="FU70" s="85">
        <f t="shared" si="5594"/>
        <v>4.6788551464551418</v>
      </c>
      <c r="FV70" s="85">
        <f t="shared" si="5594"/>
        <v>4.6746983511834017</v>
      </c>
      <c r="FW70" s="85">
        <f t="shared" si="5594"/>
        <v>4.6707539528844721</v>
      </c>
      <c r="FX70" s="85">
        <f t="shared" si="5594"/>
        <v>4.6670072032521119</v>
      </c>
      <c r="FY70" s="85">
        <f t="shared" si="5594"/>
        <v>4.6634433450078019</v>
      </c>
      <c r="GA70" s="196" t="s">
        <v>105</v>
      </c>
    </row>
    <row r="71" spans="1:183" s="215" customFormat="1" x14ac:dyDescent="0.25">
      <c r="A71" s="215" t="s">
        <v>176</v>
      </c>
      <c r="B71" s="216"/>
      <c r="C71" s="217">
        <f t="shared" ref="C71:J71" si="5595">C58+C60+C62+C65+C67+C69</f>
        <v>5.2033048376056504E-2</v>
      </c>
      <c r="D71" s="217">
        <f t="shared" si="5595"/>
        <v>6.5561640953831199E-2</v>
      </c>
      <c r="E71" s="217">
        <f t="shared" si="5595"/>
        <v>8.2607667601827278E-2</v>
      </c>
      <c r="F71" s="217">
        <f t="shared" si="5595"/>
        <v>0.1040856611783024</v>
      </c>
      <c r="G71" s="217">
        <f t="shared" si="5595"/>
        <v>0.13114793308466099</v>
      </c>
      <c r="H71" s="217">
        <f t="shared" si="5595"/>
        <v>0.16524639568667288</v>
      </c>
      <c r="I71" s="217">
        <f t="shared" si="5595"/>
        <v>0.20821045856520787</v>
      </c>
      <c r="J71" s="217">
        <f t="shared" si="5595"/>
        <v>0.10176169452476239</v>
      </c>
      <c r="K71" s="217">
        <f t="shared" ref="K71:BV71" si="5596">K58+K60+K62+K65+K67+K69</f>
        <v>0.12821973510120063</v>
      </c>
      <c r="L71" s="217">
        <f t="shared" si="5596"/>
        <v>0.16155686622751275</v>
      </c>
      <c r="M71" s="217">
        <f t="shared" si="5596"/>
        <v>0.2035616514466661</v>
      </c>
      <c r="N71" s="217">
        <f t="shared" si="5596"/>
        <v>0.25648768082279927</v>
      </c>
      <c r="O71" s="217">
        <f t="shared" si="5596"/>
        <v>0.32317447783672709</v>
      </c>
      <c r="P71" s="217">
        <f t="shared" si="5596"/>
        <v>0.40719984207427606</v>
      </c>
      <c r="Q71" s="217">
        <f t="shared" si="5596"/>
        <v>0.51307180101358818</v>
      </c>
      <c r="R71" s="217">
        <f t="shared" si="5596"/>
        <v>0.64647046927712126</v>
      </c>
      <c r="S71" s="217">
        <f t="shared" si="5596"/>
        <v>0.81455279128917246</v>
      </c>
      <c r="T71" s="217">
        <f t="shared" si="5596"/>
        <v>1.0263365170243572</v>
      </c>
      <c r="U71" s="217">
        <f t="shared" si="5596"/>
        <v>1.2931840114506905</v>
      </c>
      <c r="V71" s="217">
        <f t="shared" si="5596"/>
        <v>1.62941185442787</v>
      </c>
      <c r="W71" s="217">
        <f t="shared" si="5596"/>
        <v>2.0530589365791165</v>
      </c>
      <c r="X71" s="217">
        <f t="shared" si="5596"/>
        <v>1.0900432683978316</v>
      </c>
      <c r="Y71" s="217">
        <f t="shared" si="5596"/>
        <v>1.2549469227385881</v>
      </c>
      <c r="Z71" s="217">
        <f t="shared" si="5596"/>
        <v>1.5312974375307458</v>
      </c>
      <c r="AA71" s="217">
        <f t="shared" si="5596"/>
        <v>1.879317432394404</v>
      </c>
      <c r="AB71" s="217">
        <f t="shared" si="5596"/>
        <v>2.3175378098227859</v>
      </c>
      <c r="AC71" s="217">
        <f t="shared" si="5596"/>
        <v>2.86924821029063</v>
      </c>
      <c r="AD71" s="217">
        <f t="shared" si="5596"/>
        <v>3.563699878834834</v>
      </c>
      <c r="AE71" s="217">
        <f t="shared" si="5596"/>
        <v>4.437601266785407</v>
      </c>
      <c r="AF71" s="217">
        <f t="shared" si="5596"/>
        <v>1.6347847083479825</v>
      </c>
      <c r="AG71" s="217">
        <f t="shared" si="5596"/>
        <v>1.7899117401329456</v>
      </c>
      <c r="AH71" s="217">
        <f t="shared" si="5596"/>
        <v>1.9760320189241949</v>
      </c>
      <c r="AI71" s="217">
        <f t="shared" si="5596"/>
        <v>2.2011308677283092</v>
      </c>
      <c r="AJ71" s="217">
        <f t="shared" si="5596"/>
        <v>2.4752288125272854</v>
      </c>
      <c r="AK71" s="217">
        <f t="shared" si="5596"/>
        <v>2.8108881914180466</v>
      </c>
      <c r="AL71" s="217">
        <f t="shared" si="5596"/>
        <v>1.7126643543375077</v>
      </c>
      <c r="AM71" s="217">
        <f t="shared" si="5596"/>
        <v>2.0724650128671409</v>
      </c>
      <c r="AN71" s="217">
        <f t="shared" si="5596"/>
        <v>2.130339361659749</v>
      </c>
      <c r="AO71" s="217">
        <f t="shared" si="5596"/>
        <v>2.1798001132259017</v>
      </c>
      <c r="AP71" s="217">
        <f t="shared" si="5596"/>
        <v>2.2177856533529718</v>
      </c>
      <c r="AQ71" s="217">
        <f t="shared" si="5596"/>
        <v>2.2404447217164578</v>
      </c>
      <c r="AR71" s="217">
        <f t="shared" si="5596"/>
        <v>2.2429324713456431</v>
      </c>
      <c r="AS71" s="217">
        <f t="shared" si="5596"/>
        <v>1.4359232175160999</v>
      </c>
      <c r="AT71" s="217">
        <f t="shared" si="5596"/>
        <v>1.3187374716592104</v>
      </c>
      <c r="AU71" s="217">
        <f t="shared" si="5596"/>
        <v>1.3557374325166174</v>
      </c>
      <c r="AV71" s="217">
        <f t="shared" si="5596"/>
        <v>1.3842968329243484</v>
      </c>
      <c r="AW71" s="217">
        <f t="shared" si="5596"/>
        <v>1.4011483816260348</v>
      </c>
      <c r="AX71" s="217">
        <f t="shared" si="5596"/>
        <v>1.4021298860697085</v>
      </c>
      <c r="AY71" s="217">
        <f t="shared" si="5596"/>
        <v>1.3819556916372768</v>
      </c>
      <c r="AZ71" s="217">
        <f t="shared" si="5596"/>
        <v>0.97013117034547136</v>
      </c>
      <c r="BA71" s="217">
        <f t="shared" si="5596"/>
        <v>0.92296356536347168</v>
      </c>
      <c r="BB71" s="217">
        <f t="shared" si="5596"/>
        <v>0.89619277169849232</v>
      </c>
      <c r="BC71" s="217">
        <f t="shared" si="5596"/>
        <v>0.86696672306420686</v>
      </c>
      <c r="BD71" s="217">
        <f t="shared" si="5596"/>
        <v>0.83465567203380975</v>
      </c>
      <c r="BE71" s="217">
        <f t="shared" si="5596"/>
        <v>0.79844398895489954</v>
      </c>
      <c r="BF71" s="217">
        <f t="shared" si="5596"/>
        <v>0.75728020307483335</v>
      </c>
      <c r="BG71" s="217">
        <f t="shared" si="5596"/>
        <v>0.70981452638826492</v>
      </c>
      <c r="BH71" s="217">
        <f t="shared" si="5596"/>
        <v>0.68432333609682605</v>
      </c>
      <c r="BI71" s="217">
        <f t="shared" si="5596"/>
        <v>0.65435210592024817</v>
      </c>
      <c r="BJ71" s="217">
        <f t="shared" si="5596"/>
        <v>0.62110850066135648</v>
      </c>
      <c r="BK71" s="217">
        <f t="shared" si="5596"/>
        <v>0.58485773449176426</v>
      </c>
      <c r="BL71" s="217">
        <f t="shared" si="5596"/>
        <v>0.5459756408955363</v>
      </c>
      <c r="BM71" s="217">
        <f t="shared" si="5596"/>
        <v>0.50496017474730648</v>
      </c>
      <c r="BN71" s="217">
        <f t="shared" si="5596"/>
        <v>0.46250621279070986</v>
      </c>
      <c r="BO71" s="217">
        <f t="shared" si="5596"/>
        <v>0.44371112515626698</v>
      </c>
      <c r="BP71" s="217">
        <f t="shared" si="5596"/>
        <v>0.42687283987867108</v>
      </c>
      <c r="BQ71" s="217">
        <f t="shared" si="5596"/>
        <v>0.40879172367677047</v>
      </c>
      <c r="BR71" s="217">
        <f t="shared" si="5596"/>
        <v>0.38953004548160008</v>
      </c>
      <c r="BS71" s="217">
        <f t="shared" si="5596"/>
        <v>0.36923519061323107</v>
      </c>
      <c r="BT71" s="217">
        <f t="shared" si="5596"/>
        <v>0.34816497212328384</v>
      </c>
      <c r="BU71" s="217">
        <f t="shared" si="5596"/>
        <v>0.32671834287472851</v>
      </c>
      <c r="BV71" s="217">
        <f t="shared" si="5596"/>
        <v>0.31056871217464521</v>
      </c>
      <c r="BW71" s="217">
        <f t="shared" ref="BW71:DS71" si="5597">BW58+BW60+BW62+BW65+BW67+BW69</f>
        <v>0.29514826214077744</v>
      </c>
      <c r="BX71" s="217">
        <f t="shared" si="5597"/>
        <v>0.28026478933763832</v>
      </c>
      <c r="BY71" s="217">
        <f t="shared" si="5597"/>
        <v>0.26599762098284674</v>
      </c>
      <c r="BZ71" s="217">
        <f t="shared" si="5597"/>
        <v>0.25243317040939073</v>
      </c>
      <c r="CA71" s="217">
        <f t="shared" si="5597"/>
        <v>0.23966925810663695</v>
      </c>
      <c r="CB71" s="217">
        <f t="shared" si="5597"/>
        <v>0.2278215680974931</v>
      </c>
      <c r="CC71" s="217">
        <f t="shared" si="5597"/>
        <v>0.21702980633228972</v>
      </c>
      <c r="CD71" s="217">
        <f t="shared" si="5597"/>
        <v>0.20648343909060621</v>
      </c>
      <c r="CE71" s="217">
        <f t="shared" si="5597"/>
        <v>0.19624792374529787</v>
      </c>
      <c r="CF71" s="217">
        <f t="shared" si="5597"/>
        <v>0.18644076937517171</v>
      </c>
      <c r="CG71" s="217">
        <f t="shared" si="5597"/>
        <v>0.17717670437488614</v>
      </c>
      <c r="CH71" s="217">
        <f t="shared" si="5597"/>
        <v>0.16856367452907933</v>
      </c>
      <c r="CI71" s="217">
        <f t="shared" si="5597"/>
        <v>0.28122176618763195</v>
      </c>
      <c r="CJ71" s="217">
        <f t="shared" si="5597"/>
        <v>0.19774391104883465</v>
      </c>
      <c r="CK71" s="217">
        <f t="shared" si="5597"/>
        <v>0.18938530758144848</v>
      </c>
      <c r="CL71" s="217">
        <f t="shared" si="5597"/>
        <v>0.18140406350256888</v>
      </c>
      <c r="CM71" s="217">
        <f t="shared" si="5597"/>
        <v>0.17379314795621079</v>
      </c>
      <c r="CN71" s="217">
        <f t="shared" si="5597"/>
        <v>0.16654950431222337</v>
      </c>
      <c r="CO71" s="217">
        <f t="shared" si="5597"/>
        <v>0.15967269117495581</v>
      </c>
      <c r="CP71" s="217">
        <f t="shared" si="5597"/>
        <v>0.15316269608045202</v>
      </c>
      <c r="CQ71" s="217">
        <f t="shared" si="5597"/>
        <v>0.15786527076226692</v>
      </c>
      <c r="CR71" s="217">
        <f t="shared" si="5597"/>
        <v>0.15411909457497344</v>
      </c>
      <c r="CS71" s="217">
        <f t="shared" si="5597"/>
        <v>0.15067311236582373</v>
      </c>
      <c r="CT71" s="217">
        <f t="shared" si="5597"/>
        <v>0.14752631971977945</v>
      </c>
      <c r="CU71" s="217">
        <f t="shared" si="5597"/>
        <v>0.14466687197862435</v>
      </c>
      <c r="CV71" s="217">
        <f t="shared" si="5597"/>
        <v>0.14207268578896784</v>
      </c>
      <c r="CW71" s="217">
        <f t="shared" si="5597"/>
        <v>0.13971225431375248</v>
      </c>
      <c r="CX71" s="217">
        <f t="shared" si="5597"/>
        <v>0.1266995637584962</v>
      </c>
      <c r="CY71" s="217">
        <f t="shared" si="5597"/>
        <v>0.12350289159430131</v>
      </c>
      <c r="CZ71" s="217">
        <f t="shared" si="5597"/>
        <v>0.12068389351422523</v>
      </c>
      <c r="DA71" s="217">
        <f t="shared" si="5597"/>
        <v>0.11823569601482826</v>
      </c>
      <c r="DB71" s="217">
        <f t="shared" si="5597"/>
        <v>0.11615199140334349</v>
      </c>
      <c r="DC71" s="217">
        <f t="shared" si="5597"/>
        <v>0.11442585164448264</v>
      </c>
      <c r="DD71" s="219">
        <f t="shared" si="5597"/>
        <v>0.11304869766304253</v>
      </c>
      <c r="DE71" s="217">
        <f t="shared" si="5597"/>
        <v>0.11200942790226787</v>
      </c>
      <c r="DF71" s="217">
        <f t="shared" si="5597"/>
        <v>0.10955703582645353</v>
      </c>
      <c r="DG71" s="217">
        <f t="shared" si="5597"/>
        <v>0.10713966578943358</v>
      </c>
      <c r="DH71" s="217">
        <f t="shared" si="5597"/>
        <v>0.10476406472260602</v>
      </c>
      <c r="DI71" s="217">
        <f t="shared" si="5597"/>
        <v>0.10243648011287342</v>
      </c>
      <c r="DJ71" s="217">
        <f t="shared" si="5597"/>
        <v>0.10016357487755508</v>
      </c>
      <c r="DK71" s="219">
        <f t="shared" si="5597"/>
        <v>9.795319835676343E-2</v>
      </c>
      <c r="DL71" s="217">
        <f t="shared" si="5597"/>
        <v>9.5814999788515709E-2</v>
      </c>
      <c r="DM71" s="217">
        <f t="shared" si="5597"/>
        <v>9.4629251064994965E-2</v>
      </c>
      <c r="DN71" s="217">
        <f t="shared" si="5597"/>
        <v>9.350341590190861E-2</v>
      </c>
      <c r="DO71" s="217">
        <f t="shared" si="5597"/>
        <v>9.2409939720592235E-2</v>
      </c>
      <c r="DP71" s="217">
        <f t="shared" si="5597"/>
        <v>9.1322365107400189E-2</v>
      </c>
      <c r="DQ71" s="217">
        <f t="shared" si="5597"/>
        <v>9.0215246039901914E-2</v>
      </c>
      <c r="DR71" s="217">
        <f t="shared" si="5597"/>
        <v>8.9064231310895609E-2</v>
      </c>
      <c r="DS71" s="217">
        <f t="shared" si="5597"/>
        <v>8.7846293007282555E-2</v>
      </c>
      <c r="DT71" s="217">
        <f t="shared" ref="DT71:FY71" si="5598">DT58+DT60+DT62+DT65+DT67+DT69</f>
        <v>8.654007943598771E-2</v>
      </c>
      <c r="DU71" s="217">
        <f t="shared" si="5598"/>
        <v>8.5336077557432166E-2</v>
      </c>
      <c r="DV71" s="217">
        <f t="shared" si="5598"/>
        <v>8.4236256196384987E-2</v>
      </c>
      <c r="DW71" s="217">
        <f t="shared" si="5598"/>
        <v>8.3239824495514411E-2</v>
      </c>
      <c r="DX71" s="217">
        <f t="shared" si="5598"/>
        <v>8.2343360697578888E-2</v>
      </c>
      <c r="DY71" s="217">
        <f t="shared" si="5598"/>
        <v>8.1540860341087193E-2</v>
      </c>
      <c r="DZ71" s="217">
        <f t="shared" si="5598"/>
        <v>8.0823729087347473E-2</v>
      </c>
      <c r="EA71" s="217">
        <f t="shared" si="5598"/>
        <v>8.0180743926367634E-2</v>
      </c>
      <c r="EB71" s="217">
        <f t="shared" si="5598"/>
        <v>7.9528103542059012E-2</v>
      </c>
      <c r="EC71" s="217">
        <f t="shared" si="5598"/>
        <v>7.8869211907022257E-2</v>
      </c>
      <c r="ED71" s="217">
        <f t="shared" si="5598"/>
        <v>7.8209848925577752E-2</v>
      </c>
      <c r="EE71" s="217">
        <f t="shared" si="5598"/>
        <v>7.7557859748812907E-2</v>
      </c>
      <c r="EF71" s="217">
        <f t="shared" si="5598"/>
        <v>7.6922861409297369E-2</v>
      </c>
      <c r="EG71" s="217">
        <f t="shared" si="5598"/>
        <v>7.6315946668832818E-2</v>
      </c>
      <c r="EH71" s="217">
        <f t="shared" si="5598"/>
        <v>7.5749368948342458E-2</v>
      </c>
      <c r="EI71" s="217">
        <f t="shared" si="5598"/>
        <v>7.5236195783111914E-2</v>
      </c>
      <c r="EJ71" s="217">
        <f t="shared" si="5598"/>
        <v>7.4767421026545919E-2</v>
      </c>
      <c r="EK71" s="217">
        <f t="shared" si="5598"/>
        <v>7.4334154878092043E-2</v>
      </c>
      <c r="EL71" s="217">
        <f t="shared" si="5598"/>
        <v>7.3928037110767147E-2</v>
      </c>
      <c r="EM71" s="217">
        <f t="shared" si="5598"/>
        <v>7.3541614884193446E-2</v>
      </c>
      <c r="EN71" s="217">
        <f t="shared" si="5598"/>
        <v>7.3168693027166581E-2</v>
      </c>
      <c r="EO71" s="217">
        <f t="shared" si="5598"/>
        <v>7.2804661025242912E-2</v>
      </c>
      <c r="EP71" s="217">
        <f t="shared" si="5598"/>
        <v>7.2446797737714397E-2</v>
      </c>
      <c r="EQ71" s="217">
        <f t="shared" si="5598"/>
        <v>7.2100176458417181E-2</v>
      </c>
      <c r="ER71" s="217">
        <f t="shared" si="5598"/>
        <v>7.1768871508748694E-2</v>
      </c>
      <c r="ES71" s="217">
        <f t="shared" si="5598"/>
        <v>7.1455776549115974E-2</v>
      </c>
      <c r="ET71" s="217">
        <f t="shared" si="5598"/>
        <v>7.1162481154889323E-2</v>
      </c>
      <c r="EU71" s="217">
        <f t="shared" si="5598"/>
        <v>7.0889201405457264E-2</v>
      </c>
      <c r="EV71" s="217">
        <f t="shared" si="5598"/>
        <v>7.063476248793614E-2</v>
      </c>
      <c r="EW71" s="217">
        <f t="shared" si="5598"/>
        <v>7.0396632956167715E-2</v>
      </c>
      <c r="EX71" s="217">
        <f t="shared" si="5598"/>
        <v>7.0171011384344603E-2</v>
      </c>
      <c r="EY71" s="217">
        <f t="shared" si="5598"/>
        <v>6.9955229383367401E-2</v>
      </c>
      <c r="EZ71" s="217">
        <f t="shared" si="5598"/>
        <v>6.9747661751394088E-2</v>
      </c>
      <c r="FA71" s="217">
        <f t="shared" si="5598"/>
        <v>6.9547588778002989E-2</v>
      </c>
      <c r="FB71" s="217">
        <f t="shared" si="5598"/>
        <v>6.9355018244443692E-2</v>
      </c>
      <c r="FC71" s="217">
        <f t="shared" si="5598"/>
        <v>6.9170473684988881E-2</v>
      </c>
      <c r="FD71" s="217">
        <f t="shared" si="5598"/>
        <v>6.8994754971851049E-2</v>
      </c>
      <c r="FE71" s="217">
        <f t="shared" si="5598"/>
        <v>6.8828677173828706E-2</v>
      </c>
      <c r="FF71" s="217">
        <f t="shared" si="5598"/>
        <v>6.8672341414925564E-2</v>
      </c>
      <c r="FG71" s="217">
        <f t="shared" si="5598"/>
        <v>6.8525306443671954E-2</v>
      </c>
      <c r="FH71" s="217">
        <f t="shared" si="5598"/>
        <v>6.8386767568319268E-2</v>
      </c>
      <c r="FI71" s="217">
        <f t="shared" si="5598"/>
        <v>6.8255734422084213E-2</v>
      </c>
      <c r="FJ71" s="217">
        <f t="shared" si="5598"/>
        <v>6.8131199972548212E-2</v>
      </c>
      <c r="FK71" s="217">
        <f t="shared" si="5598"/>
        <v>6.801229387924361E-2</v>
      </c>
      <c r="FL71" s="217">
        <f t="shared" si="5598"/>
        <v>6.789841382100413E-2</v>
      </c>
      <c r="FM71" s="217">
        <f t="shared" si="5598"/>
        <v>6.7789328834156989E-2</v>
      </c>
      <c r="FN71" s="217">
        <f t="shared" si="5598"/>
        <v>6.768503072449554E-2</v>
      </c>
      <c r="FO71" s="217">
        <f t="shared" si="5598"/>
        <v>6.7585606522365144E-2</v>
      </c>
      <c r="FP71" s="217">
        <f t="shared" si="5598"/>
        <v>6.7491136418321454E-2</v>
      </c>
      <c r="FQ71" s="217">
        <f t="shared" si="5598"/>
        <v>6.7401620323091313E-2</v>
      </c>
      <c r="FR71" s="217">
        <f t="shared" si="5598"/>
        <v>6.7316935057065513E-2</v>
      </c>
      <c r="FS71" s="217">
        <f t="shared" si="5598"/>
        <v>6.7236823132146323E-2</v>
      </c>
      <c r="FT71" s="217">
        <f t="shared" si="5598"/>
        <v>6.7160913097192743E-2</v>
      </c>
      <c r="FU71" s="217">
        <f t="shared" si="5598"/>
        <v>6.7088806827796776E-2</v>
      </c>
      <c r="FV71" s="217">
        <f t="shared" si="5598"/>
        <v>6.702014105955896E-2</v>
      </c>
      <c r="FW71" s="217">
        <f t="shared" si="5598"/>
        <v>6.6954624268267704E-2</v>
      </c>
      <c r="FX71" s="217">
        <f t="shared" si="5598"/>
        <v>6.6892051043433307E-2</v>
      </c>
      <c r="FY71" s="217">
        <f t="shared" si="5598"/>
        <v>6.6832296964081203E-2</v>
      </c>
      <c r="GA71" s="215" t="s">
        <v>176</v>
      </c>
    </row>
    <row r="72" spans="1:183" s="63" customFormat="1" x14ac:dyDescent="0.25">
      <c r="A72" s="116" t="s">
        <v>78</v>
      </c>
      <c r="B72" s="117" t="s">
        <v>107</v>
      </c>
      <c r="I72" s="62">
        <f t="shared" ref="I72" si="5599">I73+I74+I75</f>
        <v>1.9000000000000003E-2</v>
      </c>
      <c r="J72" s="62">
        <f t="shared" ref="J72" si="5600">J73+J74+J75</f>
        <v>2.0800351223019167E-2</v>
      </c>
      <c r="K72" s="62">
        <f t="shared" ref="K72" si="5601">K73+K74+K75</f>
        <v>2.3068793764023321E-2</v>
      </c>
      <c r="L72" s="62">
        <f t="shared" ref="L72" si="5602">L73+L74+L75</f>
        <v>2.5927031365688549E-2</v>
      </c>
      <c r="M72" s="62">
        <f t="shared" ref="M72" si="5603">M73+M74+M75</f>
        <v>2.9528410743786739E-2</v>
      </c>
      <c r="N72" s="62">
        <f t="shared" ref="N72" si="5604">N73+N74+N75</f>
        <v>3.4066148760190457E-2</v>
      </c>
      <c r="O72" s="62">
        <f t="shared" ref="O72" si="5605">O73+O74+O75</f>
        <v>3.9783698660859151E-2</v>
      </c>
      <c r="P72" s="74">
        <f t="shared" ref="P72" si="5606">P73+P74+P75</f>
        <v>4.6987811535701696E-2</v>
      </c>
      <c r="Q72" s="62">
        <f t="shared" ref="Q72" si="5607">Q73+Q74+Q75</f>
        <v>7.9999218554793319E-2</v>
      </c>
      <c r="R72" s="62">
        <f t="shared" ref="R72" si="5608">R73+R74+R75</f>
        <v>0.12159359139884876</v>
      </c>
      <c r="S72" s="62">
        <f t="shared" ref="S72" si="5609">S73+S74+S75</f>
        <v>0.17400250118235863</v>
      </c>
      <c r="T72" s="62">
        <f t="shared" ref="T72" si="5610">T73+T74+T75</f>
        <v>0.24003772750958108</v>
      </c>
      <c r="U72" s="62">
        <f t="shared" ref="U72" si="5611">U73+U74+U75</f>
        <v>0.3232421126818813</v>
      </c>
      <c r="V72" s="62">
        <f t="shared" ref="V72" si="5612">V73+V74+V75</f>
        <v>0.42807963799897963</v>
      </c>
      <c r="W72" s="74">
        <f t="shared" ref="W72" si="5613">W73+W74+W75</f>
        <v>0.56017491989852353</v>
      </c>
      <c r="X72" s="62">
        <f t="shared" ref="X72" si="5614">X73+X74+X75</f>
        <v>0.72661497509194883</v>
      </c>
      <c r="Y72" s="62">
        <f t="shared" ref="Y72" si="5615">Y73+Y74+Y75</f>
        <v>0.93632944463566492</v>
      </c>
      <c r="Z72" s="62">
        <f t="shared" ref="Z72" si="5616">Z73+Z74+Z75</f>
        <v>1.2005696762607472</v>
      </c>
      <c r="AA72" s="62">
        <f t="shared" ref="AA72" si="5617">AA73+AA74+AA75</f>
        <v>1.5335123681083505</v>
      </c>
      <c r="AB72" s="62">
        <f t="shared" ref="AB72" si="5618">AB73+AB74+AB75</f>
        <v>1.9530201598363308</v>
      </c>
      <c r="AC72" s="62">
        <f t="shared" ref="AC72" si="5619">AC73+AC74+AC75</f>
        <v>2.4815999774135857</v>
      </c>
      <c r="AD72" s="74">
        <f t="shared" ref="AD72" si="5620">AD73+AD74+AD75</f>
        <v>3.1476105475609275</v>
      </c>
      <c r="AE72" s="62">
        <f t="shared" ref="AE72" si="5621">AE73+AE74+AE75</f>
        <v>3.607217523003206</v>
      </c>
      <c r="AF72" s="62">
        <f t="shared" ref="AF72" si="5622">AF73+AF74+AF75</f>
        <v>4.13490499070745</v>
      </c>
      <c r="AG72" s="62">
        <f t="shared" ref="AG72" si="5623">AG73+AG74+AG75</f>
        <v>4.777307636629784</v>
      </c>
      <c r="AH72" s="62">
        <f t="shared" ref="AH72" si="5624">AH73+AH74+AH75</f>
        <v>5.5642125133116611</v>
      </c>
      <c r="AI72" s="62">
        <f t="shared" ref="AI72" si="5625">AI73+AI74+AI75</f>
        <v>6.5331292525733824</v>
      </c>
      <c r="AJ72" s="167">
        <f t="shared" ref="AJ72" si="5626">AJ73+AJ74+AJ75</f>
        <v>7.7312852726852253</v>
      </c>
      <c r="AK72" s="74">
        <f t="shared" ref="AK72" si="5627">AK73+AK74+AK75</f>
        <v>9.2181323851995796</v>
      </c>
      <c r="AL72" s="62">
        <f t="shared" ref="AL72" si="5628">AL73+AL74+AL75</f>
        <v>11.068493476428014</v>
      </c>
      <c r="AM72" s="62">
        <f t="shared" ref="AM72" si="5629">AM73+AM74+AM75</f>
        <v>11.749287984890735</v>
      </c>
      <c r="AN72" s="62">
        <f t="shared" ref="AN72" si="5630">AN73+AN74+AN75</f>
        <v>12.49260080662394</v>
      </c>
      <c r="AO72" s="62">
        <f t="shared" ref="AO72" si="5631">AO73+AO74+AO75</f>
        <v>13.310469611683065</v>
      </c>
      <c r="AP72" s="62">
        <f t="shared" ref="AP72" si="5632">AP73+AP74+AP75</f>
        <v>14.218035840554732</v>
      </c>
      <c r="AQ72" s="167">
        <f t="shared" ref="AQ72" si="5633">AQ73+AQ74+AQ75</f>
        <v>15.234336885158669</v>
      </c>
      <c r="AR72" s="74">
        <f t="shared" ref="AR72" si="5634">AR73+AR74+AR75</f>
        <v>16.383295937290253</v>
      </c>
      <c r="AS72" s="62">
        <f t="shared" ref="AS72" si="5635">AS73+AS74+AS75</f>
        <v>16.632297755959286</v>
      </c>
      <c r="AT72" s="62">
        <f t="shared" ref="AT72" si="5636">AT73+AT74+AT75</f>
        <v>16.937653242934513</v>
      </c>
      <c r="AU72" s="62">
        <f t="shared" ref="AU72" si="5637">AU73+AU74+AU75</f>
        <v>17.24947872558311</v>
      </c>
      <c r="AV72" s="62">
        <f t="shared" ref="AV72" si="5638">AV73+AV74+AV75</f>
        <v>17.565815504748677</v>
      </c>
      <c r="AW72" s="62">
        <f t="shared" ref="AW72" si="5639">AW73+AW74+AW75</f>
        <v>17.884051460092607</v>
      </c>
      <c r="AX72" s="167">
        <f t="shared" ref="AX72" si="5640">AX73+AX74+AX75</f>
        <v>18.20075262237031</v>
      </c>
      <c r="AY72" s="178">
        <f t="shared" ref="AY72" si="5641">AY73+AY74+AY75</f>
        <v>19.073108040765021</v>
      </c>
      <c r="AZ72" s="62">
        <f t="shared" ref="AZ72" si="5642">AZ73+AZ74+AZ75</f>
        <v>19.617286852946833</v>
      </c>
      <c r="BA72" s="62">
        <f t="shared" ref="BA72" si="5643">BA73+BA74+BA75</f>
        <v>20.082239217865833</v>
      </c>
      <c r="BB72" s="62">
        <f t="shared" ref="BB72" si="5644">BB73+BB74+BB75</f>
        <v>20.561408499768422</v>
      </c>
      <c r="BC72" s="62">
        <f t="shared" ref="BC72" si="5645">BC73+BC74+BC75</f>
        <v>21.051856500417401</v>
      </c>
      <c r="BD72" s="62">
        <f t="shared" ref="BD72" si="5646">BD73+BD74+BD75</f>
        <v>21.549452010166004</v>
      </c>
      <c r="BE72" s="167">
        <f t="shared" ref="BE72" si="5647">BE73+BE74+BE75</f>
        <v>22.048538908059644</v>
      </c>
      <c r="BF72" s="74">
        <f t="shared" ref="BF72" si="5648">BF73+BF74+BF75</f>
        <v>22.541519811787715</v>
      </c>
      <c r="BG72" s="62">
        <f t="shared" ref="BG72" si="5649">BG73+BG74+BG75</f>
        <v>22.88829390763086</v>
      </c>
      <c r="BH72" s="62">
        <f t="shared" ref="BH72" si="5650">BH73+BH74+BH75</f>
        <v>23.228820690238905</v>
      </c>
      <c r="BI72" s="62">
        <f t="shared" ref="BI72:BJ72" si="5651">BI73+BI74+BI75</f>
        <v>23.554832544885009</v>
      </c>
      <c r="BJ72" s="62">
        <f t="shared" si="5651"/>
        <v>23.865717721934544</v>
      </c>
      <c r="BK72" s="62">
        <f t="shared" ref="BK72:BL72" si="5652">BK73+BK74+BK75</f>
        <v>24.160783650269281</v>
      </c>
      <c r="BL72" s="167">
        <f t="shared" si="5652"/>
        <v>24.439229738053371</v>
      </c>
      <c r="BM72" s="74">
        <f t="shared" ref="BM72:BS72" si="5653">BM73+BM74+BM75</f>
        <v>24.700112103328017</v>
      </c>
      <c r="BN72" s="62">
        <f t="shared" si="5653"/>
        <v>24.942298236669931</v>
      </c>
      <c r="BO72" s="62">
        <f t="shared" si="5653"/>
        <v>25.174174390985385</v>
      </c>
      <c r="BP72" s="62">
        <f t="shared" si="5653"/>
        <v>25.395942920717061</v>
      </c>
      <c r="BQ72" s="62">
        <f t="shared" si="5653"/>
        <v>25.606248223000708</v>
      </c>
      <c r="BR72" s="62">
        <f t="shared" si="5653"/>
        <v>25.80387064889938</v>
      </c>
      <c r="BS72" s="62">
        <f t="shared" si="5653"/>
        <v>25.987783732420844</v>
      </c>
      <c r="BT72" s="74">
        <f t="shared" ref="BT72:CC72" si="5654">BT73+BT74+BT75</f>
        <v>26.157226349183247</v>
      </c>
      <c r="BU72" s="62">
        <f t="shared" si="5654"/>
        <v>26.311794312433999</v>
      </c>
      <c r="BV72" s="62">
        <f t="shared" si="5654"/>
        <v>26.46033606633226</v>
      </c>
      <c r="BW72" s="62">
        <f t="shared" si="5654"/>
        <v>26.603688405895188</v>
      </c>
      <c r="BX72" s="62">
        <f t="shared" si="5654"/>
        <v>26.741597833503914</v>
      </c>
      <c r="BY72" s="62">
        <f t="shared" si="5654"/>
        <v>26.87380649674957</v>
      </c>
      <c r="BZ72" s="62">
        <f t="shared" si="5654"/>
        <v>27.000077286281542</v>
      </c>
      <c r="CA72" s="74">
        <f t="shared" si="5654"/>
        <v>27.120226819550403</v>
      </c>
      <c r="CB72" s="62">
        <f t="shared" si="5654"/>
        <v>27.234167813145852</v>
      </c>
      <c r="CC72" s="62">
        <f t="shared" si="5654"/>
        <v>27.342118730237615</v>
      </c>
      <c r="CD72" s="62">
        <f t="shared" ref="CD72:DP72" si="5655">CD73+CD74+CD75</f>
        <v>27.444202372595107</v>
      </c>
      <c r="CE72" s="62">
        <f t="shared" si="5655"/>
        <v>27.54072320402566</v>
      </c>
      <c r="CF72" s="62">
        <f t="shared" si="5655"/>
        <v>27.632022898927673</v>
      </c>
      <c r="CG72" s="62">
        <f t="shared" si="5655"/>
        <v>27.718477787317347</v>
      </c>
      <c r="CH72" s="74">
        <f t="shared" si="5655"/>
        <v>27.8004964572036</v>
      </c>
      <c r="CI72" s="62">
        <f t="shared" si="5655"/>
        <v>27.878518185759582</v>
      </c>
      <c r="CJ72" s="62">
        <f t="shared" si="5655"/>
        <v>27.953011081974857</v>
      </c>
      <c r="CK72" s="62">
        <f t="shared" si="5655"/>
        <v>28.024063627298602</v>
      </c>
      <c r="CL72" s="62">
        <f t="shared" si="5655"/>
        <v>28.091745256688771</v>
      </c>
      <c r="CM72" s="62">
        <f t="shared" si="5655"/>
        <v>28.156170583622032</v>
      </c>
      <c r="CN72" s="62">
        <f t="shared" si="5655"/>
        <v>28.217498753111009</v>
      </c>
      <c r="CO72" s="74">
        <f t="shared" si="5655"/>
        <v>28.275930939551536</v>
      </c>
      <c r="CP72" s="62">
        <f t="shared" si="5655"/>
        <v>28.373536437746861</v>
      </c>
      <c r="CQ72" s="62">
        <f t="shared" si="5655"/>
        <v>28.464824100120452</v>
      </c>
      <c r="CR72" s="62">
        <f t="shared" si="5655"/>
        <v>28.552231044505472</v>
      </c>
      <c r="CS72" s="62">
        <f t="shared" si="5655"/>
        <v>28.635927499461037</v>
      </c>
      <c r="CT72" s="62">
        <f t="shared" si="5655"/>
        <v>28.716081549058494</v>
      </c>
      <c r="CU72" s="62">
        <f t="shared" si="5655"/>
        <v>28.792861026495366</v>
      </c>
      <c r="CV72" s="74">
        <f t="shared" si="5655"/>
        <v>28.866434736484415</v>
      </c>
      <c r="CW72" s="62">
        <f t="shared" si="5655"/>
        <v>28.936972615001899</v>
      </c>
      <c r="CX72" s="62">
        <f t="shared" si="5655"/>
        <v>29.009689275737628</v>
      </c>
      <c r="CY72" s="62">
        <f t="shared" si="5655"/>
        <v>29.08049903678203</v>
      </c>
      <c r="CZ72" s="62">
        <f t="shared" si="5655"/>
        <v>29.149549999080374</v>
      </c>
      <c r="DA72" s="62">
        <f t="shared" si="5655"/>
        <v>29.216989212212223</v>
      </c>
      <c r="DB72" s="62">
        <f t="shared" si="5655"/>
        <v>29.282957664166165</v>
      </c>
      <c r="DC72" s="62">
        <f t="shared" si="5655"/>
        <v>29.347585550306611</v>
      </c>
      <c r="DD72" s="74">
        <f t="shared" si="5655"/>
        <v>29.410987918881865</v>
      </c>
      <c r="DE72" s="62">
        <f t="shared" si="5655"/>
        <v>29.468216748170885</v>
      </c>
      <c r="DF72" s="62">
        <f t="shared" si="5655"/>
        <v>29.523991673753745</v>
      </c>
      <c r="DG72" s="62">
        <f t="shared" si="5655"/>
        <v>29.578484951886558</v>
      </c>
      <c r="DH72" s="62">
        <f t="shared" si="5655"/>
        <v>29.631865680180617</v>
      </c>
      <c r="DI72" s="62">
        <f t="shared" si="5655"/>
        <v>29.68430005914594</v>
      </c>
      <c r="DJ72" s="62">
        <f t="shared" si="5655"/>
        <v>29.735951114180327</v>
      </c>
      <c r="DK72" s="74">
        <f t="shared" si="5655"/>
        <v>29.786977948600956</v>
      </c>
      <c r="DL72" s="62">
        <f t="shared" si="5655"/>
        <v>29.837534482746292</v>
      </c>
      <c r="DM72" s="62">
        <f t="shared" si="5655"/>
        <v>29.886978091007993</v>
      </c>
      <c r="DN72" s="62">
        <f t="shared" si="5655"/>
        <v>29.935324179606987</v>
      </c>
      <c r="DO72" s="62">
        <f t="shared" si="5655"/>
        <v>29.98259125558095</v>
      </c>
      <c r="DP72" s="62">
        <f t="shared" si="5655"/>
        <v>30.028800697978134</v>
      </c>
      <c r="DQ72" s="62">
        <f t="shared" ref="DQ72:DS72" si="5656">DQ73+DQ74+DQ75</f>
        <v>30.073976945376053</v>
      </c>
      <c r="DR72" s="62">
        <f t="shared" si="5656"/>
        <v>30.11814803424588</v>
      </c>
      <c r="DS72" s="62">
        <f t="shared" si="5656"/>
        <v>30.161346403160294</v>
      </c>
      <c r="DT72" s="62">
        <f t="shared" ref="DT72:FY72" si="5657">DT73+DT74+DT75</f>
        <v>30.204005022994878</v>
      </c>
      <c r="DU72" s="62">
        <f t="shared" si="5657"/>
        <v>30.246151164601493</v>
      </c>
      <c r="DV72" s="62">
        <f t="shared" si="5657"/>
        <v>30.287799555259166</v>
      </c>
      <c r="DW72" s="62">
        <f t="shared" si="5657"/>
        <v>30.328952877805754</v>
      </c>
      <c r="DX72" s="62">
        <f t="shared" si="5657"/>
        <v>30.369602230760002</v>
      </c>
      <c r="DY72" s="62">
        <f t="shared" si="5657"/>
        <v>30.409727626472225</v>
      </c>
      <c r="DZ72" s="62">
        <f t="shared" si="5657"/>
        <v>30.449298593351411</v>
      </c>
      <c r="EA72" s="62">
        <f t="shared" si="5657"/>
        <v>30.488274953009487</v>
      </c>
      <c r="EB72" s="62">
        <f t="shared" si="5657"/>
        <v>30.526703248045852</v>
      </c>
      <c r="EC72" s="62">
        <f t="shared" si="5657"/>
        <v>30.56463091656849</v>
      </c>
      <c r="ED72" s="62">
        <f t="shared" si="5657"/>
        <v>30.602105035752245</v>
      </c>
      <c r="EE72" s="62">
        <f t="shared" si="5657"/>
        <v>30.639171123994807</v>
      </c>
      <c r="EF72" s="62">
        <f t="shared" si="5657"/>
        <v>30.67587196498134</v>
      </c>
      <c r="EG72" s="62">
        <f t="shared" si="5657"/>
        <v>30.712246428449568</v>
      </c>
      <c r="EH72" s="62">
        <f t="shared" si="5657"/>
        <v>30.74832827322431</v>
      </c>
      <c r="EI72" s="62">
        <f t="shared" si="5657"/>
        <v>30.784113101448519</v>
      </c>
      <c r="EJ72" s="62">
        <f t="shared" si="5657"/>
        <v>30.819598065036882</v>
      </c>
      <c r="EK72" s="62">
        <f t="shared" si="5657"/>
        <v>30.854782947551548</v>
      </c>
      <c r="EL72" s="62">
        <f t="shared" si="5657"/>
        <v>30.889671104640136</v>
      </c>
      <c r="EM72" s="62">
        <f t="shared" si="5657"/>
        <v>30.924270270916928</v>
      </c>
      <c r="EN72" s="62">
        <f t="shared" si="5657"/>
        <v>30.958593232013371</v>
      </c>
      <c r="EO72" s="62">
        <f t="shared" si="5657"/>
        <v>30.992658353179237</v>
      </c>
      <c r="EP72" s="62">
        <f t="shared" si="5657"/>
        <v>31.02648994916148</v>
      </c>
      <c r="EQ72" s="62">
        <f t="shared" si="5657"/>
        <v>31.060108234226416</v>
      </c>
      <c r="ER72" s="62">
        <f t="shared" si="5657"/>
        <v>31.093529375071007</v>
      </c>
      <c r="ES72" s="62">
        <f t="shared" si="5657"/>
        <v>31.126765731897152</v>
      </c>
      <c r="ET72" s="62">
        <f t="shared" si="5657"/>
        <v>31.159826271528331</v>
      </c>
      <c r="EU72" s="62">
        <f t="shared" si="5657"/>
        <v>31.19271714003721</v>
      </c>
      <c r="EV72" s="62">
        <f t="shared" si="5657"/>
        <v>31.225442384280857</v>
      </c>
      <c r="EW72" s="62">
        <f t="shared" si="5657"/>
        <v>31.258004812206117</v>
      </c>
      <c r="EX72" s="62">
        <f t="shared" si="5657"/>
        <v>31.290409541851879</v>
      </c>
      <c r="EY72" s="62">
        <f t="shared" si="5657"/>
        <v>31.322663546508963</v>
      </c>
      <c r="EZ72" s="62">
        <f t="shared" si="5657"/>
        <v>31.354775117137745</v>
      </c>
      <c r="FA72" s="62">
        <f t="shared" si="5657"/>
        <v>31.386753268572292</v>
      </c>
      <c r="FB72" s="62">
        <f t="shared" si="5657"/>
        <v>31.418607114104908</v>
      </c>
      <c r="FC72" s="62">
        <f t="shared" si="5657"/>
        <v>31.450345232135717</v>
      </c>
      <c r="FD72" s="62">
        <f t="shared" si="5657"/>
        <v>31.481975048409375</v>
      </c>
      <c r="FE72" s="62">
        <f t="shared" si="5657"/>
        <v>31.513502257768799</v>
      </c>
      <c r="FF72" s="62">
        <f t="shared" si="5657"/>
        <v>31.544931340063858</v>
      </c>
      <c r="FG72" s="62">
        <f t="shared" si="5657"/>
        <v>31.576266035155925</v>
      </c>
      <c r="FH72" s="62">
        <f t="shared" si="5657"/>
        <v>31.607509755229607</v>
      </c>
      <c r="FI72" s="62">
        <f t="shared" si="5657"/>
        <v>31.638665916056677</v>
      </c>
      <c r="FJ72" s="62">
        <f t="shared" si="5657"/>
        <v>31.669738171846262</v>
      </c>
      <c r="FK72" s="62">
        <f t="shared" si="5657"/>
        <v>31.7007305410757</v>
      </c>
      <c r="FL72" s="62">
        <f t="shared" si="5657"/>
        <v>31.731647413405497</v>
      </c>
      <c r="FM72" s="62">
        <f t="shared" si="5657"/>
        <v>31.762493224579607</v>
      </c>
      <c r="FN72" s="62">
        <f t="shared" si="5657"/>
        <v>31.793272209447039</v>
      </c>
      <c r="FO72" s="62">
        <f t="shared" si="5657"/>
        <v>31.823988236460949</v>
      </c>
      <c r="FP72" s="62">
        <f t="shared" si="5657"/>
        <v>31.854644723124423</v>
      </c>
      <c r="FQ72" s="62">
        <f t="shared" si="5657"/>
        <v>31.885244628397711</v>
      </c>
      <c r="FR72" s="62">
        <f t="shared" si="5657"/>
        <v>31.915790514941051</v>
      </c>
      <c r="FS72" s="62">
        <f t="shared" si="5657"/>
        <v>31.946284671162445</v>
      </c>
      <c r="FT72" s="62">
        <f t="shared" si="5657"/>
        <v>31.97672928032032</v>
      </c>
      <c r="FU72" s="62">
        <f t="shared" si="5657"/>
        <v>32.007126521965212</v>
      </c>
      <c r="FV72" s="62">
        <f t="shared" si="5657"/>
        <v>32.037478615301737</v>
      </c>
      <c r="FW72" s="62">
        <f t="shared" si="5657"/>
        <v>32.067787816072979</v>
      </c>
      <c r="FX72" s="62">
        <f t="shared" si="5657"/>
        <v>32.098056380001672</v>
      </c>
      <c r="FY72" s="62">
        <f t="shared" si="5657"/>
        <v>32.128286506735776</v>
      </c>
      <c r="GA72" s="116" t="s">
        <v>78</v>
      </c>
    </row>
    <row r="73" spans="1:183" x14ac:dyDescent="0.25">
      <c r="A73" t="s">
        <v>96</v>
      </c>
      <c r="B73" s="60"/>
      <c r="I73" s="66">
        <v>1E-3</v>
      </c>
      <c r="J73" s="54">
        <f t="shared" ref="J73:AO73" si="5658">I73+C65</f>
        <v>1E-3</v>
      </c>
      <c r="K73" s="54">
        <f t="shared" si="5658"/>
        <v>1E-3</v>
      </c>
      <c r="L73" s="54">
        <f t="shared" si="5658"/>
        <v>1E-3</v>
      </c>
      <c r="M73" s="54">
        <f t="shared" si="5658"/>
        <v>1E-3</v>
      </c>
      <c r="N73" s="54">
        <f t="shared" si="5658"/>
        <v>1E-3</v>
      </c>
      <c r="O73" s="54">
        <f t="shared" si="5658"/>
        <v>1E-3</v>
      </c>
      <c r="P73" s="75">
        <f t="shared" si="5658"/>
        <v>1E-3</v>
      </c>
      <c r="Q73" s="54">
        <f t="shared" si="5658"/>
        <v>2.1176139861101067E-3</v>
      </c>
      <c r="R73" s="54">
        <f t="shared" si="5658"/>
        <v>3.525807608608841E-3</v>
      </c>
      <c r="S73" s="54">
        <f t="shared" si="5658"/>
        <v>5.3001315729572455E-3</v>
      </c>
      <c r="T73" s="54">
        <f t="shared" si="5658"/>
        <v>7.5357797680362364E-3</v>
      </c>
      <c r="U73" s="54">
        <f t="shared" si="5658"/>
        <v>1.0352696493835765E-2</v>
      </c>
      <c r="V73" s="54">
        <f t="shared" si="5658"/>
        <v>1.390201156834317E-2</v>
      </c>
      <c r="W73" s="75">
        <f t="shared" si="5658"/>
        <v>1.8374148562222501E-2</v>
      </c>
      <c r="X73" s="54">
        <f t="shared" si="5658"/>
        <v>2.400904117451046E-2</v>
      </c>
      <c r="Y73" s="54">
        <f t="shared" si="5658"/>
        <v>3.110900586599329E-2</v>
      </c>
      <c r="Z73" s="54">
        <f t="shared" si="5658"/>
        <v>4.0054961377261653E-2</v>
      </c>
      <c r="AA73" s="54">
        <f t="shared" si="5658"/>
        <v>5.1326865321459789E-2</v>
      </c>
      <c r="AB73" s="54">
        <f t="shared" si="5658"/>
        <v>6.5529464291149447E-2</v>
      </c>
      <c r="AC73" s="54">
        <f t="shared" si="5658"/>
        <v>8.3424738992958408E-2</v>
      </c>
      <c r="AD73" s="75">
        <f t="shared" si="5658"/>
        <v>0.10597278511723771</v>
      </c>
      <c r="AE73" s="54">
        <f t="shared" si="5658"/>
        <v>0.12745931809055516</v>
      </c>
      <c r="AF73" s="54">
        <f t="shared" si="5658"/>
        <v>0.15223428826676635</v>
      </c>
      <c r="AG73" s="54">
        <f t="shared" si="5658"/>
        <v>0.18250374047818435</v>
      </c>
      <c r="AH73" s="54">
        <f t="shared" si="5658"/>
        <v>0.21969156141229113</v>
      </c>
      <c r="AI73" s="54">
        <f t="shared" si="5658"/>
        <v>0.26558919013827764</v>
      </c>
      <c r="AJ73" s="168">
        <f t="shared" si="5658"/>
        <v>0.32244965342121013</v>
      </c>
      <c r="AK73" s="75">
        <f t="shared" si="5658"/>
        <v>0.39310516359366465</v>
      </c>
      <c r="AL73" s="54">
        <f t="shared" si="5658"/>
        <v>0.48111388986669557</v>
      </c>
      <c r="AM73" s="54">
        <f t="shared" si="5658"/>
        <v>0.51360684060479822</v>
      </c>
      <c r="AN73" s="54">
        <f t="shared" si="5658"/>
        <v>0.54928975967722693</v>
      </c>
      <c r="AO73" s="54">
        <f t="shared" si="5658"/>
        <v>0.58881340860145115</v>
      </c>
      <c r="AP73" s="54">
        <f t="shared" ref="AP73:BM73" si="5659">AO73+AI65</f>
        <v>0.63299614280111804</v>
      </c>
      <c r="AQ73" s="168">
        <f t="shared" si="5659"/>
        <v>0.68286658927318311</v>
      </c>
      <c r="AR73" s="75">
        <f t="shared" si="5659"/>
        <v>0.7397169313473857</v>
      </c>
      <c r="AS73" s="54">
        <f t="shared" si="5659"/>
        <v>0.73994874176477432</v>
      </c>
      <c r="AT73" s="54">
        <f t="shared" si="5659"/>
        <v>0.74022747746671791</v>
      </c>
      <c r="AU73" s="54">
        <f t="shared" si="5659"/>
        <v>0.74051491806382808</v>
      </c>
      <c r="AV73" s="54">
        <f t="shared" si="5659"/>
        <v>0.74081025649043908</v>
      </c>
      <c r="AW73" s="54">
        <f t="shared" si="5659"/>
        <v>0.74111236569432692</v>
      </c>
      <c r="AX73" s="168">
        <f t="shared" si="5659"/>
        <v>0.74141971615131419</v>
      </c>
      <c r="AY73" s="75">
        <f t="shared" si="5659"/>
        <v>0.78800308789545648</v>
      </c>
      <c r="AZ73" s="54">
        <f t="shared" si="5659"/>
        <v>0.81819692137845168</v>
      </c>
      <c r="BA73" s="54">
        <f t="shared" si="5659"/>
        <v>0.846825080548116</v>
      </c>
      <c r="BB73" s="54">
        <f t="shared" si="5659"/>
        <v>0.87622809662374201</v>
      </c>
      <c r="BC73" s="54">
        <f t="shared" si="5659"/>
        <v>0.90622184625139313</v>
      </c>
      <c r="BD73" s="54">
        <f t="shared" si="5659"/>
        <v>0.93655236467996938</v>
      </c>
      <c r="BE73" s="168">
        <f t="shared" si="5659"/>
        <v>0.96687685663800527</v>
      </c>
      <c r="BF73" s="75">
        <f t="shared" si="5659"/>
        <v>0.99673985221594685</v>
      </c>
      <c r="BG73" s="54">
        <f t="shared" si="5659"/>
        <v>1.0176877966799844</v>
      </c>
      <c r="BH73" s="54">
        <f t="shared" si="5659"/>
        <v>1.03734649246549</v>
      </c>
      <c r="BI73" s="54">
        <f t="shared" si="5659"/>
        <v>1.0565583967637318</v>
      </c>
      <c r="BJ73" s="54">
        <f t="shared" si="5659"/>
        <v>1.0752634501678879</v>
      </c>
      <c r="BK73" s="54">
        <f t="shared" si="5659"/>
        <v>1.0933841580472499</v>
      </c>
      <c r="BL73" s="168">
        <f t="shared" si="5659"/>
        <v>1.1108205318462023</v>
      </c>
      <c r="BM73" s="75">
        <f t="shared" si="5659"/>
        <v>1.1274436910262171</v>
      </c>
      <c r="BN73" s="54">
        <f t="shared" ref="BN73:CD73" si="5660">BM73+BG65</f>
        <v>1.1430877894834788</v>
      </c>
      <c r="BO73" s="54">
        <f t="shared" si="5660"/>
        <v>1.1582125698512864</v>
      </c>
      <c r="BP73" s="54">
        <f t="shared" si="5660"/>
        <v>1.1726725237760629</v>
      </c>
      <c r="BQ73" s="54">
        <f t="shared" si="5660"/>
        <v>1.1864019416931582</v>
      </c>
      <c r="BR73" s="54">
        <f t="shared" si="5660"/>
        <v>1.1993397924957148</v>
      </c>
      <c r="BS73" s="54">
        <f t="shared" si="5660"/>
        <v>1.2114316552072273</v>
      </c>
      <c r="BT73" s="75">
        <f t="shared" si="5660"/>
        <v>1.2226316225871774</v>
      </c>
      <c r="BU73" s="54">
        <f t="shared" si="5660"/>
        <v>1.2329059983290274</v>
      </c>
      <c r="BV73" s="54">
        <f t="shared" si="5660"/>
        <v>1.2427567157723927</v>
      </c>
      <c r="BW73" s="54">
        <f t="shared" si="5660"/>
        <v>1.2522232112496279</v>
      </c>
      <c r="BX73" s="54">
        <f t="shared" si="5660"/>
        <v>1.2612734257287506</v>
      </c>
      <c r="BY73" s="54">
        <f t="shared" si="5660"/>
        <v>1.269877352578572</v>
      </c>
      <c r="BZ73" s="54">
        <f t="shared" si="5660"/>
        <v>1.2780090205618979</v>
      </c>
      <c r="CA73" s="75">
        <f t="shared" si="5660"/>
        <v>1.2856490551327955</v>
      </c>
      <c r="CB73" s="54">
        <f t="shared" si="5660"/>
        <v>1.2927879457365921</v>
      </c>
      <c r="CC73" s="54">
        <f t="shared" si="5660"/>
        <v>1.2995829878680434</v>
      </c>
      <c r="CD73" s="54">
        <f t="shared" si="5660"/>
        <v>1.3060533831149292</v>
      </c>
      <c r="CE73" s="54">
        <f t="shared" ref="CE73" si="5661">CD73+BX65</f>
        <v>1.3122078705511691</v>
      </c>
      <c r="CF73" s="54">
        <f t="shared" ref="CF73" si="5662">CE73+BY65</f>
        <v>1.3180566572947705</v>
      </c>
      <c r="CG73" s="54">
        <f t="shared" ref="CG73" si="5663">CF73+BZ65</f>
        <v>1.3236117053711178</v>
      </c>
      <c r="CH73" s="75">
        <f t="shared" ref="CH73" si="5664">CG73+CA65</f>
        <v>1.3288871487244793</v>
      </c>
      <c r="CI73" s="54">
        <f t="shared" ref="CI73" si="5665">CH73+CB65</f>
        <v>1.3338998895271368</v>
      </c>
      <c r="CJ73" s="54">
        <f t="shared" ref="CJ73" si="5666">CI73+CC65</f>
        <v>1.3386703929191366</v>
      </c>
      <c r="CK73" s="54">
        <f t="shared" ref="CK73" si="5667">CJ73+CD65</f>
        <v>1.3432039941574201</v>
      </c>
      <c r="CL73" s="54">
        <f t="shared" ref="CL73" si="5668">CK73+CE65</f>
        <v>1.3475085411729091</v>
      </c>
      <c r="CM73" s="54">
        <f t="shared" ref="CM73" si="5669">CL73+CF65</f>
        <v>1.3515943471635161</v>
      </c>
      <c r="CN73" s="54">
        <f t="shared" ref="CN73" si="5670">CM73+CG65</f>
        <v>1.3554741195864091</v>
      </c>
      <c r="CO73" s="75">
        <f t="shared" ref="CO73" si="5671">CN73+CH65</f>
        <v>1.3591628134355185</v>
      </c>
      <c r="CP73" s="54">
        <f t="shared" ref="CP73" si="5672">CO73+CI65</f>
        <v>1.3653133397075303</v>
      </c>
      <c r="CQ73" s="54">
        <f t="shared" ref="CQ73" si="5673">CP73+CJ65</f>
        <v>1.3690570409894418</v>
      </c>
      <c r="CR73" s="54">
        <f t="shared" ref="CR73" si="5674">CQ73+CK65</f>
        <v>1.372642754729207</v>
      </c>
      <c r="CS73" s="54">
        <f t="shared" ref="CS73" si="5675">CR73+CL65</f>
        <v>1.3760776793448264</v>
      </c>
      <c r="CT73" s="54">
        <f t="shared" ref="CT73" si="5676">CS73+CM65</f>
        <v>1.3793688656719676</v>
      </c>
      <c r="CU73" s="54">
        <f t="shared" ref="CU73" si="5677">CT73+CN65</f>
        <v>1.3825232914689227</v>
      </c>
      <c r="CV73" s="75">
        <f t="shared" ref="CV73" si="5678">CU73+CO65</f>
        <v>1.3855479107535562</v>
      </c>
      <c r="CW73" s="54">
        <f t="shared" ref="CW73" si="5679">CV73+CP65</f>
        <v>1.3884496624335401</v>
      </c>
      <c r="CX73" s="54">
        <f t="shared" ref="CX73" si="5680">CW73+CQ65</f>
        <v>1.3914403232109316</v>
      </c>
      <c r="CY73" s="54">
        <f t="shared" ref="CY73" si="5681">CX73+CR65</f>
        <v>1.3943623298628887</v>
      </c>
      <c r="CZ73" s="54">
        <f t="shared" ref="CZ73" si="5682">CY73+CS65</f>
        <v>1.3972212441392531</v>
      </c>
      <c r="DA73" s="54">
        <f t="shared" ref="DA73" si="5683">CZ73+CT65</f>
        <v>1.4000226161877984</v>
      </c>
      <c r="DB73" s="54">
        <f t="shared" ref="DB73" si="5684">DA73+CU65</f>
        <v>1.4027717794212717</v>
      </c>
      <c r="DC73" s="54">
        <f t="shared" ref="DC73" si="5685">DB73+CV65</f>
        <v>1.4054736567586894</v>
      </c>
      <c r="DD73" s="75">
        <f t="shared" ref="DD73" si="5686">DC73+CW65</f>
        <v>1.4081325823014792</v>
      </c>
      <c r="DE73" s="54">
        <f t="shared" ref="DE73" si="5687">DD73+CX65</f>
        <v>1.4105472947799096</v>
      </c>
      <c r="DF73" s="54">
        <f t="shared" ref="DF73" si="5688">DE73+CY65</f>
        <v>1.4129012013315962</v>
      </c>
      <c r="DG73" s="54">
        <f t="shared" ref="DG73" si="5689">DF73+CZ65</f>
        <v>1.4152014792169785</v>
      </c>
      <c r="DH73" s="54">
        <f t="shared" ref="DH73" si="5690">DG73+DA65</f>
        <v>1.417455175251209</v>
      </c>
      <c r="DI73" s="54">
        <f t="shared" ref="DI73" si="5691">DH73+DB65</f>
        <v>1.4196692165203306</v>
      </c>
      <c r="DJ73" s="54">
        <f t="shared" ref="DJ73" si="5692">DI73+DC65</f>
        <v>1.4218503985388227</v>
      </c>
      <c r="DK73" s="75">
        <f t="shared" ref="DK73" si="5693">DJ73+DD65</f>
        <v>1.4240053538070363</v>
      </c>
      <c r="DL73" s="54">
        <f t="shared" ref="DL73" si="5694">DK73+DE65</f>
        <v>1.4261405053070526</v>
      </c>
      <c r="DM73" s="54">
        <f t="shared" ref="DM73" si="5695">DL73+DF65</f>
        <v>1.4282289777863397</v>
      </c>
      <c r="DN73" s="54">
        <f t="shared" ref="DN73" si="5696">DM73+DG65</f>
        <v>1.4302714445413987</v>
      </c>
      <c r="DO73" s="54">
        <f t="shared" ref="DO73" si="5697">DN73+DH65</f>
        <v>1.4322687067430264</v>
      </c>
      <c r="DP73" s="54">
        <f t="shared" ref="DP73" si="5698">DO73+DI65</f>
        <v>1.4342216839575572</v>
      </c>
      <c r="DQ73" s="54">
        <f t="shared" ref="DQ73" si="5699">DP73+DJ65</f>
        <v>1.4361314220641546</v>
      </c>
      <c r="DR73" s="54">
        <f t="shared" ref="DR73" si="5700">DQ73+DK65</f>
        <v>1.4379991158319383</v>
      </c>
      <c r="DS73" s="54">
        <f t="shared" ref="DS73" si="5701">DR73+DL65</f>
        <v>1.4398261433327912</v>
      </c>
      <c r="DT73" s="54">
        <f t="shared" ref="DT73" si="5702">DS73+DM65</f>
        <v>1.4416306207772058</v>
      </c>
      <c r="DU73" s="54">
        <f t="shared" ref="DU73" si="5703">DT73+DN65</f>
        <v>1.4434136875068468</v>
      </c>
      <c r="DV73" s="54">
        <f t="shared" ref="DV73" si="5704">DU73+DO65</f>
        <v>1.445175958981878</v>
      </c>
      <c r="DW73" s="54">
        <f t="shared" ref="DW73" si="5705">DV73+DP65</f>
        <v>1.4469175476532008</v>
      </c>
      <c r="DX73" s="54">
        <f t="shared" ref="DX73" si="5706">DW73+DQ65</f>
        <v>1.4486380822027958</v>
      </c>
      <c r="DY73" s="54">
        <f t="shared" ref="DY73" si="5707">DX73+DR65</f>
        <v>1.4503367283687736</v>
      </c>
      <c r="DZ73" s="54">
        <f t="shared" ref="DZ73" si="5708">DY73+DS65</f>
        <v>1.4520122141126401</v>
      </c>
      <c r="EA73" s="54">
        <f t="shared" ref="EA73" si="5709">DZ73+DT65</f>
        <v>1.4536628613122189</v>
      </c>
      <c r="EB73" s="54">
        <f t="shared" ref="EB73" si="5710">EA73+DU65</f>
        <v>1.455290613224365</v>
      </c>
      <c r="EC73" s="54">
        <f t="shared" ref="EC73" si="5711">EB73+DV65</f>
        <v>1.4568974505190988</v>
      </c>
      <c r="ED73" s="54">
        <f t="shared" ref="ED73" si="5712">EC73+DW65</f>
        <v>1.4584853388165573</v>
      </c>
      <c r="EE73" s="54">
        <f t="shared" ref="EE73" si="5713">ED73+DX65</f>
        <v>1.4600561786734894</v>
      </c>
      <c r="EF73" s="54">
        <f t="shared" ref="EF73" si="5714">EE73+DY65</f>
        <v>1.4616117564872049</v>
      </c>
      <c r="EG73" s="54">
        <f t="shared" ref="EG73" si="5715">EF73+DZ65</f>
        <v>1.4631536952643462</v>
      </c>
      <c r="EH73" s="54">
        <f t="shared" ref="EH73" si="5716">EG73+EA65</f>
        <v>1.4646834046537784</v>
      </c>
      <c r="EI73" s="54">
        <f t="shared" ref="EI73" si="5717">EH73+EB65</f>
        <v>1.4662007012355929</v>
      </c>
      <c r="EJ73" s="54">
        <f t="shared" ref="EJ73" si="5718">EI73+EC65</f>
        <v>1.4677054663017435</v>
      </c>
      <c r="EK73" s="54">
        <f t="shared" ref="EK73" si="5719">EJ73+ED65</f>
        <v>1.4691976910202413</v>
      </c>
      <c r="EL73" s="54">
        <f t="shared" ref="EL73" si="5720">EK73+EE65</f>
        <v>1.4706775156922802</v>
      </c>
      <c r="EM73" s="54">
        <f t="shared" ref="EM73" si="5721">EL73+EF65</f>
        <v>1.4721452634317367</v>
      </c>
      <c r="EN73" s="54">
        <f t="shared" ref="EN73" si="5722">EM73+EG65</f>
        <v>1.4736014682142526</v>
      </c>
      <c r="EO73" s="54">
        <f t="shared" ref="EO73" si="5723">EN73+EH65</f>
        <v>1.4750468969364603</v>
      </c>
      <c r="EP73" s="54">
        <f t="shared" ref="EP73" si="5724">EO73+EI65</f>
        <v>1.4764825648992581</v>
      </c>
      <c r="EQ73" s="54">
        <f t="shared" ref="EQ73" si="5725">EP73+EJ65</f>
        <v>1.4779093161873198</v>
      </c>
      <c r="ER73" s="54">
        <f t="shared" ref="ER73" si="5726">EQ73+EK65</f>
        <v>1.479327825884019</v>
      </c>
      <c r="ES73" s="54">
        <f t="shared" ref="ES73" si="5727">ER73+EL65</f>
        <v>1.4807386101413085</v>
      </c>
      <c r="ET73" s="54">
        <f t="shared" ref="ET73" si="5728">ES73+EM65</f>
        <v>1.4821420434311621</v>
      </c>
      <c r="EU73" s="54">
        <f t="shared" ref="EU73" si="5729">ET73+EN65</f>
        <v>1.4835383824550703</v>
      </c>
      <c r="EV73" s="54">
        <f t="shared" ref="EV73" si="5730">EU73+EO65</f>
        <v>1.4849277962686194</v>
      </c>
      <c r="EW73" s="54">
        <f t="shared" ref="EW73" si="5731">EV73+EP65</f>
        <v>1.4863104021976647</v>
      </c>
      <c r="EX73" s="54">
        <f t="shared" ref="EX73" si="5732">EW73+EQ65</f>
        <v>1.4876864140040473</v>
      </c>
      <c r="EY73" s="54">
        <f t="shared" ref="EY73" si="5733">EX73+ER65</f>
        <v>1.4890561228946617</v>
      </c>
      <c r="EZ73" s="54">
        <f t="shared" ref="EZ73" si="5734">EY73+ES65</f>
        <v>1.4904198750773059</v>
      </c>
      <c r="FA73" s="54">
        <f t="shared" ref="FA73" si="5735">EZ73+ET65</f>
        <v>1.4917780469709205</v>
      </c>
      <c r="FB73" s="54">
        <f t="shared" ref="FB73" si="5736">FA73+EU65</f>
        <v>1.4931310190969784</v>
      </c>
      <c r="FC73" s="54">
        <f t="shared" ref="FC73" si="5737">FB73+EV65</f>
        <v>1.4944791496407628</v>
      </c>
      <c r="FD73" s="54">
        <f t="shared" ref="FD73" si="5738">FC73+EW65</f>
        <v>1.4958227486644144</v>
      </c>
      <c r="FE73" s="54">
        <f t="shared" ref="FE73" si="5739">FD73+EX65</f>
        <v>1.4971620539667452</v>
      </c>
      <c r="FF73" s="54">
        <f t="shared" ref="FF73" si="5740">FE73+EY65</f>
        <v>1.498497252621602</v>
      </c>
      <c r="FG73" s="54">
        <f t="shared" ref="FG73" si="5741">FF73+EZ65</f>
        <v>1.4998285008079004</v>
      </c>
      <c r="FH73" s="54">
        <f t="shared" ref="FH73" si="5742">FG73+FA65</f>
        <v>1.5011559410219071</v>
      </c>
      <c r="FI73" s="54">
        <f t="shared" ref="FI73" si="5743">FH73+FB65</f>
        <v>1.5024797159057475</v>
      </c>
      <c r="FJ73" s="54">
        <f t="shared" ref="FJ73" si="5744">FI73+FC65</f>
        <v>1.5037999780509201</v>
      </c>
      <c r="FK73" s="54">
        <f t="shared" ref="FK73" si="5745">FJ73+FD65</f>
        <v>1.5051168952508516</v>
      </c>
      <c r="FL73" s="54">
        <f t="shared" ref="FL73" si="5746">FK73+FE65</f>
        <v>1.5064306507896408</v>
      </c>
      <c r="FM73" s="54">
        <f t="shared" ref="FM73" si="5747">FL73+FF65</f>
        <v>1.5077414298712444</v>
      </c>
      <c r="FN73" s="54">
        <f t="shared" ref="FN73" si="5748">FM73+FG65</f>
        <v>1.5090494093100855</v>
      </c>
      <c r="FO73" s="54">
        <f t="shared" ref="FO73" si="5749">FN73+FH65</f>
        <v>1.5103547506230144</v>
      </c>
      <c r="FP73" s="54">
        <f t="shared" ref="FP73" si="5750">FO73+FI65</f>
        <v>1.5116575965002976</v>
      </c>
      <c r="FQ73" s="54">
        <f t="shared" ref="FQ73" si="5751">FP73+FJ65</f>
        <v>1.5129580704891272</v>
      </c>
      <c r="FR73" s="54">
        <f t="shared" ref="FR73" si="5752">FQ73+FK65</f>
        <v>1.5142562795920718</v>
      </c>
      <c r="FS73" s="54">
        <f t="shared" ref="FS73" si="5753">FR73+FL65</f>
        <v>1.5155523193616651</v>
      </c>
      <c r="FT73" s="54">
        <f t="shared" ref="FT73" si="5754">FS73+FM65</f>
        <v>1.5168462809591479</v>
      </c>
      <c r="FU73" s="54">
        <f t="shared" ref="FU73" si="5755">FT73+FN65</f>
        <v>1.518138255388809</v>
      </c>
      <c r="FV73" s="54">
        <f t="shared" ref="FV73" si="5756">FU73+FO65</f>
        <v>1.5194283353079667</v>
      </c>
      <c r="FW73" s="54">
        <f t="shared" ref="FW73" si="5757">FV73+FP65</f>
        <v>1.5207166148969584</v>
      </c>
      <c r="FX73" s="54">
        <f t="shared" ref="FX73" si="5758">FW73+FQ65</f>
        <v>1.5220031883332463</v>
      </c>
      <c r="FY73" s="54">
        <f t="shared" ref="FY73" si="5759">FX73+FR65</f>
        <v>1.5232881474518474</v>
      </c>
      <c r="GA73" t="s">
        <v>96</v>
      </c>
    </row>
    <row r="74" spans="1:183" x14ac:dyDescent="0.25">
      <c r="A74" t="s">
        <v>158</v>
      </c>
      <c r="B74" s="60"/>
      <c r="I74" s="66">
        <v>8.0000000000000002E-3</v>
      </c>
      <c r="J74" s="54">
        <f t="shared" ref="J74:AO74" si="5760">I74+C67</f>
        <v>8.0000000000000002E-3</v>
      </c>
      <c r="K74" s="54">
        <f t="shared" si="5760"/>
        <v>8.0000000000000002E-3</v>
      </c>
      <c r="L74" s="54">
        <f t="shared" si="5760"/>
        <v>8.0000000000000002E-3</v>
      </c>
      <c r="M74" s="54">
        <f t="shared" si="5760"/>
        <v>8.0000000000000002E-3</v>
      </c>
      <c r="N74" s="54">
        <f t="shared" si="5760"/>
        <v>8.0000000000000002E-3</v>
      </c>
      <c r="O74" s="54">
        <f t="shared" si="5760"/>
        <v>8.0000000000000002E-3</v>
      </c>
      <c r="P74" s="75">
        <f t="shared" si="5760"/>
        <v>8.0000000000000002E-3</v>
      </c>
      <c r="Q74" s="54">
        <f t="shared" si="5760"/>
        <v>1.7529129776307235E-2</v>
      </c>
      <c r="R74" s="54">
        <f t="shared" si="5760"/>
        <v>2.9535833294454351E-2</v>
      </c>
      <c r="S74" s="54">
        <f t="shared" si="5760"/>
        <v>4.4664279727319706E-2</v>
      </c>
      <c r="T74" s="54">
        <f t="shared" si="5760"/>
        <v>6.3726122232730067E-2</v>
      </c>
      <c r="U74" s="54">
        <f t="shared" si="5760"/>
        <v>8.7744043789547116E-2</v>
      </c>
      <c r="V74" s="54">
        <f t="shared" si="5760"/>
        <v>0.11800662495113659</v>
      </c>
      <c r="W74" s="75">
        <f t="shared" si="5760"/>
        <v>0.15613747721473933</v>
      </c>
      <c r="X74" s="54">
        <f t="shared" si="5760"/>
        <v>0.20418235106687882</v>
      </c>
      <c r="Y74" s="54">
        <f t="shared" si="5760"/>
        <v>0.26471889212057459</v>
      </c>
      <c r="Z74" s="54">
        <f t="shared" si="5760"/>
        <v>0.34099493384823126</v>
      </c>
      <c r="AA74" s="54">
        <f t="shared" si="5760"/>
        <v>0.43710274642507863</v>
      </c>
      <c r="AB74" s="54">
        <f t="shared" si="5760"/>
        <v>0.55819859027190633</v>
      </c>
      <c r="AC74" s="54">
        <f t="shared" si="5760"/>
        <v>0.7107793535189092</v>
      </c>
      <c r="AD74" s="75">
        <f t="shared" si="5760"/>
        <v>0.90303111521013291</v>
      </c>
      <c r="AE74" s="54">
        <f t="shared" si="5760"/>
        <v>0.98942152182283749</v>
      </c>
      <c r="AF74" s="54">
        <f t="shared" si="5760"/>
        <v>1.0885910456273866</v>
      </c>
      <c r="AG74" s="54">
        <f t="shared" si="5760"/>
        <v>1.2093022880171811</v>
      </c>
      <c r="AH74" s="54">
        <f t="shared" si="5760"/>
        <v>1.3571513987140831</v>
      </c>
      <c r="AI74" s="54">
        <f t="shared" si="5760"/>
        <v>1.5391868703333635</v>
      </c>
      <c r="AJ74" s="168">
        <f t="shared" si="5760"/>
        <v>1.7642856250169647</v>
      </c>
      <c r="AK74" s="75">
        <f t="shared" si="5760"/>
        <v>2.0436259996142074</v>
      </c>
      <c r="AL74" s="54">
        <f t="shared" si="5760"/>
        <v>2.3912823070995506</v>
      </c>
      <c r="AM74" s="54">
        <f t="shared" si="5760"/>
        <v>2.5182516227513294</v>
      </c>
      <c r="AN74" s="54">
        <f t="shared" si="5760"/>
        <v>2.655848097787592</v>
      </c>
      <c r="AO74" s="54">
        <f t="shared" si="5760"/>
        <v>2.8060738764587585</v>
      </c>
      <c r="AP74" s="54">
        <f t="shared" ref="AP74:BM74" si="5761">AO74+AI67</f>
        <v>2.9714476572404922</v>
      </c>
      <c r="AQ74" s="168">
        <f t="shared" si="5761"/>
        <v>3.1551367088510096</v>
      </c>
      <c r="AR74" s="75">
        <f t="shared" si="5761"/>
        <v>3.3611219189992769</v>
      </c>
      <c r="AS74" s="54">
        <f t="shared" si="5761"/>
        <v>3.3619481253930323</v>
      </c>
      <c r="AT74" s="54">
        <f t="shared" si="5761"/>
        <v>3.3629609424557771</v>
      </c>
      <c r="AU74" s="54">
        <f t="shared" si="5761"/>
        <v>3.3639951310296703</v>
      </c>
      <c r="AV74" s="54">
        <f t="shared" si="5761"/>
        <v>3.365044124876706</v>
      </c>
      <c r="AW74" s="54">
        <f t="shared" si="5761"/>
        <v>3.3660991638037743</v>
      </c>
      <c r="AX74" s="168">
        <f t="shared" si="5761"/>
        <v>3.3671487267820988</v>
      </c>
      <c r="AY74" s="75">
        <f t="shared" si="5761"/>
        <v>3.5215125945855648</v>
      </c>
      <c r="AZ74" s="54">
        <f t="shared" si="5761"/>
        <v>3.6175288333904065</v>
      </c>
      <c r="BA74" s="54">
        <f t="shared" si="5761"/>
        <v>3.698974799210617</v>
      </c>
      <c r="BB74" s="54">
        <f t="shared" si="5761"/>
        <v>3.7828965582792038</v>
      </c>
      <c r="BC74" s="54">
        <f t="shared" si="5761"/>
        <v>3.8687784925349287</v>
      </c>
      <c r="BD74" s="54">
        <f t="shared" si="5761"/>
        <v>3.9558947124498793</v>
      </c>
      <c r="BE74" s="168">
        <f t="shared" si="5761"/>
        <v>4.0432503233811232</v>
      </c>
      <c r="BF74" s="75">
        <f t="shared" si="5761"/>
        <v>4.1295076930062127</v>
      </c>
      <c r="BG74" s="54">
        <f t="shared" si="5761"/>
        <v>4.1901522408606882</v>
      </c>
      <c r="BH74" s="54">
        <f t="shared" si="5761"/>
        <v>4.2498413106516715</v>
      </c>
      <c r="BI74" s="54">
        <f t="shared" si="5761"/>
        <v>4.3068301809383325</v>
      </c>
      <c r="BJ74" s="54">
        <f t="shared" si="5761"/>
        <v>4.3610203027988046</v>
      </c>
      <c r="BK74" s="54">
        <f t="shared" si="5761"/>
        <v>4.4123038603472935</v>
      </c>
      <c r="BL74" s="168">
        <f t="shared" si="5761"/>
        <v>4.4605603623365182</v>
      </c>
      <c r="BM74" s="75">
        <f t="shared" si="5761"/>
        <v>4.5056521583740308</v>
      </c>
      <c r="BN74" s="54">
        <f t="shared" ref="BN74:CD74" si="5762">BM74+BG67</f>
        <v>4.5474186143072464</v>
      </c>
      <c r="BO74" s="54">
        <f t="shared" si="5762"/>
        <v>4.5873561230198332</v>
      </c>
      <c r="BP74" s="54">
        <f t="shared" si="5762"/>
        <v>4.6255763367600498</v>
      </c>
      <c r="BQ74" s="54">
        <f t="shared" si="5762"/>
        <v>4.6618357832690727</v>
      </c>
      <c r="BR74" s="54">
        <f t="shared" si="5762"/>
        <v>4.6959152659703669</v>
      </c>
      <c r="BS74" s="54">
        <f t="shared" si="5762"/>
        <v>4.7276302093626912</v>
      </c>
      <c r="BT74" s="75">
        <f t="shared" si="5762"/>
        <v>4.7568437632444658</v>
      </c>
      <c r="BU74" s="54">
        <f t="shared" si="5762"/>
        <v>4.7834833622916451</v>
      </c>
      <c r="BV74" s="54">
        <f t="shared" si="5762"/>
        <v>4.8090811062606988</v>
      </c>
      <c r="BW74" s="54">
        <f t="shared" si="5762"/>
        <v>4.8337718860739933</v>
      </c>
      <c r="BX74" s="54">
        <f t="shared" si="5762"/>
        <v>4.8575206848835695</v>
      </c>
      <c r="BY74" s="54">
        <f t="shared" si="5762"/>
        <v>4.8802908251319188</v>
      </c>
      <c r="BZ74" s="54">
        <f t="shared" si="5762"/>
        <v>4.9020481123559261</v>
      </c>
      <c r="CA74" s="75">
        <f t="shared" si="5762"/>
        <v>4.9227663022642227</v>
      </c>
      <c r="CB74" s="54">
        <f t="shared" si="5762"/>
        <v>4.9424341451496607</v>
      </c>
      <c r="CC74" s="54">
        <f t="shared" si="5762"/>
        <v>4.9610646547849466</v>
      </c>
      <c r="CD74" s="54">
        <f t="shared" si="5762"/>
        <v>4.9786786882073439</v>
      </c>
      <c r="CE74" s="54">
        <f t="shared" ref="CE74" si="5763">CD74+BX67</f>
        <v>4.9953306567638185</v>
      </c>
      <c r="CF74" s="54">
        <f t="shared" ref="CF74" si="5764">CE74+BY67</f>
        <v>5.011081958176554</v>
      </c>
      <c r="CG74" s="54">
        <f t="shared" ref="CG74" si="5765">CF74+BZ67</f>
        <v>5.0260003861510167</v>
      </c>
      <c r="CH74" s="75">
        <f t="shared" ref="CH74" si="5766">CG74+CA67</f>
        <v>5.0401595216312227</v>
      </c>
      <c r="CI74" s="54">
        <f t="shared" ref="CI74" si="5767">CH74+CB67</f>
        <v>5.0536382084984712</v>
      </c>
      <c r="CJ74" s="54">
        <f t="shared" ref="CJ74" si="5768">CI74+CC67</f>
        <v>5.0665199095176687</v>
      </c>
      <c r="CK74" s="54">
        <f t="shared" ref="CK74" si="5769">CJ74+CD67</f>
        <v>5.0788190307739276</v>
      </c>
      <c r="CL74" s="54">
        <f t="shared" ref="CL74" si="5770">CK74+CE67</f>
        <v>5.0905457840486088</v>
      </c>
      <c r="CM74" s="54">
        <f t="shared" ref="CM74" si="5771">CL74+CF67</f>
        <v>5.1017181516783987</v>
      </c>
      <c r="CN74" s="54">
        <f t="shared" ref="CN74" si="5772">CM74+CG67</f>
        <v>5.1123618185424018</v>
      </c>
      <c r="CO74" s="75">
        <f t="shared" ref="CO74" si="5773">CN74+CH67</f>
        <v>5.1225097767532706</v>
      </c>
      <c r="CP74" s="54">
        <f t="shared" ref="CP74" si="5774">CO74+CI67</f>
        <v>5.1394703207581314</v>
      </c>
      <c r="CQ74" s="54">
        <f t="shared" ref="CQ74" si="5775">CP74+CJ67</f>
        <v>5.1557105239490006</v>
      </c>
      <c r="CR74" s="54">
        <f t="shared" ref="CR74" si="5776">CQ74+CK67</f>
        <v>5.1712659602279238</v>
      </c>
      <c r="CS74" s="54">
        <f t="shared" ref="CS74" si="5777">CR74+CL67</f>
        <v>5.1861677836820714</v>
      </c>
      <c r="CT74" s="54">
        <f t="shared" ref="CT74" si="5778">CS74+CM67</f>
        <v>5.2004465156156892</v>
      </c>
      <c r="CU74" s="54">
        <f t="shared" ref="CU74" si="5779">CT74+CN67</f>
        <v>5.2141323672281219</v>
      </c>
      <c r="CV74" s="75">
        <f t="shared" ref="CV74" si="5780">CU74+CO67</f>
        <v>5.2272554531901356</v>
      </c>
      <c r="CW74" s="54">
        <f t="shared" ref="CW74" si="5781">CV74+CP67</f>
        <v>5.2398458286645582</v>
      </c>
      <c r="CX74" s="54">
        <f t="shared" ref="CX74" si="5782">CW74+CQ67</f>
        <v>5.2528223485954149</v>
      </c>
      <c r="CY74" s="54">
        <f t="shared" ref="CY74" si="5783">CX74+CR67</f>
        <v>5.2655013578006233</v>
      </c>
      <c r="CZ74" s="54">
        <f t="shared" ref="CZ74" si="5784">CY74+CS67</f>
        <v>5.2779069638401959</v>
      </c>
      <c r="DA74" s="54">
        <f t="shared" ref="DA74" si="5785">CZ74+CT67</f>
        <v>5.2900632272920749</v>
      </c>
      <c r="DB74" s="54">
        <f t="shared" ref="DB74" si="5786">DA74+CU67</f>
        <v>5.3019932714174054</v>
      </c>
      <c r="DC74" s="54">
        <f t="shared" ref="DC74" si="5787">DB74+CV67</f>
        <v>5.3137184410527842</v>
      </c>
      <c r="DD74" s="75">
        <f t="shared" ref="DD74" si="5788">DC74+CW67</f>
        <v>5.3252575283692121</v>
      </c>
      <c r="DE74" s="54">
        <f t="shared" ref="DE74" si="5789">DD74+CX67</f>
        <v>5.3357370703263349</v>
      </c>
      <c r="DF74" s="54">
        <f t="shared" ref="DF74" si="5790">DE74+CY67</f>
        <v>5.3459529699861568</v>
      </c>
      <c r="DG74" s="54">
        <f t="shared" ref="DG74" si="5791">DF74+CZ67</f>
        <v>5.3559363583747759</v>
      </c>
      <c r="DH74" s="54">
        <f t="shared" ref="DH74" si="5792">DG74+DA67</f>
        <v>5.3657178036993924</v>
      </c>
      <c r="DI74" s="54">
        <f t="shared" ref="DI74" si="5793">DH74+DB67</f>
        <v>5.3753273576329734</v>
      </c>
      <c r="DJ74" s="54">
        <f t="shared" ref="DJ74" si="5794">DI74+DC67</f>
        <v>5.3847945037177629</v>
      </c>
      <c r="DK74" s="75">
        <f t="shared" ref="DK74" si="5795">DJ74+DD67</f>
        <v>5.3941480207123238</v>
      </c>
      <c r="DL74" s="54">
        <f t="shared" ref="DL74" si="5796">DK74+DE67</f>
        <v>5.4034157805680811</v>
      </c>
      <c r="DM74" s="54">
        <f t="shared" ref="DM74" si="5797">DL74+DF67</f>
        <v>5.4124811215196162</v>
      </c>
      <c r="DN74" s="54">
        <f t="shared" ref="DN74" si="5798">DM74+DG67</f>
        <v>5.4213469533458909</v>
      </c>
      <c r="DO74" s="54">
        <f t="shared" ref="DO74" si="5799">DN74+DH67</f>
        <v>5.4300167414291982</v>
      </c>
      <c r="DP74" s="54">
        <f t="shared" ref="DP74" si="5800">DO74+DI67</f>
        <v>5.4384944656506473</v>
      </c>
      <c r="DQ74" s="54">
        <f t="shared" ref="DQ74" si="5801">DP74+DJ67</f>
        <v>5.4467846547937331</v>
      </c>
      <c r="DR74" s="54">
        <f t="shared" ref="DR74" si="5802">DQ74+DK67</f>
        <v>5.454892484588477</v>
      </c>
      <c r="DS74" s="54">
        <f t="shared" ref="DS74" si="5803">DR74+DL67</f>
        <v>5.4628239271442025</v>
      </c>
      <c r="DT74" s="54">
        <f t="shared" ref="DT74" si="5804">DS74+DM67</f>
        <v>5.4706576197263956</v>
      </c>
      <c r="DU74" s="54">
        <f t="shared" ref="DU74" si="5805">DT74+DN67</f>
        <v>5.4783985032570737</v>
      </c>
      <c r="DV74" s="54">
        <f t="shared" ref="DV74" si="5806">DU74+DO67</f>
        <v>5.4860492446934837</v>
      </c>
      <c r="DW74" s="54">
        <f t="shared" ref="DW74" si="5807">DV74+DP67</f>
        <v>5.4936103274333226</v>
      </c>
      <c r="DX74" s="54">
        <f t="shared" ref="DX74" si="5808">DW74+DQ67</f>
        <v>5.5010801346517901</v>
      </c>
      <c r="DY74" s="54">
        <f t="shared" ref="DY74" si="5809">DX74+DR67</f>
        <v>5.5084550395343523</v>
      </c>
      <c r="DZ74" s="54">
        <f t="shared" ref="DZ74" si="5810">DY74+DS67</f>
        <v>5.5157295143781306</v>
      </c>
      <c r="EA74" s="54">
        <f t="shared" ref="EA74" si="5811">DZ74+DT67</f>
        <v>5.5228962680442528</v>
      </c>
      <c r="EB74" s="54">
        <f t="shared" ref="EB74" si="5812">EA74+DU67</f>
        <v>5.5299637324883459</v>
      </c>
      <c r="EC74" s="54">
        <f t="shared" ref="EC74" si="5813">EB74+DV67</f>
        <v>5.5369405027410821</v>
      </c>
      <c r="ED74" s="54">
        <f t="shared" ref="ED74" si="5814">EC74+DW67</f>
        <v>5.5438351091078459</v>
      </c>
      <c r="EE74" s="54">
        <f t="shared" ref="EE74" si="5815">ED74+DX67</f>
        <v>5.550655799983919</v>
      </c>
      <c r="EF74" s="54">
        <f t="shared" ref="EF74" si="5816">EE74+DY67</f>
        <v>5.5574103286347158</v>
      </c>
      <c r="EG74" s="54">
        <f t="shared" ref="EG74" si="5817">EF74+DZ67</f>
        <v>5.5641057393713851</v>
      </c>
      <c r="EH74" s="54">
        <f t="shared" ref="EH74" si="5818">EG74+EA67</f>
        <v>5.5707481505137038</v>
      </c>
      <c r="EI74" s="54">
        <f t="shared" ref="EI74" si="5819">EH74+EB67</f>
        <v>5.5773367631399147</v>
      </c>
      <c r="EJ74" s="54">
        <f t="shared" ref="EJ74" si="5820">EI74+EC67</f>
        <v>5.5838710593041663</v>
      </c>
      <c r="EK74" s="54">
        <f t="shared" ref="EK74" si="5821">EJ74+ED67</f>
        <v>5.5903509981828021</v>
      </c>
      <c r="EL74" s="54">
        <f t="shared" ref="EL74" si="5822">EK74+EE67</f>
        <v>5.5967771865861025</v>
      </c>
      <c r="EM74" s="54">
        <f t="shared" ref="EM74" si="5823">EL74+EF67</f>
        <v>5.6031510252629326</v>
      </c>
      <c r="EN74" s="54">
        <f t="shared" ref="EN74" si="5824">EM74+EG67</f>
        <v>5.6094748307661177</v>
      </c>
      <c r="EO74" s="54">
        <f t="shared" ref="EO74" si="5825">EN74+EH67</f>
        <v>5.6157519313148052</v>
      </c>
      <c r="EP74" s="54">
        <f t="shared" ref="EP74" si="5826">EO74+EI67</f>
        <v>5.6219867341057528</v>
      </c>
      <c r="EQ74" s="54">
        <f t="shared" ref="EQ74" si="5827">EP74+EJ67</f>
        <v>5.628182903038029</v>
      </c>
      <c r="ER74" s="54">
        <f t="shared" ref="ER74" si="5828">EQ74+EK67</f>
        <v>5.634343368274787</v>
      </c>
      <c r="ES74" s="54">
        <f t="shared" ref="ES74" si="5829">ER74+EL67</f>
        <v>5.6404703699210543</v>
      </c>
      <c r="ET74" s="54">
        <f t="shared" ref="ET74" si="5830">ES74+EM67</f>
        <v>5.6465655328961333</v>
      </c>
      <c r="EU74" s="54">
        <f t="shared" ref="EU74" si="5831">ET74+EN67</f>
        <v>5.6526299707298495</v>
      </c>
      <c r="EV74" s="54">
        <f t="shared" ref="EV74" si="5832">EU74+EO67</f>
        <v>5.658664416361364</v>
      </c>
      <c r="EW74" s="54">
        <f t="shared" ref="EW74" si="5833">EV74+EP67</f>
        <v>5.6646693781036888</v>
      </c>
      <c r="EX74" s="54">
        <f t="shared" ref="EX74" si="5834">EW74+EQ67</f>
        <v>5.6706457831528354</v>
      </c>
      <c r="EY74" s="54">
        <f t="shared" ref="EY74" si="5835">EX74+ER67</f>
        <v>5.6765948951323182</v>
      </c>
      <c r="EZ74" s="54">
        <f t="shared" ref="EZ74" si="5836">EY74+ES67</f>
        <v>5.6825182166317498</v>
      </c>
      <c r="FA74" s="54">
        <f t="shared" ref="FA74" si="5837">EZ74+ET67</f>
        <v>5.6884173815490859</v>
      </c>
      <c r="FB74" s="54">
        <f t="shared" ref="FB74" si="5838">FA74+EU67</f>
        <v>5.694294041695442</v>
      </c>
      <c r="FC74" s="54">
        <f t="shared" ref="FC74" si="5839">FB74+EV67</f>
        <v>5.700149751956757</v>
      </c>
      <c r="FD74" s="54">
        <f t="shared" ref="FD74" si="5840">FC74+EW67</f>
        <v>5.7059858582772227</v>
      </c>
      <c r="FE74" s="54">
        <f t="shared" ref="FE74" si="5841">FD74+EX67</f>
        <v>5.7118033927868197</v>
      </c>
      <c r="FF74" s="54">
        <f t="shared" ref="FF74" si="5842">FE74+EY67</f>
        <v>5.7176031673369598</v>
      </c>
      <c r="FG74" s="54">
        <f t="shared" ref="FG74" si="5843">FF74+EZ67</f>
        <v>5.7233858596232174</v>
      </c>
      <c r="FH74" s="54">
        <f t="shared" ref="FH74" si="5844">FG74+FA67</f>
        <v>5.7291520879439561</v>
      </c>
      <c r="FI74" s="54">
        <f t="shared" ref="FI74" si="5845">FH74+FB67</f>
        <v>5.7349024712661487</v>
      </c>
      <c r="FJ74" s="54">
        <f t="shared" ref="FJ74" si="5846">FI74+FC67</f>
        <v>5.7406376718115153</v>
      </c>
      <c r="FK74" s="54">
        <f t="shared" ref="FK74" si="5847">FJ74+FD67</f>
        <v>5.7463584178764977</v>
      </c>
      <c r="FL74" s="54">
        <f t="shared" ref="FL74" si="5848">FK74+FE67</f>
        <v>5.7520655050907346</v>
      </c>
      <c r="FM74" s="54">
        <f t="shared" ref="FM74" si="5849">FL74+FF67</f>
        <v>5.7577597374674863</v>
      </c>
      <c r="FN74" s="54">
        <f t="shared" ref="FN74" si="5850">FM74+FG67</f>
        <v>5.7634418826177196</v>
      </c>
      <c r="FO74" s="54">
        <f t="shared" ref="FO74" si="5851">FN74+FH67</f>
        <v>5.7691126417370695</v>
      </c>
      <c r="FP74" s="54">
        <f t="shared" ref="FP74" si="5852">FO74+FI67</f>
        <v>5.7747726342700787</v>
      </c>
      <c r="FQ74" s="54">
        <f t="shared" ref="FQ74" si="5853">FP74+FJ67</f>
        <v>5.7804223965297084</v>
      </c>
      <c r="FR74" s="54">
        <f t="shared" ref="FR74" si="5854">FQ74+FK67</f>
        <v>5.7860623929805746</v>
      </c>
      <c r="FS74" s="54">
        <f t="shared" ref="FS74" si="5855">FR74+FL67</f>
        <v>5.7916930383675815</v>
      </c>
      <c r="FT74" s="54">
        <f t="shared" ref="FT74" si="5856">FS74+FM67</f>
        <v>5.7973147283796802</v>
      </c>
      <c r="FU74" s="54">
        <f t="shared" ref="FU74" si="5857">FT74+FN67</f>
        <v>5.8029278580451216</v>
      </c>
      <c r="FV74" s="54">
        <f t="shared" ref="FV74" si="5858">FU74+FO67</f>
        <v>5.8085328295951006</v>
      </c>
      <c r="FW74" s="54">
        <f t="shared" ref="FW74" si="5859">FV74+FP67</f>
        <v>5.8141300518992862</v>
      </c>
      <c r="FX74" s="54">
        <f t="shared" ref="FX74" si="5860">FW74+FQ67</f>
        <v>5.8197199338364971</v>
      </c>
      <c r="FY74" s="54">
        <f t="shared" ref="FY74" si="5861">FX74+FR67</f>
        <v>5.8253028741295729</v>
      </c>
      <c r="GA74" t="s">
        <v>158</v>
      </c>
    </row>
    <row r="75" spans="1:183" x14ac:dyDescent="0.25">
      <c r="A75" t="s">
        <v>159</v>
      </c>
      <c r="B75" s="60"/>
      <c r="I75" s="66">
        <v>0.01</v>
      </c>
      <c r="J75" s="54">
        <f>I75+C69+C53*$E$10</f>
        <v>1.1800351223019168E-2</v>
      </c>
      <c r="K75" s="54">
        <f t="shared" ref="K75:BV75" si="5862">J75+D69+D53*$E$10</f>
        <v>1.4068793764023318E-2</v>
      </c>
      <c r="L75" s="54">
        <f t="shared" si="5862"/>
        <v>1.6927031365688548E-2</v>
      </c>
      <c r="M75" s="54">
        <f t="shared" si="5862"/>
        <v>2.0528410743786737E-2</v>
      </c>
      <c r="N75" s="54">
        <f t="shared" si="5862"/>
        <v>2.5066148760190459E-2</v>
      </c>
      <c r="O75" s="54">
        <f t="shared" si="5862"/>
        <v>3.0783698660859147E-2</v>
      </c>
      <c r="P75" s="54">
        <f t="shared" si="5862"/>
        <v>3.7987811535701695E-2</v>
      </c>
      <c r="Q75" s="54">
        <f t="shared" si="5862"/>
        <v>6.0352474792375981E-2</v>
      </c>
      <c r="R75" s="54">
        <f t="shared" si="5862"/>
        <v>8.8531950495785577E-2</v>
      </c>
      <c r="S75" s="54">
        <f t="shared" si="5862"/>
        <v>0.12403808988208168</v>
      </c>
      <c r="T75" s="54">
        <f t="shared" si="5862"/>
        <v>0.16877582550881476</v>
      </c>
      <c r="U75" s="54">
        <f t="shared" si="5862"/>
        <v>0.22514537239849841</v>
      </c>
      <c r="V75" s="54">
        <f t="shared" si="5862"/>
        <v>0.29617100147949987</v>
      </c>
      <c r="W75" s="54">
        <f t="shared" si="5862"/>
        <v>0.38566329412156164</v>
      </c>
      <c r="X75" s="54">
        <f t="shared" si="5862"/>
        <v>0.49842358285055954</v>
      </c>
      <c r="Y75" s="54">
        <f t="shared" si="5862"/>
        <v>0.64050154664909698</v>
      </c>
      <c r="Z75" s="54">
        <f t="shared" si="5862"/>
        <v>0.81951978103525414</v>
      </c>
      <c r="AA75" s="54">
        <f t="shared" si="5862"/>
        <v>1.0450827563618121</v>
      </c>
      <c r="AB75" s="54">
        <f t="shared" si="5862"/>
        <v>1.3292921052732751</v>
      </c>
      <c r="AC75" s="54">
        <f t="shared" si="5862"/>
        <v>1.6873958849017183</v>
      </c>
      <c r="AD75" s="54">
        <f t="shared" si="5862"/>
        <v>2.1386066472335572</v>
      </c>
      <c r="AE75" s="54">
        <f t="shared" si="5862"/>
        <v>2.4903366830898133</v>
      </c>
      <c r="AF75" s="54">
        <f t="shared" si="5862"/>
        <v>2.8940796568132972</v>
      </c>
      <c r="AG75" s="54">
        <f t="shared" si="5862"/>
        <v>3.385501608134418</v>
      </c>
      <c r="AH75" s="54">
        <f t="shared" si="5862"/>
        <v>3.9873695531852871</v>
      </c>
      <c r="AI75" s="54">
        <f t="shared" si="5862"/>
        <v>4.728353192101741</v>
      </c>
      <c r="AJ75" s="54">
        <f t="shared" si="5862"/>
        <v>5.6445499942470505</v>
      </c>
      <c r="AK75" s="54">
        <f t="shared" si="5862"/>
        <v>6.7814012219917075</v>
      </c>
      <c r="AL75" s="54">
        <f t="shared" si="5862"/>
        <v>8.1960972794617675</v>
      </c>
      <c r="AM75" s="54">
        <f t="shared" si="5862"/>
        <v>8.7174295215346085</v>
      </c>
      <c r="AN75" s="54">
        <f t="shared" si="5862"/>
        <v>9.2874629491591225</v>
      </c>
      <c r="AO75" s="54">
        <f t="shared" si="5862"/>
        <v>9.9155823266228538</v>
      </c>
      <c r="AP75" s="54">
        <f t="shared" si="5862"/>
        <v>10.613592040513122</v>
      </c>
      <c r="AQ75" s="54">
        <f t="shared" si="5862"/>
        <v>11.396333587034476</v>
      </c>
      <c r="AR75" s="54">
        <f t="shared" si="5862"/>
        <v>12.282457086943591</v>
      </c>
      <c r="AS75" s="54">
        <f t="shared" si="5862"/>
        <v>12.530400888801477</v>
      </c>
      <c r="AT75" s="54">
        <f t="shared" si="5862"/>
        <v>12.834464823012018</v>
      </c>
      <c r="AU75" s="54">
        <f t="shared" si="5862"/>
        <v>13.144968676489613</v>
      </c>
      <c r="AV75" s="54">
        <f t="shared" si="5862"/>
        <v>13.459961123381531</v>
      </c>
      <c r="AW75" s="54">
        <f t="shared" si="5862"/>
        <v>13.776839930594505</v>
      </c>
      <c r="AX75" s="54">
        <f t="shared" si="5862"/>
        <v>14.092184179436897</v>
      </c>
      <c r="AY75" s="54">
        <f t="shared" si="5862"/>
        <v>14.763592358284001</v>
      </c>
      <c r="AZ75" s="54">
        <f t="shared" si="5862"/>
        <v>15.181561098177975</v>
      </c>
      <c r="BA75" s="54">
        <f t="shared" si="5862"/>
        <v>15.536439338107099</v>
      </c>
      <c r="BB75" s="54">
        <f t="shared" si="5862"/>
        <v>15.902283844865478</v>
      </c>
      <c r="BC75" s="54">
        <f t="shared" si="5862"/>
        <v>16.276856161631077</v>
      </c>
      <c r="BD75" s="54">
        <f t="shared" si="5862"/>
        <v>16.657004933036156</v>
      </c>
      <c r="BE75" s="54">
        <f t="shared" si="5862"/>
        <v>17.038411728040515</v>
      </c>
      <c r="BF75" s="54">
        <f t="shared" si="5862"/>
        <v>17.415272266565555</v>
      </c>
      <c r="BG75" s="54">
        <f t="shared" si="5862"/>
        <v>17.680453870090187</v>
      </c>
      <c r="BH75" s="54">
        <f t="shared" si="5862"/>
        <v>17.941632887121745</v>
      </c>
      <c r="BI75" s="54">
        <f t="shared" si="5862"/>
        <v>18.191443967182945</v>
      </c>
      <c r="BJ75" s="54">
        <f t="shared" si="5862"/>
        <v>18.429433968967849</v>
      </c>
      <c r="BK75" s="54">
        <f t="shared" si="5862"/>
        <v>18.655095631874737</v>
      </c>
      <c r="BL75" s="54">
        <f t="shared" si="5862"/>
        <v>18.86784884387065</v>
      </c>
      <c r="BM75" s="54">
        <f t="shared" si="5862"/>
        <v>19.067016253927768</v>
      </c>
      <c r="BN75" s="54">
        <f t="shared" si="5862"/>
        <v>19.251791832879206</v>
      </c>
      <c r="BO75" s="54">
        <f t="shared" si="5862"/>
        <v>19.428605698114268</v>
      </c>
      <c r="BP75" s="54">
        <f t="shared" si="5862"/>
        <v>19.597694060180949</v>
      </c>
      <c r="BQ75" s="54">
        <f t="shared" si="5862"/>
        <v>19.758010498038477</v>
      </c>
      <c r="BR75" s="54">
        <f t="shared" si="5862"/>
        <v>19.9086155904333</v>
      </c>
      <c r="BS75" s="54">
        <f t="shared" si="5862"/>
        <v>20.048721867850926</v>
      </c>
      <c r="BT75" s="54">
        <f t="shared" si="5862"/>
        <v>20.177750963351606</v>
      </c>
      <c r="BU75" s="54">
        <f t="shared" si="5862"/>
        <v>20.295404951813328</v>
      </c>
      <c r="BV75" s="54">
        <f t="shared" si="5862"/>
        <v>20.408498244299167</v>
      </c>
      <c r="BW75" s="54">
        <f t="shared" ref="BW75:DS75" si="5863">BV75+BP69+BP53*$E$10</f>
        <v>20.517693308571566</v>
      </c>
      <c r="BX75" s="54">
        <f t="shared" si="5863"/>
        <v>20.622803722891593</v>
      </c>
      <c r="BY75" s="54">
        <f t="shared" si="5863"/>
        <v>20.723638319039079</v>
      </c>
      <c r="BZ75" s="54">
        <f t="shared" si="5863"/>
        <v>20.820020153363718</v>
      </c>
      <c r="CA75" s="54">
        <f t="shared" si="5863"/>
        <v>20.911811462153384</v>
      </c>
      <c r="CB75" s="54">
        <f t="shared" si="5863"/>
        <v>20.998945722259599</v>
      </c>
      <c r="CC75" s="54">
        <f t="shared" si="5863"/>
        <v>21.081471087584625</v>
      </c>
      <c r="CD75" s="54">
        <f t="shared" si="5863"/>
        <v>21.159470301272833</v>
      </c>
      <c r="CE75" s="54">
        <f t="shared" si="5863"/>
        <v>21.233184676710675</v>
      </c>
      <c r="CF75" s="54">
        <f t="shared" si="5863"/>
        <v>21.302884283456347</v>
      </c>
      <c r="CG75" s="54">
        <f t="shared" si="5863"/>
        <v>21.368865695795215</v>
      </c>
      <c r="CH75" s="54">
        <f t="shared" si="5863"/>
        <v>21.431449786847899</v>
      </c>
      <c r="CI75" s="54">
        <f t="shared" si="5863"/>
        <v>21.490980087733973</v>
      </c>
      <c r="CJ75" s="54">
        <f t="shared" si="5863"/>
        <v>21.547820779538053</v>
      </c>
      <c r="CK75" s="54">
        <f t="shared" si="5863"/>
        <v>21.602040602367254</v>
      </c>
      <c r="CL75" s="54">
        <f t="shared" si="5863"/>
        <v>21.653690931467253</v>
      </c>
      <c r="CM75" s="54">
        <f t="shared" si="5863"/>
        <v>21.702858084780118</v>
      </c>
      <c r="CN75" s="54">
        <f t="shared" si="5863"/>
        <v>21.749662814982198</v>
      </c>
      <c r="CO75" s="54">
        <f t="shared" si="5863"/>
        <v>21.794258349362746</v>
      </c>
      <c r="CP75" s="54">
        <f t="shared" si="5863"/>
        <v>21.868752777281198</v>
      </c>
      <c r="CQ75" s="54">
        <f t="shared" si="5863"/>
        <v>21.940056535182009</v>
      </c>
      <c r="CR75" s="54">
        <f t="shared" si="5863"/>
        <v>22.008322329548342</v>
      </c>
      <c r="CS75" s="54">
        <f t="shared" si="5863"/>
        <v>22.073682036434139</v>
      </c>
      <c r="CT75" s="54">
        <f t="shared" si="5863"/>
        <v>22.136266167770838</v>
      </c>
      <c r="CU75" s="54">
        <f t="shared" si="5863"/>
        <v>22.196205367798321</v>
      </c>
      <c r="CV75" s="54">
        <f t="shared" si="5863"/>
        <v>22.253631372540724</v>
      </c>
      <c r="CW75" s="54">
        <f t="shared" si="5863"/>
        <v>22.308677123903799</v>
      </c>
      <c r="CX75" s="54">
        <f t="shared" si="5863"/>
        <v>22.365426603931283</v>
      </c>
      <c r="CY75" s="54">
        <f t="shared" si="5863"/>
        <v>22.420635349118516</v>
      </c>
      <c r="CZ75" s="54">
        <f t="shared" si="5863"/>
        <v>22.474421791100927</v>
      </c>
      <c r="DA75" s="54">
        <f t="shared" si="5863"/>
        <v>22.526903368732349</v>
      </c>
      <c r="DB75" s="54">
        <f t="shared" si="5863"/>
        <v>22.578192613327488</v>
      </c>
      <c r="DC75" s="54">
        <f t="shared" si="5863"/>
        <v>22.628393452495136</v>
      </c>
      <c r="DD75" s="54">
        <f t="shared" si="5863"/>
        <v>22.677597808211175</v>
      </c>
      <c r="DE75" s="54">
        <f t="shared" si="5863"/>
        <v>22.72193238306464</v>
      </c>
      <c r="DF75" s="54">
        <f t="shared" si="5863"/>
        <v>22.765137502435991</v>
      </c>
      <c r="DG75" s="54">
        <f t="shared" si="5863"/>
        <v>22.807347114294803</v>
      </c>
      <c r="DH75" s="54">
        <f t="shared" si="5863"/>
        <v>22.848692701230014</v>
      </c>
      <c r="DI75" s="54">
        <f t="shared" si="5863"/>
        <v>22.889303484992638</v>
      </c>
      <c r="DJ75" s="54">
        <f t="shared" si="5863"/>
        <v>22.929306211923741</v>
      </c>
      <c r="DK75" s="54">
        <f t="shared" si="5863"/>
        <v>22.968824574081598</v>
      </c>
      <c r="DL75" s="54">
        <f t="shared" si="5863"/>
        <v>23.007978196871157</v>
      </c>
      <c r="DM75" s="54">
        <f t="shared" si="5863"/>
        <v>23.046267991702038</v>
      </c>
      <c r="DN75" s="54">
        <f t="shared" si="5863"/>
        <v>23.083705781719697</v>
      </c>
      <c r="DO75" s="54">
        <f t="shared" si="5863"/>
        <v>23.120305807408727</v>
      </c>
      <c r="DP75" s="54">
        <f t="shared" si="5863"/>
        <v>23.156084548369929</v>
      </c>
      <c r="DQ75" s="54">
        <f t="shared" si="5863"/>
        <v>23.191060868518164</v>
      </c>
      <c r="DR75" s="54">
        <f t="shared" si="5863"/>
        <v>23.225256433825464</v>
      </c>
      <c r="DS75" s="54">
        <f t="shared" si="5863"/>
        <v>23.2586963326833</v>
      </c>
      <c r="DT75" s="54">
        <f t="shared" ref="DT75" si="5864">DS75+DM69+DM53*$E$10</f>
        <v>23.291716782491278</v>
      </c>
      <c r="DU75" s="54">
        <f t="shared" ref="DU75" si="5865">DT75+DN69+DN53*$E$10</f>
        <v>23.324338973837573</v>
      </c>
      <c r="DV75" s="54">
        <f t="shared" ref="DV75" si="5866">DU75+DO69+DO53*$E$10</f>
        <v>23.356574351583806</v>
      </c>
      <c r="DW75" s="54">
        <f t="shared" ref="DW75" si="5867">DV75+DP69+DP53*$E$10</f>
        <v>23.388425002719231</v>
      </c>
      <c r="DX75" s="54">
        <f t="shared" ref="DX75" si="5868">DW75+DQ69+DQ53*$E$10</f>
        <v>23.419884013905417</v>
      </c>
      <c r="DY75" s="54">
        <f t="shared" ref="DY75" si="5869">DX75+DR69+DR53*$E$10</f>
        <v>23.4509358585691</v>
      </c>
      <c r="DZ75" s="54">
        <f t="shared" ref="DZ75" si="5870">DY75+DS69+DS53*$E$10</f>
        <v>23.481556864860639</v>
      </c>
      <c r="EA75" s="54">
        <f t="shared" ref="EA75" si="5871">DZ75+DT69+DT53*$E$10</f>
        <v>23.511715823653013</v>
      </c>
      <c r="EB75" s="54">
        <f t="shared" ref="EB75" si="5872">EA75+DU69+DU53*$E$10</f>
        <v>23.541448902333141</v>
      </c>
      <c r="EC75" s="54">
        <f t="shared" ref="EC75" si="5873">EB75+DV69+DV53*$E$10</f>
        <v>23.570792963308307</v>
      </c>
      <c r="ED75" s="54">
        <f t="shared" ref="ED75" si="5874">EC75+DW69+DW53*$E$10</f>
        <v>23.599784587827841</v>
      </c>
      <c r="EE75" s="54">
        <f t="shared" ref="EE75" si="5875">ED75+DX69+DX53*$E$10</f>
        <v>23.628459145337398</v>
      </c>
      <c r="EF75" s="54">
        <f t="shared" ref="EF75" si="5876">EE75+DY69+DY53*$E$10</f>
        <v>23.656849879859418</v>
      </c>
      <c r="EG75" s="54">
        <f t="shared" ref="EG75" si="5877">EF75+DZ69+DZ53*$E$10</f>
        <v>23.684986993813837</v>
      </c>
      <c r="EH75" s="54">
        <f t="shared" ref="EH75" si="5878">EG75+EA69+EA53*$E$10</f>
        <v>23.712896718056825</v>
      </c>
      <c r="EI75" s="54">
        <f t="shared" ref="EI75" si="5879">EH75+EB69+EB53*$E$10</f>
        <v>23.740575637073011</v>
      </c>
      <c r="EJ75" s="54">
        <f t="shared" ref="EJ75" si="5880">EI75+EC69+EC53*$E$10</f>
        <v>23.768021539430972</v>
      </c>
      <c r="EK75" s="54">
        <f t="shared" ref="EK75" si="5881">EJ75+ED69+ED53*$E$10</f>
        <v>23.795234258348504</v>
      </c>
      <c r="EL75" s="54">
        <f t="shared" ref="EL75" si="5882">EK75+EE69+EE53*$E$10</f>
        <v>23.822216402361754</v>
      </c>
      <c r="EM75" s="54">
        <f t="shared" ref="EM75" si="5883">EL75+EF69+EF53*$E$10</f>
        <v>23.848973982222258</v>
      </c>
      <c r="EN75" s="54">
        <f t="shared" ref="EN75" si="5884">EM75+EG69+EG53*$E$10</f>
        <v>23.875516933033001</v>
      </c>
      <c r="EO75" s="54">
        <f t="shared" ref="EO75" si="5885">EN75+EH69+EH53*$E$10</f>
        <v>23.901859524927971</v>
      </c>
      <c r="EP75" s="54">
        <f t="shared" ref="EP75" si="5886">EO75+EI69+EI53*$E$10</f>
        <v>23.928020650156469</v>
      </c>
      <c r="EQ75" s="54">
        <f t="shared" ref="EQ75" si="5887">EP75+EJ69+EJ53*$E$10</f>
        <v>23.954016015001066</v>
      </c>
      <c r="ER75" s="54">
        <f t="shared" ref="ER75" si="5888">EQ75+EK69+EK53*$E$10</f>
        <v>23.979858180912199</v>
      </c>
      <c r="ES75" s="54">
        <f t="shared" ref="ES75" si="5889">ER75+EL69+EL53*$E$10</f>
        <v>24.005556751834789</v>
      </c>
      <c r="ET75" s="54">
        <f t="shared" ref="ET75" si="5890">ES75+EM69+EM53*$E$10</f>
        <v>24.031118695201034</v>
      </c>
      <c r="EU75" s="54">
        <f t="shared" ref="EU75" si="5891">ET75+EN69+EN53*$E$10</f>
        <v>24.056548786852289</v>
      </c>
      <c r="EV75" s="54">
        <f t="shared" ref="EV75" si="5892">EU75+EO69+EO53*$E$10</f>
        <v>24.081850171650874</v>
      </c>
      <c r="EW75" s="54">
        <f t="shared" ref="EW75" si="5893">EV75+EP69+EP53*$E$10</f>
        <v>24.107025031904765</v>
      </c>
      <c r="EX75" s="54">
        <f t="shared" ref="EX75" si="5894">EW75+EQ69+EQ53*$E$10</f>
        <v>24.132077344694999</v>
      </c>
      <c r="EY75" s="54">
        <f t="shared" ref="EY75" si="5895">EX75+ER69+ER53*$E$10</f>
        <v>24.157012528481985</v>
      </c>
      <c r="EZ75" s="54">
        <f t="shared" ref="EZ75" si="5896">EY75+ES69+ES53*$E$10</f>
        <v>24.181837025428688</v>
      </c>
      <c r="FA75" s="54">
        <f t="shared" ref="FA75" si="5897">EZ75+ET69+ET53*$E$10</f>
        <v>24.206557840052287</v>
      </c>
      <c r="FB75" s="54">
        <f t="shared" ref="FB75" si="5898">FA75+EU69+EU53*$E$10</f>
        <v>24.231182053312487</v>
      </c>
      <c r="FC75" s="54">
        <f t="shared" ref="FC75" si="5899">FB75+EV69+EV53*$E$10</f>
        <v>24.255716330538199</v>
      </c>
      <c r="FD75" s="54">
        <f t="shared" ref="FD75" si="5900">FC75+EW69+EW53*$E$10</f>
        <v>24.280166441467738</v>
      </c>
      <c r="FE75" s="54">
        <f t="shared" ref="FE75" si="5901">FD75+EX69+EX53*$E$10</f>
        <v>24.304536811015236</v>
      </c>
      <c r="FF75" s="54">
        <f t="shared" ref="FF75" si="5902">FE75+EY69+EY53*$E$10</f>
        <v>24.328830920105297</v>
      </c>
      <c r="FG75" s="54">
        <f t="shared" ref="FG75" si="5903">FF75+EZ69+EZ53*$E$10</f>
        <v>24.353051674724806</v>
      </c>
      <c r="FH75" s="54">
        <f t="shared" ref="FH75" si="5904">FG75+FA69+FA53*$E$10</f>
        <v>24.377201726263745</v>
      </c>
      <c r="FI75" s="54">
        <f t="shared" ref="FI75" si="5905">FH75+FB69+FB53*$E$10</f>
        <v>24.401283728884781</v>
      </c>
      <c r="FJ75" s="54">
        <f t="shared" ref="FJ75" si="5906">FI75+FC69+FC53*$E$10</f>
        <v>24.425300521983825</v>
      </c>
      <c r="FK75" s="54">
        <f t="shared" ref="FK75" si="5907">FJ75+FD69+FD53*$E$10</f>
        <v>24.449255227948349</v>
      </c>
      <c r="FL75" s="54">
        <f t="shared" ref="FL75" si="5908">FK75+FE69+FE53*$E$10</f>
        <v>24.473151257525121</v>
      </c>
      <c r="FM75" s="54">
        <f t="shared" ref="FM75" si="5909">FL75+FF69+FF53*$E$10</f>
        <v>24.496992057240877</v>
      </c>
      <c r="FN75" s="54">
        <f t="shared" ref="FN75" si="5910">FM75+FG69+FG53*$E$10</f>
        <v>24.520780917519236</v>
      </c>
      <c r="FO75" s="54">
        <f t="shared" ref="FO75" si="5911">FN75+FH69+FH53*$E$10</f>
        <v>24.544520844100862</v>
      </c>
      <c r="FP75" s="54">
        <f t="shared" ref="FP75" si="5912">FO75+FI69+FI53*$E$10</f>
        <v>24.568214492354045</v>
      </c>
      <c r="FQ75" s="54">
        <f t="shared" ref="FQ75" si="5913">FP75+FJ69+FJ53*$E$10</f>
        <v>24.591864161378876</v>
      </c>
      <c r="FR75" s="54">
        <f t="shared" ref="FR75" si="5914">FQ75+FK69+FK53*$E$10</f>
        <v>24.615471842368404</v>
      </c>
      <c r="FS75" s="54">
        <f t="shared" ref="FS75" si="5915">FR75+FL69+FL53*$E$10</f>
        <v>24.639039313433198</v>
      </c>
      <c r="FT75" s="54">
        <f t="shared" ref="FT75" si="5916">FS75+FM69+FM53*$E$10</f>
        <v>24.662568270981492</v>
      </c>
      <c r="FU75" s="54">
        <f t="shared" ref="FU75" si="5917">FT75+FN69+FN53*$E$10</f>
        <v>24.686060408531283</v>
      </c>
      <c r="FV75" s="54">
        <f t="shared" ref="FV75" si="5918">FU75+FO69+FO53*$E$10</f>
        <v>24.709517450398668</v>
      </c>
      <c r="FW75" s="54">
        <f t="shared" ref="FW75" si="5919">FV75+FP69+FP53*$E$10</f>
        <v>24.732941149276733</v>
      </c>
      <c r="FX75" s="54">
        <f t="shared" ref="FX75" si="5920">FW75+FQ69+FQ53*$E$10</f>
        <v>24.756333257831926</v>
      </c>
      <c r="FY75" s="54">
        <f t="shared" ref="FY75" si="5921">FX75+FR69+FR53*$E$10</f>
        <v>24.77969548515436</v>
      </c>
      <c r="GA75" t="s">
        <v>159</v>
      </c>
    </row>
    <row r="76" spans="1:183" s="220" customFormat="1" x14ac:dyDescent="0.25">
      <c r="A76" s="220" t="s">
        <v>192</v>
      </c>
      <c r="B76" s="218"/>
      <c r="I76" s="232"/>
      <c r="J76" s="188">
        <f>I76+C53*$E$10</f>
        <v>1.8003512230191673E-3</v>
      </c>
      <c r="K76" s="188">
        <f t="shared" ref="K76:BV76" si="5922">J76+D53*$E$10</f>
        <v>4.0687937640233179E-3</v>
      </c>
      <c r="L76" s="188">
        <f t="shared" si="5922"/>
        <v>6.9270313656885473E-3</v>
      </c>
      <c r="M76" s="188">
        <f t="shared" si="5922"/>
        <v>1.0528410743786739E-2</v>
      </c>
      <c r="N76" s="188">
        <f t="shared" si="5922"/>
        <v>1.5066148760190461E-2</v>
      </c>
      <c r="O76" s="188">
        <f t="shared" si="5922"/>
        <v>2.0783698660859148E-2</v>
      </c>
      <c r="P76" s="188">
        <f t="shared" si="5922"/>
        <v>2.7987811535701693E-2</v>
      </c>
      <c r="Q76" s="188">
        <f t="shared" si="5922"/>
        <v>4.0470414283612921E-2</v>
      </c>
      <c r="R76" s="188">
        <f t="shared" si="5922"/>
        <v>5.6198493745981064E-2</v>
      </c>
      <c r="S76" s="188">
        <f t="shared" si="5922"/>
        <v>7.6015873868564926E-2</v>
      </c>
      <c r="T76" s="188">
        <f t="shared" si="5922"/>
        <v>0.10098577282302058</v>
      </c>
      <c r="U76" s="188">
        <f t="shared" si="5922"/>
        <v>0.13244784550563471</v>
      </c>
      <c r="V76" s="188">
        <f t="shared" si="5922"/>
        <v>0.17209005708572853</v>
      </c>
      <c r="W76" s="188">
        <f t="shared" si="5922"/>
        <v>0.22203924367664671</v>
      </c>
      <c r="X76" s="188">
        <f t="shared" si="5922"/>
        <v>0.28497521878120369</v>
      </c>
      <c r="Y76" s="188">
        <f t="shared" si="5922"/>
        <v>0.36427454741294546</v>
      </c>
      <c r="Z76" s="188">
        <f t="shared" si="5922"/>
        <v>0.46419170148894012</v>
      </c>
      <c r="AA76" s="188">
        <f t="shared" si="5922"/>
        <v>0.5900873156246933</v>
      </c>
      <c r="AB76" s="188">
        <f t="shared" si="5922"/>
        <v>0.74871578943574235</v>
      </c>
      <c r="AC76" s="188">
        <f t="shared" si="5922"/>
        <v>0.94858766643766412</v>
      </c>
      <c r="AD76" s="188">
        <f t="shared" si="5922"/>
        <v>1.2004262314600858</v>
      </c>
      <c r="AE76" s="188">
        <f t="shared" si="5922"/>
        <v>1.3612171049943742</v>
      </c>
      <c r="AF76" s="188">
        <f t="shared" si="5922"/>
        <v>1.5457853215536812</v>
      </c>
      <c r="AG76" s="188">
        <f t="shared" si="5922"/>
        <v>1.7704353564433366</v>
      </c>
      <c r="AH76" s="188">
        <f t="shared" si="5922"/>
        <v>2.045574988466591</v>
      </c>
      <c r="AI76" s="188">
        <f t="shared" si="5922"/>
        <v>2.3843103662569698</v>
      </c>
      <c r="AJ76" s="188">
        <f t="shared" si="5922"/>
        <v>2.8031431900948256</v>
      </c>
      <c r="AK76" s="188">
        <f t="shared" si="5922"/>
        <v>3.3228466084923829</v>
      </c>
      <c r="AL76" s="188">
        <f t="shared" si="5922"/>
        <v>3.9695648061929818</v>
      </c>
      <c r="AM76" s="188">
        <f t="shared" si="5922"/>
        <v>4.2078881168548516</v>
      </c>
      <c r="AN76" s="188">
        <f t="shared" si="5922"/>
        <v>4.4684748266260579</v>
      </c>
      <c r="AO76" s="188">
        <f t="shared" si="5922"/>
        <v>4.7556151134666198</v>
      </c>
      <c r="AP76" s="188">
        <f t="shared" si="5922"/>
        <v>5.0747052683878859</v>
      </c>
      <c r="AQ76" s="188">
        <f t="shared" si="5922"/>
        <v>5.4325299753690759</v>
      </c>
      <c r="AR76" s="188">
        <f t="shared" si="5922"/>
        <v>5.8376150038989572</v>
      </c>
      <c r="AS76" s="188">
        <f t="shared" si="5922"/>
        <v>6.0836113348038463</v>
      </c>
      <c r="AT76" s="188">
        <f t="shared" si="5922"/>
        <v>6.3852870033054154</v>
      </c>
      <c r="AU76" s="188">
        <f t="shared" si="5922"/>
        <v>6.6933520088226661</v>
      </c>
      <c r="AV76" s="188">
        <f t="shared" si="5922"/>
        <v>7.0058703521631367</v>
      </c>
      <c r="AW76" s="188">
        <f t="shared" si="5922"/>
        <v>7.3202602394352079</v>
      </c>
      <c r="AX76" s="188">
        <f t="shared" si="5922"/>
        <v>7.6331276215028971</v>
      </c>
      <c r="AY76" s="188">
        <f t="shared" si="5922"/>
        <v>7.9400570746901451</v>
      </c>
      <c r="AZ76" s="188">
        <f t="shared" si="5922"/>
        <v>8.1311284986416759</v>
      </c>
      <c r="BA76" s="188">
        <f t="shared" si="5922"/>
        <v>8.2933585511807042</v>
      </c>
      <c r="BB76" s="188">
        <f t="shared" si="5922"/>
        <v>8.4606017542702485</v>
      </c>
      <c r="BC76" s="188">
        <f t="shared" si="5922"/>
        <v>8.6318348133630938</v>
      </c>
      <c r="BD76" s="188">
        <f t="shared" si="5922"/>
        <v>8.8056171088625579</v>
      </c>
      <c r="BE76" s="188">
        <f t="shared" si="5922"/>
        <v>8.9799745008645502</v>
      </c>
      <c r="BF76" s="188">
        <f t="shared" si="5922"/>
        <v>9.1522536041902818</v>
      </c>
      <c r="BG76" s="188">
        <f t="shared" si="5922"/>
        <v>9.2734794800872553</v>
      </c>
      <c r="BH76" s="188">
        <f t="shared" si="5922"/>
        <v>9.3928756021588242</v>
      </c>
      <c r="BI76" s="188">
        <f t="shared" si="5922"/>
        <v>9.5070749530439453</v>
      </c>
      <c r="BJ76" s="188">
        <f t="shared" si="5922"/>
        <v>9.6158703824313285</v>
      </c>
      <c r="BK76" s="188">
        <f t="shared" si="5922"/>
        <v>9.7190299997601919</v>
      </c>
      <c r="BL76" s="188">
        <f t="shared" si="5922"/>
        <v>9.8162886109583223</v>
      </c>
      <c r="BM76" s="188">
        <f t="shared" si="5922"/>
        <v>9.9073365698415774</v>
      </c>
      <c r="BN76" s="188">
        <f t="shared" si="5922"/>
        <v>9.9918054059336647</v>
      </c>
      <c r="BO76" s="188">
        <f t="shared" si="5922"/>
        <v>10.072634601469693</v>
      </c>
      <c r="BP76" s="188">
        <f t="shared" si="5922"/>
        <v>10.14993213841446</v>
      </c>
      <c r="BQ76" s="188">
        <f t="shared" si="5922"/>
        <v>10.223219652863616</v>
      </c>
      <c r="BR76" s="188">
        <f t="shared" si="5922"/>
        <v>10.292067695101249</v>
      </c>
      <c r="BS76" s="188">
        <f t="shared" si="5922"/>
        <v>10.356116279063592</v>
      </c>
      <c r="BT76" s="188">
        <f t="shared" si="5922"/>
        <v>10.415101008435331</v>
      </c>
      <c r="BU76" s="188">
        <f t="shared" si="5922"/>
        <v>10.468885688874975</v>
      </c>
      <c r="BV76" s="188">
        <f t="shared" si="5922"/>
        <v>10.520585479725645</v>
      </c>
      <c r="BW76" s="188">
        <f t="shared" ref="BW76:DS76" si="5923">BV76+BP53*$E$10</f>
        <v>10.570503223393027</v>
      </c>
      <c r="BX76" s="188">
        <f t="shared" si="5923"/>
        <v>10.618553698510755</v>
      </c>
      <c r="BY76" s="188">
        <f t="shared" si="5923"/>
        <v>10.664649513892464</v>
      </c>
      <c r="BZ76" s="188">
        <f t="shared" si="5923"/>
        <v>10.708709781012297</v>
      </c>
      <c r="CA76" s="188">
        <f t="shared" si="5923"/>
        <v>10.750671522173288</v>
      </c>
      <c r="CB76" s="188">
        <f t="shared" si="5923"/>
        <v>10.790504326793272</v>
      </c>
      <c r="CC76" s="188">
        <f t="shared" si="5923"/>
        <v>10.828230208084712</v>
      </c>
      <c r="CD76" s="188">
        <f t="shared" si="5923"/>
        <v>10.863886991485035</v>
      </c>
      <c r="CE76" s="188">
        <f t="shared" si="5923"/>
        <v>10.897584991685191</v>
      </c>
      <c r="CF76" s="188">
        <f t="shared" si="5923"/>
        <v>10.929447669054641</v>
      </c>
      <c r="CG76" s="188">
        <f t="shared" si="5923"/>
        <v>10.959610600409551</v>
      </c>
      <c r="CH76" s="188">
        <f t="shared" si="5923"/>
        <v>10.988220470605063</v>
      </c>
      <c r="CI76" s="188">
        <f t="shared" si="5923"/>
        <v>11.015434322438697</v>
      </c>
      <c r="CJ76" s="188">
        <f t="shared" si="5923"/>
        <v>11.041418638691992</v>
      </c>
      <c r="CK76" s="188">
        <f t="shared" si="5923"/>
        <v>11.06620484341391</v>
      </c>
      <c r="CL76" s="188">
        <f t="shared" si="5923"/>
        <v>11.089816422431054</v>
      </c>
      <c r="CM76" s="188">
        <f t="shared" si="5923"/>
        <v>11.112292835374079</v>
      </c>
      <c r="CN76" s="188">
        <f t="shared" si="5923"/>
        <v>11.13368928346646</v>
      </c>
      <c r="CO76" s="188">
        <f t="shared" si="5923"/>
        <v>11.154075813468996</v>
      </c>
      <c r="CP76" s="188">
        <f t="shared" si="5923"/>
        <v>11.188130409088862</v>
      </c>
      <c r="CQ76" s="188">
        <f t="shared" si="5923"/>
        <v>11.22072641270066</v>
      </c>
      <c r="CR76" s="188">
        <f t="shared" si="5923"/>
        <v>11.251933632982412</v>
      </c>
      <c r="CS76" s="188">
        <f t="shared" si="5923"/>
        <v>11.281812356130207</v>
      </c>
      <c r="CT76" s="188">
        <f t="shared" si="5923"/>
        <v>11.310422244741268</v>
      </c>
      <c r="CU76" s="188">
        <f t="shared" si="5923"/>
        <v>11.337823021896687</v>
      </c>
      <c r="CV76" s="188">
        <f t="shared" si="5923"/>
        <v>11.364074909778928</v>
      </c>
      <c r="CW76" s="188">
        <f t="shared" si="5923"/>
        <v>11.389238681830619</v>
      </c>
      <c r="CX76" s="188">
        <f t="shared" si="5923"/>
        <v>11.415181301271755</v>
      </c>
      <c r="CY76" s="188">
        <f t="shared" si="5923"/>
        <v>11.440419584785918</v>
      </c>
      <c r="CZ76" s="188">
        <f t="shared" si="5923"/>
        <v>11.465007672549307</v>
      </c>
      <c r="DA76" s="188">
        <f t="shared" si="5923"/>
        <v>11.4889992508951</v>
      </c>
      <c r="DB76" s="188">
        <f t="shared" si="5923"/>
        <v>11.512445762710021</v>
      </c>
      <c r="DC76" s="188">
        <f t="shared" si="5923"/>
        <v>11.53539471775809</v>
      </c>
      <c r="DD76" s="188">
        <f t="shared" si="5923"/>
        <v>11.557888137513993</v>
      </c>
      <c r="DE76" s="188">
        <f t="shared" si="5923"/>
        <v>11.57815537173272</v>
      </c>
      <c r="DF76" s="188">
        <f t="shared" si="5923"/>
        <v>11.597906283445337</v>
      </c>
      <c r="DG76" s="188">
        <f t="shared" si="5923"/>
        <v>11.617202106009364</v>
      </c>
      <c r="DH76" s="188">
        <f t="shared" si="5923"/>
        <v>11.636102945751174</v>
      </c>
      <c r="DI76" s="188">
        <f t="shared" si="5923"/>
        <v>11.654667875471231</v>
      </c>
      <c r="DJ76" s="188">
        <f t="shared" si="5923"/>
        <v>11.672954836354021</v>
      </c>
      <c r="DK76" s="188">
        <f t="shared" si="5923"/>
        <v>11.691020373340471</v>
      </c>
      <c r="DL76" s="188">
        <f t="shared" si="5923"/>
        <v>11.708919172329983</v>
      </c>
      <c r="DM76" s="188">
        <f t="shared" si="5923"/>
        <v>11.726423078538385</v>
      </c>
      <c r="DN76" s="188">
        <f t="shared" si="5923"/>
        <v>11.743537496832172</v>
      </c>
      <c r="DO76" s="188">
        <f t="shared" si="5923"/>
        <v>11.760268937147156</v>
      </c>
      <c r="DP76" s="188">
        <f t="shared" si="5923"/>
        <v>11.776624933015134</v>
      </c>
      <c r="DQ76" s="188">
        <f t="shared" si="5923"/>
        <v>11.792614107940041</v>
      </c>
      <c r="DR76" s="188">
        <f t="shared" si="5923"/>
        <v>11.808246366366234</v>
      </c>
      <c r="DS76" s="188">
        <f t="shared" si="5923"/>
        <v>11.823533177272672</v>
      </c>
      <c r="DT76" s="188">
        <f t="shared" ref="DT76" si="5924">DS76+DM53*$E$10</f>
        <v>11.838628240042034</v>
      </c>
      <c r="DU76" s="188">
        <f t="shared" ref="DU76" si="5925">DT76+DN53*$E$10</f>
        <v>11.853541241800341</v>
      </c>
      <c r="DV76" s="188">
        <f t="shared" ref="DV76" si="5926">DU76+DO53*$E$10</f>
        <v>11.868277414484334</v>
      </c>
      <c r="DW76" s="188">
        <f t="shared" ref="DW76" si="5927">DV76+DP53*$E$10</f>
        <v>11.882837712146243</v>
      </c>
      <c r="DX76" s="188">
        <f t="shared" ref="DX76" si="5928">DW76+DQ53*$E$10</f>
        <v>11.897218974402787</v>
      </c>
      <c r="DY76" s="188">
        <f t="shared" ref="DY76" si="5929">DX76+DR53*$E$10</f>
        <v>11.911414103391898</v>
      </c>
      <c r="DZ76" s="188">
        <f t="shared" ref="DZ76" si="5930">DY76+DS53*$E$10</f>
        <v>11.925412277696603</v>
      </c>
      <c r="EA76" s="188">
        <f t="shared" ref="EA76" si="5931">DZ76+DT53*$E$10</f>
        <v>11.939199230287404</v>
      </c>
      <c r="EB76" s="188">
        <f t="shared" ref="EB76" si="5932">EA76+DU53*$E$10</f>
        <v>11.95279149482689</v>
      </c>
      <c r="EC76" s="188">
        <f t="shared" ref="EC76" si="5933">EB76+DV53*$E$10</f>
        <v>11.966205922701253</v>
      </c>
      <c r="ED76" s="188">
        <f t="shared" ref="ED76" si="5934">EC76+DW53*$E$10</f>
        <v>11.979459236767326</v>
      </c>
      <c r="EE76" s="188">
        <f t="shared" ref="EE76" si="5935">ED76+DX53*$E$10</f>
        <v>11.992567605914552</v>
      </c>
      <c r="EF76" s="188">
        <f t="shared" ref="EF76" si="5936">EE76+DY53*$E$10</f>
        <v>12.005546227410333</v>
      </c>
      <c r="EG76" s="188">
        <f t="shared" ref="EG76" si="5937">EF76+DZ53*$E$10</f>
        <v>12.018408908075209</v>
      </c>
      <c r="EH76" s="188">
        <f t="shared" ref="EH76" si="5938">EG76+EA53*$E$10</f>
        <v>12.031167639157717</v>
      </c>
      <c r="EI76" s="188">
        <f t="shared" ref="EI76" si="5939">EH76+EB53*$E$10</f>
        <v>12.043820859279403</v>
      </c>
      <c r="EJ76" s="188">
        <f t="shared" ref="EJ76" si="5940">EI76+EC53*$E$10</f>
        <v>12.056367557500186</v>
      </c>
      <c r="EK76" s="188">
        <f t="shared" ref="EK76" si="5941">EJ76+ED53*$E$10</f>
        <v>12.068807657576771</v>
      </c>
      <c r="EL76" s="188">
        <f t="shared" ref="EL76" si="5942">EK76+EE53*$E$10</f>
        <v>12.081142351982827</v>
      </c>
      <c r="EM76" s="188">
        <f t="shared" ref="EM76" si="5943">EL76+EF53*$E$10</f>
        <v>12.093374388490487</v>
      </c>
      <c r="EN76" s="188">
        <f t="shared" ref="EN76" si="5944">EM76+EG53*$E$10</f>
        <v>12.105508308861111</v>
      </c>
      <c r="EO76" s="188">
        <f t="shared" ref="EO76" si="5945">EN76+EH53*$E$10</f>
        <v>12.117550636584527</v>
      </c>
      <c r="EP76" s="188">
        <f t="shared" ref="EP76" si="5946">EO76+EI53*$E$10</f>
        <v>12.129510008117553</v>
      </c>
      <c r="EQ76" s="188">
        <f t="shared" ref="EQ76" si="5947">EP76+EJ53*$E$10</f>
        <v>12.141393603475082</v>
      </c>
      <c r="ER76" s="188">
        <f t="shared" ref="ER76" si="5948">EQ76+EK53*$E$10</f>
        <v>12.153207165034457</v>
      </c>
      <c r="ES76" s="188">
        <f t="shared" ref="ES76" si="5949">ER76+EL53*$E$10</f>
        <v>12.164955083170497</v>
      </c>
      <c r="ET76" s="188">
        <f t="shared" ref="ET76" si="5950">ES76+EM53*$E$10</f>
        <v>12.176640542995067</v>
      </c>
      <c r="EU76" s="188">
        <f t="shared" ref="EU76" si="5951">ET76+EN53*$E$10</f>
        <v>12.188265727749927</v>
      </c>
      <c r="EV76" s="188">
        <f t="shared" ref="EV76" si="5952">EU76+EO53*$E$10</f>
        <v>12.199832075086423</v>
      </c>
      <c r="EW76" s="188">
        <f t="shared" ref="EW76" si="5953">EV76+EP53*$E$10</f>
        <v>12.211340582631058</v>
      </c>
      <c r="EX76" s="188">
        <f t="shared" ref="EX76" si="5954">EW76+EQ53*$E$10</f>
        <v>12.222793068478021</v>
      </c>
      <c r="EY76" s="188">
        <f t="shared" ref="EY76" si="5955">EX76+ER53*$E$10</f>
        <v>12.234192009637786</v>
      </c>
      <c r="EZ76" s="188">
        <f t="shared" ref="EZ76" si="5956">EY76+ES53*$E$10</f>
        <v>12.245540351099136</v>
      </c>
      <c r="FA76" s="188">
        <f t="shared" ref="FA76" si="5957">EZ76+ET53*$E$10</f>
        <v>12.256841294927066</v>
      </c>
      <c r="FB76" s="188">
        <f t="shared" ref="FB76" si="5958">FA76+EU53*$E$10</f>
        <v>12.268098078131729</v>
      </c>
      <c r="FC76" s="188">
        <f t="shared" ref="FC76" si="5959">FB76+EV53*$E$10</f>
        <v>12.279313747720627</v>
      </c>
      <c r="FD76" s="188">
        <f t="shared" ref="FD76" si="5960">FC76+EW53*$E$10</f>
        <v>12.290490941288416</v>
      </c>
      <c r="FE76" s="188">
        <f t="shared" ref="FE76" si="5961">FD76+EX53*$E$10</f>
        <v>12.301631681652987</v>
      </c>
      <c r="FF76" s="188">
        <f t="shared" ref="FF76" si="5962">FE76+EY53*$E$10</f>
        <v>12.312737560094156</v>
      </c>
      <c r="FG76" s="188">
        <f t="shared" ref="FG76" si="5963">FF76+EZ53*$E$10</f>
        <v>12.323809905063074</v>
      </c>
      <c r="FH76" s="188">
        <f t="shared" ref="FH76" si="5964">FG76+FA53*$E$10</f>
        <v>12.334849928623733</v>
      </c>
      <c r="FI76" s="188">
        <f t="shared" ref="FI76" si="5965">FH76+FB53*$E$10</f>
        <v>12.345858844107635</v>
      </c>
      <c r="FJ76" s="188">
        <f t="shared" ref="FJ76" si="5966">FI76+FC53*$E$10</f>
        <v>12.356837949524341</v>
      </c>
      <c r="FK76" s="188">
        <f t="shared" ref="FK76" si="5967">FJ76+FD53*$E$10</f>
        <v>12.367788672250979</v>
      </c>
      <c r="FL76" s="188">
        <f t="shared" ref="FL76" si="5968">FK76+FE53*$E$10</f>
        <v>12.378712571486075</v>
      </c>
      <c r="FM76" s="188">
        <f t="shared" ref="FM76" si="5969">FL76+FF53*$E$10</f>
        <v>12.389611222784707</v>
      </c>
      <c r="FN76" s="188">
        <f t="shared" ref="FN76" si="5970">FM76+FG53*$E$10</f>
        <v>12.400486130340527</v>
      </c>
      <c r="FO76" s="188">
        <f t="shared" ref="FO76" si="5971">FN76+FH53*$E$10</f>
        <v>12.411338668206414</v>
      </c>
      <c r="FP76" s="188">
        <f t="shared" ref="FP76" si="5972">FO76+FI53*$E$10</f>
        <v>12.422170050265011</v>
      </c>
      <c r="FQ76" s="188">
        <f t="shared" ref="FQ76" si="5973">FP76+FJ53*$E$10</f>
        <v>12.432981327533506</v>
      </c>
      <c r="FR76" s="188">
        <f t="shared" ref="FR76" si="5974">FQ76+FK53*$E$10</f>
        <v>12.443773410271575</v>
      </c>
      <c r="FS76" s="188">
        <f t="shared" ref="FS76" si="5975">FR76+FL53*$E$10</f>
        <v>12.454547111329767</v>
      </c>
      <c r="FT76" s="188">
        <f t="shared" ref="FT76" si="5976">FS76+FM53*$E$10</f>
        <v>12.465303206208985</v>
      </c>
      <c r="FU76" s="188">
        <f t="shared" ref="FU76" si="5977">FT76+FN53*$E$10</f>
        <v>12.47604246908889</v>
      </c>
      <c r="FV76" s="188">
        <f t="shared" ref="FV76" si="5978">FU76+FO53*$E$10</f>
        <v>12.486765688228266</v>
      </c>
      <c r="FW76" s="188">
        <f t="shared" ref="FW76" si="5979">FV76+FP53*$E$10</f>
        <v>12.497473664858239</v>
      </c>
      <c r="FX76" s="188">
        <f t="shared" ref="FX76" si="5980">FW76+FQ53*$E$10</f>
        <v>12.508167200197756</v>
      </c>
      <c r="FY76" s="188">
        <f t="shared" ref="FY76" si="5981">FX76+FR53*$E$10</f>
        <v>12.518847075545153</v>
      </c>
      <c r="GA76" s="220" t="s">
        <v>192</v>
      </c>
    </row>
    <row r="77" spans="1:183" s="55" customFormat="1" x14ac:dyDescent="0.25">
      <c r="A77" s="56" t="s">
        <v>77</v>
      </c>
      <c r="B77" s="58" t="s">
        <v>114</v>
      </c>
      <c r="I77" s="70"/>
      <c r="P77" s="70"/>
      <c r="Q77" s="55">
        <f>Q78+Q79+Q80</f>
        <v>4.150687183104913</v>
      </c>
      <c r="R77" s="55">
        <f t="shared" ref="R77:AX77" si="5982">R78+R79+R80</f>
        <v>9.3805530338171028</v>
      </c>
      <c r="S77" s="55">
        <f t="shared" si="5982"/>
        <v>15.970184005714458</v>
      </c>
      <c r="T77" s="55">
        <f t="shared" si="5982"/>
        <v>24.273119030305129</v>
      </c>
      <c r="U77" s="55">
        <f t="shared" si="5982"/>
        <v>34.734817161289385</v>
      </c>
      <c r="V77" s="55">
        <f t="shared" si="5982"/>
        <v>47.916556806329538</v>
      </c>
      <c r="W77" s="70">
        <f t="shared" si="5982"/>
        <v>64.525548759080124</v>
      </c>
      <c r="X77" s="55">
        <f t="shared" si="5982"/>
        <v>76.186492185598695</v>
      </c>
      <c r="Y77" s="55">
        <f t="shared" si="5982"/>
        <v>89.989493621303353</v>
      </c>
      <c r="Z77" s="55">
        <f t="shared" si="5982"/>
        <v>107.01241727818088</v>
      </c>
      <c r="AA77" s="55">
        <f t="shared" si="5982"/>
        <v>128.09075375629661</v>
      </c>
      <c r="AB77" s="55">
        <f t="shared" si="5982"/>
        <v>154.27626160480452</v>
      </c>
      <c r="AC77" s="55">
        <f t="shared" si="5982"/>
        <v>186.89264529849893</v>
      </c>
      <c r="AD77" s="70">
        <f t="shared" si="5982"/>
        <v>227.60538942422809</v>
      </c>
      <c r="AE77" s="55">
        <f t="shared" si="5982"/>
        <v>269.46589781295489</v>
      </c>
      <c r="AF77" s="55">
        <f t="shared" si="5982"/>
        <v>291.16853812160014</v>
      </c>
      <c r="AG77" s="55">
        <f t="shared" si="5982"/>
        <v>316.12461835319499</v>
      </c>
      <c r="AH77" s="55">
        <f t="shared" si="5982"/>
        <v>345.10901239972412</v>
      </c>
      <c r="AI77" s="55">
        <f t="shared" si="5982"/>
        <v>379.09651602214933</v>
      </c>
      <c r="AJ77" s="164">
        <f t="shared" si="5982"/>
        <v>419.31294718504762</v>
      </c>
      <c r="AK77" s="70">
        <f t="shared" si="5982"/>
        <v>467.29903361449317</v>
      </c>
      <c r="AL77" s="55">
        <f t="shared" si="5982"/>
        <v>513.26245834843178</v>
      </c>
      <c r="AM77" s="55">
        <f t="shared" si="5982"/>
        <v>541.32583914689849</v>
      </c>
      <c r="AN77" s="55">
        <f t="shared" si="5982"/>
        <v>571.04993661393462</v>
      </c>
      <c r="AO77" s="55">
        <f t="shared" si="5982"/>
        <v>602.62231532191811</v>
      </c>
      <c r="AP77" s="55">
        <f t="shared" si="5982"/>
        <v>636.27228692787116</v>
      </c>
      <c r="AQ77" s="164">
        <f t="shared" si="5982"/>
        <v>672.28148066593815</v>
      </c>
      <c r="AR77" s="70">
        <f t="shared" si="5982"/>
        <v>710.99698771579142</v>
      </c>
      <c r="AS77" s="55">
        <f t="shared" si="5982"/>
        <v>735.72549741746604</v>
      </c>
      <c r="AT77" s="55">
        <f t="shared" si="5982"/>
        <v>762.49214994313263</v>
      </c>
      <c r="AU77" s="55">
        <f t="shared" si="5982"/>
        <v>790.03894705359789</v>
      </c>
      <c r="AV77" s="55">
        <f t="shared" si="5982"/>
        <v>818.24565074381235</v>
      </c>
      <c r="AW77" s="55">
        <f t="shared" si="5982"/>
        <v>846.94594728085644</v>
      </c>
      <c r="AX77" s="164">
        <f t="shared" si="5982"/>
        <v>875.91518363025955</v>
      </c>
      <c r="AY77" s="177">
        <f t="shared" ref="AY77" si="5983">AY78+AY79+AY80</f>
        <v>904.29329415508028</v>
      </c>
      <c r="AZ77" s="55">
        <f t="shared" ref="AZ77" si="5984">AZ78+AZ79+AZ80</f>
        <v>923.26554333303568</v>
      </c>
      <c r="BA77" s="55">
        <f t="shared" ref="BA77" si="5985">BA78+BA79+BA80</f>
        <v>941.15001480008323</v>
      </c>
      <c r="BB77" s="55">
        <f t="shared" ref="BB77" si="5986">BB78+BB79+BB80</f>
        <v>959.13880761164501</v>
      </c>
      <c r="BC77" s="55">
        <f t="shared" ref="BC77" si="5987">BC78+BC79+BC80</f>
        <v>977.14273587082221</v>
      </c>
      <c r="BD77" s="55">
        <f t="shared" ref="BD77" si="5988">BD78+BD79+BD80</f>
        <v>995.04082430553183</v>
      </c>
      <c r="BE77" s="164">
        <f t="shared" ref="BE77" si="5989">BE78+BE79+BE80</f>
        <v>1012.6715370837493</v>
      </c>
      <c r="BF77" s="70">
        <f t="shared" ref="BF77" si="5990">BF78+BF79+BF80</f>
        <v>1029.8217463005062</v>
      </c>
      <c r="BG77" s="55">
        <f t="shared" ref="BG77" si="5991">BG78+BG79+BG80</f>
        <v>1043.3404994666837</v>
      </c>
      <c r="BH77" s="55">
        <f t="shared" ref="BH77" si="5992">BH78+BH79+BH80</f>
        <v>1056.2046631928681</v>
      </c>
      <c r="BI77" s="55">
        <f t="shared" ref="BI77:BJ77" si="5993">BI78+BI79+BI80</f>
        <v>1068.6492816609557</v>
      </c>
      <c r="BJ77" s="55">
        <f t="shared" si="5993"/>
        <v>1080.6276097722919</v>
      </c>
      <c r="BK77" s="55">
        <f t="shared" ref="BK77:BL77" si="5994">BK78+BK79+BK80</f>
        <v>1092.0886061945835</v>
      </c>
      <c r="BL77" s="164">
        <f t="shared" si="5994"/>
        <v>1102.9759131987375</v>
      </c>
      <c r="BM77" s="70">
        <f t="shared" ref="BM77:BS77" si="5995">BM78+BM79+BM80</f>
        <v>1113.2263764787074</v>
      </c>
      <c r="BN77" s="55">
        <f t="shared" si="5995"/>
        <v>1122.7686304636732</v>
      </c>
      <c r="BO77" s="55">
        <f t="shared" si="5995"/>
        <v>1131.9613789154746</v>
      </c>
      <c r="BP77" s="55">
        <f t="shared" si="5995"/>
        <v>1140.7693623272905</v>
      </c>
      <c r="BQ77" s="55">
        <f t="shared" si="5995"/>
        <v>1149.1566859075076</v>
      </c>
      <c r="BR77" s="55">
        <f t="shared" si="5995"/>
        <v>1157.089931340915</v>
      </c>
      <c r="BS77" s="55">
        <f t="shared" si="5995"/>
        <v>1164.539621893266</v>
      </c>
      <c r="BT77" s="70">
        <f t="shared" ref="BT77:CC77" si="5996">BT78+BT79+BT80</f>
        <v>1171.4819074699715</v>
      </c>
      <c r="BU77" s="55">
        <f t="shared" si="5996"/>
        <v>1177.9011576908881</v>
      </c>
      <c r="BV77" s="55">
        <f t="shared" si="5996"/>
        <v>1184.0366517973114</v>
      </c>
      <c r="BW77" s="55">
        <f t="shared" si="5996"/>
        <v>1189.9098482984252</v>
      </c>
      <c r="BX77" s="55">
        <f t="shared" si="5996"/>
        <v>1195.5128837884358</v>
      </c>
      <c r="BY77" s="55">
        <f t="shared" si="5996"/>
        <v>1200.8391797677052</v>
      </c>
      <c r="BZ77" s="55">
        <f t="shared" si="5996"/>
        <v>1205.884254812323</v>
      </c>
      <c r="CA77" s="70">
        <f t="shared" si="5996"/>
        <v>1210.6467919062945</v>
      </c>
      <c r="CB77" s="55">
        <f t="shared" si="5996"/>
        <v>1215.1300252008507</v>
      </c>
      <c r="CC77" s="55">
        <f t="shared" si="5996"/>
        <v>1219.3969750888662</v>
      </c>
      <c r="CD77" s="55">
        <f t="shared" ref="CD77:DP77" si="5997">CD78+CD79+CD80</f>
        <v>1223.45647528013</v>
      </c>
      <c r="CE77" s="55">
        <f t="shared" si="5997"/>
        <v>1227.3147286481687</v>
      </c>
      <c r="CF77" s="55">
        <f t="shared" si="5997"/>
        <v>1230.9794237411493</v>
      </c>
      <c r="CG77" s="55">
        <f t="shared" si="5997"/>
        <v>1234.4598063189439</v>
      </c>
      <c r="CH77" s="70">
        <f t="shared" si="5997"/>
        <v>1237.7667668749154</v>
      </c>
      <c r="CI77" s="55">
        <f t="shared" si="5997"/>
        <v>1241.9020752968504</v>
      </c>
      <c r="CJ77" s="55">
        <f t="shared" si="5997"/>
        <v>1245.0984835817781</v>
      </c>
      <c r="CK77" s="55">
        <f t="shared" si="5997"/>
        <v>1248.1473153880556</v>
      </c>
      <c r="CL77" s="55">
        <f t="shared" si="5997"/>
        <v>1251.0541707536379</v>
      </c>
      <c r="CM77" s="55">
        <f t="shared" si="5997"/>
        <v>1253.8254983183788</v>
      </c>
      <c r="CN77" s="55">
        <f t="shared" si="5997"/>
        <v>1256.4685991275953</v>
      </c>
      <c r="CO77" s="70">
        <f t="shared" si="5997"/>
        <v>1258.9915923243232</v>
      </c>
      <c r="CP77" s="55">
        <f t="shared" si="5997"/>
        <v>1262.3652142651963</v>
      </c>
      <c r="CQ77" s="55">
        <f t="shared" si="5997"/>
        <v>1264.9274257384916</v>
      </c>
      <c r="CR77" s="55">
        <f t="shared" si="5997"/>
        <v>1267.4037466798425</v>
      </c>
      <c r="CS77" s="55">
        <f t="shared" si="5997"/>
        <v>1269.799037843628</v>
      </c>
      <c r="CT77" s="55">
        <f t="shared" si="5997"/>
        <v>1272.1181000723689</v>
      </c>
      <c r="CU77" s="55">
        <f t="shared" si="5997"/>
        <v>1274.3656222880629</v>
      </c>
      <c r="CV77" s="70">
        <f t="shared" si="5997"/>
        <v>1276.5461245026415</v>
      </c>
      <c r="CW77" s="55">
        <f t="shared" si="5997"/>
        <v>1278.663891620911</v>
      </c>
      <c r="CX77" s="55">
        <f t="shared" si="5997"/>
        <v>1280.7196743903876</v>
      </c>
      <c r="CY77" s="55">
        <f t="shared" si="5997"/>
        <v>1282.7261370912895</v>
      </c>
      <c r="CZ77" s="55">
        <f t="shared" si="5997"/>
        <v>1284.6881503104903</v>
      </c>
      <c r="DA77" s="55">
        <f t="shared" si="5997"/>
        <v>1286.6105294726301</v>
      </c>
      <c r="DB77" s="55">
        <f t="shared" si="5997"/>
        <v>1288.4979623844013</v>
      </c>
      <c r="DC77" s="55">
        <f t="shared" si="5997"/>
        <v>1290.3549322542906</v>
      </c>
      <c r="DD77" s="70">
        <f t="shared" si="5997"/>
        <v>1292.1856388547574</v>
      </c>
      <c r="DE77" s="55">
        <f t="shared" si="5997"/>
        <v>1293.917396750322</v>
      </c>
      <c r="DF77" s="55">
        <f t="shared" si="5997"/>
        <v>1295.6082967311975</v>
      </c>
      <c r="DG77" s="55">
        <f t="shared" si="5997"/>
        <v>1297.2612805889264</v>
      </c>
      <c r="DH77" s="55">
        <f t="shared" si="5997"/>
        <v>1298.8792911696867</v>
      </c>
      <c r="DI77" s="55">
        <f t="shared" si="5997"/>
        <v>1300.4652726886313</v>
      </c>
      <c r="DJ77" s="55">
        <f t="shared" si="5997"/>
        <v>1302.0221693848223</v>
      </c>
      <c r="DK77" s="70">
        <f t="shared" si="5997"/>
        <v>1303.552922557499</v>
      </c>
      <c r="DL77" s="55">
        <f t="shared" si="5997"/>
        <v>1305.0604665473829</v>
      </c>
      <c r="DM77" s="55">
        <f t="shared" si="5997"/>
        <v>1306.541809314989</v>
      </c>
      <c r="DN77" s="55">
        <f t="shared" si="5997"/>
        <v>1307.9976452412086</v>
      </c>
      <c r="DO77" s="55">
        <f t="shared" si="5997"/>
        <v>1309.4285127270944</v>
      </c>
      <c r="DP77" s="55">
        <f t="shared" si="5997"/>
        <v>1310.8347987698198</v>
      </c>
      <c r="DQ77" s="55">
        <f t="shared" ref="DQ77:DS77" si="5998">DQ78+DQ79+DQ80</f>
        <v>1312.2167494010737</v>
      </c>
      <c r="DR77" s="55">
        <f t="shared" si="5998"/>
        <v>1313.5744862170418</v>
      </c>
      <c r="DS77" s="55">
        <f t="shared" si="5998"/>
        <v>1314.9080290153297</v>
      </c>
      <c r="DT77" s="55">
        <f t="shared" ref="DT77:FY77" si="5999">DT78+DT79+DT80</f>
        <v>1316.2234909921622</v>
      </c>
      <c r="DU77" s="55">
        <f t="shared" si="5999"/>
        <v>1317.5220534003229</v>
      </c>
      <c r="DV77" s="55">
        <f t="shared" si="5999"/>
        <v>1318.8047163890074</v>
      </c>
      <c r="DW77" s="55">
        <f t="shared" si="5999"/>
        <v>1320.0722863938008</v>
      </c>
      <c r="DX77" s="55">
        <f t="shared" si="5999"/>
        <v>1321.3253638698043</v>
      </c>
      <c r="DY77" s="55">
        <f t="shared" si="5999"/>
        <v>1322.5643319733867</v>
      </c>
      <c r="DZ77" s="55">
        <f t="shared" si="5999"/>
        <v>1323.7893468130605</v>
      </c>
      <c r="EA77" s="55">
        <f t="shared" si="5999"/>
        <v>1325.0003298538518</v>
      </c>
      <c r="EB77" s="55">
        <f t="shared" si="5999"/>
        <v>1326.1979354912814</v>
      </c>
      <c r="EC77" s="55">
        <f t="shared" si="5999"/>
        <v>1327.3828572651255</v>
      </c>
      <c r="ED77" s="55">
        <f t="shared" si="5999"/>
        <v>1328.5558258312369</v>
      </c>
      <c r="EE77" s="55">
        <f t="shared" si="5999"/>
        <v>1329.717605550803</v>
      </c>
      <c r="EF77" s="55">
        <f t="shared" si="5999"/>
        <v>1330.8689892529449</v>
      </c>
      <c r="EG77" s="55">
        <f t="shared" si="5999"/>
        <v>1332.0107907569666</v>
      </c>
      <c r="EH77" s="55">
        <f t="shared" si="5999"/>
        <v>1333.1438347900776</v>
      </c>
      <c r="EI77" s="55">
        <f t="shared" si="5999"/>
        <v>1334.2684477062376</v>
      </c>
      <c r="EJ77" s="55">
        <f t="shared" si="5999"/>
        <v>1335.3849134382644</v>
      </c>
      <c r="EK77" s="55">
        <f t="shared" si="5999"/>
        <v>1336.4934912272377</v>
      </c>
      <c r="EL77" s="55">
        <f t="shared" si="5999"/>
        <v>1337.5944342008588</v>
      </c>
      <c r="EM77" s="55">
        <f t="shared" si="5999"/>
        <v>1338.6880086619128</v>
      </c>
      <c r="EN77" s="55">
        <f t="shared" si="5999"/>
        <v>1339.7745138635105</v>
      </c>
      <c r="EO77" s="55">
        <f t="shared" si="5999"/>
        <v>1340.854301964579</v>
      </c>
      <c r="EP77" s="55">
        <f t="shared" si="5999"/>
        <v>1341.927797781829</v>
      </c>
      <c r="EQ77" s="55">
        <f t="shared" si="5999"/>
        <v>1342.9953996937777</v>
      </c>
      <c r="ER77" s="55">
        <f t="shared" si="5999"/>
        <v>1344.0574730816218</v>
      </c>
      <c r="ES77" s="55">
        <f t="shared" si="5999"/>
        <v>1345.114345360726</v>
      </c>
      <c r="ET77" s="55">
        <f t="shared" si="5999"/>
        <v>1346.1663027820139</v>
      </c>
      <c r="EU77" s="55">
        <f t="shared" si="5999"/>
        <v>1347.2135892070939</v>
      </c>
      <c r="EV77" s="55">
        <f t="shared" si="5999"/>
        <v>1348.2564070762503</v>
      </c>
      <c r="EW77" s="55">
        <f t="shared" si="5999"/>
        <v>1349.2949207930283</v>
      </c>
      <c r="EX77" s="55">
        <f t="shared" si="5999"/>
        <v>1350.3293026735068</v>
      </c>
      <c r="EY77" s="55">
        <f t="shared" si="5999"/>
        <v>1351.3597342304938</v>
      </c>
      <c r="EZ77" s="55">
        <f t="shared" si="5999"/>
        <v>1352.3864055035481</v>
      </c>
      <c r="FA77" s="55">
        <f t="shared" si="5999"/>
        <v>1353.4095124947955</v>
      </c>
      <c r="FB77" s="55">
        <f t="shared" si="5999"/>
        <v>1354.4292527960649</v>
      </c>
      <c r="FC77" s="55">
        <f t="shared" si="5999"/>
        <v>1355.4458195272284</v>
      </c>
      <c r="FD77" s="55">
        <f t="shared" si="5999"/>
        <v>1356.459393747883</v>
      </c>
      <c r="FE77" s="55">
        <f t="shared" si="5999"/>
        <v>1357.4701355534278</v>
      </c>
      <c r="FF77" s="55">
        <f t="shared" si="5999"/>
        <v>1358.4781868411364</v>
      </c>
      <c r="FG77" s="55">
        <f t="shared" si="5999"/>
        <v>1359.4836747066972</v>
      </c>
      <c r="FH77" s="55">
        <f t="shared" si="5999"/>
        <v>1360.4867151859855</v>
      </c>
      <c r="FI77" s="55">
        <f t="shared" si="5999"/>
        <v>1361.487417047289</v>
      </c>
      <c r="FJ77" s="55">
        <f t="shared" si="5999"/>
        <v>1362.4858853297264</v>
      </c>
      <c r="FK77" s="55">
        <f t="shared" si="5999"/>
        <v>1363.4822243156825</v>
      </c>
      <c r="FL77" s="55">
        <f t="shared" si="5999"/>
        <v>1364.4765396201583</v>
      </c>
      <c r="FM77" s="55">
        <f t="shared" si="5999"/>
        <v>1365.4689358676069</v>
      </c>
      <c r="FN77" s="55">
        <f t="shared" si="5999"/>
        <v>1366.4595144883483</v>
      </c>
      <c r="FO77" s="55">
        <f t="shared" si="5999"/>
        <v>1367.4483718424146</v>
      </c>
      <c r="FP77" s="55">
        <f t="shared" si="5999"/>
        <v>1368.4355978508925</v>
      </c>
      <c r="FQ77" s="55">
        <f t="shared" si="5999"/>
        <v>1369.4212752841954</v>
      </c>
      <c r="FR77" s="55">
        <f t="shared" si="5999"/>
        <v>1370.4054798225757</v>
      </c>
      <c r="FS77" s="55">
        <f t="shared" si="5999"/>
        <v>1371.3882809660192</v>
      </c>
      <c r="FT77" s="55">
        <f t="shared" si="5999"/>
        <v>1372.3697438281647</v>
      </c>
      <c r="FU77" s="55">
        <f t="shared" si="5999"/>
        <v>1373.3499305206576</v>
      </c>
      <c r="FV77" s="55">
        <f t="shared" si="5999"/>
        <v>1374.3289010869087</v>
      </c>
      <c r="FW77" s="55">
        <f t="shared" si="5999"/>
        <v>1375.3067139839177</v>
      </c>
      <c r="FX77" s="55">
        <f t="shared" si="5999"/>
        <v>1376.2834261489866</v>
      </c>
      <c r="FY77" s="55">
        <f t="shared" si="5999"/>
        <v>1377.2590927246349</v>
      </c>
      <c r="GA77" s="56" t="s">
        <v>77</v>
      </c>
    </row>
    <row r="78" spans="1:183" s="45" customFormat="1" x14ac:dyDescent="0.25">
      <c r="A78" s="45" t="s">
        <v>95</v>
      </c>
      <c r="B78" s="64"/>
      <c r="I78" s="72"/>
      <c r="P78" s="72"/>
      <c r="Q78" s="45">
        <f t="shared" ref="Q78:AV78" si="6000">P78+J58+J49+J41</f>
        <v>3.5528332272760319</v>
      </c>
      <c r="R78" s="45">
        <f t="shared" si="6000"/>
        <v>8.0294030936438325</v>
      </c>
      <c r="S78" s="45">
        <f t="shared" si="6000"/>
        <v>13.669881125267258</v>
      </c>
      <c r="T78" s="45">
        <f t="shared" si="6000"/>
        <v>20.776883445112777</v>
      </c>
      <c r="U78" s="45">
        <f t="shared" si="6000"/>
        <v>29.731706368118132</v>
      </c>
      <c r="V78" s="45">
        <f t="shared" si="6000"/>
        <v>41.01478325110488</v>
      </c>
      <c r="W78" s="72">
        <f t="shared" si="6000"/>
        <v>55.231460123668185</v>
      </c>
      <c r="X78" s="45">
        <f t="shared" si="6000"/>
        <v>65.730692561494294</v>
      </c>
      <c r="Y78" s="45">
        <f t="shared" si="6000"/>
        <v>78.153388110288944</v>
      </c>
      <c r="Z78" s="45">
        <f t="shared" si="6000"/>
        <v>93.473700217346291</v>
      </c>
      <c r="AA78" s="45">
        <f t="shared" si="6000"/>
        <v>112.44336755915789</v>
      </c>
      <c r="AB78" s="45">
        <f t="shared" si="6000"/>
        <v>136.00864818142364</v>
      </c>
      <c r="AC78" s="45">
        <f t="shared" si="6000"/>
        <v>165.36035828765026</v>
      </c>
      <c r="AD78" s="72">
        <f t="shared" si="6000"/>
        <v>201.99661001656935</v>
      </c>
      <c r="AE78" s="45">
        <f t="shared" si="6000"/>
        <v>240.39451269284112</v>
      </c>
      <c r="AF78" s="45">
        <f t="shared" si="6000"/>
        <v>260.46374506102069</v>
      </c>
      <c r="AG78" s="45">
        <f t="shared" si="6000"/>
        <v>283.57465851542213</v>
      </c>
      <c r="AH78" s="45">
        <f t="shared" si="6000"/>
        <v>310.45377590793754</v>
      </c>
      <c r="AI78" s="45">
        <f t="shared" si="6000"/>
        <v>342.01502316540575</v>
      </c>
      <c r="AJ78" s="169">
        <f t="shared" si="6000"/>
        <v>379.40760472142023</v>
      </c>
      <c r="AK78" s="72">
        <f t="shared" si="6000"/>
        <v>424.07584473639065</v>
      </c>
      <c r="AL78" s="45">
        <f t="shared" si="6000"/>
        <v>467.06863912637345</v>
      </c>
      <c r="AM78" s="45">
        <f t="shared" si="6000"/>
        <v>493.10748162463506</v>
      </c>
      <c r="AN78" s="45">
        <f t="shared" si="6000"/>
        <v>520.72057366659999</v>
      </c>
      <c r="AO78" s="45">
        <f t="shared" si="6000"/>
        <v>550.09312472500073</v>
      </c>
      <c r="AP78" s="45">
        <f t="shared" si="6000"/>
        <v>581.45214016021941</v>
      </c>
      <c r="AQ78" s="169">
        <f t="shared" si="6000"/>
        <v>615.07701182608503</v>
      </c>
      <c r="AR78" s="72">
        <f t="shared" si="6000"/>
        <v>651.31269264834236</v>
      </c>
      <c r="AS78" s="45">
        <f t="shared" si="6000"/>
        <v>674.10733665943133</v>
      </c>
      <c r="AT78" s="45">
        <f t="shared" si="6000"/>
        <v>698.82232615573321</v>
      </c>
      <c r="AU78" s="45">
        <f t="shared" si="6000"/>
        <v>724.2673389404531</v>
      </c>
      <c r="AV78" s="45">
        <f t="shared" si="6000"/>
        <v>750.33529399476447</v>
      </c>
      <c r="AW78" s="45">
        <f t="shared" ref="AW78:BM78" si="6001">AV78+AP58+AP49+AP41</f>
        <v>776.87776346863131</v>
      </c>
      <c r="AX78" s="169">
        <f t="shared" si="6001"/>
        <v>803.69396857646666</v>
      </c>
      <c r="AY78" s="72">
        <f t="shared" si="6001"/>
        <v>830.47067198440106</v>
      </c>
      <c r="AZ78" s="45">
        <f t="shared" si="6001"/>
        <v>848.38496164110506</v>
      </c>
      <c r="BA78" s="45">
        <f t="shared" si="6001"/>
        <v>865.29908960655644</v>
      </c>
      <c r="BB78" s="45">
        <f t="shared" si="6001"/>
        <v>882.32755338832919</v>
      </c>
      <c r="BC78" s="45">
        <f t="shared" si="6001"/>
        <v>899.38485894810754</v>
      </c>
      <c r="BD78" s="45">
        <f t="shared" si="6001"/>
        <v>916.35495871316607</v>
      </c>
      <c r="BE78" s="169">
        <f t="shared" si="6001"/>
        <v>933.08283273243205</v>
      </c>
      <c r="BF78" s="72">
        <f t="shared" si="6001"/>
        <v>949.36390123087381</v>
      </c>
      <c r="BG78" s="45">
        <f t="shared" si="6001"/>
        <v>962.18226659212883</v>
      </c>
      <c r="BH78" s="45">
        <f t="shared" si="6001"/>
        <v>974.36733637118994</v>
      </c>
      <c r="BI78" s="45">
        <f t="shared" si="6001"/>
        <v>986.16281156268758</v>
      </c>
      <c r="BJ78" s="45">
        <f t="shared" si="6001"/>
        <v>997.52462276235417</v>
      </c>
      <c r="BK78" s="45">
        <f t="shared" si="6001"/>
        <v>1008.4042419428672</v>
      </c>
      <c r="BL78" s="169">
        <f t="shared" si="6001"/>
        <v>1018.7475903095824</v>
      </c>
      <c r="BM78" s="72">
        <f t="shared" si="6001"/>
        <v>1028.4934676977584</v>
      </c>
      <c r="BN78" s="45">
        <f t="shared" ref="BN78:CD78" si="6002">BM78+BG58+BG49+BG41</f>
        <v>1037.5720250726738</v>
      </c>
      <c r="BO78" s="45">
        <f t="shared" si="6002"/>
        <v>1046.3202328576297</v>
      </c>
      <c r="BP78" s="45">
        <f t="shared" si="6002"/>
        <v>1054.7010183079194</v>
      </c>
      <c r="BQ78" s="45">
        <f t="shared" si="6002"/>
        <v>1062.6801423623594</v>
      </c>
      <c r="BR78" s="45">
        <f t="shared" si="6002"/>
        <v>1070.2257229860757</v>
      </c>
      <c r="BS78" s="45">
        <f t="shared" si="6002"/>
        <v>1077.3096068057635</v>
      </c>
      <c r="BT78" s="72">
        <f t="shared" si="6002"/>
        <v>1083.9089338386809</v>
      </c>
      <c r="BU78" s="45">
        <f t="shared" si="6002"/>
        <v>1090.0085774789554</v>
      </c>
      <c r="BV78" s="45">
        <f t="shared" si="6002"/>
        <v>1095.8393441561846</v>
      </c>
      <c r="BW78" s="45">
        <f t="shared" si="6002"/>
        <v>1101.4217691428553</v>
      </c>
      <c r="BX78" s="45">
        <f t="shared" si="6002"/>
        <v>1106.7477020565734</v>
      </c>
      <c r="BY78" s="45">
        <f t="shared" si="6002"/>
        <v>1111.8102257063633</v>
      </c>
      <c r="BZ78" s="45">
        <f t="shared" si="6002"/>
        <v>1116.6044505505458</v>
      </c>
      <c r="CA78" s="72">
        <f t="shared" si="6002"/>
        <v>1121.1285571560659</v>
      </c>
      <c r="CB78" s="45">
        <f t="shared" si="6002"/>
        <v>1125.385148583516</v>
      </c>
      <c r="CC78" s="45">
        <f t="shared" si="6002"/>
        <v>1129.4364396899639</v>
      </c>
      <c r="CD78" s="45">
        <f t="shared" si="6002"/>
        <v>1133.2910206930221</v>
      </c>
      <c r="CE78" s="45">
        <f t="shared" ref="CE78" si="6003">CD78+BX58+BX49+BX41</f>
        <v>1136.9547028553154</v>
      </c>
      <c r="CF78" s="45">
        <f t="shared" ref="CF78" si="6004">CE78+BY58+BY49+BY41</f>
        <v>1140.4346760805747</v>
      </c>
      <c r="CG78" s="45">
        <f t="shared" ref="CG78" si="6005">CF78+BZ58+BZ49+BZ41</f>
        <v>1143.7395843655652</v>
      </c>
      <c r="CH78" s="72">
        <f t="shared" ref="CH78" si="6006">CG78+CA58+CA49+CA41</f>
        <v>1146.8796202213243</v>
      </c>
      <c r="CI78" s="45">
        <f t="shared" ref="CI78" si="6007">CH78+CB58+CB49+CB41</f>
        <v>1150.7915432961952</v>
      </c>
      <c r="CJ78" s="45">
        <f t="shared" ref="CJ78" si="6008">CI78+CC58+CC49+CC41</f>
        <v>1153.7742130292634</v>
      </c>
      <c r="CK78" s="45">
        <f t="shared" ref="CK78" si="6009">CJ78+CD58+CD49+CD41</f>
        <v>1156.6185618764632</v>
      </c>
      <c r="CL78" s="45">
        <f t="shared" ref="CL78" si="6010">CK78+CE58+CE49+CE41</f>
        <v>1159.3298614105383</v>
      </c>
      <c r="CM78" s="45">
        <f t="shared" ref="CM78" si="6011">CL78+CF58+CF49+CF41</f>
        <v>1161.9141939616525</v>
      </c>
      <c r="CN78" s="45">
        <f t="shared" ref="CN78" si="6012">CM78+CG58+CG49+CG41</f>
        <v>1164.3784539154919</v>
      </c>
      <c r="CO78" s="72">
        <f t="shared" ref="CO78" si="6013">CN78+CH58+CH49+CH41</f>
        <v>1166.7303136896228</v>
      </c>
      <c r="CP78" s="45">
        <f t="shared" ref="CP78" si="6014">CO78+CI58+CI49+CI41</f>
        <v>1169.9004010412439</v>
      </c>
      <c r="CQ78" s="45">
        <f t="shared" ref="CQ78" si="6015">CP78+CJ58+CJ49+CJ41</f>
        <v>1172.2595913958576</v>
      </c>
      <c r="CR78" s="45">
        <f t="shared" ref="CR78" si="6016">CQ78+CK58+CK49+CK41</f>
        <v>1174.53941634588</v>
      </c>
      <c r="CS78" s="45">
        <f t="shared" ref="CS78" si="6017">CR78+CL58+CL49+CL41</f>
        <v>1176.7443459447677</v>
      </c>
      <c r="CT78" s="45">
        <f t="shared" ref="CT78" si="6018">CS78+CM58+CM49+CM41</f>
        <v>1178.8787945393831</v>
      </c>
      <c r="CU78" s="45">
        <f t="shared" ref="CU78" si="6019">CT78+CN58+CN49+CN41</f>
        <v>1180.9470748611047</v>
      </c>
      <c r="CV78" s="72">
        <f t="shared" ref="CV78" si="6020">CU78+CO58+CO49+CO41</f>
        <v>1182.9533473021888</v>
      </c>
      <c r="CW78" s="45">
        <f t="shared" ref="CW78" si="6021">CV78+CP58+CP49+CP41</f>
        <v>1184.9015603655173</v>
      </c>
      <c r="CX78" s="45">
        <f t="shared" ref="CX78" si="6022">CW78+CQ58+CQ49+CQ41</f>
        <v>1186.7951918997651</v>
      </c>
      <c r="CY78" s="45">
        <f t="shared" ref="CY78" si="6023">CX78+CR58+CR49+CR41</f>
        <v>1188.6434675084267</v>
      </c>
      <c r="CZ78" s="45">
        <f t="shared" ref="CZ78" si="6024">CY78+CS58+CS49+CS41</f>
        <v>1190.4508514579213</v>
      </c>
      <c r="DA78" s="45">
        <f t="shared" ref="DA78" si="6025">CZ78+CT58+CT49+CT41</f>
        <v>1192.2217581850925</v>
      </c>
      <c r="DB78" s="45">
        <f t="shared" ref="DB78" si="6026">DA78+CU58+CU49+CU41</f>
        <v>1193.9604842859276</v>
      </c>
      <c r="DC78" s="45">
        <f t="shared" ref="DC78" si="6027">DB78+CV58+CV49+CV41</f>
        <v>1195.6711365685585</v>
      </c>
      <c r="DD78" s="72">
        <f t="shared" ref="DD78" si="6028">DC78+CW58+CW49+CW41</f>
        <v>1197.3575586293327</v>
      </c>
      <c r="DE78" s="45">
        <f t="shared" ref="DE78" si="6029">DD78+CX58+CX49+CX41</f>
        <v>1198.9515874180636</v>
      </c>
      <c r="DF78" s="45">
        <f t="shared" ref="DF78" si="6030">DE78+CY58+CY49+CY41</f>
        <v>1200.5079629960642</v>
      </c>
      <c r="DG78" s="45">
        <f t="shared" ref="DG78" si="6031">DF78+CZ58+CZ49+CZ41</f>
        <v>1202.0294327674565</v>
      </c>
      <c r="DH78" s="45">
        <f t="shared" ref="DH78" si="6032">DG78+DA58+DA49+DA41</f>
        <v>1203.5187433647059</v>
      </c>
      <c r="DI78" s="45">
        <f t="shared" ref="DI78" si="6033">DH78+DB58+DB49+DB41</f>
        <v>1204.9786410720869</v>
      </c>
      <c r="DJ78" s="45">
        <f t="shared" ref="DJ78" si="6034">DI78+DC58+DC49+DC41</f>
        <v>1206.4118704602752</v>
      </c>
      <c r="DK78" s="72">
        <f t="shared" ref="DK78" si="6035">DJ78+DD58+DD49+DD41</f>
        <v>1207.8211713071112</v>
      </c>
      <c r="DL78" s="45">
        <f t="shared" ref="DL78" si="6036">DK78+DE58+DE49+DE41</f>
        <v>1209.2092744015301</v>
      </c>
      <c r="DM78" s="45">
        <f t="shared" ref="DM78" si="6037">DL78+DF58+DF49+DF41</f>
        <v>1210.5731332707005</v>
      </c>
      <c r="DN78" s="45">
        <f t="shared" ref="DN78" si="6038">DM78+DG58+DG49+DG41</f>
        <v>1211.9133832547172</v>
      </c>
      <c r="DO78" s="45">
        <f t="shared" ref="DO78" si="6039">DN78+DH58+DH49+DH41</f>
        <v>1213.2305206159047</v>
      </c>
      <c r="DP78" s="45">
        <f t="shared" ref="DP78" si="6040">DO78+DI58+DI49+DI41</f>
        <v>1214.5249065460073</v>
      </c>
      <c r="DQ78" s="45">
        <f t="shared" ref="DQ78" si="6041">DP78+DJ58+DJ49+DJ41</f>
        <v>1215.7967766872664</v>
      </c>
      <c r="DR78" s="45">
        <f t="shared" ref="DR78" si="6042">DQ78+DK58+DK49+DK41</f>
        <v>1217.0462563386784</v>
      </c>
      <c r="DS78" s="45">
        <f t="shared" ref="DS78" si="6043">DR78+DL58+DL49+DL41</f>
        <v>1218.2733813268685</v>
      </c>
      <c r="DT78" s="45">
        <f t="shared" ref="DT78" si="6044">DS78+DM58+DM49+DM41</f>
        <v>1219.4839012859129</v>
      </c>
      <c r="DU78" s="45">
        <f t="shared" ref="DU78" si="6045">DT78+DN58+DN49+DN41</f>
        <v>1220.6788966899858</v>
      </c>
      <c r="DV78" s="45">
        <f t="shared" ref="DV78" si="6046">DU78+DO58+DO49+DO41</f>
        <v>1221.8592778464983</v>
      </c>
      <c r="DW78" s="45">
        <f t="shared" ref="DW78" si="6047">DV78+DP58+DP49+DP41</f>
        <v>1223.0257737907327</v>
      </c>
      <c r="DX78" s="45">
        <f t="shared" ref="DX78" si="6048">DW78+DQ58+DQ49+DQ41</f>
        <v>1224.1789214689998</v>
      </c>
      <c r="DY78" s="45">
        <f t="shared" ref="DY78" si="6049">DX78+DR58+DR49+DR41</f>
        <v>1225.3190557981648</v>
      </c>
      <c r="DZ78" s="45">
        <f t="shared" ref="DZ78" si="6050">DY78+DS58+DS49+DS41</f>
        <v>1226.4463011969851</v>
      </c>
      <c r="EA78" s="45">
        <f t="shared" ref="EA78" si="6051">DZ78+DT58+DT49+DT41</f>
        <v>1227.560565142421</v>
      </c>
      <c r="EB78" s="45">
        <f t="shared" ref="EB78" si="6052">EA78+DU58+DU49+DU41</f>
        <v>1228.6624631778632</v>
      </c>
      <c r="EC78" s="45">
        <f t="shared" ref="EC78" si="6053">EB78+DV58+DV49+DV41</f>
        <v>1229.7526466426332</v>
      </c>
      <c r="ED78" s="45">
        <f t="shared" ref="ED78" si="6054">EC78+DW58+DW49+DW41</f>
        <v>1230.8318001634432</v>
      </c>
      <c r="EE78" s="45">
        <f t="shared" ref="EE78" si="6055">ED78+DX58+DX49+DX41</f>
        <v>1231.9006379302427</v>
      </c>
      <c r="EF78" s="45">
        <f t="shared" ref="EF78" si="6056">EE78+DY58+DY49+DY41</f>
        <v>1232.9598983359981</v>
      </c>
      <c r="EG78" s="45">
        <f t="shared" ref="EG78" si="6057">EF78+DZ58+DZ49+DZ41</f>
        <v>1234.010336593592</v>
      </c>
      <c r="EH78" s="45">
        <f t="shared" ref="EH78" si="6058">EG78+EA58+EA49+EA41</f>
        <v>1235.0527149935497</v>
      </c>
      <c r="EI78" s="45">
        <f t="shared" ref="EI78" si="6059">EH78+EB58+EB49+EB41</f>
        <v>1236.087325607358</v>
      </c>
      <c r="EJ78" s="45">
        <f t="shared" ref="EJ78" si="6060">EI78+EC58+EC49+EC41</f>
        <v>1237.1144230718401</v>
      </c>
      <c r="EK78" s="45">
        <f t="shared" ref="EK78" si="6061">EJ78+ED58+ED49+ED41</f>
        <v>1238.1342411682431</v>
      </c>
      <c r="EL78" s="45">
        <f t="shared" ref="EL78" si="6062">EK78+EE58+EE49+EE41</f>
        <v>1239.1470100907038</v>
      </c>
      <c r="EM78" s="45">
        <f t="shared" ref="EM78" si="6063">EL78+EF58+EF49+EF41</f>
        <v>1240.1529742830733</v>
      </c>
      <c r="EN78" s="45">
        <f t="shared" ref="EN78" si="6064">EM78+EG58+EG49+EG41</f>
        <v>1241.1524106419483</v>
      </c>
      <c r="EO78" s="45">
        <f t="shared" ref="EO78" si="6065">EN78+EH58+EH49+EH41</f>
        <v>1242.1456468047195</v>
      </c>
      <c r="EP78" s="45">
        <f t="shared" ref="EP78" si="6066">EO78+EI58+EI49+EI41</f>
        <v>1243.1330791689822</v>
      </c>
      <c r="EQ78" s="45">
        <f t="shared" ref="EQ78" si="6067">EP78+EJ58+EJ49+EJ41</f>
        <v>1244.1150780648679</v>
      </c>
      <c r="ER78" s="45">
        <f t="shared" ref="ER78" si="6068">EQ78+EK58+EK49+EK41</f>
        <v>1245.0919818665093</v>
      </c>
      <c r="ES78" s="45">
        <f t="shared" ref="ES78" si="6069">ER78+EL58+EL49+EL41</f>
        <v>1246.0640926401236</v>
      </c>
      <c r="ET78" s="45">
        <f t="shared" ref="ET78" si="6070">ES78+EM58+EM49+EM41</f>
        <v>1247.0316734817352</v>
      </c>
      <c r="EU78" s="45">
        <f t="shared" ref="EU78" si="6071">ET78+EN58+EN49+EN41</f>
        <v>1247.9949477216469</v>
      </c>
      <c r="EV78" s="45">
        <f t="shared" ref="EV78" si="6072">EU78+EO58+EO49+EO41</f>
        <v>1248.9541001875994</v>
      </c>
      <c r="EW78" s="45">
        <f t="shared" ref="EW78" si="6073">EV78+EP58+EP49+EP41</f>
        <v>1249.9092807229674</v>
      </c>
      <c r="EX78" s="45">
        <f t="shared" ref="EX78" si="6074">EW78+EQ58+EQ49+EQ41</f>
        <v>1250.8606475563236</v>
      </c>
      <c r="EY78" s="45">
        <f t="shared" ref="EY78" si="6075">EX78+ER58+ER49+ER41</f>
        <v>1251.8083682142651</v>
      </c>
      <c r="EZ78" s="45">
        <f t="shared" ref="EZ78" si="6076">EY78+ES58+ES49+ES41</f>
        <v>1252.7526186266236</v>
      </c>
      <c r="FA78" s="45">
        <f t="shared" ref="FA78" si="6077">EZ78+ET58+ET49+ET41</f>
        <v>1253.6935804924917</v>
      </c>
      <c r="FB78" s="45">
        <f t="shared" ref="FB78" si="6078">FA78+EU58+EU49+EU41</f>
        <v>1254.631436997523</v>
      </c>
      <c r="FC78" s="45">
        <f t="shared" ref="FC78" si="6079">FB78+EV58+EV49+EV41</f>
        <v>1255.5663670034555</v>
      </c>
      <c r="FD78" s="45">
        <f t="shared" ref="FD78" si="6080">FC78+EW58+EW49+EW41</f>
        <v>1256.4985378688471</v>
      </c>
      <c r="FE78" s="45">
        <f t="shared" ref="FE78" si="6081">FD78+EX58+EX49+EX41</f>
        <v>1257.4280971042883</v>
      </c>
      <c r="FF78" s="45">
        <f t="shared" ref="FF78" si="6082">FE78+EY58+EY49+EY41</f>
        <v>1258.3551751464965</v>
      </c>
      <c r="FG78" s="45">
        <f t="shared" ref="FG78" si="6083">FF78+EZ58+EZ49+EZ41</f>
        <v>1259.2798886790608</v>
      </c>
      <c r="FH78" s="45">
        <f t="shared" ref="FH78" si="6084">FG78+FA58+FA49+FA41</f>
        <v>1260.2023442307539</v>
      </c>
      <c r="FI78" s="45">
        <f t="shared" ref="FI78" si="6085">FH78+FB58+FB49+FB41</f>
        <v>1261.1226417755627</v>
      </c>
      <c r="FJ78" s="45">
        <f t="shared" ref="FJ78" si="6086">FI78+FC58+FC49+FC41</f>
        <v>1262.0408780516639</v>
      </c>
      <c r="FK78" s="45">
        <f t="shared" ref="FK78" si="6087">FJ78+FD58+FD49+FD41</f>
        <v>1262.9571493109117</v>
      </c>
      <c r="FL78" s="45">
        <f t="shared" ref="FL78" si="6088">FK78+FE58+FE49+FE41</f>
        <v>1263.871553207437</v>
      </c>
      <c r="FM78" s="45">
        <f t="shared" ref="FM78" si="6089">FL78+FF58+FF49+FF41</f>
        <v>1264.7841865262803</v>
      </c>
      <c r="FN78" s="45">
        <f t="shared" ref="FN78" si="6090">FM78+FG58+FG49+FG41</f>
        <v>1265.6951430621054</v>
      </c>
      <c r="FO78" s="45">
        <f t="shared" ref="FO78" si="6091">FN78+FH58+FH49+FH41</f>
        <v>1266.6045118373142</v>
      </c>
      <c r="FP78" s="45">
        <f t="shared" ref="FP78" si="6092">FO78+FI58+FI49+FI41</f>
        <v>1267.5123758217089</v>
      </c>
      <c r="FQ78" s="45">
        <f t="shared" ref="FQ78" si="6093">FP78+FJ58+FJ49+FJ41</f>
        <v>1268.418811286358</v>
      </c>
      <c r="FR78" s="45">
        <f t="shared" ref="FR78" si="6094">FQ78+FK58+FK49+FK41</f>
        <v>1269.3238878918323</v>
      </c>
      <c r="FS78" s="45">
        <f t="shared" ref="FS78" si="6095">FR78+FL58+FL49+FL41</f>
        <v>1270.2276695749829</v>
      </c>
      <c r="FT78" s="45">
        <f t="shared" ref="FT78" si="6096">FS78+FM58+FM49+FM41</f>
        <v>1271.1302162586248</v>
      </c>
      <c r="FU78" s="45">
        <f t="shared" ref="FU78" si="6097">FT78+FN58+FN49+FN41</f>
        <v>1272.0315851551902</v>
      </c>
      <c r="FV78" s="45">
        <f t="shared" ref="FV78" si="6098">FU78+FO58+FO49+FO41</f>
        <v>1272.9318316325205</v>
      </c>
      <c r="FW78" s="45">
        <f t="shared" ref="FW78" si="6099">FV78+FP58+FP49+FP41</f>
        <v>1273.8310096468533</v>
      </c>
      <c r="FX78" s="45">
        <f t="shared" ref="FX78" si="6100">FW78+FQ58+FQ49+FQ41</f>
        <v>1274.7291717832691</v>
      </c>
      <c r="FY78" s="45">
        <f t="shared" ref="FY78" si="6101">FX78+FR58+FR49+FR41</f>
        <v>1275.6263689772682</v>
      </c>
      <c r="GA78" s="45" t="s">
        <v>95</v>
      </c>
    </row>
    <row r="79" spans="1:183" s="45" customFormat="1" x14ac:dyDescent="0.25">
      <c r="A79" s="45" t="s">
        <v>97</v>
      </c>
      <c r="B79" s="64"/>
      <c r="I79" s="72"/>
      <c r="P79" s="72"/>
      <c r="Q79" s="45">
        <f t="shared" ref="Q79:AV79" si="6102">P79+J60+J51+J43</f>
        <v>0.49550598977147087</v>
      </c>
      <c r="R79" s="45">
        <f t="shared" si="6102"/>
        <v>1.1198435368835242</v>
      </c>
      <c r="S79" s="45">
        <f t="shared" si="6102"/>
        <v>1.9065088462447113</v>
      </c>
      <c r="T79" s="45">
        <f t="shared" si="6102"/>
        <v>2.897707136039807</v>
      </c>
      <c r="U79" s="45">
        <f t="shared" si="6102"/>
        <v>4.1466169811816274</v>
      </c>
      <c r="V79" s="45">
        <f t="shared" si="6102"/>
        <v>5.7202433860603215</v>
      </c>
      <c r="W79" s="72">
        <f t="shared" si="6102"/>
        <v>7.7030126562074761</v>
      </c>
      <c r="X79" s="45">
        <f t="shared" si="6102"/>
        <v>8.5816211004308567</v>
      </c>
      <c r="Y79" s="45">
        <f t="shared" si="6102"/>
        <v>9.6320455850209772</v>
      </c>
      <c r="Z79" s="45">
        <f t="shared" si="6102"/>
        <v>10.930771326809575</v>
      </c>
      <c r="AA79" s="45">
        <f t="shared" si="6102"/>
        <v>12.542329184186954</v>
      </c>
      <c r="AB79" s="45">
        <f t="shared" si="6102"/>
        <v>14.548012506360722</v>
      </c>
      <c r="AC79" s="45">
        <f t="shared" si="6102"/>
        <v>17.050226477348254</v>
      </c>
      <c r="AD79" s="72">
        <f t="shared" si="6102"/>
        <v>20.177963119949887</v>
      </c>
      <c r="AE79" s="45">
        <f t="shared" si="6102"/>
        <v>22.629857591103544</v>
      </c>
      <c r="AF79" s="45">
        <f t="shared" si="6102"/>
        <v>23.853137420844771</v>
      </c>
      <c r="AG79" s="45">
        <f t="shared" si="6102"/>
        <v>25.242997625390981</v>
      </c>
      <c r="AH79" s="45">
        <f t="shared" si="6102"/>
        <v>26.838276522694478</v>
      </c>
      <c r="AI79" s="45">
        <f t="shared" si="6102"/>
        <v>28.687874106051886</v>
      </c>
      <c r="AJ79" s="169">
        <f t="shared" si="6102"/>
        <v>30.853347318000555</v>
      </c>
      <c r="AK79" s="72">
        <f t="shared" si="6102"/>
        <v>33.412168257704536</v>
      </c>
      <c r="AL79" s="45">
        <f t="shared" si="6102"/>
        <v>35.822332222433545</v>
      </c>
      <c r="AM79" s="45">
        <f t="shared" si="6102"/>
        <v>37.326309544580205</v>
      </c>
      <c r="AN79" s="45">
        <f t="shared" si="6102"/>
        <v>38.900553777849233</v>
      </c>
      <c r="AO79" s="45">
        <f t="shared" si="6102"/>
        <v>40.549011366000023</v>
      </c>
      <c r="AP79" s="45">
        <f t="shared" si="6102"/>
        <v>42.276208461487172</v>
      </c>
      <c r="AQ79" s="169">
        <f t="shared" si="6102"/>
        <v>44.087393669286939</v>
      </c>
      <c r="AR79" s="72">
        <f t="shared" si="6102"/>
        <v>45.988713008564012</v>
      </c>
      <c r="AS79" s="45">
        <f t="shared" si="6102"/>
        <v>47.274127725375834</v>
      </c>
      <c r="AT79" s="45">
        <f t="shared" si="6102"/>
        <v>48.637843126043883</v>
      </c>
      <c r="AU79" s="45">
        <f t="shared" si="6102"/>
        <v>50.034762417894129</v>
      </c>
      <c r="AV79" s="45">
        <f t="shared" si="6102"/>
        <v>51.456116998965882</v>
      </c>
      <c r="AW79" s="45">
        <f t="shared" ref="AW79:BM79" si="6103">AV79+AP60+AP51+AP43</f>
        <v>52.889986281531186</v>
      </c>
      <c r="AX79" s="169">
        <f t="shared" si="6103"/>
        <v>54.320457523698394</v>
      </c>
      <c r="AY79" s="72">
        <f t="shared" si="6103"/>
        <v>55.573235395243209</v>
      </c>
      <c r="AZ79" s="45">
        <f t="shared" si="6103"/>
        <v>56.393364107662443</v>
      </c>
      <c r="BA79" s="45">
        <f t="shared" si="6103"/>
        <v>57.137269227287803</v>
      </c>
      <c r="BB79" s="45">
        <f t="shared" si="6103"/>
        <v>57.877386236378563</v>
      </c>
      <c r="BC79" s="45">
        <f t="shared" si="6103"/>
        <v>58.610639133211706</v>
      </c>
      <c r="BD79" s="45">
        <f t="shared" si="6103"/>
        <v>59.332878337059562</v>
      </c>
      <c r="BE79" s="169">
        <f t="shared" si="6103"/>
        <v>60.038576018060887</v>
      </c>
      <c r="BF79" s="72">
        <f t="shared" si="6103"/>
        <v>60.720442424240488</v>
      </c>
      <c r="BG79" s="45">
        <f t="shared" si="6103"/>
        <v>61.258692635378353</v>
      </c>
      <c r="BH79" s="45">
        <f t="shared" si="6103"/>
        <v>61.781615135783682</v>
      </c>
      <c r="BI79" s="45">
        <f t="shared" si="6103"/>
        <v>62.281404534660041</v>
      </c>
      <c r="BJ79" s="45">
        <f t="shared" si="6103"/>
        <v>62.756159257065619</v>
      </c>
      <c r="BK79" s="45">
        <f t="shared" si="6103"/>
        <v>63.204074765305343</v>
      </c>
      <c r="BL79" s="169">
        <f t="shared" si="6103"/>
        <v>63.623487534553249</v>
      </c>
      <c r="BM79" s="72">
        <f t="shared" si="6103"/>
        <v>64.012929948570047</v>
      </c>
      <c r="BN79" s="45">
        <f t="shared" ref="BN79:CD79" si="6104">BM79+BG60+BG51+BG43</f>
        <v>64.371198901878898</v>
      </c>
      <c r="BO79" s="45">
        <f t="shared" si="6104"/>
        <v>64.714508484871814</v>
      </c>
      <c r="BP79" s="45">
        <f t="shared" si="6104"/>
        <v>65.04418881822815</v>
      </c>
      <c r="BQ79" s="45">
        <f t="shared" si="6104"/>
        <v>65.358854782939005</v>
      </c>
      <c r="BR79" s="45">
        <f t="shared" si="6104"/>
        <v>65.657229235615731</v>
      </c>
      <c r="BS79" s="45">
        <f t="shared" si="6104"/>
        <v>65.938217395242901</v>
      </c>
      <c r="BT79" s="72">
        <f t="shared" si="6104"/>
        <v>66.201002343057453</v>
      </c>
      <c r="BU79" s="45">
        <f t="shared" si="6104"/>
        <v>66.445166498002195</v>
      </c>
      <c r="BV79" s="45">
        <f t="shared" si="6104"/>
        <v>66.678213511953246</v>
      </c>
      <c r="BW79" s="45">
        <f t="shared" si="6104"/>
        <v>66.900919300769729</v>
      </c>
      <c r="BX79" s="45">
        <f t="shared" si="6104"/>
        <v>67.113432299422428</v>
      </c>
      <c r="BY79" s="45">
        <f t="shared" si="6104"/>
        <v>67.315933747835402</v>
      </c>
      <c r="BZ79" s="45">
        <f t="shared" si="6104"/>
        <v>67.508654327269113</v>
      </c>
      <c r="CA79" s="72">
        <f t="shared" si="6104"/>
        <v>67.691897104545049</v>
      </c>
      <c r="CB79" s="45">
        <f t="shared" si="6104"/>
        <v>67.866068616938477</v>
      </c>
      <c r="CC79" s="45">
        <f t="shared" si="6104"/>
        <v>68.03172004095515</v>
      </c>
      <c r="CD79" s="45">
        <f t="shared" si="6104"/>
        <v>68.189036736647708</v>
      </c>
      <c r="CE79" s="45">
        <f t="shared" ref="CE79" si="6105">CD79+BX60+BX51+BX43</f>
        <v>68.338342205700329</v>
      </c>
      <c r="CF79" s="45">
        <f t="shared" ref="CF79" si="6106">CE79+BY60+BY51+BY43</f>
        <v>68.480039261261439</v>
      </c>
      <c r="CG79" s="45">
        <f t="shared" ref="CG79" si="6107">CF79+BZ60+BZ51+BZ43</f>
        <v>68.614606768014838</v>
      </c>
      <c r="CH79" s="72">
        <f t="shared" ref="CH79" si="6108">CG79+CA60+CA51+CA43</f>
        <v>68.742594379266052</v>
      </c>
      <c r="CI79" s="45">
        <f t="shared" ref="CI79" si="6109">CH79+CB60+CB51+CB43</f>
        <v>68.907122890481318</v>
      </c>
      <c r="CJ79" s="45">
        <f t="shared" ref="CJ79" si="6110">CI79+CC60+CC51+CC43</f>
        <v>69.064544722854322</v>
      </c>
      <c r="CK79" s="45">
        <f t="shared" ref="CK79" si="6111">CJ79+CD60+CD51+CD43</f>
        <v>69.215137750926615</v>
      </c>
      <c r="CL79" s="45">
        <f t="shared" ref="CL79" si="6112">CK79+CE60+CE51+CE43</f>
        <v>69.359133668580768</v>
      </c>
      <c r="CM79" s="45">
        <f t="shared" ref="CM79" si="6113">CL79+CF60+CF51+CF43</f>
        <v>69.496798140503074</v>
      </c>
      <c r="CN79" s="45">
        <f t="shared" ref="CN79" si="6114">CM79+CG60+CG51+CG43</f>
        <v>69.628432359466188</v>
      </c>
      <c r="CO79" s="72">
        <f t="shared" ref="CO79" si="6115">CN79+CH60+CH51+CH43</f>
        <v>69.754372378874521</v>
      </c>
      <c r="CP79" s="45">
        <f t="shared" ref="CP79" si="6116">CO79+CI60+CI51+CI43</f>
        <v>69.910224229485351</v>
      </c>
      <c r="CQ79" s="45">
        <f t="shared" ref="CQ79" si="6117">CP79+CJ60+CJ51+CJ43</f>
        <v>70.064842056246093</v>
      </c>
      <c r="CR79" s="45">
        <f t="shared" ref="CR79" si="6118">CQ79+CK60+CK51+CK43</f>
        <v>70.214400336248644</v>
      </c>
      <c r="CS79" s="45">
        <f t="shared" ref="CS79" si="6119">CR79+CL60+CL51+CL43</f>
        <v>70.359191082933208</v>
      </c>
      <c r="CT79" s="45">
        <f t="shared" ref="CT79" si="6120">CS79+CM60+CM51+CM43</f>
        <v>70.499502967289047</v>
      </c>
      <c r="CU79" s="45">
        <f t="shared" ref="CU79" si="6121">CT79+CN60+CN51+CN43</f>
        <v>70.63561767554657</v>
      </c>
      <c r="CV79" s="72">
        <f t="shared" ref="CV79" si="6122">CU79+CO60+CO51+CO43</f>
        <v>70.767806025826616</v>
      </c>
      <c r="CW79" s="45">
        <f t="shared" ref="CW79" si="6123">CV79+CP60+CP51+CP43</f>
        <v>70.896323619889344</v>
      </c>
      <c r="CX79" s="45">
        <f t="shared" ref="CX79" si="6124">CW79+CQ60+CQ51+CQ43</f>
        <v>71.020517052519779</v>
      </c>
      <c r="CY79" s="45">
        <f t="shared" ref="CY79" si="6125">CX79+CR60+CR51+CR43</f>
        <v>71.14172639925043</v>
      </c>
      <c r="CZ79" s="45">
        <f t="shared" ref="CZ79" si="6126">CY79+CS60+CS51+CS43</f>
        <v>71.260250585188587</v>
      </c>
      <c r="DA79" s="45">
        <f t="shared" ref="DA79" si="6127">CZ79+CT60+CT51+CT43</f>
        <v>71.376385016336101</v>
      </c>
      <c r="DB79" s="45">
        <f t="shared" ref="DB79" si="6128">DA79+CU60+CU51+CU43</f>
        <v>71.490417533958805</v>
      </c>
      <c r="DC79" s="45">
        <f t="shared" ref="DC79" si="6129">DB79+CV60+CV51+CV43</f>
        <v>71.6026240352016</v>
      </c>
      <c r="DD79" s="72">
        <f t="shared" ref="DD79" si="6130">DC79+CW60+CW51+CW43</f>
        <v>71.713263920464044</v>
      </c>
      <c r="DE79" s="45">
        <f t="shared" ref="DE79" si="6131">DD79+CX60+CX51+CX43</f>
        <v>71.818265675658253</v>
      </c>
      <c r="DF79" s="45">
        <f t="shared" ref="DF79" si="6132">DE79+CY60+CY51+CY43</f>
        <v>71.920805569047303</v>
      </c>
      <c r="DG79" s="45">
        <f t="shared" ref="DG79" si="6133">DF79+CZ60+CZ51+CZ43</f>
        <v>72.021051538640506</v>
      </c>
      <c r="DH79" s="45">
        <f t="shared" ref="DH79" si="6134">DG79+DA60+DA51+DA43</f>
        <v>72.119172043069838</v>
      </c>
      <c r="DI79" s="45">
        <f t="shared" ref="DI79" si="6135">DH79+DB60+DB51+DB43</f>
        <v>72.21533604559842</v>
      </c>
      <c r="DJ79" s="45">
        <f t="shared" ref="DJ79" si="6136">DI79+DC60+DC51+DC43</f>
        <v>72.309712965173716</v>
      </c>
      <c r="DK79" s="72">
        <f t="shared" ref="DK79" si="6137">DJ79+DD60+DD51+DD43</f>
        <v>72.402472587297908</v>
      </c>
      <c r="DL79" s="45">
        <f t="shared" ref="DL79" si="6138">DK79+DE60+DE51+DE43</f>
        <v>72.493784958503454</v>
      </c>
      <c r="DM79" s="45">
        <f t="shared" ref="DM79" si="6139">DL79+DF60+DF51+DF43</f>
        <v>72.583544375059091</v>
      </c>
      <c r="DN79" s="45">
        <f t="shared" ref="DN79" si="6140">DM79+DG60+DG51+DG43</f>
        <v>72.671793837717914</v>
      </c>
      <c r="DO79" s="45">
        <f t="shared" ref="DO79" si="6141">DN79+DH60+DH51+DH43</f>
        <v>72.758565742732372</v>
      </c>
      <c r="DP79" s="45">
        <f t="shared" ref="DP79" si="6142">DO79+DI60+DI51+DI43</f>
        <v>72.843882211266987</v>
      </c>
      <c r="DQ79" s="45">
        <f t="shared" ref="DQ79" si="6143">DP79+DJ60+DJ51+DJ43</f>
        <v>72.927755743536494</v>
      </c>
      <c r="DR79" s="45">
        <f t="shared" ref="DR79" si="6144">DQ79+DK60+DK51+DK43</f>
        <v>73.010190221796165</v>
      </c>
      <c r="DS79" s="45">
        <f t="shared" ref="DS79" si="6145">DR79+DL60+DL51+DL43</f>
        <v>73.091182272804787</v>
      </c>
      <c r="DT79" s="45">
        <f t="shared" ref="DT79" si="6146">DS79+DM60+DM51+DM43</f>
        <v>73.171070488107475</v>
      </c>
      <c r="DU79" s="45">
        <f t="shared" ref="DU79" si="6147">DT79+DN60+DN51+DN43</f>
        <v>73.249928130745047</v>
      </c>
      <c r="DV79" s="45">
        <f t="shared" ref="DV79" si="6148">DU79+DO60+DO51+DO43</f>
        <v>73.327818393338731</v>
      </c>
      <c r="DW79" s="45">
        <f t="shared" ref="DW79" si="6149">DV79+DP60+DP51+DP43</f>
        <v>73.404793504204747</v>
      </c>
      <c r="DX79" s="45">
        <f t="shared" ref="DX79" si="6150">DW79+DQ60+DQ51+DQ43</f>
        <v>73.480893861281842</v>
      </c>
      <c r="DY79" s="45">
        <f t="shared" ref="DY79" si="6151">DX79+DR60+DR51+DR43</f>
        <v>73.556147222676245</v>
      </c>
      <c r="DZ79" s="45">
        <f t="shared" ref="DZ79" si="6152">DY79+DS60+DS51+DS43</f>
        <v>73.630567985145021</v>
      </c>
      <c r="EA79" s="45">
        <f t="shared" ref="EA79" si="6153">DZ79+DT60+DT51+DT43</f>
        <v>73.704156581235864</v>
      </c>
      <c r="EB79" s="45">
        <f t="shared" ref="EB79" si="6154">EA79+DU60+DU51+DU43</f>
        <v>73.776949216618107</v>
      </c>
      <c r="EC79" s="45">
        <f t="shared" ref="EC79" si="6155">EB79+DV60+DV51+DV43</f>
        <v>73.848984530675239</v>
      </c>
      <c r="ED79" s="45">
        <f t="shared" ref="ED79" si="6156">EC79+DW60+DW51+DW43</f>
        <v>73.920303639193847</v>
      </c>
      <c r="EE79" s="45">
        <f t="shared" ref="EE79" si="6157">ED79+DX60+DX51+DX43</f>
        <v>73.990950078606502</v>
      </c>
      <c r="EF79" s="45">
        <f t="shared" ref="EF79" si="6158">EE79+DY60+DY51+DY43</f>
        <v>74.060969627895048</v>
      </c>
      <c r="EG79" s="45">
        <f t="shared" ref="EG79" si="6159">EF79+DZ60+DZ51+DZ43</f>
        <v>74.13040998464291</v>
      </c>
      <c r="EH79" s="45">
        <f t="shared" ref="EH79" si="6160">EG79+EA60+EA51+EA43</f>
        <v>74.199320273447995</v>
      </c>
      <c r="EI79" s="45">
        <f t="shared" ref="EI79" si="6161">EH79+EB60+EB51+EB43</f>
        <v>74.267722394255458</v>
      </c>
      <c r="EJ79" s="45">
        <f t="shared" ref="EJ79" si="6162">EI79+EC60+EC51+EC43</f>
        <v>74.33563526239837</v>
      </c>
      <c r="EK79" s="45">
        <f t="shared" ref="EK79" si="6163">EJ79+ED60+ED51+ED43</f>
        <v>74.403075815422625</v>
      </c>
      <c r="EL79" s="45">
        <f t="shared" ref="EL79" si="6164">EK79+EE60+EE51+EE43</f>
        <v>74.470060095145442</v>
      </c>
      <c r="EM79" s="45">
        <f t="shared" ref="EM79" si="6165">EL79+EF60+EF51+EF43</f>
        <v>74.536604394783879</v>
      </c>
      <c r="EN79" s="45">
        <f t="shared" ref="EN79" si="6166">EM79+EG60+EG51+EG43</f>
        <v>74.602726456747945</v>
      </c>
      <c r="EO79" s="45">
        <f t="shared" ref="EO79" si="6167">EN79+EH60+EH51+EH43</f>
        <v>74.66844670228231</v>
      </c>
      <c r="EP79" s="45">
        <f t="shared" ref="EP79" si="6168">EO79+EI60+EI51+EI43</f>
        <v>74.733789469861378</v>
      </c>
      <c r="EQ79" s="45">
        <f t="shared" ref="EQ79" si="6169">EP79+EJ60+EJ51+EJ43</f>
        <v>74.798777944095306</v>
      </c>
      <c r="ER79" s="45">
        <f t="shared" ref="ER79" si="6170">EQ79+EK60+EK51+EK43</f>
        <v>74.863433719889201</v>
      </c>
      <c r="ES79" s="45">
        <f t="shared" ref="ES79" si="6171">ER79+EL60+EL51+EL43</f>
        <v>74.927776444241161</v>
      </c>
      <c r="ET79" s="45">
        <f t="shared" ref="ET79" si="6172">ES79+EM60+EM51+EM43</f>
        <v>74.991823549642788</v>
      </c>
      <c r="EU79" s="45">
        <f t="shared" ref="EU79" si="6173">ET79+EN60+EN51+EN43</f>
        <v>75.05559009414867</v>
      </c>
      <c r="EV79" s="45">
        <f t="shared" ref="EV79" si="6174">EU79+EO60+EO51+EO43</f>
        <v>75.119088723913819</v>
      </c>
      <c r="EW79" s="45">
        <f t="shared" ref="EW79" si="6175">EV79+EP60+EP51+EP43</f>
        <v>75.182329774234589</v>
      </c>
      <c r="EX79" s="45">
        <f t="shared" ref="EX79" si="6176">EW79+EQ60+EQ51+EQ43</f>
        <v>75.245323775961722</v>
      </c>
      <c r="EY79" s="45">
        <f t="shared" ref="EY79" si="6177">EX79+ER60+ER51+ER43</f>
        <v>75.308081602751955</v>
      </c>
      <c r="EZ79" s="45">
        <f t="shared" ref="EZ79" si="6178">EY79+ES60+ES51+ES43</f>
        <v>75.370614502221471</v>
      </c>
      <c r="FA79" s="45">
        <f t="shared" ref="FA79" si="6179">EZ79+ET60+ET51+ET43</f>
        <v>75.432934011211003</v>
      </c>
      <c r="FB79" s="45">
        <f t="shared" ref="FB79" si="6180">FA79+EU60+EU51+EU43</f>
        <v>75.495051757313462</v>
      </c>
      <c r="FC79" s="45">
        <f t="shared" ref="FC79" si="6181">FB79+EV60+EV51+EV43</f>
        <v>75.556979151184791</v>
      </c>
      <c r="FD79" s="45">
        <f t="shared" ref="FD79" si="6182">FC79+EW60+EW51+EW43</f>
        <v>75.61872697694298</v>
      </c>
      <c r="FE79" s="45">
        <f t="shared" ref="FE79" si="6183">FD79+EX60+EX51+EX43</f>
        <v>75.680304891110765</v>
      </c>
      <c r="FF79" s="45">
        <f t="shared" ref="FF79" si="6184">FE79+EY60+EY51+EY43</f>
        <v>75.741721531337774</v>
      </c>
      <c r="FG79" s="45">
        <f t="shared" ref="FG79" si="6185">FF79+EZ60+EZ51+EZ43</f>
        <v>75.802984672013451</v>
      </c>
      <c r="FH79" s="45">
        <f t="shared" ref="FH79" si="6186">FG79+FA60+FA51+FA43</f>
        <v>75.864101411178609</v>
      </c>
      <c r="FI79" s="45">
        <f t="shared" ref="FI79" si="6187">FH79+FB60+FB51+FB43</f>
        <v>75.925078372038897</v>
      </c>
      <c r="FJ79" s="45">
        <f t="shared" ref="FJ79" si="6188">FI79+FC60+FC51+FC43</f>
        <v>75.985921901347297</v>
      </c>
      <c r="FK79" s="45">
        <f t="shared" ref="FK79" si="6189">FJ79+FD60+FD51+FD43</f>
        <v>76.046638246018276</v>
      </c>
      <c r="FL79" s="45">
        <f t="shared" ref="FL79" si="6190">FK79+FE60+FE51+FE43</f>
        <v>76.107233688635873</v>
      </c>
      <c r="FM79" s="45">
        <f t="shared" ref="FM79" si="6191">FL79+FF60+FF51+FF43</f>
        <v>76.167714440989243</v>
      </c>
      <c r="FN79" s="45">
        <f t="shared" ref="FN79" si="6192">FM79+FG60+FG51+FG43</f>
        <v>76.228086534527165</v>
      </c>
      <c r="FO79" s="45">
        <f t="shared" ref="FO79" si="6193">FN79+FH60+FH51+FH43</f>
        <v>76.288355720842489</v>
      </c>
      <c r="FP79" s="45">
        <f t="shared" ref="FP79" si="6194">FO79+FI60+FI51+FI43</f>
        <v>76.348527394024075</v>
      </c>
      <c r="FQ79" s="45">
        <f t="shared" ref="FQ79" si="6195">FP79+FJ60+FJ51+FJ43</f>
        <v>76.40860654519625</v>
      </c>
      <c r="FR79" s="45">
        <f t="shared" ref="FR79" si="6196">FQ79+FK60+FK51+FK43</f>
        <v>76.468597757774276</v>
      </c>
      <c r="FS79" s="45">
        <f t="shared" ref="FS79" si="6197">FR79+FL60+FL51+FL43</f>
        <v>76.528505249876289</v>
      </c>
      <c r="FT79" s="45">
        <f t="shared" ref="FT79" si="6198">FS79+FM60+FM51+FM43</f>
        <v>76.588332967934889</v>
      </c>
      <c r="FU79" s="45">
        <f t="shared" ref="FU79" si="6199">FT79+FN60+FN51+FN43</f>
        <v>76.648084662985312</v>
      </c>
      <c r="FV79" s="45">
        <f t="shared" ref="FV79" si="6200">FU79+FO60+FO51+FO43</f>
        <v>76.707763945614147</v>
      </c>
      <c r="FW79" s="45">
        <f t="shared" ref="FW79" si="6201">FV79+FP60+FP51+FP43</f>
        <v>76.767374317861695</v>
      </c>
      <c r="FX79" s="45">
        <f t="shared" ref="FX79" si="6202">FW79+FQ60+FQ51+FQ43</f>
        <v>76.826919182666245</v>
      </c>
      <c r="FY79" s="45">
        <f t="shared" ref="FY79" si="6203">FX79+FR60+FR51+FR43</f>
        <v>76.886401833694634</v>
      </c>
      <c r="GA79" s="45" t="s">
        <v>97</v>
      </c>
    </row>
    <row r="80" spans="1:183" s="45" customFormat="1" x14ac:dyDescent="0.25">
      <c r="A80" s="45" t="s">
        <v>98</v>
      </c>
      <c r="B80" s="64"/>
      <c r="I80" s="72"/>
      <c r="P80" s="72"/>
      <c r="Q80" s="45">
        <f t="shared" ref="Q80:AV80" si="6204">P80+J62+J53+J45</f>
        <v>0.10234796605740987</v>
      </c>
      <c r="R80" s="45">
        <f t="shared" si="6204"/>
        <v>0.2313064032897463</v>
      </c>
      <c r="S80" s="45">
        <f t="shared" si="6204"/>
        <v>0.39379403420249026</v>
      </c>
      <c r="T80" s="45">
        <f t="shared" si="6204"/>
        <v>0.59852844915254755</v>
      </c>
      <c r="U80" s="45">
        <f t="shared" si="6204"/>
        <v>0.85649381198961971</v>
      </c>
      <c r="V80" s="45">
        <f t="shared" si="6204"/>
        <v>1.1815301691643305</v>
      </c>
      <c r="W80" s="72">
        <f t="shared" si="6204"/>
        <v>1.5910759792044664</v>
      </c>
      <c r="X80" s="45">
        <f t="shared" si="6204"/>
        <v>1.8741785236735453</v>
      </c>
      <c r="Y80" s="45">
        <f t="shared" si="6204"/>
        <v>2.2040599259934295</v>
      </c>
      <c r="Z80" s="45">
        <f t="shared" si="6204"/>
        <v>2.6079457340250078</v>
      </c>
      <c r="AA80" s="45">
        <f t="shared" si="6204"/>
        <v>3.1050570129517738</v>
      </c>
      <c r="AB80" s="45">
        <f t="shared" si="6204"/>
        <v>3.7196009170201516</v>
      </c>
      <c r="AC80" s="45">
        <f t="shared" si="6204"/>
        <v>4.4820605335004426</v>
      </c>
      <c r="AD80" s="72">
        <f t="shared" si="6204"/>
        <v>5.4308162877088515</v>
      </c>
      <c r="AE80" s="45">
        <f t="shared" si="6204"/>
        <v>6.4415275290102283</v>
      </c>
      <c r="AF80" s="45">
        <f t="shared" si="6204"/>
        <v>6.851655639734707</v>
      </c>
      <c r="AG80" s="45">
        <f t="shared" si="6204"/>
        <v>7.3069622123819054</v>
      </c>
      <c r="AH80" s="45">
        <f t="shared" si="6204"/>
        <v>7.816959969092113</v>
      </c>
      <c r="AI80" s="45">
        <f t="shared" si="6204"/>
        <v>8.3936187506917008</v>
      </c>
      <c r="AJ80" s="169">
        <f t="shared" si="6204"/>
        <v>9.0519951456268757</v>
      </c>
      <c r="AK80" s="72">
        <f t="shared" si="6204"/>
        <v>9.8110206203979899</v>
      </c>
      <c r="AL80" s="45">
        <f t="shared" si="6204"/>
        <v>10.371486999624789</v>
      </c>
      <c r="AM80" s="45">
        <f t="shared" si="6204"/>
        <v>10.892047977683223</v>
      </c>
      <c r="AN80" s="45">
        <f t="shared" si="6204"/>
        <v>11.428809169485357</v>
      </c>
      <c r="AO80" s="45">
        <f t="shared" si="6204"/>
        <v>11.980179230917297</v>
      </c>
      <c r="AP80" s="45">
        <f t="shared" si="6204"/>
        <v>12.54393830616457</v>
      </c>
      <c r="AQ80" s="169">
        <f t="shared" si="6204"/>
        <v>13.11707517056619</v>
      </c>
      <c r="AR80" s="72">
        <f t="shared" si="6204"/>
        <v>13.695582058885064</v>
      </c>
      <c r="AS80" s="45">
        <f t="shared" si="6204"/>
        <v>14.344033032658881</v>
      </c>
      <c r="AT80" s="45">
        <f t="shared" si="6204"/>
        <v>15.031980661355563</v>
      </c>
      <c r="AU80" s="45">
        <f t="shared" si="6204"/>
        <v>15.736845695250569</v>
      </c>
      <c r="AV80" s="45">
        <f t="shared" si="6204"/>
        <v>16.454239750082035</v>
      </c>
      <c r="AW80" s="45">
        <f t="shared" ref="AW80:BM80" si="6205">AV80+AP62+AP53+AP45</f>
        <v>17.17819753069401</v>
      </c>
      <c r="AX80" s="169">
        <f t="shared" si="6205"/>
        <v>17.900757530094427</v>
      </c>
      <c r="AY80" s="72">
        <f t="shared" si="6205"/>
        <v>18.249386775436029</v>
      </c>
      <c r="AZ80" s="45">
        <f t="shared" si="6205"/>
        <v>18.487217584268148</v>
      </c>
      <c r="BA80" s="45">
        <f t="shared" si="6205"/>
        <v>18.71365596623906</v>
      </c>
      <c r="BB80" s="45">
        <f t="shared" si="6205"/>
        <v>18.933867986937287</v>
      </c>
      <c r="BC80" s="45">
        <f t="shared" si="6205"/>
        <v>19.14723778950297</v>
      </c>
      <c r="BD80" s="45">
        <f t="shared" si="6205"/>
        <v>19.352987255306175</v>
      </c>
      <c r="BE80" s="169">
        <f t="shared" si="6205"/>
        <v>19.550128333256374</v>
      </c>
      <c r="BF80" s="72">
        <f t="shared" si="6205"/>
        <v>19.737402645391871</v>
      </c>
      <c r="BG80" s="45">
        <f t="shared" si="6205"/>
        <v>19.89954023917651</v>
      </c>
      <c r="BH80" s="45">
        <f t="shared" si="6205"/>
        <v>20.055711685894494</v>
      </c>
      <c r="BI80" s="45">
        <f t="shared" si="6205"/>
        <v>20.20506556360813</v>
      </c>
      <c r="BJ80" s="45">
        <f t="shared" si="6205"/>
        <v>20.34682775287213</v>
      </c>
      <c r="BK80" s="45">
        <f t="shared" si="6205"/>
        <v>20.480289486410914</v>
      </c>
      <c r="BL80" s="169">
        <f t="shared" si="6205"/>
        <v>20.604835354601935</v>
      </c>
      <c r="BM80" s="72">
        <f t="shared" si="6205"/>
        <v>20.719978832378949</v>
      </c>
      <c r="BN80" s="45">
        <f t="shared" ref="BN80:CD80" si="6206">BM80+BG62+BG53+BG45</f>
        <v>20.825406489120383</v>
      </c>
      <c r="BO80" s="45">
        <f t="shared" si="6206"/>
        <v>20.926637572972986</v>
      </c>
      <c r="BP80" s="45">
        <f t="shared" si="6206"/>
        <v>21.024155201142964</v>
      </c>
      <c r="BQ80" s="45">
        <f t="shared" si="6206"/>
        <v>21.117688762209124</v>
      </c>
      <c r="BR80" s="45">
        <f t="shared" si="6206"/>
        <v>21.206979119223575</v>
      </c>
      <c r="BS80" s="45">
        <f t="shared" si="6206"/>
        <v>21.291797692259628</v>
      </c>
      <c r="BT80" s="72">
        <f t="shared" si="6206"/>
        <v>21.371971288232963</v>
      </c>
      <c r="BU80" s="45">
        <f t="shared" si="6206"/>
        <v>21.447413713930569</v>
      </c>
      <c r="BV80" s="45">
        <f t="shared" si="6206"/>
        <v>21.519094129173535</v>
      </c>
      <c r="BW80" s="45">
        <f t="shared" si="6206"/>
        <v>21.587159854800227</v>
      </c>
      <c r="BX80" s="45">
        <f t="shared" si="6206"/>
        <v>21.651749432440013</v>
      </c>
      <c r="BY80" s="45">
        <f t="shared" si="6206"/>
        <v>21.713020313506316</v>
      </c>
      <c r="BZ80" s="45">
        <f t="shared" si="6206"/>
        <v>21.771149934507978</v>
      </c>
      <c r="CA80" s="72">
        <f t="shared" si="6206"/>
        <v>21.826337645683619</v>
      </c>
      <c r="CB80" s="45">
        <f t="shared" si="6206"/>
        <v>21.878808000396226</v>
      </c>
      <c r="CC80" s="45">
        <f t="shared" si="6206"/>
        <v>21.928815357947066</v>
      </c>
      <c r="CD80" s="45">
        <f t="shared" si="6206"/>
        <v>21.976417850460134</v>
      </c>
      <c r="CE80" s="45">
        <f t="shared" ref="CE80" si="6207">CD80+BX62+BX53+BX45</f>
        <v>22.021683587152953</v>
      </c>
      <c r="CF80" s="45">
        <f t="shared" ref="CF80" si="6208">CE80+BY62+BY53+BY45</f>
        <v>22.064708399313151</v>
      </c>
      <c r="CG80" s="45">
        <f t="shared" ref="CG80" si="6209">CF80+BZ62+BZ53+BZ45</f>
        <v>22.105615185363853</v>
      </c>
      <c r="CH80" s="72">
        <f t="shared" ref="CH80" si="6210">CG80+CA62+CA53+CA45</f>
        <v>22.144552274325207</v>
      </c>
      <c r="CI80" s="45">
        <f t="shared" ref="CI80" si="6211">CH80+CB62+CB53+CB45</f>
        <v>22.203409110173808</v>
      </c>
      <c r="CJ80" s="45">
        <f t="shared" ref="CJ80" si="6212">CI80+CC62+CC53+CC45</f>
        <v>22.259725829660361</v>
      </c>
      <c r="CK80" s="45">
        <f t="shared" ref="CK80" si="6213">CJ80+CD62+CD53+CD45</f>
        <v>22.313615760665687</v>
      </c>
      <c r="CL80" s="45">
        <f t="shared" ref="CL80" si="6214">CK80+CE62+CE53+CE45</f>
        <v>22.365175674518749</v>
      </c>
      <c r="CM80" s="45">
        <f t="shared" ref="CM80" si="6215">CL80+CF62+CF53+CF45</f>
        <v>22.414506216223444</v>
      </c>
      <c r="CN80" s="45">
        <f t="shared" ref="CN80" si="6216">CM80+CG62+CG53+CG45</f>
        <v>22.461712852637255</v>
      </c>
      <c r="CO80" s="72">
        <f t="shared" ref="CO80" si="6217">CN80+CH62+CH53+CH45</f>
        <v>22.506906255825875</v>
      </c>
      <c r="CP80" s="45">
        <f t="shared" ref="CP80" si="6218">CO80+CI62+CI53+CI45</f>
        <v>22.554588994467103</v>
      </c>
      <c r="CQ80" s="45">
        <f t="shared" ref="CQ80" si="6219">CP80+CJ62+CJ53+CJ45</f>
        <v>22.602992286387813</v>
      </c>
      <c r="CR80" s="45">
        <f t="shared" ref="CR80" si="6220">CQ80+CK62+CK53+CK45</f>
        <v>22.649929997713819</v>
      </c>
      <c r="CS80" s="45">
        <f t="shared" ref="CS80" si="6221">CR80+CL62+CL53+CL45</f>
        <v>22.69550081592698</v>
      </c>
      <c r="CT80" s="45">
        <f t="shared" ref="CT80" si="6222">CS80+CM62+CM53+CM45</f>
        <v>22.739802565696664</v>
      </c>
      <c r="CU80" s="45">
        <f t="shared" ref="CU80" si="6223">CT80+CN62+CN53+CN45</f>
        <v>22.78292975141142</v>
      </c>
      <c r="CV80" s="72">
        <f t="shared" ref="CV80" si="6224">CU80+CO62+CO53+CO45</f>
        <v>22.824971174626121</v>
      </c>
      <c r="CW80" s="45">
        <f t="shared" ref="CW80" si="6225">CV80+CP62+CP53+CP45</f>
        <v>22.866007635504612</v>
      </c>
      <c r="CX80" s="45">
        <f t="shared" ref="CX80" si="6226">CW80+CQ62+CQ53+CQ45</f>
        <v>22.903965438102581</v>
      </c>
      <c r="CY80" s="45">
        <f t="shared" ref="CY80" si="6227">CX80+CR62+CR53+CR45</f>
        <v>22.94094318361222</v>
      </c>
      <c r="CZ80" s="45">
        <f t="shared" ref="CZ80" si="6228">CY80+CS62+CS53+CS45</f>
        <v>22.977048267380422</v>
      </c>
      <c r="DA80" s="45">
        <f t="shared" ref="DA80" si="6229">CZ80+CT62+CT53+CT45</f>
        <v>23.012386271201343</v>
      </c>
      <c r="DB80" s="45">
        <f t="shared" ref="DB80" si="6230">DA80+CU62+CU53+CU45</f>
        <v>23.047060564514844</v>
      </c>
      <c r="DC80" s="45">
        <f t="shared" ref="DC80" si="6231">DB80+CV62+CV53+CV45</f>
        <v>23.081171650530468</v>
      </c>
      <c r="DD80" s="72">
        <f t="shared" ref="DD80" si="6232">DC80+CW62+CW53+CW45</f>
        <v>23.114816304960737</v>
      </c>
      <c r="DE80" s="45">
        <f t="shared" ref="DE80" si="6233">DD80+CX62+CX53+CX45</f>
        <v>23.147543656600167</v>
      </c>
      <c r="DF80" s="45">
        <f t="shared" ref="DF80" si="6234">DE80+CY62+CY53+CY45</f>
        <v>23.179528166085809</v>
      </c>
      <c r="DG80" s="45">
        <f t="shared" ref="DG80" si="6235">DF80+CZ62+CZ53+CZ45</f>
        <v>23.210796282829438</v>
      </c>
      <c r="DH80" s="45">
        <f t="shared" ref="DH80" si="6236">DG80+DA62+DA53+DA45</f>
        <v>23.24137576191103</v>
      </c>
      <c r="DI80" s="45">
        <f t="shared" ref="DI80" si="6237">DH80+DB62+DB53+DB45</f>
        <v>23.271295570945895</v>
      </c>
      <c r="DJ80" s="45">
        <f t="shared" ref="DJ80" si="6238">DI80+DC62+DC53+DC45</f>
        <v>23.300585959373322</v>
      </c>
      <c r="DK80" s="72">
        <f t="shared" ref="DK80" si="6239">DJ80+DD62+DD53+DD45</f>
        <v>23.329278663089774</v>
      </c>
      <c r="DL80" s="45">
        <f t="shared" ref="DL80" si="6240">DK80+DE62+DE53+DE45</f>
        <v>23.357407187349178</v>
      </c>
      <c r="DM80" s="45">
        <f t="shared" ref="DM80" si="6241">DL80+DF62+DF53+DF45</f>
        <v>23.385131669229324</v>
      </c>
      <c r="DN80" s="45">
        <f t="shared" ref="DN80" si="6242">DM80+DG62+DG53+DG45</f>
        <v>23.412468148773449</v>
      </c>
      <c r="DO80" s="45">
        <f t="shared" ref="DO80" si="6243">DN80+DH62+DH53+DH45</f>
        <v>23.439426368457404</v>
      </c>
      <c r="DP80" s="45">
        <f t="shared" ref="DP80" si="6244">DO80+DI62+DI53+DI45</f>
        <v>23.46601001254556</v>
      </c>
      <c r="DQ80" s="45">
        <f t="shared" ref="DQ80" si="6245">DP80+DJ62+DJ53+DJ45</f>
        <v>23.492216970270825</v>
      </c>
      <c r="DR80" s="45">
        <f t="shared" ref="DR80" si="6246">DQ80+DK62+DK53+DK45</f>
        <v>23.518039656567257</v>
      </c>
      <c r="DS80" s="45">
        <f t="shared" ref="DS80" si="6247">DR80+DL62+DL53+DL45</f>
        <v>23.543465415656254</v>
      </c>
      <c r="DT80" s="45">
        <f t="shared" ref="DT80" si="6248">DS80+DM62+DM53+DM45</f>
        <v>23.568519218141688</v>
      </c>
      <c r="DU80" s="45">
        <f t="shared" ref="DU80" si="6249">DT80+DN62+DN53+DN45</f>
        <v>23.593228579592083</v>
      </c>
      <c r="DV80" s="45">
        <f t="shared" ref="DV80" si="6250">DU80+DO62+DO53+DO45</f>
        <v>23.61762014917025</v>
      </c>
      <c r="DW80" s="45">
        <f t="shared" ref="DW80" si="6251">DV80+DP62+DP53+DP45</f>
        <v>23.641719098863373</v>
      </c>
      <c r="DX80" s="45">
        <f t="shared" ref="DX80" si="6252">DW80+DQ62+DQ53+DQ45</f>
        <v>23.665548539522671</v>
      </c>
      <c r="DY80" s="45">
        <f t="shared" ref="DY80" si="6253">DX80+DR62+DR53+DR45</f>
        <v>23.689128952545854</v>
      </c>
      <c r="DZ80" s="45">
        <f t="shared" ref="DZ80" si="6254">DY80+DS62+DS53+DS45</f>
        <v>23.712477630930419</v>
      </c>
      <c r="EA80" s="45">
        <f t="shared" ref="EA80" si="6255">DZ80+DT62+DT53+DT45</f>
        <v>23.735608130195079</v>
      </c>
      <c r="EB80" s="45">
        <f t="shared" ref="EB80" si="6256">EA80+DU62+DU53+DU45</f>
        <v>23.758523096800232</v>
      </c>
      <c r="EC80" s="45">
        <f t="shared" ref="EC80" si="6257">EB80+DV62+DV53+DV45</f>
        <v>23.781226091817203</v>
      </c>
      <c r="ED80" s="45">
        <f t="shared" ref="ED80" si="6258">EC80+DW62+DW53+DW45</f>
        <v>23.803722028599839</v>
      </c>
      <c r="EE80" s="45">
        <f t="shared" ref="EE80" si="6259">ED80+DX62+DX53+DX45</f>
        <v>23.8260175419537</v>
      </c>
      <c r="EF80" s="45">
        <f t="shared" ref="EF80" si="6260">EE80+DY62+DY53+DY45</f>
        <v>23.84812128905163</v>
      </c>
      <c r="EG80" s="45">
        <f t="shared" ref="EG80" si="6261">EF80+DZ62+DZ53+DZ45</f>
        <v>23.870044178731582</v>
      </c>
      <c r="EH80" s="45">
        <f t="shared" ref="EH80" si="6262">EG80+EA62+EA53+EA45</f>
        <v>23.891799523079918</v>
      </c>
      <c r="EI80" s="45">
        <f t="shared" ref="EI80" si="6263">EH80+EB62+EB53+EB45</f>
        <v>23.913399704623977</v>
      </c>
      <c r="EJ80" s="45">
        <f t="shared" ref="EJ80" si="6264">EI80+EC62+EC53+EC45</f>
        <v>23.934855104025953</v>
      </c>
      <c r="EK80" s="45">
        <f t="shared" ref="EK80" si="6265">EJ80+ED62+ED53+ED45</f>
        <v>23.956174243571851</v>
      </c>
      <c r="EL80" s="45">
        <f t="shared" ref="EL80" si="6266">EK80+EE62+EE53+EE45</f>
        <v>23.977364015009446</v>
      </c>
      <c r="EM80" s="45">
        <f t="shared" ref="EM80" si="6267">EL80+EF62+EF53+EF45</f>
        <v>23.998429984055747</v>
      </c>
      <c r="EN80" s="45">
        <f t="shared" ref="EN80" si="6268">EM80+EG62+EG53+EG45</f>
        <v>24.019376764814268</v>
      </c>
      <c r="EO80" s="45">
        <f t="shared" ref="EO80" si="6269">EN80+EH62+EH53+EH45</f>
        <v>24.040208457577101</v>
      </c>
      <c r="EP80" s="45">
        <f t="shared" ref="EP80" si="6270">EO80+EI62+EI53+EI45</f>
        <v>24.060929142985298</v>
      </c>
      <c r="EQ80" s="45">
        <f t="shared" ref="EQ80" si="6271">EP80+EJ62+EJ53+EJ45</f>
        <v>24.081543684814442</v>
      </c>
      <c r="ER80" s="45">
        <f t="shared" ref="ER80" si="6272">EQ80+EK62+EK53+EK45</f>
        <v>24.10205749522331</v>
      </c>
      <c r="ES80" s="45">
        <f t="shared" ref="ES80" si="6273">ER80+EL62+EL53+EL45</f>
        <v>24.12247627636145</v>
      </c>
      <c r="ET80" s="45">
        <f t="shared" ref="ET80" si="6274">ES80+EM62+EM53+EM45</f>
        <v>24.142805750635993</v>
      </c>
      <c r="EU80" s="45">
        <f t="shared" ref="EU80" si="6275">ET80+EN62+EN53+EN45</f>
        <v>24.16305139129841</v>
      </c>
      <c r="EV80" s="45">
        <f t="shared" ref="EV80" si="6276">EU80+EO62+EO53+EO45</f>
        <v>24.183218164737202</v>
      </c>
      <c r="EW80" s="45">
        <f t="shared" ref="EW80" si="6277">EV80+EP62+EP53+EP45</f>
        <v>24.203310295826199</v>
      </c>
      <c r="EX80" s="45">
        <f t="shared" ref="EX80" si="6278">EW80+EQ62+EQ53+EQ45</f>
        <v>24.223331341221524</v>
      </c>
      <c r="EY80" s="45">
        <f t="shared" ref="EY80" si="6279">EX80+ER62+ER53+ER45</f>
        <v>24.243284413476644</v>
      </c>
      <c r="EZ80" s="45">
        <f t="shared" ref="EZ80" si="6280">EY80+ES62+ES53+ES45</f>
        <v>24.263172374703</v>
      </c>
      <c r="FA80" s="45">
        <f t="shared" ref="FA80" si="6281">EZ80+ET62+ET53+ET45</f>
        <v>24.282997991092735</v>
      </c>
      <c r="FB80" s="45">
        <f t="shared" ref="FB80" si="6282">FA80+EU62+EU53+EU45</f>
        <v>24.302764041228517</v>
      </c>
      <c r="FC80" s="45">
        <f t="shared" ref="FC80" si="6283">FB80+EV62+EV53+EV45</f>
        <v>24.322473372588135</v>
      </c>
      <c r="FD80" s="45">
        <f t="shared" ref="FD80" si="6284">FC80+EW62+EW53+EW45</f>
        <v>24.342128902093094</v>
      </c>
      <c r="FE80" s="45">
        <f t="shared" ref="FE80" si="6285">FD80+EX62+EX53+EX45</f>
        <v>24.361733558028718</v>
      </c>
      <c r="FF80" s="45">
        <f t="shared" ref="FF80" si="6286">FE80+EY62+EY53+EY45</f>
        <v>24.38129016330215</v>
      </c>
      <c r="FG80" s="45">
        <f t="shared" ref="FG80" si="6287">FF80+EZ62+EZ53+EZ45</f>
        <v>24.4008013556229</v>
      </c>
      <c r="FH80" s="45">
        <f t="shared" ref="FH80" si="6288">FG80+FA62+FA53+FA45</f>
        <v>24.420269544053166</v>
      </c>
      <c r="FI80" s="45">
        <f t="shared" ref="FI80" si="6289">FH80+FB62+FB53+FB45</f>
        <v>24.439696899687611</v>
      </c>
      <c r="FJ80" s="45">
        <f t="shared" ref="FJ80" si="6290">FI80+FC62+FC53+FC45</f>
        <v>24.459085376715393</v>
      </c>
      <c r="FK80" s="45">
        <f t="shared" ref="FK80" si="6291">FJ80+FD62+FD53+FD45</f>
        <v>24.478436758752373</v>
      </c>
      <c r="FL80" s="45">
        <f t="shared" ref="FL80" si="6292">FK80+FE62+FE53+FE45</f>
        <v>24.497752724085231</v>
      </c>
      <c r="FM80" s="45">
        <f t="shared" ref="FM80" si="6293">FL80+FF62+FF53+FF45</f>
        <v>24.517034900337524</v>
      </c>
      <c r="FN80" s="45">
        <f t="shared" ref="FN80" si="6294">FM80+FG62+FG53+FG45</f>
        <v>24.536284891715766</v>
      </c>
      <c r="FO80" s="45">
        <f t="shared" ref="FO80" si="6295">FN80+FH62+FH53+FH45</f>
        <v>24.555504284257857</v>
      </c>
      <c r="FP80" s="45">
        <f t="shared" ref="FP80" si="6296">FO80+FI62+FI53+FI45</f>
        <v>24.574694635159361</v>
      </c>
      <c r="FQ80" s="45">
        <f t="shared" ref="FQ80" si="6297">FP80+FJ62+FJ53+FJ45</f>
        <v>24.593857452641135</v>
      </c>
      <c r="FR80" s="45">
        <f t="shared" ref="FR80" si="6298">FQ80+FK62+FK53+FK45</f>
        <v>24.612994172969241</v>
      </c>
      <c r="FS80" s="45">
        <f t="shared" ref="FS80" si="6299">FR80+FL62+FL53+FL45</f>
        <v>24.632106141159909</v>
      </c>
      <c r="FT80" s="45">
        <f t="shared" ref="FT80" si="6300">FS80+FM62+FM53+FM45</f>
        <v>24.651194601604956</v>
      </c>
      <c r="FU80" s="45">
        <f t="shared" ref="FU80" si="6301">FT80+FN62+FN53+FN45</f>
        <v>24.670260702482086</v>
      </c>
      <c r="FV80" s="45">
        <f t="shared" ref="FV80" si="6302">FU80+FO62+FO53+FO45</f>
        <v>24.689305508774172</v>
      </c>
      <c r="FW80" s="45">
        <f t="shared" ref="FW80" si="6303">FV80+FP62+FP53+FP45</f>
        <v>24.708330019202876</v>
      </c>
      <c r="FX80" s="45">
        <f t="shared" ref="FX80" si="6304">FW80+FQ62+FQ53+FQ45</f>
        <v>24.727335183051306</v>
      </c>
      <c r="FY80" s="45">
        <f t="shared" ref="FY80" si="6305">FX80+FR62+FR53+FR45</f>
        <v>24.74632191367208</v>
      </c>
      <c r="GA80" s="45" t="s">
        <v>98</v>
      </c>
    </row>
    <row r="81" spans="1:183" s="151" customFormat="1" x14ac:dyDescent="0.25">
      <c r="A81" s="150" t="s">
        <v>147</v>
      </c>
      <c r="I81" s="111">
        <f t="shared" ref="I81:AN81" si="6306">I21+I32+I39+I47+I56+I63+I77</f>
        <v>164.4309612612719</v>
      </c>
      <c r="J81" s="111">
        <f t="shared" si="6306"/>
        <v>180.17087727188226</v>
      </c>
      <c r="K81" s="111">
        <f t="shared" si="6306"/>
        <v>198.22359688183377</v>
      </c>
      <c r="L81" s="111">
        <f t="shared" si="6306"/>
        <v>220.23230728615204</v>
      </c>
      <c r="M81" s="111">
        <f t="shared" si="6306"/>
        <v>247.2221877364932</v>
      </c>
      <c r="N81" s="111">
        <f t="shared" si="6306"/>
        <v>280.48304487608715</v>
      </c>
      <c r="O81" s="111">
        <f t="shared" si="6306"/>
        <v>321.63701248112449</v>
      </c>
      <c r="P81" s="111">
        <f t="shared" si="6306"/>
        <v>372.72321300681972</v>
      </c>
      <c r="Q81" s="111">
        <f t="shared" si="6306"/>
        <v>440.45410605171242</v>
      </c>
      <c r="R81" s="111">
        <f t="shared" si="6306"/>
        <v>465.42462725487542</v>
      </c>
      <c r="S81" s="111">
        <f t="shared" si="6306"/>
        <v>492.81755186966552</v>
      </c>
      <c r="T81" s="111">
        <f t="shared" si="6306"/>
        <v>523.12399136235479</v>
      </c>
      <c r="U81" s="111">
        <f t="shared" si="6306"/>
        <v>556.96154590497906</v>
      </c>
      <c r="V81" s="111">
        <f t="shared" si="6306"/>
        <v>595.10651957846221</v>
      </c>
      <c r="W81" s="111">
        <f t="shared" si="6306"/>
        <v>638.5341443257131</v>
      </c>
      <c r="X81" s="111">
        <f t="shared" si="6306"/>
        <v>665.013353651393</v>
      </c>
      <c r="Y81" s="111">
        <f t="shared" si="6306"/>
        <v>696.89825500647135</v>
      </c>
      <c r="Z81" s="111">
        <f t="shared" si="6306"/>
        <v>729.72206294246769</v>
      </c>
      <c r="AA81" s="111">
        <f t="shared" si="6306"/>
        <v>763.37372549709789</v>
      </c>
      <c r="AB81" s="111">
        <f t="shared" si="6306"/>
        <v>797.70044468387391</v>
      </c>
      <c r="AC81" s="111">
        <f t="shared" si="6306"/>
        <v>832.49690790745785</v>
      </c>
      <c r="AD81" s="111">
        <f t="shared" si="6306"/>
        <v>867.49172720668355</v>
      </c>
      <c r="AE81" s="111">
        <f t="shared" si="6306"/>
        <v>890.07322807788432</v>
      </c>
      <c r="AF81" s="111">
        <f t="shared" si="6306"/>
        <v>911.25545701902945</v>
      </c>
      <c r="AG81" s="111">
        <f t="shared" si="6306"/>
        <v>932.95068856964463</v>
      </c>
      <c r="AH81" s="111">
        <f t="shared" si="6306"/>
        <v>955.00125794472319</v>
      </c>
      <c r="AI81" s="110">
        <f t="shared" si="6306"/>
        <v>977.19176328879075</v>
      </c>
      <c r="AJ81" s="170">
        <f t="shared" si="6306"/>
        <v>999.23340918758345</v>
      </c>
      <c r="AK81" s="111">
        <f t="shared" si="6306"/>
        <v>1020.7443471691728</v>
      </c>
      <c r="AL81" s="111">
        <f t="shared" si="6306"/>
        <v>1035.3111004349075</v>
      </c>
      <c r="AM81" s="111">
        <f t="shared" si="6306"/>
        <v>1049.7176686036717</v>
      </c>
      <c r="AN81" s="111">
        <f t="shared" si="6306"/>
        <v>1063.7233961108111</v>
      </c>
      <c r="AO81" s="111">
        <f t="shared" ref="AO81:BM81" si="6307">AO21+AO32+AO39+AO47+AO56+AO63+AO77</f>
        <v>1077.2766193743223</v>
      </c>
      <c r="AP81" s="110">
        <f t="shared" si="6307"/>
        <v>1090.3112598927503</v>
      </c>
      <c r="AQ81" s="170">
        <f t="shared" si="6307"/>
        <v>1102.7426990282793</v>
      </c>
      <c r="AR81" s="111">
        <f t="shared" si="6307"/>
        <v>1114.46256536329</v>
      </c>
      <c r="AS81" s="111">
        <f t="shared" si="6307"/>
        <v>1126.1777664885105</v>
      </c>
      <c r="AT81" s="111">
        <f t="shared" si="6307"/>
        <v>1137.5228122405292</v>
      </c>
      <c r="AU81" s="111">
        <f t="shared" si="6307"/>
        <v>1148.3767970546655</v>
      </c>
      <c r="AV81" s="111">
        <f t="shared" si="6307"/>
        <v>1158.6912579935886</v>
      </c>
      <c r="AW81" s="110">
        <f t="shared" si="6307"/>
        <v>1168.420317796795</v>
      </c>
      <c r="AX81" s="170">
        <f t="shared" si="6307"/>
        <v>1177.513025358508</v>
      </c>
      <c r="AY81" s="149">
        <f t="shared" si="6307"/>
        <v>1185.3725438180757</v>
      </c>
      <c r="AZ81" s="111">
        <f t="shared" si="6307"/>
        <v>1192.7261172198823</v>
      </c>
      <c r="BA81" s="111">
        <f t="shared" si="6307"/>
        <v>1199.8047341540969</v>
      </c>
      <c r="BB81" s="111">
        <f t="shared" si="6307"/>
        <v>1206.5922527928246</v>
      </c>
      <c r="BC81" s="111">
        <f t="shared" si="6307"/>
        <v>1213.0671358045711</v>
      </c>
      <c r="BD81" s="110">
        <f t="shared" si="6307"/>
        <v>1219.209895735303</v>
      </c>
      <c r="BE81" s="170">
        <f t="shared" si="6307"/>
        <v>1225.0047381237621</v>
      </c>
      <c r="BF81" s="111">
        <f t="shared" si="6307"/>
        <v>1230.4416793604569</v>
      </c>
      <c r="BG81" s="111">
        <f t="shared" si="6307"/>
        <v>1235.5875897107367</v>
      </c>
      <c r="BH81" s="111">
        <f t="shared" si="6307"/>
        <v>1240.4788636771907</v>
      </c>
      <c r="BI81" s="111">
        <f t="shared" si="6307"/>
        <v>1245.132992102102</v>
      </c>
      <c r="BJ81" s="111">
        <f t="shared" si="6307"/>
        <v>1249.5575738377993</v>
      </c>
      <c r="BK81" s="110">
        <f t="shared" si="6307"/>
        <v>1253.7613885551007</v>
      </c>
      <c r="BL81" s="170">
        <f t="shared" si="6307"/>
        <v>1257.7545963210957</v>
      </c>
      <c r="BM81" s="111">
        <f t="shared" si="6307"/>
        <v>1261.5490309261781</v>
      </c>
      <c r="BN81" s="111">
        <f t="shared" ref="BN81:CC81" si="6308">BN21+BN32+BN39+BN47+BN56+BN63+BN77</f>
        <v>1265.1586241670009</v>
      </c>
      <c r="BO81" s="111">
        <f t="shared" si="6308"/>
        <v>1268.5936996900125</v>
      </c>
      <c r="BP81" s="111">
        <f t="shared" si="6308"/>
        <v>1271.8580995858583</v>
      </c>
      <c r="BQ81" s="111">
        <f t="shared" si="6308"/>
        <v>1274.9582573397272</v>
      </c>
      <c r="BR81" s="111">
        <f t="shared" si="6308"/>
        <v>1277.9024060780523</v>
      </c>
      <c r="BS81" s="111">
        <f t="shared" si="6308"/>
        <v>1280.7004948141703</v>
      </c>
      <c r="BT81" s="111">
        <f t="shared" si="6308"/>
        <v>1283.3640374186746</v>
      </c>
      <c r="BU81" s="111">
        <f t="shared" si="6308"/>
        <v>1287.8841176349165</v>
      </c>
      <c r="BV81" s="111">
        <f t="shared" si="6308"/>
        <v>1290.7063809606589</v>
      </c>
      <c r="BW81" s="111">
        <f t="shared" si="6308"/>
        <v>1293.4091434675836</v>
      </c>
      <c r="BX81" s="111">
        <f t="shared" si="6308"/>
        <v>1295.9980989175317</v>
      </c>
      <c r="BY81" s="111">
        <f t="shared" si="6308"/>
        <v>1298.4788249640258</v>
      </c>
      <c r="BZ81" s="111">
        <f t="shared" si="6308"/>
        <v>1300.856828285951</v>
      </c>
      <c r="CA81" s="111">
        <f t="shared" si="6308"/>
        <v>1303.1375658722714</v>
      </c>
      <c r="CB81" s="111">
        <f t="shared" si="6308"/>
        <v>1305.3264294527851</v>
      </c>
      <c r="CC81" s="111">
        <f t="shared" si="6308"/>
        <v>1307.5880894903798</v>
      </c>
      <c r="CD81" s="111">
        <f t="shared" ref="CD81:DP81" si="6309">CD21+CD32+CD39+CD47+CD56+CD63+CD77</f>
        <v>1309.7994824091347</v>
      </c>
      <c r="CE81" s="111">
        <f t="shared" si="6309"/>
        <v>1311.9647911438299</v>
      </c>
      <c r="CF81" s="111">
        <f t="shared" si="6309"/>
        <v>1314.0881635122653</v>
      </c>
      <c r="CG81" s="111">
        <f t="shared" si="6309"/>
        <v>1316.1735537639254</v>
      </c>
      <c r="CH81" s="111">
        <f t="shared" si="6309"/>
        <v>1318.2245730917341</v>
      </c>
      <c r="CI81" s="111">
        <f t="shared" si="6309"/>
        <v>1320.2415826638455</v>
      </c>
      <c r="CJ81" s="111">
        <f t="shared" si="6309"/>
        <v>1322.0704960481155</v>
      </c>
      <c r="CK81" s="111">
        <f t="shared" si="6309"/>
        <v>1323.8543606361941</v>
      </c>
      <c r="CL81" s="111">
        <f t="shared" si="6309"/>
        <v>1325.5987135006465</v>
      </c>
      <c r="CM81" s="111">
        <f t="shared" si="6309"/>
        <v>1327.3089610318343</v>
      </c>
      <c r="CN81" s="111">
        <f t="shared" si="6309"/>
        <v>1328.9903876924427</v>
      </c>
      <c r="CO81" s="111">
        <f t="shared" si="6309"/>
        <v>1330.6481484176797</v>
      </c>
      <c r="CP81" s="111">
        <f t="shared" si="6309"/>
        <v>1332.2607433361939</v>
      </c>
      <c r="CQ81" s="111">
        <f t="shared" si="6309"/>
        <v>1333.8620835861886</v>
      </c>
      <c r="CR81" s="111">
        <f t="shared" si="6309"/>
        <v>1335.429439466184</v>
      </c>
      <c r="CS81" s="111">
        <f t="shared" si="6309"/>
        <v>1336.963212693023</v>
      </c>
      <c r="CT81" s="111">
        <f t="shared" si="6309"/>
        <v>1338.4639118949824</v>
      </c>
      <c r="CU81" s="111">
        <f t="shared" si="6309"/>
        <v>1339.9321445834598</v>
      </c>
      <c r="CV81" s="111">
        <f t="shared" si="6309"/>
        <v>1341.3686228085605</v>
      </c>
      <c r="CW81" s="111">
        <f t="shared" si="6309"/>
        <v>1342.7762176898261</v>
      </c>
      <c r="CX81" s="111">
        <f t="shared" si="6309"/>
        <v>1344.1518570048672</v>
      </c>
      <c r="CY81" s="111">
        <f t="shared" si="6309"/>
        <v>1345.5110931814891</v>
      </c>
      <c r="CZ81" s="111">
        <f t="shared" si="6309"/>
        <v>1346.8547158829479</v>
      </c>
      <c r="DA81" s="111">
        <f t="shared" si="6309"/>
        <v>1348.1831081187352</v>
      </c>
      <c r="DB81" s="111">
        <f t="shared" si="6309"/>
        <v>1349.4962650249079</v>
      </c>
      <c r="DC81" s="111">
        <f t="shared" si="6309"/>
        <v>1350.7938113001755</v>
      </c>
      <c r="DD81" s="111">
        <f t="shared" si="6309"/>
        <v>1352.0750197403993</v>
      </c>
      <c r="DE81" s="111">
        <f t="shared" si="6309"/>
        <v>1353.3414262946039</v>
      </c>
      <c r="DF81" s="111">
        <f t="shared" si="6309"/>
        <v>1354.5894079719867</v>
      </c>
      <c r="DG81" s="111">
        <f t="shared" si="6309"/>
        <v>1355.8203852041099</v>
      </c>
      <c r="DH81" s="111">
        <f t="shared" si="6309"/>
        <v>1357.0358087647408</v>
      </c>
      <c r="DI81" s="111">
        <f t="shared" si="6309"/>
        <v>1358.2371188556644</v>
      </c>
      <c r="DJ81" s="111">
        <f t="shared" si="6309"/>
        <v>1359.4257063243133</v>
      </c>
      <c r="DK81" s="111">
        <f t="shared" si="6309"/>
        <v>1360.6028747932078</v>
      </c>
      <c r="DL81" s="111">
        <f t="shared" si="6309"/>
        <v>1361.7698028958851</v>
      </c>
      <c r="DM81" s="111">
        <f t="shared" si="6309"/>
        <v>1362.92786520149</v>
      </c>
      <c r="DN81" s="111">
        <f t="shared" si="6309"/>
        <v>1364.0769074724908</v>
      </c>
      <c r="DO81" s="111">
        <f t="shared" si="6309"/>
        <v>1365.2168257977255</v>
      </c>
      <c r="DP81" s="111">
        <f t="shared" si="6309"/>
        <v>1366.3476017792207</v>
      </c>
      <c r="DQ81" s="111">
        <f t="shared" ref="DQ81:DS81" si="6310">DQ21+DQ32+DQ39+DQ47+DQ56+DQ63+DQ77</f>
        <v>1367.4693329136367</v>
      </c>
      <c r="DR81" s="111">
        <f t="shared" si="6310"/>
        <v>1368.5822584487005</v>
      </c>
      <c r="DS81" s="111">
        <f t="shared" si="6310"/>
        <v>1369.686780706754</v>
      </c>
      <c r="DT81" s="111">
        <f t="shared" ref="DT81:FY81" si="6311">DT21+DT32+DT39+DT47+DT56+DT63+DT77</f>
        <v>1370.7832769190723</v>
      </c>
      <c r="DU81" s="111">
        <f t="shared" si="6311"/>
        <v>1371.8725167984976</v>
      </c>
      <c r="DV81" s="111">
        <f t="shared" si="6311"/>
        <v>1372.9551432617195</v>
      </c>
      <c r="DW81" s="111">
        <f t="shared" si="6311"/>
        <v>1374.0316740522769</v>
      </c>
      <c r="DX81" s="111">
        <f t="shared" si="6311"/>
        <v>1375.102509486504</v>
      </c>
      <c r="DY81" s="111">
        <f t="shared" si="6311"/>
        <v>1376.1679457633952</v>
      </c>
      <c r="DZ81" s="111">
        <f t="shared" si="6311"/>
        <v>1377.2281934002071</v>
      </c>
      <c r="EA81" s="111">
        <f t="shared" si="6311"/>
        <v>1378.2834004169522</v>
      </c>
      <c r="EB81" s="111">
        <f t="shared" si="6311"/>
        <v>1379.3336345154501</v>
      </c>
      <c r="EC81" s="111">
        <f t="shared" si="6311"/>
        <v>1380.3790377520836</v>
      </c>
      <c r="ED81" s="111">
        <f t="shared" si="6311"/>
        <v>1381.4198122792059</v>
      </c>
      <c r="EE81" s="111">
        <f t="shared" si="6311"/>
        <v>1382.456203387864</v>
      </c>
      <c r="EF81" s="111">
        <f t="shared" si="6311"/>
        <v>1383.4884807314045</v>
      </c>
      <c r="EG81" s="111">
        <f t="shared" si="6311"/>
        <v>1384.5169185418595</v>
      </c>
      <c r="EH81" s="111">
        <f t="shared" si="6311"/>
        <v>1385.5417756167915</v>
      </c>
      <c r="EI81" s="111">
        <f t="shared" si="6311"/>
        <v>1386.5632923300848</v>
      </c>
      <c r="EJ81" s="111">
        <f t="shared" si="6311"/>
        <v>1387.5816525618893</v>
      </c>
      <c r="EK81" s="111">
        <f t="shared" si="6311"/>
        <v>1388.596999885503</v>
      </c>
      <c r="EL81" s="111">
        <f t="shared" si="6311"/>
        <v>1389.6094524748719</v>
      </c>
      <c r="EM81" s="111">
        <f t="shared" si="6311"/>
        <v>1390.6191160232336</v>
      </c>
      <c r="EN81" s="111">
        <f t="shared" si="6311"/>
        <v>1391.6260940792695</v>
      </c>
      <c r="EO81" s="111">
        <f t="shared" si="6311"/>
        <v>1392.6304953077506</v>
      </c>
      <c r="EP81" s="111">
        <f t="shared" si="6311"/>
        <v>1393.6324372745466</v>
      </c>
      <c r="EQ81" s="111">
        <f t="shared" si="6311"/>
        <v>1394.6320514268805</v>
      </c>
      <c r="ER81" s="111">
        <f t="shared" si="6311"/>
        <v>1395.6294725671389</v>
      </c>
      <c r="ES81" s="111">
        <f t="shared" si="6311"/>
        <v>1396.6248307766743</v>
      </c>
      <c r="ET81" s="111">
        <f t="shared" si="6311"/>
        <v>1397.6182459034403</v>
      </c>
      <c r="EU81" s="111">
        <f t="shared" si="6311"/>
        <v>1398.6098245994915</v>
      </c>
      <c r="EV81" s="111">
        <f t="shared" si="6311"/>
        <v>1399.5996597813291</v>
      </c>
      <c r="EW81" s="111">
        <f t="shared" si="6311"/>
        <v>1400.5878322838935</v>
      </c>
      <c r="EX81" s="111">
        <f t="shared" si="6311"/>
        <v>1401.5744130585492</v>
      </c>
      <c r="EY81" s="111">
        <f t="shared" si="6311"/>
        <v>1402.5594688341284</v>
      </c>
      <c r="EZ81" s="111">
        <f t="shared" si="6311"/>
        <v>1403.543065628972</v>
      </c>
      <c r="FA81" s="111">
        <f t="shared" si="6311"/>
        <v>1404.5252704141728</v>
      </c>
      <c r="FB81" s="111">
        <f t="shared" si="6311"/>
        <v>1405.5061512943732</v>
      </c>
      <c r="FC81" s="111">
        <f t="shared" si="6311"/>
        <v>1406.4857766190589</v>
      </c>
      <c r="FD81" s="111">
        <f t="shared" si="6311"/>
        <v>1407.4642134666437</v>
      </c>
      <c r="FE81" s="111">
        <f t="shared" si="6311"/>
        <v>1408.4415259573393</v>
      </c>
      <c r="FF81" s="111">
        <f t="shared" si="6311"/>
        <v>1409.417773342208</v>
      </c>
      <c r="FG81" s="111">
        <f t="shared" si="6311"/>
        <v>1410.3930093941271</v>
      </c>
      <c r="FH81" s="111">
        <f t="shared" si="6311"/>
        <v>1411.3672827306896</v>
      </c>
      <c r="FI81" s="111">
        <f t="shared" si="6311"/>
        <v>1412.3406377140993</v>
      </c>
      <c r="FJ81" s="111">
        <f t="shared" si="6311"/>
        <v>1413.3131156037434</v>
      </c>
      <c r="FK81" s="111">
        <f t="shared" si="6311"/>
        <v>1414.2847556806023</v>
      </c>
      <c r="FL81" s="111">
        <f t="shared" si="6311"/>
        <v>1415.2555961166745</v>
      </c>
      <c r="FM81" s="111">
        <f t="shared" si="6311"/>
        <v>1416.2256745319992</v>
      </c>
      <c r="FN81" s="111">
        <f t="shared" si="6311"/>
        <v>1417.1950279427713</v>
      </c>
      <c r="FO81" s="111">
        <f t="shared" si="6311"/>
        <v>1418.1636923780868</v>
      </c>
      <c r="FP81" s="111">
        <f t="shared" si="6311"/>
        <v>1419.1317023889483</v>
      </c>
      <c r="FQ81" s="111">
        <f t="shared" si="6311"/>
        <v>1420.0990906151194</v>
      </c>
      <c r="FR81" s="111">
        <f t="shared" si="6311"/>
        <v>1421.065887516128</v>
      </c>
      <c r="FS81" s="111">
        <f t="shared" si="6311"/>
        <v>1422.0321213145635</v>
      </c>
      <c r="FT81" s="111">
        <f t="shared" si="6311"/>
        <v>1422.9978181449053</v>
      </c>
      <c r="FU81" s="111">
        <f t="shared" si="6311"/>
        <v>1423.9630024007729</v>
      </c>
      <c r="FV81" s="111">
        <f t="shared" si="6311"/>
        <v>1424.9276971269358</v>
      </c>
      <c r="FW81" s="111">
        <f t="shared" si="6311"/>
        <v>1425.8919243545279</v>
      </c>
      <c r="FX81" s="111">
        <f t="shared" si="6311"/>
        <v>1426.8557053244144</v>
      </c>
      <c r="FY81" s="111">
        <f t="shared" si="6311"/>
        <v>1427.819060583065</v>
      </c>
      <c r="GA81" s="150" t="s">
        <v>147</v>
      </c>
    </row>
    <row r="82" spans="1:183" x14ac:dyDescent="0.25">
      <c r="A82" s="148" t="s">
        <v>148</v>
      </c>
      <c r="I82" s="65">
        <f>I81/$B$6</f>
        <v>2.4913782009283623E-3</v>
      </c>
      <c r="J82" s="65">
        <f t="shared" ref="J82:BM82" si="6312">J81/$B$6</f>
        <v>2.7298617768467008E-3</v>
      </c>
      <c r="K82" s="65">
        <f t="shared" si="6312"/>
        <v>3.0033878315429358E-3</v>
      </c>
      <c r="L82" s="65">
        <f t="shared" si="6312"/>
        <v>3.3368531406992733E-3</v>
      </c>
      <c r="M82" s="65">
        <f t="shared" si="6312"/>
        <v>3.7457907232801998E-3</v>
      </c>
      <c r="N82" s="65">
        <f t="shared" si="6312"/>
        <v>4.2497431041831389E-3</v>
      </c>
      <c r="O82" s="65">
        <f t="shared" si="6312"/>
        <v>4.8732880678958252E-3</v>
      </c>
      <c r="P82" s="65">
        <f t="shared" si="6312"/>
        <v>5.6473214091942378E-3</v>
      </c>
      <c r="Q82" s="65">
        <f t="shared" si="6312"/>
        <v>6.6735470613895819E-3</v>
      </c>
      <c r="R82" s="65">
        <f t="shared" si="6312"/>
        <v>7.0518882917405363E-3</v>
      </c>
      <c r="S82" s="65">
        <f t="shared" si="6312"/>
        <v>7.4669326040858412E-3</v>
      </c>
      <c r="T82" s="65">
        <f t="shared" si="6312"/>
        <v>7.9261210812477997E-3</v>
      </c>
      <c r="U82" s="65">
        <f t="shared" si="6312"/>
        <v>8.438811301590592E-3</v>
      </c>
      <c r="V82" s="65">
        <f t="shared" si="6312"/>
        <v>9.0167654481585185E-3</v>
      </c>
      <c r="W82" s="65">
        <f t="shared" si="6312"/>
        <v>9.6747597625108043E-3</v>
      </c>
      <c r="X82" s="65">
        <f t="shared" si="6312"/>
        <v>1.0075959903808985E-2</v>
      </c>
      <c r="Y82" s="65">
        <f t="shared" si="6312"/>
        <v>1.0559064469795021E-2</v>
      </c>
      <c r="Z82" s="65">
        <f t="shared" si="6312"/>
        <v>1.1056394893067692E-2</v>
      </c>
      <c r="AA82" s="65">
        <f t="shared" si="6312"/>
        <v>1.1566268568137847E-2</v>
      </c>
      <c r="AB82" s="65">
        <f t="shared" si="6312"/>
        <v>1.208637037399809E-2</v>
      </c>
      <c r="AC82" s="65">
        <f t="shared" si="6312"/>
        <v>1.2613589513749362E-2</v>
      </c>
      <c r="AD82" s="65">
        <f t="shared" si="6312"/>
        <v>1.3143814048586114E-2</v>
      </c>
      <c r="AE82" s="65">
        <f t="shared" si="6312"/>
        <v>1.3485958001180066E-2</v>
      </c>
      <c r="AF82" s="65">
        <f t="shared" si="6312"/>
        <v>1.3806900863924689E-2</v>
      </c>
      <c r="AG82" s="65">
        <f t="shared" si="6312"/>
        <v>1.4135616493479464E-2</v>
      </c>
      <c r="AH82" s="65">
        <f t="shared" si="6312"/>
        <v>1.4469716029465503E-2</v>
      </c>
      <c r="AI82" s="154">
        <f t="shared" si="6312"/>
        <v>1.4805935807405921E-2</v>
      </c>
      <c r="AJ82" s="154">
        <f t="shared" si="6312"/>
        <v>1.513990013920581E-2</v>
      </c>
      <c r="AK82" s="65">
        <f t="shared" si="6312"/>
        <v>1.5465823441957164E-2</v>
      </c>
      <c r="AL82" s="65">
        <f t="shared" si="6312"/>
        <v>1.5686531824771328E-2</v>
      </c>
      <c r="AM82" s="65">
        <f t="shared" si="6312"/>
        <v>1.5904813160661693E-2</v>
      </c>
      <c r="AN82" s="65">
        <f t="shared" si="6312"/>
        <v>1.6117021153194109E-2</v>
      </c>
      <c r="AO82" s="65">
        <f t="shared" si="6312"/>
        <v>1.6322373020823067E-2</v>
      </c>
      <c r="AP82" s="154">
        <f t="shared" si="6312"/>
        <v>1.6519867574132579E-2</v>
      </c>
      <c r="AQ82" s="154">
        <f t="shared" si="6312"/>
        <v>1.6708222712549688E-2</v>
      </c>
      <c r="AR82" s="65">
        <f t="shared" si="6312"/>
        <v>1.6885796444898332E-2</v>
      </c>
      <c r="AS82" s="65">
        <f t="shared" si="6312"/>
        <v>1.7063299492250161E-2</v>
      </c>
      <c r="AT82" s="65">
        <f t="shared" si="6312"/>
        <v>1.7235194124856502E-2</v>
      </c>
      <c r="AU82" s="65">
        <f t="shared" si="6312"/>
        <v>1.7399648440222206E-2</v>
      </c>
      <c r="AV82" s="65">
        <f t="shared" si="6312"/>
        <v>1.7555928151418008E-2</v>
      </c>
      <c r="AW82" s="154">
        <f t="shared" si="6312"/>
        <v>1.7703338148436287E-2</v>
      </c>
      <c r="AX82" s="154">
        <f t="shared" si="6312"/>
        <v>1.784110644482588E-2</v>
      </c>
      <c r="AY82" s="65">
        <f t="shared" si="6312"/>
        <v>1.7960190057849632E-2</v>
      </c>
      <c r="AZ82" s="65">
        <f t="shared" si="6312"/>
        <v>1.8071607836664883E-2</v>
      </c>
      <c r="BA82" s="65">
        <f t="shared" si="6312"/>
        <v>1.8178859608395406E-2</v>
      </c>
      <c r="BB82" s="65">
        <f t="shared" si="6312"/>
        <v>1.8281700799891283E-2</v>
      </c>
      <c r="BC82" s="65">
        <f t="shared" si="6312"/>
        <v>1.8379805087948047E-2</v>
      </c>
      <c r="BD82" s="154">
        <f t="shared" si="6312"/>
        <v>1.8472877208110652E-2</v>
      </c>
      <c r="BE82" s="154">
        <f t="shared" si="6312"/>
        <v>1.856067785036003E-2</v>
      </c>
      <c r="BF82" s="65">
        <f t="shared" si="6312"/>
        <v>1.864305574788571E-2</v>
      </c>
      <c r="BG82" s="65">
        <f t="shared" si="6312"/>
        <v>1.8721024086526313E-2</v>
      </c>
      <c r="BH82" s="65">
        <f t="shared" si="6312"/>
        <v>1.8795134298139254E-2</v>
      </c>
      <c r="BI82" s="65">
        <f t="shared" si="6312"/>
        <v>1.8865651395486394E-2</v>
      </c>
      <c r="BJ82" s="65">
        <f t="shared" si="6312"/>
        <v>1.8932690512693928E-2</v>
      </c>
      <c r="BK82" s="154">
        <f t="shared" si="6312"/>
        <v>1.8996384675077284E-2</v>
      </c>
      <c r="BL82" s="154">
        <f t="shared" si="6312"/>
        <v>1.9056887823046906E-2</v>
      </c>
      <c r="BM82" s="65">
        <f t="shared" si="6312"/>
        <v>1.9114379256457245E-2</v>
      </c>
      <c r="BN82" s="65">
        <f t="shared" ref="BN82" si="6313">BN81/$B$6</f>
        <v>1.9169070063136378E-2</v>
      </c>
      <c r="BO82" s="65">
        <f t="shared" ref="BO82" si="6314">BO81/$B$6</f>
        <v>1.9221116661969885E-2</v>
      </c>
      <c r="BP82" s="65">
        <f t="shared" ref="BP82" si="6315">BP81/$B$6</f>
        <v>1.9270577266452399E-2</v>
      </c>
      <c r="BQ82" s="65">
        <f t="shared" ref="BQ82" si="6316">BQ81/$B$6</f>
        <v>1.9317549353632231E-2</v>
      </c>
      <c r="BR82" s="65">
        <f t="shared" ref="BR82" si="6317">BR81/$B$6</f>
        <v>1.9362157667849277E-2</v>
      </c>
      <c r="BS82" s="65">
        <f t="shared" ref="BS82" si="6318">BS81/$B$6</f>
        <v>1.9404552951729853E-2</v>
      </c>
      <c r="BT82" s="65">
        <f t="shared" ref="BT82" si="6319">BT81/$B$6</f>
        <v>1.9444909657858705E-2</v>
      </c>
      <c r="BU82" s="65">
        <f t="shared" ref="BU82" si="6320">BU81/$B$6</f>
        <v>1.9513395721741159E-2</v>
      </c>
      <c r="BV82" s="65">
        <f t="shared" ref="BV82" si="6321">BV81/$B$6</f>
        <v>1.9556157287282709E-2</v>
      </c>
      <c r="BW82" s="65">
        <f t="shared" ref="BW82" si="6322">BW81/$B$6</f>
        <v>1.9597108234357327E-2</v>
      </c>
      <c r="BX82" s="65">
        <f t="shared" ref="BX82" si="6323">BX81/$B$6</f>
        <v>1.9636334832083813E-2</v>
      </c>
      <c r="BY82" s="65">
        <f t="shared" ref="BY82" si="6324">BY81/$B$6</f>
        <v>1.9673921590364025E-2</v>
      </c>
      <c r="BZ82" s="65">
        <f t="shared" ref="BZ82" si="6325">BZ81/$B$6</f>
        <v>1.9709951943726531E-2</v>
      </c>
      <c r="CA82" s="65">
        <f t="shared" ref="CA82" si="6326">CA81/$B$6</f>
        <v>1.9744508573822293E-2</v>
      </c>
      <c r="CB82" s="65">
        <f t="shared" ref="CB82" si="6327">CB81/$B$6</f>
        <v>1.9777673173527046E-2</v>
      </c>
      <c r="CC82" s="65">
        <f t="shared" ref="CC82:CD82" si="6328">CC81/$B$6</f>
        <v>1.9811940749854241E-2</v>
      </c>
      <c r="CD82" s="65">
        <f t="shared" si="6328"/>
        <v>1.9845446703168707E-2</v>
      </c>
      <c r="CE82" s="65">
        <f t="shared" ref="CE82" si="6329">CE81/$B$6</f>
        <v>1.9878254411270148E-2</v>
      </c>
      <c r="CF82" s="65">
        <f t="shared" ref="CF82" si="6330">CF81/$B$6</f>
        <v>1.9910426719882808E-2</v>
      </c>
      <c r="CG82" s="65">
        <f t="shared" ref="CG82" si="6331">CG81/$B$6</f>
        <v>1.9942023541877657E-2</v>
      </c>
      <c r="CH82" s="65">
        <f t="shared" ref="CH82" si="6332">CH81/$B$6</f>
        <v>1.9973099592299003E-2</v>
      </c>
      <c r="CI82" s="65">
        <f t="shared" ref="CI82" si="6333">CI81/$B$6</f>
        <v>2.0003660343391599E-2</v>
      </c>
      <c r="CJ82" s="65">
        <f t="shared" ref="CJ82" si="6334">CJ81/$B$6</f>
        <v>2.0031371152244175E-2</v>
      </c>
      <c r="CK82" s="65">
        <f t="shared" ref="CK82" si="6335">CK81/$B$6</f>
        <v>2.0058399403578699E-2</v>
      </c>
      <c r="CL82" s="65">
        <f t="shared" ref="CL82" si="6336">CL81/$B$6</f>
        <v>2.0084828992434037E-2</v>
      </c>
      <c r="CM82" s="65">
        <f t="shared" ref="CM82" si="6337">CM81/$B$6</f>
        <v>2.0110741833815671E-2</v>
      </c>
      <c r="CN82" s="65">
        <f t="shared" ref="CN82" si="6338">CN81/$B$6</f>
        <v>2.0136217995340041E-2</v>
      </c>
      <c r="CO82" s="65">
        <f t="shared" ref="CO82" si="6339">CO81/$B$6</f>
        <v>2.0161335582086055E-2</v>
      </c>
      <c r="CP82" s="65">
        <f t="shared" ref="CP82" si="6340">CP81/$B$6</f>
        <v>2.0185768838427178E-2</v>
      </c>
      <c r="CQ82" s="65">
        <f t="shared" ref="CQ82" si="6341">CQ81/$B$6</f>
        <v>2.0210031569487707E-2</v>
      </c>
      <c r="CR82" s="65">
        <f t="shared" ref="CR82" si="6342">CR81/$B$6</f>
        <v>2.0233779385851271E-2</v>
      </c>
      <c r="CS82" s="65">
        <f t="shared" ref="CS82" si="6343">CS81/$B$6</f>
        <v>2.0257018374136713E-2</v>
      </c>
      <c r="CT82" s="65">
        <f t="shared" ref="CT82" si="6344">CT81/$B$6</f>
        <v>2.0279756240833068E-2</v>
      </c>
      <c r="CU82" s="65">
        <f t="shared" ref="CU82" si="6345">CU81/$B$6</f>
        <v>2.0302002190658482E-2</v>
      </c>
      <c r="CV82" s="65">
        <f t="shared" ref="CV82" si="6346">CV81/$B$6</f>
        <v>2.0323767012250919E-2</v>
      </c>
      <c r="CW82" s="65">
        <f t="shared" ref="CW82" si="6347">CW81/$B$6</f>
        <v>2.0345094207421609E-2</v>
      </c>
      <c r="CX82" s="65">
        <f t="shared" ref="CX82" si="6348">CX81/$B$6</f>
        <v>2.0365937227346472E-2</v>
      </c>
      <c r="CY82" s="65">
        <f t="shared" ref="CY82" si="6349">CY81/$B$6</f>
        <v>2.0386531714871047E-2</v>
      </c>
      <c r="CZ82" s="65">
        <f t="shared" ref="CZ82" si="6350">CZ81/$B$6</f>
        <v>2.0406889634590118E-2</v>
      </c>
      <c r="DA82" s="65">
        <f t="shared" ref="DA82" si="6351">DA81/$B$6</f>
        <v>2.0427016789677805E-2</v>
      </c>
      <c r="DB82" s="65">
        <f t="shared" ref="DB82" si="6352">DB81/$B$6</f>
        <v>2.0446913106437998E-2</v>
      </c>
      <c r="DC82" s="65">
        <f t="shared" ref="DC82" si="6353">DC81/$B$6</f>
        <v>2.0466572898487509E-2</v>
      </c>
      <c r="DD82" s="65">
        <f t="shared" ref="DD82" si="6354">DD81/$B$6</f>
        <v>2.0485985147581806E-2</v>
      </c>
      <c r="DE82" s="65">
        <f t="shared" ref="DE82" si="6355">DE81/$B$6</f>
        <v>2.0505173125675819E-2</v>
      </c>
      <c r="DF82" s="65">
        <f t="shared" ref="DF82" si="6356">DF81/$B$6</f>
        <v>2.0524081938969495E-2</v>
      </c>
      <c r="DG82" s="65">
        <f t="shared" ref="DG82" si="6357">DG81/$B$6</f>
        <v>2.054273310915318E-2</v>
      </c>
      <c r="DH82" s="65">
        <f t="shared" ref="DH82" si="6358">DH81/$B$6</f>
        <v>2.0561148617647587E-2</v>
      </c>
      <c r="DI82" s="65">
        <f t="shared" ref="DI82" si="6359">DI81/$B$6</f>
        <v>2.0579350285691887E-2</v>
      </c>
      <c r="DJ82" s="65">
        <f t="shared" ref="DJ82" si="6360">DJ81/$B$6</f>
        <v>2.0597359186732021E-2</v>
      </c>
      <c r="DK82" s="65">
        <f t="shared" ref="DK82" si="6361">DK81/$B$6</f>
        <v>2.0615195072624361E-2</v>
      </c>
      <c r="DL82" s="65">
        <f t="shared" ref="DL82" si="6362">DL81/$B$6</f>
        <v>2.0632875801452805E-2</v>
      </c>
      <c r="DM82" s="65">
        <f t="shared" ref="DM82" si="6363">DM81/$B$6</f>
        <v>2.0650422200022577E-2</v>
      </c>
      <c r="DN82" s="65">
        <f t="shared" ref="DN82" si="6364">DN81/$B$6</f>
        <v>2.0667831931401377E-2</v>
      </c>
      <c r="DO82" s="65">
        <f t="shared" ref="DO82" si="6365">DO81/$B$6</f>
        <v>2.0685103421177659E-2</v>
      </c>
      <c r="DP82" s="65">
        <f t="shared" ref="DP82" si="6366">DP81/$B$6</f>
        <v>2.0702236390594254E-2</v>
      </c>
      <c r="DQ82" s="65">
        <f t="shared" ref="DQ82" si="6367">DQ81/$B$6</f>
        <v>2.0719232316873282E-2</v>
      </c>
      <c r="DR82" s="65">
        <f t="shared" ref="DR82" si="6368">DR81/$B$6</f>
        <v>2.073609482498031E-2</v>
      </c>
      <c r="DS82" s="65">
        <f t="shared" ref="DS82:FY82" si="6369">DS81/$B$6</f>
        <v>2.0752830010708392E-2</v>
      </c>
      <c r="DT82" s="65">
        <f t="shared" si="6369"/>
        <v>2.0769443589682912E-2</v>
      </c>
      <c r="DU82" s="65">
        <f t="shared" si="6369"/>
        <v>2.0785947224219659E-2</v>
      </c>
      <c r="DV82" s="65">
        <f t="shared" si="6369"/>
        <v>2.0802350655480598E-2</v>
      </c>
      <c r="DW82" s="65">
        <f t="shared" si="6369"/>
        <v>2.0818661728064802E-2</v>
      </c>
      <c r="DX82" s="65">
        <f t="shared" si="6369"/>
        <v>2.0834886507371274E-2</v>
      </c>
      <c r="DY82" s="65">
        <f t="shared" si="6369"/>
        <v>2.0851029481263564E-2</v>
      </c>
      <c r="DZ82" s="65">
        <f t="shared" si="6369"/>
        <v>2.0867093839397079E-2</v>
      </c>
      <c r="EA82" s="65">
        <f t="shared" si="6369"/>
        <v>2.0883081824499276E-2</v>
      </c>
      <c r="EB82" s="65">
        <f t="shared" si="6369"/>
        <v>2.0898994462355304E-2</v>
      </c>
      <c r="EC82" s="65">
        <f t="shared" si="6369"/>
        <v>2.09148339053346E-2</v>
      </c>
      <c r="ED82" s="65">
        <f t="shared" si="6369"/>
        <v>2.0930603216351606E-2</v>
      </c>
      <c r="EE82" s="65">
        <f t="shared" si="6369"/>
        <v>2.0946306111937332E-2</v>
      </c>
      <c r="EF82" s="65">
        <f t="shared" si="6369"/>
        <v>2.0961946677748554E-2</v>
      </c>
      <c r="EG82" s="65">
        <f t="shared" si="6369"/>
        <v>2.0977529068816052E-2</v>
      </c>
      <c r="EH82" s="65">
        <f t="shared" si="6369"/>
        <v>2.0993057206315023E-2</v>
      </c>
      <c r="EI82" s="65">
        <f t="shared" si="6369"/>
        <v>2.1008534732274011E-2</v>
      </c>
      <c r="EJ82" s="65">
        <f t="shared" si="6369"/>
        <v>2.10239644327559E-2</v>
      </c>
      <c r="EK82" s="65">
        <f t="shared" si="6369"/>
        <v>2.103934848311368E-2</v>
      </c>
      <c r="EL82" s="65">
        <f t="shared" si="6369"/>
        <v>2.1054688673861694E-2</v>
      </c>
      <c r="EM82" s="65">
        <f t="shared" si="6369"/>
        <v>2.1069986606412631E-2</v>
      </c>
      <c r="EN82" s="65">
        <f t="shared" si="6369"/>
        <v>2.1085243849685902E-2</v>
      </c>
      <c r="EO82" s="65">
        <f t="shared" si="6369"/>
        <v>2.1100462050117435E-2</v>
      </c>
      <c r="EP82" s="65">
        <f t="shared" si="6369"/>
        <v>2.1115642989008282E-2</v>
      </c>
      <c r="EQ82" s="65">
        <f t="shared" si="6369"/>
        <v>2.1130788657983037E-2</v>
      </c>
      <c r="ER82" s="65">
        <f t="shared" si="6369"/>
        <v>2.1145901099502106E-2</v>
      </c>
      <c r="ES82" s="65">
        <f t="shared" si="6369"/>
        <v>2.1160982284495065E-2</v>
      </c>
      <c r="ET82" s="65">
        <f t="shared" si="6369"/>
        <v>2.1176034028840003E-2</v>
      </c>
      <c r="EU82" s="65">
        <f t="shared" si="6369"/>
        <v>2.1191057948477143E-2</v>
      </c>
      <c r="EV82" s="65">
        <f t="shared" si="6369"/>
        <v>2.1206055451232261E-2</v>
      </c>
      <c r="EW82" s="65">
        <f t="shared" si="6369"/>
        <v>2.1221027761877172E-2</v>
      </c>
      <c r="EX82" s="65">
        <f t="shared" si="6369"/>
        <v>2.1235975955432564E-2</v>
      </c>
      <c r="EY82" s="65">
        <f t="shared" si="6369"/>
        <v>2.1250901042941341E-2</v>
      </c>
      <c r="EZ82" s="65">
        <f t="shared" si="6369"/>
        <v>2.1265804024681395E-2</v>
      </c>
      <c r="FA82" s="65">
        <f t="shared" si="6369"/>
        <v>2.1280685915366256E-2</v>
      </c>
      <c r="FB82" s="65">
        <f t="shared" si="6369"/>
        <v>2.1295547746884445E-2</v>
      </c>
      <c r="FC82" s="65">
        <f t="shared" si="6369"/>
        <v>2.1310390554834226E-2</v>
      </c>
      <c r="FD82" s="65">
        <f t="shared" si="6369"/>
        <v>2.1325215355555208E-2</v>
      </c>
      <c r="FE82" s="65">
        <f t="shared" si="6369"/>
        <v>2.1340023120565748E-2</v>
      </c>
      <c r="FF82" s="65">
        <f t="shared" si="6369"/>
        <v>2.135481474760921E-2</v>
      </c>
      <c r="FG82" s="65">
        <f t="shared" si="6369"/>
        <v>2.1369591051426169E-2</v>
      </c>
      <c r="FH82" s="65">
        <f t="shared" si="6369"/>
        <v>2.1384352768646812E-2</v>
      </c>
      <c r="FI82" s="65">
        <f t="shared" si="6369"/>
        <v>2.1399100571425748E-2</v>
      </c>
      <c r="FJ82" s="65">
        <f t="shared" si="6369"/>
        <v>2.1413835084905204E-2</v>
      </c>
      <c r="FK82" s="65">
        <f t="shared" si="6369"/>
        <v>2.142855690425155E-2</v>
      </c>
      <c r="FL82" s="65">
        <f t="shared" si="6369"/>
        <v>2.1443266607828401E-2</v>
      </c>
      <c r="FM82" s="65">
        <f t="shared" si="6369"/>
        <v>2.1457964765636352E-2</v>
      </c>
      <c r="FN82" s="65">
        <f t="shared" si="6369"/>
        <v>2.1472651938526838E-2</v>
      </c>
      <c r="FO82" s="65">
        <f t="shared" si="6369"/>
        <v>2.1487328672395254E-2</v>
      </c>
      <c r="FP82" s="65">
        <f t="shared" si="6369"/>
        <v>2.1501995490741641E-2</v>
      </c>
      <c r="FQ82" s="65">
        <f t="shared" si="6369"/>
        <v>2.1516652888107869E-2</v>
      </c>
      <c r="FR82" s="65">
        <f t="shared" si="6369"/>
        <v>2.153130132600194E-2</v>
      </c>
      <c r="FS82" s="65">
        <f t="shared" si="6369"/>
        <v>2.1545941232038842E-2</v>
      </c>
      <c r="FT82" s="65">
        <f t="shared" si="6369"/>
        <v>2.1560573002195535E-2</v>
      </c>
      <c r="FU82" s="65">
        <f t="shared" si="6369"/>
        <v>2.1575197006072317E-2</v>
      </c>
      <c r="FV82" s="65">
        <f t="shared" si="6369"/>
        <v>2.1589813592832359E-2</v>
      </c>
      <c r="FW82" s="65">
        <f t="shared" si="6369"/>
        <v>2.1604423096280724E-2</v>
      </c>
      <c r="FX82" s="65">
        <f t="shared" si="6369"/>
        <v>2.1619025838248703E-2</v>
      </c>
      <c r="FY82" s="65">
        <f t="shared" si="6369"/>
        <v>2.1633622130046441E-2</v>
      </c>
      <c r="GA82" s="148" t="s">
        <v>148</v>
      </c>
    </row>
    <row r="83" spans="1:183" x14ac:dyDescent="0.25">
      <c r="I83" s="18"/>
    </row>
    <row r="84" spans="1:183" s="59" customFormat="1" ht="12" x14ac:dyDescent="0.2">
      <c r="A84" s="78" t="s">
        <v>115</v>
      </c>
      <c r="C84" s="51">
        <f t="shared" ref="C84:AH84" si="6370">C20</f>
        <v>43892</v>
      </c>
      <c r="D84" s="51">
        <f t="shared" si="6370"/>
        <v>43893</v>
      </c>
      <c r="E84" s="51">
        <f t="shared" si="6370"/>
        <v>43894</v>
      </c>
      <c r="F84" s="51">
        <f t="shared" si="6370"/>
        <v>43895</v>
      </c>
      <c r="G84" s="51">
        <f t="shared" si="6370"/>
        <v>43896</v>
      </c>
      <c r="H84" s="51">
        <f t="shared" si="6370"/>
        <v>43897</v>
      </c>
      <c r="I84" s="51">
        <f t="shared" si="6370"/>
        <v>43898</v>
      </c>
      <c r="J84" s="51">
        <f t="shared" si="6370"/>
        <v>43899</v>
      </c>
      <c r="K84" s="51">
        <f t="shared" si="6370"/>
        <v>43900</v>
      </c>
      <c r="L84" s="51">
        <f t="shared" si="6370"/>
        <v>43901</v>
      </c>
      <c r="M84" s="51">
        <f t="shared" si="6370"/>
        <v>43902</v>
      </c>
      <c r="N84" s="51">
        <f t="shared" si="6370"/>
        <v>43903</v>
      </c>
      <c r="O84" s="51">
        <f t="shared" si="6370"/>
        <v>43904</v>
      </c>
      <c r="P84" s="68">
        <f t="shared" si="6370"/>
        <v>43905</v>
      </c>
      <c r="Q84" s="51">
        <f t="shared" si="6370"/>
        <v>43906</v>
      </c>
      <c r="R84" s="51">
        <f t="shared" si="6370"/>
        <v>43907</v>
      </c>
      <c r="S84" s="51">
        <f t="shared" si="6370"/>
        <v>43908</v>
      </c>
      <c r="T84" s="51">
        <f t="shared" si="6370"/>
        <v>43909</v>
      </c>
      <c r="U84" s="51">
        <f t="shared" si="6370"/>
        <v>43910</v>
      </c>
      <c r="V84" s="51">
        <f t="shared" si="6370"/>
        <v>43911</v>
      </c>
      <c r="W84" s="68">
        <f t="shared" si="6370"/>
        <v>43912</v>
      </c>
      <c r="X84" s="51">
        <f t="shared" si="6370"/>
        <v>43913</v>
      </c>
      <c r="Y84" s="51">
        <f t="shared" si="6370"/>
        <v>43914</v>
      </c>
      <c r="Z84" s="51">
        <f t="shared" si="6370"/>
        <v>43915</v>
      </c>
      <c r="AA84" s="51">
        <f t="shared" si="6370"/>
        <v>43916</v>
      </c>
      <c r="AB84" s="51">
        <f t="shared" si="6370"/>
        <v>43917</v>
      </c>
      <c r="AC84" s="51">
        <f t="shared" si="6370"/>
        <v>43918</v>
      </c>
      <c r="AD84" s="68">
        <f t="shared" si="6370"/>
        <v>43919</v>
      </c>
      <c r="AE84" s="51">
        <f t="shared" si="6370"/>
        <v>43920</v>
      </c>
      <c r="AF84" s="51">
        <f t="shared" si="6370"/>
        <v>43921</v>
      </c>
      <c r="AG84" s="51">
        <f t="shared" si="6370"/>
        <v>43922</v>
      </c>
      <c r="AH84" s="51">
        <f t="shared" si="6370"/>
        <v>43923</v>
      </c>
      <c r="AI84" s="51">
        <f t="shared" ref="AI84:BM84" si="6371">AI20</f>
        <v>43924</v>
      </c>
      <c r="AJ84" s="157">
        <f t="shared" si="6371"/>
        <v>43925</v>
      </c>
      <c r="AK84" s="68">
        <f t="shared" si="6371"/>
        <v>43926</v>
      </c>
      <c r="AL84" s="51">
        <f t="shared" si="6371"/>
        <v>43927</v>
      </c>
      <c r="AM84" s="51">
        <f t="shared" si="6371"/>
        <v>43928</v>
      </c>
      <c r="AN84" s="51">
        <f t="shared" si="6371"/>
        <v>43929</v>
      </c>
      <c r="AO84" s="51">
        <f t="shared" si="6371"/>
        <v>43930</v>
      </c>
      <c r="AP84" s="51">
        <f t="shared" si="6371"/>
        <v>43931</v>
      </c>
      <c r="AQ84" s="157">
        <f t="shared" si="6371"/>
        <v>43932</v>
      </c>
      <c r="AR84" s="68">
        <f t="shared" si="6371"/>
        <v>43933</v>
      </c>
      <c r="AS84" s="51">
        <f t="shared" si="6371"/>
        <v>43934</v>
      </c>
      <c r="AT84" s="51">
        <f t="shared" si="6371"/>
        <v>43935</v>
      </c>
      <c r="AU84" s="51">
        <f t="shared" si="6371"/>
        <v>43936</v>
      </c>
      <c r="AV84" s="51">
        <f t="shared" si="6371"/>
        <v>43937</v>
      </c>
      <c r="AW84" s="51">
        <f t="shared" si="6371"/>
        <v>43938</v>
      </c>
      <c r="AX84" s="157">
        <f t="shared" si="6371"/>
        <v>43939</v>
      </c>
      <c r="AY84" s="68">
        <f t="shared" si="6371"/>
        <v>43940</v>
      </c>
      <c r="AZ84" s="51">
        <f t="shared" si="6371"/>
        <v>43941</v>
      </c>
      <c r="BA84" s="51">
        <f t="shared" si="6371"/>
        <v>43942</v>
      </c>
      <c r="BB84" s="51">
        <f t="shared" si="6371"/>
        <v>43943</v>
      </c>
      <c r="BC84" s="51">
        <f t="shared" si="6371"/>
        <v>43944</v>
      </c>
      <c r="BD84" s="51">
        <f t="shared" si="6371"/>
        <v>43945</v>
      </c>
      <c r="BE84" s="157">
        <f t="shared" si="6371"/>
        <v>43946</v>
      </c>
      <c r="BF84" s="68">
        <f t="shared" si="6371"/>
        <v>43947</v>
      </c>
      <c r="BG84" s="51">
        <f t="shared" si="6371"/>
        <v>43948</v>
      </c>
      <c r="BH84" s="51">
        <f t="shared" si="6371"/>
        <v>43949</v>
      </c>
      <c r="BI84" s="51">
        <f t="shared" si="6371"/>
        <v>43950</v>
      </c>
      <c r="BJ84" s="51">
        <f t="shared" si="6371"/>
        <v>43951</v>
      </c>
      <c r="BK84" s="51">
        <f t="shared" si="6371"/>
        <v>43952</v>
      </c>
      <c r="BL84" s="157">
        <f t="shared" si="6371"/>
        <v>43953</v>
      </c>
      <c r="BM84" s="68">
        <f t="shared" si="6371"/>
        <v>43954</v>
      </c>
      <c r="BN84" s="51">
        <f t="shared" ref="BN84:CC84" si="6372">BN20</f>
        <v>43955</v>
      </c>
      <c r="BO84" s="51">
        <f t="shared" si="6372"/>
        <v>43956</v>
      </c>
      <c r="BP84" s="51">
        <f t="shared" si="6372"/>
        <v>43957</v>
      </c>
      <c r="BQ84" s="51">
        <f t="shared" si="6372"/>
        <v>43958</v>
      </c>
      <c r="BR84" s="51">
        <f t="shared" si="6372"/>
        <v>43959</v>
      </c>
      <c r="BS84" s="51">
        <f t="shared" si="6372"/>
        <v>43960</v>
      </c>
      <c r="BT84" s="68">
        <f t="shared" si="6372"/>
        <v>43961</v>
      </c>
      <c r="BU84" s="51">
        <f t="shared" si="6372"/>
        <v>43962</v>
      </c>
      <c r="BV84" s="51">
        <f t="shared" si="6372"/>
        <v>43963</v>
      </c>
      <c r="BW84" s="51">
        <f t="shared" si="6372"/>
        <v>43964</v>
      </c>
      <c r="BX84" s="51">
        <f t="shared" si="6372"/>
        <v>43965</v>
      </c>
      <c r="BY84" s="51">
        <f t="shared" si="6372"/>
        <v>43966</v>
      </c>
      <c r="BZ84" s="51">
        <f t="shared" si="6372"/>
        <v>43967</v>
      </c>
      <c r="CA84" s="68">
        <f t="shared" si="6372"/>
        <v>43968</v>
      </c>
      <c r="CB84" s="51">
        <f t="shared" si="6372"/>
        <v>43969</v>
      </c>
      <c r="CC84" s="51">
        <f t="shared" si="6372"/>
        <v>43970</v>
      </c>
      <c r="CD84" s="51">
        <f t="shared" ref="CD84:DP84" si="6373">CD20</f>
        <v>43971</v>
      </c>
      <c r="CE84" s="51">
        <f t="shared" si="6373"/>
        <v>43972</v>
      </c>
      <c r="CF84" s="51">
        <f t="shared" si="6373"/>
        <v>43973</v>
      </c>
      <c r="CG84" s="51">
        <f t="shared" si="6373"/>
        <v>43974</v>
      </c>
      <c r="CH84" s="68">
        <f t="shared" si="6373"/>
        <v>43975</v>
      </c>
      <c r="CI84" s="51">
        <f t="shared" si="6373"/>
        <v>43976</v>
      </c>
      <c r="CJ84" s="51">
        <f t="shared" si="6373"/>
        <v>43977</v>
      </c>
      <c r="CK84" s="51">
        <f t="shared" si="6373"/>
        <v>43978</v>
      </c>
      <c r="CL84" s="51">
        <f t="shared" si="6373"/>
        <v>43979</v>
      </c>
      <c r="CM84" s="51">
        <f t="shared" si="6373"/>
        <v>43980</v>
      </c>
      <c r="CN84" s="51">
        <f t="shared" si="6373"/>
        <v>43981</v>
      </c>
      <c r="CO84" s="68">
        <f t="shared" si="6373"/>
        <v>43982</v>
      </c>
      <c r="CP84" s="51">
        <f t="shared" si="6373"/>
        <v>43983</v>
      </c>
      <c r="CQ84" s="51">
        <f t="shared" si="6373"/>
        <v>43984</v>
      </c>
      <c r="CR84" s="51">
        <f t="shared" si="6373"/>
        <v>43985</v>
      </c>
      <c r="CS84" s="51">
        <f t="shared" si="6373"/>
        <v>43986</v>
      </c>
      <c r="CT84" s="51">
        <f t="shared" si="6373"/>
        <v>43987</v>
      </c>
      <c r="CU84" s="51">
        <f t="shared" si="6373"/>
        <v>43988</v>
      </c>
      <c r="CV84" s="68">
        <f t="shared" si="6373"/>
        <v>43989</v>
      </c>
      <c r="CW84" s="51">
        <f t="shared" si="6373"/>
        <v>43990</v>
      </c>
      <c r="CX84" s="51">
        <f t="shared" si="6373"/>
        <v>43991</v>
      </c>
      <c r="CY84" s="51">
        <f t="shared" si="6373"/>
        <v>43992</v>
      </c>
      <c r="CZ84" s="51">
        <f t="shared" si="6373"/>
        <v>43993</v>
      </c>
      <c r="DA84" s="51">
        <f t="shared" si="6373"/>
        <v>43994</v>
      </c>
      <c r="DB84" s="51">
        <f t="shared" si="6373"/>
        <v>43995</v>
      </c>
      <c r="DC84" s="51">
        <f t="shared" si="6373"/>
        <v>43996</v>
      </c>
      <c r="DD84" s="68">
        <f t="shared" si="6373"/>
        <v>43997</v>
      </c>
      <c r="DE84" s="51">
        <f t="shared" si="6373"/>
        <v>43998</v>
      </c>
      <c r="DF84" s="51">
        <f t="shared" si="6373"/>
        <v>43999</v>
      </c>
      <c r="DG84" s="51">
        <f t="shared" si="6373"/>
        <v>44000</v>
      </c>
      <c r="DH84" s="51">
        <f t="shared" si="6373"/>
        <v>44001</v>
      </c>
      <c r="DI84" s="51">
        <f t="shared" si="6373"/>
        <v>44002</v>
      </c>
      <c r="DJ84" s="51">
        <f t="shared" si="6373"/>
        <v>44003</v>
      </c>
      <c r="DK84" s="68">
        <f t="shared" si="6373"/>
        <v>44004</v>
      </c>
      <c r="DL84" s="51">
        <f t="shared" si="6373"/>
        <v>44005</v>
      </c>
      <c r="DM84" s="51">
        <f t="shared" si="6373"/>
        <v>44006</v>
      </c>
      <c r="DN84" s="51">
        <f t="shared" si="6373"/>
        <v>44007</v>
      </c>
      <c r="DO84" s="51">
        <f t="shared" si="6373"/>
        <v>44008</v>
      </c>
      <c r="DP84" s="51">
        <f t="shared" si="6373"/>
        <v>44009</v>
      </c>
      <c r="DQ84" s="51">
        <f t="shared" ref="DQ84:DS84" si="6374">DQ20</f>
        <v>44010</v>
      </c>
      <c r="DR84" s="51">
        <f t="shared" si="6374"/>
        <v>44011</v>
      </c>
      <c r="DS84" s="51">
        <f t="shared" si="6374"/>
        <v>44012</v>
      </c>
      <c r="DT84" s="51">
        <f t="shared" ref="DT84:FY84" si="6375">DT20</f>
        <v>44013</v>
      </c>
      <c r="DU84" s="51">
        <f t="shared" si="6375"/>
        <v>44014</v>
      </c>
      <c r="DV84" s="51">
        <f t="shared" si="6375"/>
        <v>44015</v>
      </c>
      <c r="DW84" s="51">
        <f t="shared" si="6375"/>
        <v>44016</v>
      </c>
      <c r="DX84" s="51">
        <f t="shared" si="6375"/>
        <v>44017</v>
      </c>
      <c r="DY84" s="51">
        <f t="shared" si="6375"/>
        <v>44018</v>
      </c>
      <c r="DZ84" s="51">
        <f t="shared" si="6375"/>
        <v>44019</v>
      </c>
      <c r="EA84" s="51">
        <f t="shared" si="6375"/>
        <v>44020</v>
      </c>
      <c r="EB84" s="51">
        <f t="shared" si="6375"/>
        <v>44021</v>
      </c>
      <c r="EC84" s="51">
        <f t="shared" si="6375"/>
        <v>44022</v>
      </c>
      <c r="ED84" s="51">
        <f t="shared" si="6375"/>
        <v>44023</v>
      </c>
      <c r="EE84" s="51">
        <f t="shared" si="6375"/>
        <v>44024</v>
      </c>
      <c r="EF84" s="51">
        <f t="shared" si="6375"/>
        <v>44025</v>
      </c>
      <c r="EG84" s="51">
        <f t="shared" si="6375"/>
        <v>44026</v>
      </c>
      <c r="EH84" s="51">
        <f t="shared" si="6375"/>
        <v>44027</v>
      </c>
      <c r="EI84" s="51">
        <f t="shared" si="6375"/>
        <v>44028</v>
      </c>
      <c r="EJ84" s="51">
        <f t="shared" si="6375"/>
        <v>44029</v>
      </c>
      <c r="EK84" s="51">
        <f t="shared" si="6375"/>
        <v>44030</v>
      </c>
      <c r="EL84" s="51">
        <f t="shared" si="6375"/>
        <v>44031</v>
      </c>
      <c r="EM84" s="51">
        <f t="shared" si="6375"/>
        <v>44032</v>
      </c>
      <c r="EN84" s="51">
        <f t="shared" si="6375"/>
        <v>44033</v>
      </c>
      <c r="EO84" s="51">
        <f t="shared" si="6375"/>
        <v>44034</v>
      </c>
      <c r="EP84" s="51">
        <f t="shared" si="6375"/>
        <v>44035</v>
      </c>
      <c r="EQ84" s="51">
        <f t="shared" si="6375"/>
        <v>44036</v>
      </c>
      <c r="ER84" s="51">
        <f t="shared" si="6375"/>
        <v>44037</v>
      </c>
      <c r="ES84" s="51">
        <f t="shared" si="6375"/>
        <v>44038</v>
      </c>
      <c r="ET84" s="51">
        <f t="shared" si="6375"/>
        <v>44039</v>
      </c>
      <c r="EU84" s="51">
        <f t="shared" si="6375"/>
        <v>44040</v>
      </c>
      <c r="EV84" s="51">
        <f t="shared" si="6375"/>
        <v>44041</v>
      </c>
      <c r="EW84" s="51">
        <f t="shared" si="6375"/>
        <v>44042</v>
      </c>
      <c r="EX84" s="51">
        <f t="shared" si="6375"/>
        <v>44043</v>
      </c>
      <c r="EY84" s="51">
        <f t="shared" si="6375"/>
        <v>44044</v>
      </c>
      <c r="EZ84" s="51">
        <f t="shared" si="6375"/>
        <v>44045</v>
      </c>
      <c r="FA84" s="51">
        <f t="shared" si="6375"/>
        <v>44046</v>
      </c>
      <c r="FB84" s="51">
        <f t="shared" si="6375"/>
        <v>44047</v>
      </c>
      <c r="FC84" s="51">
        <f t="shared" si="6375"/>
        <v>44048</v>
      </c>
      <c r="FD84" s="51">
        <f t="shared" si="6375"/>
        <v>44049</v>
      </c>
      <c r="FE84" s="51">
        <f t="shared" si="6375"/>
        <v>44050</v>
      </c>
      <c r="FF84" s="51">
        <f t="shared" si="6375"/>
        <v>44051</v>
      </c>
      <c r="FG84" s="51">
        <f t="shared" si="6375"/>
        <v>44052</v>
      </c>
      <c r="FH84" s="51">
        <f t="shared" si="6375"/>
        <v>44053</v>
      </c>
      <c r="FI84" s="51">
        <f t="shared" si="6375"/>
        <v>44054</v>
      </c>
      <c r="FJ84" s="51">
        <f t="shared" si="6375"/>
        <v>44055</v>
      </c>
      <c r="FK84" s="51">
        <f t="shared" si="6375"/>
        <v>44056</v>
      </c>
      <c r="FL84" s="51">
        <f t="shared" si="6375"/>
        <v>44057</v>
      </c>
      <c r="FM84" s="51">
        <f t="shared" si="6375"/>
        <v>44058</v>
      </c>
      <c r="FN84" s="51">
        <f t="shared" si="6375"/>
        <v>44059</v>
      </c>
      <c r="FO84" s="51">
        <f t="shared" si="6375"/>
        <v>44060</v>
      </c>
      <c r="FP84" s="51">
        <f t="shared" si="6375"/>
        <v>44061</v>
      </c>
      <c r="FQ84" s="51">
        <f t="shared" si="6375"/>
        <v>44062</v>
      </c>
      <c r="FR84" s="51">
        <f t="shared" si="6375"/>
        <v>44063</v>
      </c>
      <c r="FS84" s="51">
        <f t="shared" si="6375"/>
        <v>44064</v>
      </c>
      <c r="FT84" s="51">
        <f t="shared" si="6375"/>
        <v>44065</v>
      </c>
      <c r="FU84" s="51">
        <f t="shared" si="6375"/>
        <v>44066</v>
      </c>
      <c r="FV84" s="51">
        <f t="shared" si="6375"/>
        <v>44067</v>
      </c>
      <c r="FW84" s="51">
        <f t="shared" si="6375"/>
        <v>44068</v>
      </c>
      <c r="FX84" s="51">
        <f t="shared" si="6375"/>
        <v>44069</v>
      </c>
      <c r="FY84" s="51">
        <f t="shared" si="6375"/>
        <v>44070</v>
      </c>
      <c r="GA84" s="78" t="s">
        <v>115</v>
      </c>
    </row>
    <row r="85" spans="1:183" x14ac:dyDescent="0.25">
      <c r="A85" s="45"/>
      <c r="B85" t="s">
        <v>1</v>
      </c>
      <c r="C85" s="53">
        <f>C16</f>
        <v>0.29330207795134999</v>
      </c>
      <c r="D85" s="53">
        <f t="shared" ref="D85:BO85" si="6376">D16</f>
        <v>0.36987221746883897</v>
      </c>
      <c r="E85" s="53">
        <f t="shared" si="6376"/>
        <v>0.46635059326087502</v>
      </c>
      <c r="F85" s="53">
        <f t="shared" si="6376"/>
        <v>0.58791334675884055</v>
      </c>
      <c r="G85" s="53">
        <f t="shared" si="6376"/>
        <v>0.74108241616627701</v>
      </c>
      <c r="H85" s="53">
        <f t="shared" si="6376"/>
        <v>0.93407544361964701</v>
      </c>
      <c r="I85" s="53">
        <f t="shared" si="6376"/>
        <v>1.1772466582108931</v>
      </c>
      <c r="J85" s="53">
        <f t="shared" si="6376"/>
        <v>1.3390529553972388</v>
      </c>
      <c r="K85" s="53">
        <f t="shared" si="6376"/>
        <v>1.5429862137556984</v>
      </c>
      <c r="L85" s="53">
        <f t="shared" si="6376"/>
        <v>1.7999994431910213</v>
      </c>
      <c r="M85" s="53">
        <f t="shared" si="6376"/>
        <v>2.123893436183192</v>
      </c>
      <c r="N85" s="53">
        <f t="shared" si="6376"/>
        <v>2.5320571912569911</v>
      </c>
      <c r="O85" s="53">
        <f t="shared" si="6376"/>
        <v>3.0464008465536421</v>
      </c>
      <c r="P85" s="53">
        <f t="shared" si="6376"/>
        <v>3.6945311761310862</v>
      </c>
      <c r="Q85" s="53">
        <f t="shared" si="6376"/>
        <v>4.511111093140701</v>
      </c>
      <c r="R85" s="53">
        <f t="shared" si="6376"/>
        <v>5.5399374903148511</v>
      </c>
      <c r="S85" s="53">
        <f t="shared" si="6376"/>
        <v>6.836194452496315</v>
      </c>
      <c r="T85" s="53">
        <f t="shared" si="6376"/>
        <v>8.469413926586995</v>
      </c>
      <c r="U85" s="53">
        <f t="shared" si="6376"/>
        <v>10.527206165683287</v>
      </c>
      <c r="V85" s="53">
        <f t="shared" si="6376"/>
        <v>13.11996008868665</v>
      </c>
      <c r="W85" s="53">
        <f t="shared" si="6376"/>
        <v>16.386765733412922</v>
      </c>
      <c r="X85" s="53">
        <f t="shared" si="6376"/>
        <v>18.229108011592672</v>
      </c>
      <c r="Y85" s="53">
        <f t="shared" si="6376"/>
        <v>20.349169215543551</v>
      </c>
      <c r="Z85" s="53">
        <f t="shared" si="6376"/>
        <v>22.932320030927347</v>
      </c>
      <c r="AA85" s="53">
        <f t="shared" si="6376"/>
        <v>26.098348996362251</v>
      </c>
      <c r="AB85" s="53">
        <f t="shared" si="6376"/>
        <v>29.99800038179427</v>
      </c>
      <c r="AC85" s="53">
        <f t="shared" si="6376"/>
        <v>34.820913869312072</v>
      </c>
      <c r="AD85" s="53">
        <f t="shared" si="6376"/>
        <v>40.805565422863666</v>
      </c>
      <c r="AE85" s="53">
        <f t="shared" si="6376"/>
        <v>48.257283152974402</v>
      </c>
      <c r="AF85" s="53">
        <f t="shared" si="6376"/>
        <v>51.065219619329824</v>
      </c>
      <c r="AG85" s="53">
        <f t="shared" si="6376"/>
        <v>54.134715177964601</v>
      </c>
      <c r="AH85" s="53">
        <f t="shared" si="6376"/>
        <v>57.517298674068769</v>
      </c>
      <c r="AI85" s="53">
        <f t="shared" si="6376"/>
        <v>61.277718054029613</v>
      </c>
      <c r="AJ85" s="53">
        <f t="shared" si="6376"/>
        <v>65.497306952739237</v>
      </c>
      <c r="AK85" s="53">
        <f t="shared" si="6376"/>
        <v>70.278188002666937</v>
      </c>
      <c r="AL85" s="53">
        <f t="shared" si="6376"/>
        <v>73.215684971340806</v>
      </c>
      <c r="AM85" s="53">
        <f t="shared" si="6376"/>
        <v>76.748906723639678</v>
      </c>
      <c r="AN85" s="53">
        <f t="shared" si="6376"/>
        <v>80.384323578541441</v>
      </c>
      <c r="AO85" s="53">
        <f t="shared" si="6376"/>
        <v>84.108531352173898</v>
      </c>
      <c r="AP85" s="53">
        <f t="shared" si="6376"/>
        <v>87.903135847981787</v>
      </c>
      <c r="AQ85" s="53">
        <f t="shared" si="6376"/>
        <v>91.743460894729097</v>
      </c>
      <c r="AR85" s="53">
        <f t="shared" si="6376"/>
        <v>95.596922435778581</v>
      </c>
      <c r="AS85" s="53">
        <f t="shared" si="6376"/>
        <v>98.099818114758051</v>
      </c>
      <c r="AT85" s="53">
        <f t="shared" si="6376"/>
        <v>100.42826564819583</v>
      </c>
      <c r="AU85" s="53">
        <f t="shared" si="6376"/>
        <v>102.81752025036259</v>
      </c>
      <c r="AV85" s="53">
        <f t="shared" si="6376"/>
        <v>105.2538969817828</v>
      </c>
      <c r="AW85" s="53">
        <f t="shared" si="6376"/>
        <v>107.71826666716724</v>
      </c>
      <c r="AX85" s="53">
        <f t="shared" si="6376"/>
        <v>110.18351328686656</v>
      </c>
      <c r="AY85" s="53">
        <f t="shared" si="6376"/>
        <v>112.61353298520423</v>
      </c>
      <c r="AZ85" s="53">
        <f t="shared" si="6376"/>
        <v>114.33934966810813</v>
      </c>
      <c r="BA85" s="53">
        <f t="shared" si="6376"/>
        <v>115.97671301524427</v>
      </c>
      <c r="BB85" s="53">
        <f t="shared" si="6376"/>
        <v>117.57213895967971</v>
      </c>
      <c r="BC85" s="53">
        <f t="shared" si="6376"/>
        <v>119.12122936567204</v>
      </c>
      <c r="BD85" s="53">
        <f t="shared" si="6376"/>
        <v>120.61839934527153</v>
      </c>
      <c r="BE85" s="53">
        <f t="shared" si="6376"/>
        <v>122.05652950435763</v>
      </c>
      <c r="BF85" s="53">
        <f t="shared" si="6376"/>
        <v>123.42652530943595</v>
      </c>
      <c r="BG85" s="53">
        <f t="shared" si="6376"/>
        <v>124.7167602868861</v>
      </c>
      <c r="BH85" s="53">
        <f t="shared" si="6376"/>
        <v>125.96435031993127</v>
      </c>
      <c r="BI85" s="53">
        <f t="shared" si="6376"/>
        <v>127.16023532236744</v>
      </c>
      <c r="BJ85" s="53">
        <f t="shared" si="6376"/>
        <v>128.29896807574329</v>
      </c>
      <c r="BK85" s="53">
        <f t="shared" si="6376"/>
        <v>129.37552393904298</v>
      </c>
      <c r="BL85" s="53">
        <f t="shared" si="6376"/>
        <v>130.38547655803575</v>
      </c>
      <c r="BM85" s="53">
        <f t="shared" si="6376"/>
        <v>131.32518518573389</v>
      </c>
      <c r="BN85" s="53">
        <f t="shared" si="6376"/>
        <v>132.19211501057117</v>
      </c>
      <c r="BO85" s="53">
        <f t="shared" si="6376"/>
        <v>133.02641899002185</v>
      </c>
      <c r="BP85" s="53">
        <f t="shared" ref="BP85:DS85" si="6377">BP16</f>
        <v>133.83135511078126</v>
      </c>
      <c r="BQ85" s="53">
        <f t="shared" si="6377"/>
        <v>134.60464983088269</v>
      </c>
      <c r="BR85" s="53">
        <f t="shared" si="6377"/>
        <v>135.34415644788896</v>
      </c>
      <c r="BS85" s="53">
        <f t="shared" si="6377"/>
        <v>136.04800468644453</v>
      </c>
      <c r="BT85" s="53">
        <f t="shared" si="6377"/>
        <v>136.71479444064428</v>
      </c>
      <c r="BU85" s="53">
        <f t="shared" si="6377"/>
        <v>137.34384321906464</v>
      </c>
      <c r="BV85" s="53">
        <f t="shared" si="6377"/>
        <v>137.94544756054898</v>
      </c>
      <c r="BW85" s="53">
        <f t="shared" si="6377"/>
        <v>138.52095394259368</v>
      </c>
      <c r="BX85" s="53">
        <f t="shared" si="6377"/>
        <v>139.07119657444639</v>
      </c>
      <c r="BY85" s="53">
        <f t="shared" si="6377"/>
        <v>139.59713814248269</v>
      </c>
      <c r="BZ85" s="53">
        <f t="shared" si="6377"/>
        <v>140.09988579142879</v>
      </c>
      <c r="CA85" s="53">
        <f t="shared" si="6377"/>
        <v>140.58071555274779</v>
      </c>
      <c r="CB85" s="53">
        <f t="shared" si="6377"/>
        <v>141.04110895350604</v>
      </c>
      <c r="CC85" s="53">
        <f t="shared" si="6377"/>
        <v>141.48280204125669</v>
      </c>
      <c r="CD85" s="53">
        <f t="shared" si="6377"/>
        <v>141.90621485159033</v>
      </c>
      <c r="CE85" s="53">
        <f t="shared" si="6377"/>
        <v>142.31191114514806</v>
      </c>
      <c r="CF85" s="53">
        <f t="shared" si="6377"/>
        <v>142.70065329208367</v>
      </c>
      <c r="CG85" s="53">
        <f t="shared" si="6377"/>
        <v>143.07339721191275</v>
      </c>
      <c r="CH85" s="53">
        <f t="shared" si="6377"/>
        <v>143.4312807884917</v>
      </c>
      <c r="CI85" s="53">
        <f t="shared" si="6377"/>
        <v>143.98271080629144</v>
      </c>
      <c r="CJ85" s="53">
        <f t="shared" si="6377"/>
        <v>144.37421067475654</v>
      </c>
      <c r="CK85" s="53">
        <f t="shared" si="6377"/>
        <v>144.75231618628595</v>
      </c>
      <c r="CL85" s="53">
        <f t="shared" si="6377"/>
        <v>145.11763908183741</v>
      </c>
      <c r="CM85" s="53">
        <f t="shared" si="6377"/>
        <v>145.47077987723088</v>
      </c>
      <c r="CN85" s="53">
        <f t="shared" si="6377"/>
        <v>145.8123337601881</v>
      </c>
      <c r="CO85" s="53">
        <f t="shared" si="6377"/>
        <v>146.14289433729604</v>
      </c>
      <c r="CP85" s="53">
        <f t="shared" si="6377"/>
        <v>146.46260587519819</v>
      </c>
      <c r="CQ85" s="53">
        <f t="shared" si="6377"/>
        <v>146.78974711547806</v>
      </c>
      <c r="CR85" s="53">
        <f t="shared" si="6377"/>
        <v>147.11062491860332</v>
      </c>
      <c r="CS85" s="53">
        <f t="shared" si="6377"/>
        <v>147.42573032466419</v>
      </c>
      <c r="CT85" s="53">
        <f t="shared" si="6377"/>
        <v>147.73555226235027</v>
      </c>
      <c r="CU85" s="53">
        <f t="shared" si="6377"/>
        <v>148.04056043206455</v>
      </c>
      <c r="CV85" s="53">
        <f t="shared" si="6377"/>
        <v>148.34118912194921</v>
      </c>
      <c r="CW85" s="53">
        <f t="shared" si="6377"/>
        <v>148.63802600405103</v>
      </c>
      <c r="CX85" s="53">
        <f t="shared" si="6377"/>
        <v>148.91371119704937</v>
      </c>
      <c r="CY85" s="53">
        <f t="shared" si="6377"/>
        <v>149.18417327341186</v>
      </c>
      <c r="CZ85" s="53">
        <f t="shared" si="6377"/>
        <v>149.45002910399339</v>
      </c>
      <c r="DA85" s="53">
        <f t="shared" si="6377"/>
        <v>149.71188433987248</v>
      </c>
      <c r="DB85" s="53">
        <f t="shared" si="6377"/>
        <v>149.97033433522907</v>
      </c>
      <c r="DC85" s="53">
        <f t="shared" si="6377"/>
        <v>150.22596313224466</v>
      </c>
      <c r="DD85" s="71">
        <f t="shared" si="6377"/>
        <v>150.47934076207642</v>
      </c>
      <c r="DE85" s="53">
        <f t="shared" si="6377"/>
        <v>150.73101917241692</v>
      </c>
      <c r="DF85" s="53">
        <f t="shared" si="6377"/>
        <v>150.9786895353914</v>
      </c>
      <c r="DG85" s="53">
        <f t="shared" si="6377"/>
        <v>151.22240930816324</v>
      </c>
      <c r="DH85" s="53">
        <f t="shared" si="6377"/>
        <v>151.46224695684373</v>
      </c>
      <c r="DI85" s="53">
        <f t="shared" si="6377"/>
        <v>151.69828114115208</v>
      </c>
      <c r="DJ85" s="53">
        <f t="shared" si="6377"/>
        <v>151.93060139372838</v>
      </c>
      <c r="DK85" s="71">
        <f t="shared" si="6377"/>
        <v>152.15931005902743</v>
      </c>
      <c r="DL85" s="53">
        <f t="shared" si="6377"/>
        <v>152.3845252401544</v>
      </c>
      <c r="DM85" s="53">
        <f t="shared" si="6377"/>
        <v>152.6078031678513</v>
      </c>
      <c r="DN85" s="53">
        <f t="shared" si="6377"/>
        <v>152.82924172621898</v>
      </c>
      <c r="DO85" s="53">
        <f t="shared" si="6377"/>
        <v>153.04889378476571</v>
      </c>
      <c r="DP85" s="53">
        <f t="shared" si="6377"/>
        <v>153.26676899113593</v>
      </c>
      <c r="DQ85" s="53">
        <f t="shared" si="6377"/>
        <v>153.48283542368247</v>
      </c>
      <c r="DR85" s="53">
        <f t="shared" si="6377"/>
        <v>153.69702138028441</v>
      </c>
      <c r="DS85" s="53">
        <f t="shared" si="6377"/>
        <v>153.90921754036947</v>
      </c>
      <c r="DT85" s="53">
        <f t="shared" ref="DT85:FY85" si="6378">DT16</f>
        <v>154.11927969735987</v>
      </c>
      <c r="DU85" s="53">
        <f t="shared" si="6378"/>
        <v>154.32737482707682</v>
      </c>
      <c r="DV85" s="53">
        <f t="shared" si="6378"/>
        <v>154.53367312132505</v>
      </c>
      <c r="DW85" s="53">
        <f t="shared" si="6378"/>
        <v>154.73834347968449</v>
      </c>
      <c r="DX85" s="53">
        <f t="shared" si="6378"/>
        <v>154.94154921171688</v>
      </c>
      <c r="DY85" s="53">
        <f t="shared" si="6378"/>
        <v>155.14344381793876</v>
      </c>
      <c r="DZ85" s="53">
        <f t="shared" si="6378"/>
        <v>155.34416675910998</v>
      </c>
      <c r="EA85" s="53">
        <f t="shared" si="6378"/>
        <v>155.54383916219561</v>
      </c>
      <c r="EB85" s="53">
        <f t="shared" si="6378"/>
        <v>155.74244525791818</v>
      </c>
      <c r="EC85" s="53">
        <f t="shared" si="6378"/>
        <v>155.93997483773265</v>
      </c>
      <c r="ED85" s="53">
        <f t="shared" si="6378"/>
        <v>156.13642713503666</v>
      </c>
      <c r="EE85" s="53">
        <f t="shared" si="6378"/>
        <v>156.33181419882621</v>
      </c>
      <c r="EF85" s="53">
        <f t="shared" si="6378"/>
        <v>156.52616378809518</v>
      </c>
      <c r="EG85" s="53">
        <f t="shared" si="6378"/>
        <v>156.71952178243097</v>
      </c>
      <c r="EH85" s="53">
        <f t="shared" si="6378"/>
        <v>156.91195407790795</v>
      </c>
      <c r="EI85" s="53">
        <f t="shared" si="6378"/>
        <v>157.10354791726897</v>
      </c>
      <c r="EJ85" s="53">
        <f t="shared" si="6378"/>
        <v>157.29437583074443</v>
      </c>
      <c r="EK85" s="53">
        <f t="shared" si="6378"/>
        <v>157.48449582619881</v>
      </c>
      <c r="EL85" s="53">
        <f t="shared" si="6378"/>
        <v>157.67395225430337</v>
      </c>
      <c r="EM85" s="53">
        <f t="shared" si="6378"/>
        <v>157.86277729087851</v>
      </c>
      <c r="EN85" s="53">
        <f t="shared" si="6378"/>
        <v>158.0509929914279</v>
      </c>
      <c r="EO85" s="53">
        <f t="shared" si="6378"/>
        <v>158.23861387980702</v>
      </c>
      <c r="EP85" s="53">
        <f t="shared" si="6378"/>
        <v>158.42565003464139</v>
      </c>
      <c r="EQ85" s="53">
        <f t="shared" si="6378"/>
        <v>158.6121198219916</v>
      </c>
      <c r="ER85" s="53">
        <f t="shared" si="6378"/>
        <v>158.79804826343926</v>
      </c>
      <c r="ES85" s="53">
        <f t="shared" si="6378"/>
        <v>158.98346510738904</v>
      </c>
      <c r="ET85" s="53">
        <f t="shared" si="6378"/>
        <v>159.1684026987661</v>
      </c>
      <c r="EU85" s="53">
        <f t="shared" si="6378"/>
        <v>159.35289373534326</v>
      </c>
      <c r="EV85" s="53">
        <f t="shared" si="6378"/>
        <v>159.53696899566594</v>
      </c>
      <c r="EW85" s="53">
        <f t="shared" si="6378"/>
        <v>159.72065512295598</v>
      </c>
      <c r="EX85" s="53">
        <f t="shared" si="6378"/>
        <v>159.90397255055109</v>
      </c>
      <c r="EY85" s="53">
        <f t="shared" si="6378"/>
        <v>160.08693735279277</v>
      </c>
      <c r="EZ85" s="53">
        <f t="shared" si="6378"/>
        <v>160.26956294912978</v>
      </c>
      <c r="FA85" s="53">
        <f t="shared" si="6378"/>
        <v>160.45186158328048</v>
      </c>
      <c r="FB85" s="53">
        <f t="shared" si="6378"/>
        <v>160.6338455116186</v>
      </c>
      <c r="FC85" s="53">
        <f t="shared" si="6378"/>
        <v>160.81552784567137</v>
      </c>
      <c r="FD85" s="53">
        <f t="shared" si="6378"/>
        <v>160.99692300352302</v>
      </c>
      <c r="FE85" s="53">
        <f t="shared" si="6378"/>
        <v>161.17804673463661</v>
      </c>
      <c r="FF85" s="53">
        <f t="shared" si="6378"/>
        <v>161.35891495360275</v>
      </c>
      <c r="FG85" s="53">
        <f t="shared" si="6378"/>
        <v>161.53954285415759</v>
      </c>
      <c r="FH85" s="53">
        <f t="shared" si="6378"/>
        <v>161.71994431550013</v>
      </c>
      <c r="FI85" s="53">
        <f t="shared" si="6378"/>
        <v>161.90013159899522</v>
      </c>
      <c r="FJ85" s="53">
        <f t="shared" si="6378"/>
        <v>162.08011532095745</v>
      </c>
      <c r="FK85" s="53">
        <f t="shared" si="6378"/>
        <v>162.25990467594625</v>
      </c>
      <c r="FL85" s="53">
        <f t="shared" si="6378"/>
        <v>162.43950787458408</v>
      </c>
      <c r="FM85" s="53">
        <f t="shared" si="6378"/>
        <v>162.61893275017772</v>
      </c>
      <c r="FN85" s="53">
        <f t="shared" si="6378"/>
        <v>162.7981871226163</v>
      </c>
      <c r="FO85" s="53">
        <f t="shared" si="6378"/>
        <v>162.9772789539218</v>
      </c>
      <c r="FP85" s="53">
        <f t="shared" si="6378"/>
        <v>163.15621633707622</v>
      </c>
      <c r="FQ85" s="53">
        <f t="shared" si="6378"/>
        <v>163.33500736488435</v>
      </c>
      <c r="FR85" s="53">
        <f t="shared" si="6378"/>
        <v>163.51365992890615</v>
      </c>
      <c r="FS85" s="53">
        <f t="shared" si="6378"/>
        <v>163.69218150006526</v>
      </c>
      <c r="FT85" s="53">
        <f t="shared" si="6378"/>
        <v>163.87057894249273</v>
      </c>
      <c r="FU85" s="53">
        <f t="shared" si="6378"/>
        <v>164.0488584699591</v>
      </c>
      <c r="FV85" s="53">
        <f t="shared" si="6378"/>
        <v>164.22702570282092</v>
      </c>
      <c r="FW85" s="53">
        <f t="shared" si="6378"/>
        <v>164.40508578521042</v>
      </c>
      <c r="FX85" s="53">
        <f t="shared" si="6378"/>
        <v>164.5830435257036</v>
      </c>
      <c r="FY85" s="53">
        <f t="shared" si="6378"/>
        <v>164.76090352961728</v>
      </c>
      <c r="GA85" s="45"/>
    </row>
    <row r="86" spans="1:183" s="80" customFormat="1" x14ac:dyDescent="0.25">
      <c r="A86" s="79"/>
      <c r="B86" s="80" t="s">
        <v>116</v>
      </c>
      <c r="C86" s="81"/>
      <c r="D86" s="81">
        <f t="shared" ref="D86:H86" si="6379">(D85-C85)/C85</f>
        <v>0.26106238337046378</v>
      </c>
      <c r="E86" s="81">
        <f t="shared" si="6379"/>
        <v>0.260842451082891</v>
      </c>
      <c r="F86" s="81">
        <f t="shared" si="6379"/>
        <v>0.26066816522727937</v>
      </c>
      <c r="G86" s="81">
        <f t="shared" si="6379"/>
        <v>0.26053000880462363</v>
      </c>
      <c r="H86" s="81">
        <f t="shared" si="6379"/>
        <v>0.26042046504321331</v>
      </c>
      <c r="I86" s="81">
        <f>(I85-H85)/H85</f>
        <v>0.26033359109509446</v>
      </c>
      <c r="J86" s="81">
        <f t="shared" ref="J86:R86" si="6380">(J85-I85)/J85</f>
        <v>0.12083636911756396</v>
      </c>
      <c r="K86" s="81">
        <f t="shared" si="6380"/>
        <v>0.13216790697181724</v>
      </c>
      <c r="L86" s="81">
        <f t="shared" si="6380"/>
        <v>0.14278517163299359</v>
      </c>
      <c r="M86" s="81">
        <f t="shared" si="6380"/>
        <v>0.15250011487122175</v>
      </c>
      <c r="N86" s="81">
        <f t="shared" si="6380"/>
        <v>0.16119847390618142</v>
      </c>
      <c r="O86" s="81">
        <f t="shared" si="6380"/>
        <v>0.16883649959542321</v>
      </c>
      <c r="P86" s="108">
        <f t="shared" si="6380"/>
        <v>0.17542965498972088</v>
      </c>
      <c r="Q86" s="81">
        <f t="shared" si="6380"/>
        <v>0.18101525326016746</v>
      </c>
      <c r="R86" s="81">
        <f t="shared" si="6380"/>
        <v>0.18571083138984637</v>
      </c>
      <c r="S86" s="81">
        <f>(S85-R85)/S85</f>
        <v>0.18961674820530022</v>
      </c>
      <c r="T86" s="81">
        <f>(T85-S85)/T85</f>
        <v>0.19283736610908978</v>
      </c>
      <c r="U86" s="81">
        <f t="shared" ref="U86:AS86" si="6381">(U85-T85)/U85</f>
        <v>0.19547372842419558</v>
      </c>
      <c r="V86" s="81">
        <f t="shared" si="6381"/>
        <v>0.19761904041454334</v>
      </c>
      <c r="W86" s="108">
        <f t="shared" si="6381"/>
        <v>0.1993563402243064</v>
      </c>
      <c r="X86" s="81">
        <f t="shared" si="6381"/>
        <v>0.1010659587407198</v>
      </c>
      <c r="Y86" s="81">
        <f t="shared" si="6381"/>
        <v>0.10418416503861432</v>
      </c>
      <c r="Z86" s="81">
        <f t="shared" si="6381"/>
        <v>0.11264236727466154</v>
      </c>
      <c r="AA86" s="81">
        <f t="shared" si="6381"/>
        <v>0.12131146555961088</v>
      </c>
      <c r="AB86" s="81">
        <f t="shared" si="6381"/>
        <v>0.12999704432961839</v>
      </c>
      <c r="AC86" s="81">
        <f t="shared" si="6381"/>
        <v>0.13850622949239338</v>
      </c>
      <c r="AD86" s="108">
        <f t="shared" si="6381"/>
        <v>0.14666263024499956</v>
      </c>
      <c r="AE86" s="81">
        <f t="shared" si="6381"/>
        <v>0.15441643713113676</v>
      </c>
      <c r="AF86" s="81">
        <f t="shared" si="6381"/>
        <v>5.4987259181247652E-2</v>
      </c>
      <c r="AG86" s="81">
        <f t="shared" si="6381"/>
        <v>5.6701056771869887E-2</v>
      </c>
      <c r="AH86" s="81">
        <f t="shared" si="6381"/>
        <v>5.8809846325922455E-2</v>
      </c>
      <c r="AI86" s="81">
        <f t="shared" si="6381"/>
        <v>6.1366831197030181E-2</v>
      </c>
      <c r="AJ86" s="171">
        <f t="shared" si="6381"/>
        <v>6.4423853361701491E-2</v>
      </c>
      <c r="AK86" s="108">
        <f t="shared" si="6381"/>
        <v>6.8027949863281534E-2</v>
      </c>
      <c r="AL86" s="81">
        <f t="shared" si="6381"/>
        <v>4.0121143028624386E-2</v>
      </c>
      <c r="AM86" s="81">
        <f t="shared" si="6381"/>
        <v>4.6036118338746219E-2</v>
      </c>
      <c r="AN86" s="81">
        <f t="shared" si="6381"/>
        <v>4.5225445622487467E-2</v>
      </c>
      <c r="AO86" s="81">
        <f t="shared" si="6381"/>
        <v>4.4278597114467397E-2</v>
      </c>
      <c r="AP86" s="81">
        <f t="shared" si="6381"/>
        <v>4.3168021927798048E-2</v>
      </c>
      <c r="AQ86" s="171">
        <f t="shared" si="6381"/>
        <v>4.1859387135546211E-2</v>
      </c>
      <c r="AR86" s="108">
        <f t="shared" si="6381"/>
        <v>4.0309472761931385E-2</v>
      </c>
      <c r="AS86" s="81">
        <f t="shared" si="6381"/>
        <v>2.5513764725349039E-2</v>
      </c>
      <c r="AT86" s="81">
        <f t="shared" ref="AT86" si="6382">(AT85-AS85)/AT85</f>
        <v>2.3185181167963458E-2</v>
      </c>
      <c r="AU86" s="81">
        <f t="shared" ref="AU86" si="6383">(AU85-AT85)/AU85</f>
        <v>2.323781585423261E-2</v>
      </c>
      <c r="AV86" s="81">
        <f t="shared" ref="AV86" si="6384">(AV85-AU85)/AV85</f>
        <v>2.3147615444983432E-2</v>
      </c>
      <c r="AW86" s="81">
        <f t="shared" ref="AW86" si="6385">(AW85-AV85)/AW85</f>
        <v>2.2877918125056365E-2</v>
      </c>
      <c r="AX86" s="171">
        <f t="shared" ref="AX86" si="6386">(AX85-AW85)/AX85</f>
        <v>2.2374006293309604E-2</v>
      </c>
      <c r="AY86" s="108">
        <f t="shared" ref="AY86" si="6387">(AY85-AX85)/AY85</f>
        <v>2.157839856295906E-2</v>
      </c>
      <c r="AZ86" s="81">
        <f t="shared" ref="AZ86" si="6388">(AZ85-AY85)/AZ85</f>
        <v>1.5093812304455209E-2</v>
      </c>
      <c r="BA86" s="81">
        <f t="shared" ref="BA86" si="6389">(BA85-AZ85)/BA85</f>
        <v>1.4118035462178732E-2</v>
      </c>
      <c r="BB86" s="81">
        <f t="shared" ref="BB86" si="6390">(BB85-BA85)/BB85</f>
        <v>1.3569762007839038E-2</v>
      </c>
      <c r="BC86" s="81">
        <f t="shared" ref="BC86" si="6391">(BC85-BB85)/BC85</f>
        <v>1.3004318493364565E-2</v>
      </c>
      <c r="BD86" s="81">
        <f t="shared" ref="BD86" si="6392">(BD85-BC85)/BD85</f>
        <v>1.2412451066555981E-2</v>
      </c>
      <c r="BE86" s="171">
        <f t="shared" ref="BE86" si="6393">(BE85-BD85)/BE85</f>
        <v>1.1782492628014269E-2</v>
      </c>
      <c r="BF86" s="108">
        <f t="shared" ref="BF86" si="6394">(BF85-BE85)/BF85</f>
        <v>1.1099687053845808E-2</v>
      </c>
      <c r="BG86" s="81">
        <f t="shared" ref="BG86" si="6395">(BG85-BF85)/BG85</f>
        <v>1.0345321466675574E-2</v>
      </c>
      <c r="BH86" s="81">
        <f t="shared" ref="BH86" si="6396">(BH85-BG85)/BH85</f>
        <v>9.9043104646391791E-3</v>
      </c>
      <c r="BI86" s="81">
        <f t="shared" ref="BI86:BM86" si="6397">(BI85-BH85)/BI85</f>
        <v>9.404551661959807E-3</v>
      </c>
      <c r="BJ86" s="81">
        <f t="shared" si="6397"/>
        <v>8.8756189582411878E-3</v>
      </c>
      <c r="BK86" s="81">
        <f t="shared" si="6397"/>
        <v>8.3211710416486694E-3</v>
      </c>
      <c r="BL86" s="171">
        <f t="shared" si="6397"/>
        <v>7.7458981295607044E-3</v>
      </c>
      <c r="BM86" s="108">
        <f t="shared" si="6397"/>
        <v>7.1555857802073804E-3</v>
      </c>
      <c r="BN86" s="81">
        <f t="shared" ref="BN86" si="6398">(BN85-BM85)/BN85</f>
        <v>6.5581054117180787E-3</v>
      </c>
      <c r="BO86" s="81">
        <f t="shared" ref="BO86" si="6399">(BO85-BN85)/BO85</f>
        <v>6.2717164438836842E-3</v>
      </c>
      <c r="BP86" s="81">
        <f t="shared" ref="BP86" si="6400">(BP85-BO85)/BP85</f>
        <v>6.0145555583226923E-3</v>
      </c>
      <c r="BQ86" s="81">
        <f t="shared" ref="BQ86" si="6401">(BQ85-BP85)/BQ85</f>
        <v>5.7449331882145254E-3</v>
      </c>
      <c r="BR86" s="81">
        <f t="shared" ref="BR86" si="6402">(BR85-BQ85)/BR85</f>
        <v>5.4638976400211252E-3</v>
      </c>
      <c r="BS86" s="81">
        <f t="shared" ref="BS86" si="6403">(BS85-BR85)/BS85</f>
        <v>5.1735285657276159E-3</v>
      </c>
      <c r="BT86" s="108">
        <f t="shared" ref="BT86" si="6404">(BT85-BS85)/BT85</f>
        <v>4.8772318820933924E-3</v>
      </c>
      <c r="BU86" s="81">
        <f t="shared" ref="BU86" si="6405">(BU85-BT85)/BU85</f>
        <v>4.580101762676151E-3</v>
      </c>
      <c r="BV86" s="81">
        <f t="shared" ref="BV86" si="6406">(BV85-BU85)/BV85</f>
        <v>4.3611757555122059E-3</v>
      </c>
      <c r="BW86" s="81">
        <f t="shared" ref="BW86" si="6407">(BW85-BV85)/BW85</f>
        <v>4.1546521711307068E-3</v>
      </c>
      <c r="BX86" s="81">
        <f t="shared" ref="BX86" si="6408">(BX85-BW85)/BX85</f>
        <v>3.9565535165159826E-3</v>
      </c>
      <c r="BY86" s="81">
        <f t="shared" ref="BY86" si="6409">(BY85-BX85)/BY85</f>
        <v>3.7675669790557518E-3</v>
      </c>
      <c r="BZ86" s="81">
        <f t="shared" ref="BZ86" si="6410">(BZ85-BY85)/BZ85</f>
        <v>3.5884943524833036E-3</v>
      </c>
      <c r="CA86" s="108">
        <f t="shared" ref="CA86" si="6411">(CA85-BZ85)/CA85</f>
        <v>3.4203109539486364E-3</v>
      </c>
      <c r="CB86" s="81">
        <f t="shared" ref="CB86" si="6412">(CB85-CA85)/CB85</f>
        <v>3.2642497224693364E-3</v>
      </c>
      <c r="CC86" s="81">
        <f t="shared" ref="CC86:CD86" si="6413">(CC85-CB85)/CC85</f>
        <v>3.1218853555208181E-3</v>
      </c>
      <c r="CD86" s="81">
        <f t="shared" si="6413"/>
        <v>2.9837509990415997E-3</v>
      </c>
      <c r="CE86" s="81">
        <f t="shared" ref="CE86" si="6414">(CE85-CD85)/CE85</f>
        <v>2.8507543064609903E-3</v>
      </c>
      <c r="CF86" s="81">
        <f t="shared" ref="CF86" si="6415">(CF85-CE85)/CF85</f>
        <v>2.7241791678411201E-3</v>
      </c>
      <c r="CG86" s="81">
        <f t="shared" ref="CG86" si="6416">(CG85-CF85)/CG85</f>
        <v>2.605263641548877E-3</v>
      </c>
      <c r="CH86" s="108">
        <f t="shared" ref="CH86" si="6417">(CH85-CG85)/CH85</f>
        <v>2.4951570857594356E-3</v>
      </c>
      <c r="CI86" s="81">
        <f t="shared" ref="CI86" si="6418">(CI85-CH85)/CI85</f>
        <v>3.8298349483196158E-3</v>
      </c>
      <c r="CJ86" s="81">
        <f t="shared" ref="CJ86" si="6419">(CJ85-CI85)/CJ85</f>
        <v>2.7117022260095144E-3</v>
      </c>
      <c r="CK86" s="81">
        <f t="shared" ref="CK86" si="6420">(CK85-CJ85)/CK85</f>
        <v>2.6120860894745016E-3</v>
      </c>
      <c r="CL86" s="81">
        <f t="shared" ref="CL86" si="6421">(CL85-CK85)/CL85</f>
        <v>2.5174258474907948E-3</v>
      </c>
      <c r="CM86" s="81">
        <f t="shared" ref="CM86" si="6422">(CM85-CL85)/CM85</f>
        <v>2.4275720229966638E-3</v>
      </c>
      <c r="CN86" s="81">
        <f t="shared" ref="CN86" si="6423">(CN85-CM85)/CN85</f>
        <v>2.3424210706273632E-3</v>
      </c>
      <c r="CO86" s="108">
        <f t="shared" ref="CO86" si="6424">(CO85-CN85)/CO85</f>
        <v>2.2618997564466991E-3</v>
      </c>
      <c r="CP86" s="81">
        <f t="shared" ref="CP86" si="6425">(CP85-CO85)/CP85</f>
        <v>2.1828884990246558E-3</v>
      </c>
      <c r="CQ86" s="81">
        <f t="shared" ref="CQ86" si="6426">(CQ85-CP85)/CQ85</f>
        <v>2.2286382169628841E-3</v>
      </c>
      <c r="CR86" s="81">
        <f t="shared" ref="CR86" si="6427">(CR85-CQ85)/CR85</f>
        <v>2.1812007345003047E-3</v>
      </c>
      <c r="CS86" s="81">
        <f t="shared" ref="CS86" si="6428">(CS85-CR85)/CS85</f>
        <v>2.1373840602107496E-3</v>
      </c>
      <c r="CT86" s="81">
        <f t="shared" ref="CT86" si="6429">(CT85-CS85)/CT85</f>
        <v>2.0971386571588145E-3</v>
      </c>
      <c r="CU86" s="81">
        <f t="shared" ref="CU86" si="6430">(CU85-CT85)/CU85</f>
        <v>2.0603013716247844E-3</v>
      </c>
      <c r="CV86" s="108">
        <f t="shared" ref="CV86" si="6431">(CV85-CU85)/CV85</f>
        <v>2.026602939238396E-3</v>
      </c>
      <c r="CW86" s="81">
        <f t="shared" ref="CW86" si="6432">(CW85-CV85)/CW85</f>
        <v>1.9970453731249396E-3</v>
      </c>
      <c r="CX86" s="81">
        <f t="shared" ref="CX86" si="6433">(CX85-CW85)/CX85</f>
        <v>1.8513083233386027E-3</v>
      </c>
      <c r="CY86" s="81">
        <f t="shared" ref="CY86" si="6434">(CY85-CX85)/CY85</f>
        <v>1.8129408128757206E-3</v>
      </c>
      <c r="CZ86" s="81">
        <f t="shared" ref="CZ86" si="6435">(CZ85-CY85)/CZ85</f>
        <v>1.7788944717871938E-3</v>
      </c>
      <c r="DA86" s="81">
        <f t="shared" ref="DA86" si="6436">(DA85-CZ85)/DA85</f>
        <v>1.7490611185190794E-3</v>
      </c>
      <c r="DB86" s="81">
        <f t="shared" ref="DB86" si="6437">(DB85-DA85)/DB85</f>
        <v>1.7233407960461791E-3</v>
      </c>
      <c r="DC86" s="81">
        <f t="shared" ref="DC86" si="6438">(DC85-DB85)/DC85</f>
        <v>1.7016286112311889E-3</v>
      </c>
      <c r="DD86" s="108">
        <f t="shared" ref="DD86" si="6439">(DD85-DC85)/DD85</f>
        <v>1.6838034280890228E-3</v>
      </c>
      <c r="DE86" s="81">
        <f t="shared" ref="DE86" si="6440">(DE85-DD85)/DE85</f>
        <v>1.6697187594320929E-3</v>
      </c>
      <c r="DF86" s="81">
        <f t="shared" ref="DF86" si="6441">(DF85-DE85)/DF85</f>
        <v>1.6404325917560541E-3</v>
      </c>
      <c r="DG86" s="81">
        <f t="shared" ref="DG86" si="6442">(DG85-DF85)/DG85</f>
        <v>1.6116643947603304E-3</v>
      </c>
      <c r="DH86" s="81">
        <f t="shared" ref="DH86" si="6443">(DH85-DG85)/DH85</f>
        <v>1.5834813856209938E-3</v>
      </c>
      <c r="DI86" s="81">
        <f t="shared" ref="DI86" si="6444">(DI85-DH85)/DI85</f>
        <v>1.5559450148860084E-3</v>
      </c>
      <c r="DJ86" s="81">
        <f t="shared" ref="DJ86" si="6445">(DJ85-DI85)/DJ85</f>
        <v>1.5291208646916533E-3</v>
      </c>
      <c r="DK86" s="108">
        <f t="shared" ref="DK86" si="6446">(DK85-DJ85)/DK85</f>
        <v>1.5030868976096767E-3</v>
      </c>
      <c r="DL86" s="81">
        <f t="shared" ref="DL86" si="6447">(DL85-DK85)/DL85</f>
        <v>1.4779399730519619E-3</v>
      </c>
      <c r="DM86" s="81">
        <f t="shared" ref="DM86" si="6448">(DM85-DL85)/DM85</f>
        <v>1.4630832962801903E-3</v>
      </c>
      <c r="DN86" s="81">
        <f t="shared" ref="DN86" si="6449">(DN85-DM85)/DN85</f>
        <v>1.4489279398792613E-3</v>
      </c>
      <c r="DO86" s="81">
        <f t="shared" ref="DO86" si="6450">(DO85-DN85)/DO85</f>
        <v>1.4351757344657932E-3</v>
      </c>
      <c r="DP86" s="81">
        <f t="shared" ref="DP86" si="6451">(DP85-DO85)/DP85</f>
        <v>1.4215423721943537E-3</v>
      </c>
      <c r="DQ86" s="81">
        <f t="shared" ref="DQ86" si="6452">(DQ85-DP85)/DQ85</f>
        <v>1.407756326302539E-3</v>
      </c>
      <c r="DR86" s="81">
        <f t="shared" ref="DR86" si="6453">(DR85-DQ85)/DR85</f>
        <v>1.3935595802601064E-3</v>
      </c>
      <c r="DS86" s="81">
        <f t="shared" ref="DS86" si="6454">(DS85-DR85)/DS85</f>
        <v>1.3787098880507207E-3</v>
      </c>
      <c r="DT86" s="81">
        <f t="shared" ref="DT86" si="6455">(DT85-DS85)/DT85</f>
        <v>1.3629842898493769E-3</v>
      </c>
      <c r="DU86" s="81">
        <f t="shared" ref="DU86" si="6456">(DU85-DT85)/DU85</f>
        <v>1.3484006317746396E-3</v>
      </c>
      <c r="DV86" s="81">
        <f t="shared" ref="DV86" si="6457">(DV85-DU85)/DV85</f>
        <v>1.3349730843857067E-3</v>
      </c>
      <c r="DW86" s="81">
        <f t="shared" ref="DW86" si="6458">(DW85-DV85)/DW85</f>
        <v>1.3226867611278747E-3</v>
      </c>
      <c r="DX86" s="81">
        <f t="shared" ref="DX86" si="6459">(DX85-DW85)/DX85</f>
        <v>1.3114992916117077E-3</v>
      </c>
      <c r="DY86" s="81">
        <f t="shared" ref="DY86" si="6460">(DY85-DX85)/DY85</f>
        <v>1.3013415279011619E-3</v>
      </c>
      <c r="DZ86" s="81">
        <f t="shared" ref="DZ86" si="6461">(DZ85-DY85)/DZ85</f>
        <v>1.2921176595094164E-3</v>
      </c>
      <c r="EA86" s="81">
        <f t="shared" ref="EA86" si="6462">(EA85-DZ85)/EA85</f>
        <v>1.2837049937890321E-3</v>
      </c>
      <c r="EB86" s="81">
        <f t="shared" ref="EB86" si="6463">(EB85-EA85)/EB85</f>
        <v>1.2752213784345348E-3</v>
      </c>
      <c r="EC86" s="81">
        <f t="shared" ref="EC86" si="6464">(EC85-EB85)/EC85</f>
        <v>1.2667026528638079E-3</v>
      </c>
      <c r="ED86" s="81">
        <f t="shared" ref="ED86" si="6465">(ED85-EC85)/ED85</f>
        <v>1.2582092526947717E-3</v>
      </c>
      <c r="EE86" s="81">
        <f t="shared" ref="EE86" si="6466">(EE85-ED85)/EE85</f>
        <v>1.2498227874529484E-3</v>
      </c>
      <c r="EF86" s="81">
        <f t="shared" ref="EF86" si="6467">(EF85-EE85)/EF85</f>
        <v>1.2416428318787454E-3</v>
      </c>
      <c r="EG86" s="81">
        <f t="shared" ref="EG86" si="6468">(EG85-EF85)/EG85</f>
        <v>1.233783718433186E-3</v>
      </c>
      <c r="EH86" s="81">
        <f t="shared" ref="EH86" si="6469">(EH85-EG85)/EH85</f>
        <v>1.2263711621450608E-3</v>
      </c>
      <c r="EI86" s="81">
        <f t="shared" ref="EI86" si="6470">(EI85-EH85)/EI85</f>
        <v>1.2195385903182321E-3</v>
      </c>
      <c r="EJ86" s="81">
        <f t="shared" ref="EJ86" si="6471">(EJ85-EI85)/EJ85</f>
        <v>1.213189679971765E-3</v>
      </c>
      <c r="EK86" s="81">
        <f t="shared" ref="EK86" si="6472">(EK85-EJ85)/EK85</f>
        <v>1.207229920996155E-3</v>
      </c>
      <c r="EL86" s="81">
        <f t="shared" ref="EL86" si="6473">(EL85-EK85)/EL85</f>
        <v>1.2015708707485157E-3</v>
      </c>
      <c r="EM86" s="81">
        <f t="shared" ref="EM86" si="6474">(EM85-EL85)/EM85</f>
        <v>1.1961340083812744E-3</v>
      </c>
      <c r="EN86" s="81">
        <f t="shared" ref="EN86" si="6475">(EN85-EM85)/EN85</f>
        <v>1.1908542742252838E-3</v>
      </c>
      <c r="EO86" s="81">
        <f t="shared" ref="EO86" si="6476">(EO85-EN85)/EO85</f>
        <v>1.1856833409930264E-3</v>
      </c>
      <c r="EP86" s="81">
        <f t="shared" ref="EP86" si="6477">(EP85-EO85)/EP85</f>
        <v>1.1805926300032625E-3</v>
      </c>
      <c r="EQ86" s="81">
        <f t="shared" ref="EQ86" si="6478">(EQ85-EP85)/EQ85</f>
        <v>1.1756339147315979E-3</v>
      </c>
      <c r="ER86" s="81">
        <f t="shared" ref="ER86" si="6479">(ER85-EQ85)/ER85</f>
        <v>1.1708484045043815E-3</v>
      </c>
      <c r="ES86" s="81">
        <f t="shared" ref="ES86" si="6480">(ES85-ER85)/ES85</f>
        <v>1.1662649560728667E-3</v>
      </c>
      <c r="ET86" s="81">
        <f t="shared" ref="ET86" si="6481">(ET85-ES85)/ET85</f>
        <v>1.1618988960206359E-3</v>
      </c>
      <c r="EU86" s="81">
        <f t="shared" ref="EU86" si="6482">(EU85-ET85)/EU85</f>
        <v>1.1577514047756393E-3</v>
      </c>
      <c r="EV86" s="81">
        <f t="shared" ref="EV86" si="6483">(EV85-EU85)/EV85</f>
        <v>1.1538094366559436E-3</v>
      </c>
      <c r="EW86" s="81">
        <f t="shared" ref="EW86" si="6484">(EW85-EV85)/EW85</f>
        <v>1.1500461674704859E-3</v>
      </c>
      <c r="EX86" s="81">
        <f t="shared" ref="EX86" si="6485">(EX85-EW85)/EX85</f>
        <v>1.1464219723319308E-3</v>
      </c>
      <c r="EY86" s="81">
        <f t="shared" ref="EY86" si="6486">(EY85-EX85)/EY85</f>
        <v>1.1429090047395606E-3</v>
      </c>
      <c r="EZ86" s="81">
        <f t="shared" ref="EZ86" si="6487">(EZ85-EY85)/EZ85</f>
        <v>1.139490199988694E-3</v>
      </c>
      <c r="FA86" s="81">
        <f t="shared" ref="FA86" si="6488">(FA85-EZ85)/FA85</f>
        <v>1.1361578005505272E-3</v>
      </c>
      <c r="FB86" s="81">
        <f t="shared" ref="FB86" si="6489">(FB85-FA85)/FB85</f>
        <v>1.1329114842423679E-3</v>
      </c>
      <c r="FC86" s="81">
        <f t="shared" ref="FC86" si="6490">(FC85-FB85)/FC85</f>
        <v>1.1297561652573746E-3</v>
      </c>
      <c r="FD86" s="81">
        <f t="shared" ref="FD86" si="6491">(FD85-FC85)/FD85</f>
        <v>1.1266995323114613E-3</v>
      </c>
      <c r="FE86" s="81">
        <f t="shared" ref="FE86" si="6492">(FE85-FD85)/FE85</f>
        <v>1.1237493863651845E-3</v>
      </c>
      <c r="FF86" s="81">
        <f t="shared" ref="FF86" si="6493">(FF85-FE85)/FF85</f>
        <v>1.1209062667417332E-3</v>
      </c>
      <c r="FG86" s="81">
        <f t="shared" ref="FG86" si="6494">(FG85-FF85)/FG85</f>
        <v>1.1181652328799453E-3</v>
      </c>
      <c r="FH86" s="81">
        <f t="shared" ref="FH86" si="6495">(FH85-FG85)/FH85</f>
        <v>1.1155177062799062E-3</v>
      </c>
      <c r="FI86" s="81">
        <f t="shared" ref="FI86" si="6496">(FI85-FH85)/FI85</f>
        <v>1.1129532861738904E-3</v>
      </c>
      <c r="FJ86" s="81">
        <f t="shared" ref="FJ86" si="6497">(FJ85-FI85)/FJ85</f>
        <v>1.1104614628748232E-3</v>
      </c>
      <c r="FK86" s="81">
        <f t="shared" ref="FK86" si="6498">(FK85-FJ85)/FK85</f>
        <v>1.1080331604277785E-3</v>
      </c>
      <c r="FL86" s="81">
        <f t="shared" ref="FL86" si="6499">(FL85-FK85)/FL85</f>
        <v>1.1056620460614967E-3</v>
      </c>
      <c r="FM86" s="81">
        <f t="shared" ref="FM86" si="6500">(FM85-FL85)/FM85</f>
        <v>1.1033455487577187E-3</v>
      </c>
      <c r="FN86" s="81">
        <f t="shared" ref="FN86" si="6501">(FN85-FM85)/FN85</f>
        <v>1.1010833450102687E-3</v>
      </c>
      <c r="FO86" s="81">
        <f t="shared" ref="FO86" si="6502">(FO85-FN85)/FO85</f>
        <v>1.0988760669892704E-3</v>
      </c>
      <c r="FP86" s="81">
        <f t="shared" ref="FP86" si="6503">(FP85-FO85)/FP85</f>
        <v>1.0967242754927583E-3</v>
      </c>
      <c r="FQ86" s="81">
        <f t="shared" ref="FQ86" si="6504">(FQ85-FP85)/FQ85</f>
        <v>1.0946277267353884E-3</v>
      </c>
      <c r="FR86" s="81">
        <f t="shared" ref="FR86" si="6505">(FR85-FQ85)/FR85</f>
        <v>1.0925849503917848E-3</v>
      </c>
      <c r="FS86" s="81">
        <f t="shared" ref="FS86" si="6506">(FS85-FR85)/FS85</f>
        <v>1.0905931457638868E-3</v>
      </c>
      <c r="FT86" s="81">
        <f t="shared" ref="FT86" si="6507">(FT85-FS85)/FT85</f>
        <v>1.0886483930106373E-3</v>
      </c>
      <c r="FU86" s="81">
        <f t="shared" ref="FU86" si="6508">(FU85-FT85)/FU85</f>
        <v>1.0867465286204323E-3</v>
      </c>
      <c r="FV86" s="81">
        <f t="shared" ref="FV86" si="6509">(FV85-FU85)/FV85</f>
        <v>1.084883758317763E-3</v>
      </c>
      <c r="FW86" s="81">
        <f t="shared" ref="FW86" si="6510">(FW85-FV85)/FW85</f>
        <v>1.0830570206454698E-3</v>
      </c>
      <c r="FX86" s="81">
        <f t="shared" ref="FX86" si="6511">(FX85-FW85)/FX85</f>
        <v>1.0812641246690268E-3</v>
      </c>
      <c r="FY86" s="81">
        <f t="shared" ref="FY86" si="6512">(FY85-FX85)/FY85</f>
        <v>1.0795036935549889E-3</v>
      </c>
      <c r="GA86" s="79"/>
    </row>
    <row r="87" spans="1:183" s="80" customFormat="1" x14ac:dyDescent="0.25">
      <c r="A87" s="79"/>
      <c r="B87" s="43" t="s">
        <v>49</v>
      </c>
      <c r="C87" s="81"/>
      <c r="D87" s="81"/>
      <c r="E87" s="81"/>
      <c r="F87" s="81"/>
      <c r="G87" s="81"/>
      <c r="H87" s="81"/>
      <c r="I87" s="81"/>
      <c r="J87" s="79">
        <f t="shared" ref="J87:AO87" si="6513">((J16-I16)*1000000)/$B$6</f>
        <v>2.4516105634294796</v>
      </c>
      <c r="K87" s="79">
        <f t="shared" si="6513"/>
        <v>3.0898978539160553</v>
      </c>
      <c r="L87" s="79">
        <f t="shared" si="6513"/>
        <v>3.8941398399291347</v>
      </c>
      <c r="M87" s="79">
        <f t="shared" si="6513"/>
        <v>4.9074847423056163</v>
      </c>
      <c r="N87" s="79">
        <f t="shared" si="6513"/>
        <v>6.1842993192999867</v>
      </c>
      <c r="O87" s="79">
        <f t="shared" si="6513"/>
        <v>7.7930856863128932</v>
      </c>
      <c r="P87" s="146">
        <f t="shared" si="6513"/>
        <v>9.8201565087491538</v>
      </c>
      <c r="Q87" s="79">
        <f t="shared" si="6513"/>
        <v>12.372422984994165</v>
      </c>
      <c r="R87" s="79">
        <f t="shared" si="6513"/>
        <v>15.588278745062878</v>
      </c>
      <c r="S87" s="79">
        <f t="shared" si="6513"/>
        <v>19.640257002749451</v>
      </c>
      <c r="T87" s="79">
        <f t="shared" si="6513"/>
        <v>24.745749607434547</v>
      </c>
      <c r="U87" s="79">
        <f t="shared" si="6513"/>
        <v>31.178670289337759</v>
      </c>
      <c r="V87" s="79">
        <f t="shared" si="6513"/>
        <v>39.284150348535796</v>
      </c>
      <c r="W87" s="79">
        <f t="shared" si="6513"/>
        <v>49.497055223125336</v>
      </c>
      <c r="X87" s="79">
        <f t="shared" si="6513"/>
        <v>27.914276942117421</v>
      </c>
      <c r="Y87" s="79">
        <f t="shared" si="6513"/>
        <v>32.122139453801196</v>
      </c>
      <c r="Z87" s="79">
        <f t="shared" si="6513"/>
        <v>39.138648717936299</v>
      </c>
      <c r="AA87" s="79">
        <f t="shared" si="6513"/>
        <v>47.97013583992279</v>
      </c>
      <c r="AB87" s="79">
        <f t="shared" si="6513"/>
        <v>59.085627052000291</v>
      </c>
      <c r="AC87" s="79">
        <f t="shared" si="6513"/>
        <v>73.074446780572757</v>
      </c>
      <c r="AD87" s="79">
        <f t="shared" si="6513"/>
        <v>90.676538690175661</v>
      </c>
      <c r="AE87" s="79">
        <f t="shared" si="6513"/>
        <v>112.90481409258692</v>
      </c>
      <c r="AF87" s="79">
        <f t="shared" si="6513"/>
        <v>42.544491914476083</v>
      </c>
      <c r="AG87" s="79">
        <f t="shared" si="6513"/>
        <v>46.507508464163294</v>
      </c>
      <c r="AH87" s="79">
        <f t="shared" si="6513"/>
        <v>51.251265092487394</v>
      </c>
      <c r="AI87" s="79">
        <f t="shared" si="6513"/>
        <v>56.976051211527938</v>
      </c>
      <c r="AJ87" s="172">
        <f t="shared" si="6513"/>
        <v>63.933165131964003</v>
      </c>
      <c r="AK87" s="146">
        <f t="shared" si="6513"/>
        <v>72.437591665571219</v>
      </c>
      <c r="AL87" s="79">
        <f t="shared" si="6513"/>
        <v>44.507529828391959</v>
      </c>
      <c r="AM87" s="79">
        <f t="shared" si="6513"/>
        <v>53.533662913619267</v>
      </c>
      <c r="AN87" s="79">
        <f t="shared" si="6513"/>
        <v>55.082073559117624</v>
      </c>
      <c r="AO87" s="79">
        <f t="shared" si="6513"/>
        <v>56.427390509582686</v>
      </c>
      <c r="AP87" s="79">
        <f t="shared" ref="AP87:BM87" si="6514">((AP16-AO16)*1000000)/$B$6</f>
        <v>57.494007512240735</v>
      </c>
      <c r="AQ87" s="172">
        <f t="shared" si="6514"/>
        <v>58.186743132535</v>
      </c>
      <c r="AR87" s="146">
        <f t="shared" si="6514"/>
        <v>58.385780924992176</v>
      </c>
      <c r="AS87" s="79">
        <f t="shared" si="6514"/>
        <v>37.922661802719247</v>
      </c>
      <c r="AT87" s="79">
        <f t="shared" si="6514"/>
        <v>35.279508082390628</v>
      </c>
      <c r="AU87" s="79">
        <f t="shared" si="6514"/>
        <v>36.200827305556942</v>
      </c>
      <c r="AV87" s="79">
        <f t="shared" si="6514"/>
        <v>36.914798960912279</v>
      </c>
      <c r="AW87" s="79">
        <f t="shared" si="6514"/>
        <v>37.33893462703697</v>
      </c>
      <c r="AX87" s="172">
        <f t="shared" si="6514"/>
        <v>37.352221510595676</v>
      </c>
      <c r="AY87" s="146">
        <f t="shared" si="6514"/>
        <v>36.818480277843541</v>
      </c>
      <c r="AZ87" s="79">
        <f t="shared" si="6514"/>
        <v>26.148737619756016</v>
      </c>
      <c r="BA87" s="79">
        <f t="shared" si="6514"/>
        <v>24.808535562668855</v>
      </c>
      <c r="BB87" s="79">
        <f t="shared" si="6514"/>
        <v>24.173120370233839</v>
      </c>
      <c r="BC87" s="79">
        <f t="shared" si="6514"/>
        <v>23.47106675745956</v>
      </c>
      <c r="BD87" s="79">
        <f t="shared" si="6514"/>
        <v>22.684393630295315</v>
      </c>
      <c r="BE87" s="172">
        <f t="shared" si="6514"/>
        <v>21.789850895243941</v>
      </c>
      <c r="BF87" s="146">
        <f t="shared" si="6514"/>
        <v>20.757512198156334</v>
      </c>
      <c r="BG87" s="79">
        <f t="shared" si="6514"/>
        <v>19.549014809850824</v>
      </c>
      <c r="BH87" s="79">
        <f t="shared" si="6514"/>
        <v>18.902879288563195</v>
      </c>
      <c r="BI87" s="79">
        <f t="shared" si="6514"/>
        <v>18.119469733881377</v>
      </c>
      <c r="BJ87" s="79">
        <f t="shared" si="6514"/>
        <v>17.253526566300728</v>
      </c>
      <c r="BK87" s="79">
        <f t="shared" si="6514"/>
        <v>16.311452474237704</v>
      </c>
      <c r="BL87" s="172">
        <f t="shared" si="6514"/>
        <v>15.302312408981365</v>
      </c>
      <c r="BM87" s="146">
        <f t="shared" si="6514"/>
        <v>14.238009510577854</v>
      </c>
      <c r="BN87" s="79">
        <f t="shared" ref="BN87:CC87" si="6515">((BN16-BM16)*1000000)/$B$6</f>
        <v>13.135300376322506</v>
      </c>
      <c r="BO87" s="79">
        <f t="shared" si="6515"/>
        <v>12.640969385616376</v>
      </c>
      <c r="BP87" s="79">
        <f t="shared" si="6515"/>
        <v>12.19600182968799</v>
      </c>
      <c r="BQ87" s="79">
        <f t="shared" si="6515"/>
        <v>11.716586668203524</v>
      </c>
      <c r="BR87" s="79">
        <f t="shared" si="6515"/>
        <v>11.204645712216221</v>
      </c>
      <c r="BS87" s="79">
        <f t="shared" si="6515"/>
        <v>10.664367250841899</v>
      </c>
      <c r="BT87" s="146">
        <f t="shared" si="6515"/>
        <v>10.102875063632647</v>
      </c>
      <c r="BU87" s="79">
        <f t="shared" si="6515"/>
        <v>9.5310420972781049</v>
      </c>
      <c r="BV87" s="79">
        <f t="shared" si="6515"/>
        <v>9.1152172952173736</v>
      </c>
      <c r="BW87" s="79">
        <f t="shared" si="6515"/>
        <v>8.7197936673438399</v>
      </c>
      <c r="BX87" s="79">
        <f t="shared" si="6515"/>
        <v>8.3370095735259309</v>
      </c>
      <c r="BY87" s="79">
        <f t="shared" si="6515"/>
        <v>7.9688116369136663</v>
      </c>
      <c r="BZ87" s="79">
        <f t="shared" si="6515"/>
        <v>7.6173886203954249</v>
      </c>
      <c r="CA87" s="146">
        <f t="shared" si="6515"/>
        <v>7.2852994139242524</v>
      </c>
      <c r="CB87" s="79">
        <f t="shared" si="6515"/>
        <v>6.9756575872462045</v>
      </c>
      <c r="CC87" s="79">
        <f t="shared" si="6515"/>
        <v>6.6923195113734879</v>
      </c>
      <c r="CD87" s="79">
        <f t="shared" ref="CD87:DP87" si="6516">((CD16-CC16)*1000000)/$B$6</f>
        <v>6.4153456111158258</v>
      </c>
      <c r="CE87" s="79">
        <f t="shared" si="6516"/>
        <v>6.1469135387534033</v>
      </c>
      <c r="CF87" s="79">
        <f t="shared" si="6516"/>
        <v>5.8900325293274651</v>
      </c>
      <c r="CG87" s="79">
        <f t="shared" si="6516"/>
        <v>5.6476351489254055</v>
      </c>
      <c r="CH87" s="146">
        <f t="shared" si="6516"/>
        <v>5.42247843301449</v>
      </c>
      <c r="CI87" s="79">
        <f t="shared" si="6516"/>
        <v>8.3550002696928996</v>
      </c>
      <c r="CJ87" s="79">
        <f t="shared" si="6516"/>
        <v>5.9318161888652101</v>
      </c>
      <c r="CK87" s="79">
        <f t="shared" si="6516"/>
        <v>5.7288713868092769</v>
      </c>
      <c r="CL87" s="79">
        <f t="shared" si="6516"/>
        <v>5.5351953871433004</v>
      </c>
      <c r="CM87" s="79">
        <f t="shared" si="6516"/>
        <v>5.3506181120222998</v>
      </c>
      <c r="CN87" s="79">
        <f t="shared" si="6516"/>
        <v>5.1750588326850648</v>
      </c>
      <c r="CO87" s="146">
        <f t="shared" si="6516"/>
        <v>5.0084935925446308</v>
      </c>
      <c r="CP87" s="79">
        <f t="shared" si="6516"/>
        <v>4.8441142106386534</v>
      </c>
      <c r="CQ87" s="79">
        <f t="shared" si="6516"/>
        <v>4.9566854587859348</v>
      </c>
      <c r="CR87" s="79">
        <f t="shared" si="6516"/>
        <v>4.8617848958372178</v>
      </c>
      <c r="CS87" s="79">
        <f t="shared" si="6516"/>
        <v>4.7743243342555424</v>
      </c>
      <c r="CT87" s="79">
        <f t="shared" si="6516"/>
        <v>4.6942717831224412</v>
      </c>
      <c r="CU87" s="79">
        <f t="shared" si="6516"/>
        <v>4.6213359047618843</v>
      </c>
      <c r="CV87" s="146">
        <f t="shared" si="6516"/>
        <v>4.5549801497675917</v>
      </c>
      <c r="CW87" s="79">
        <f t="shared" si="6516"/>
        <v>4.4975285166941603</v>
      </c>
      <c r="CX87" s="79">
        <f t="shared" si="6516"/>
        <v>4.1770483787627031</v>
      </c>
      <c r="CY87" s="79">
        <f t="shared" si="6516"/>
        <v>4.0979102479165403</v>
      </c>
      <c r="CZ87" s="79">
        <f t="shared" si="6516"/>
        <v>4.0281186451746827</v>
      </c>
      <c r="DA87" s="79">
        <f t="shared" si="6516"/>
        <v>3.9675035739257036</v>
      </c>
      <c r="DB87" s="79">
        <f t="shared" si="6516"/>
        <v>3.9159090205543228</v>
      </c>
      <c r="DC87" s="79">
        <f t="shared" si="6516"/>
        <v>3.8731635911452922</v>
      </c>
      <c r="DD87" s="146">
        <f t="shared" si="6516"/>
        <v>3.8390549974509165</v>
      </c>
      <c r="DE87" s="79">
        <f t="shared" si="6516"/>
        <v>3.8133092475833785</v>
      </c>
      <c r="DF87" s="79">
        <f t="shared" si="6516"/>
        <v>3.7525812571890116</v>
      </c>
      <c r="DG87" s="79">
        <f t="shared" si="6516"/>
        <v>3.6927238298763618</v>
      </c>
      <c r="DH87" s="79">
        <f t="shared" si="6516"/>
        <v>3.6339037678862436</v>
      </c>
      <c r="DI87" s="79">
        <f t="shared" si="6516"/>
        <v>3.5762755198235117</v>
      </c>
      <c r="DJ87" s="79">
        <f t="shared" si="6516"/>
        <v>3.5200038269136491</v>
      </c>
      <c r="DK87" s="146">
        <f t="shared" si="6516"/>
        <v>3.4652828075614006</v>
      </c>
      <c r="DL87" s="79">
        <f t="shared" si="6516"/>
        <v>3.4123512291965121</v>
      </c>
      <c r="DM87" s="79">
        <f t="shared" si="6516"/>
        <v>3.3829989044984599</v>
      </c>
      <c r="DN87" s="79">
        <f t="shared" si="6516"/>
        <v>3.3551296722375774</v>
      </c>
      <c r="DO87" s="79">
        <f t="shared" si="6516"/>
        <v>3.328061493132247</v>
      </c>
      <c r="DP87" s="79">
        <f t="shared" si="6516"/>
        <v>3.3011394904579303</v>
      </c>
      <c r="DQ87" s="79">
        <f t="shared" ref="DQ87:DS87" si="6517">((DQ16-DP16)*1000000)/$B$6</f>
        <v>3.2737338264627343</v>
      </c>
      <c r="DR87" s="79">
        <f t="shared" si="6517"/>
        <v>3.2452417666960263</v>
      </c>
      <c r="DS87" s="79">
        <f t="shared" si="6517"/>
        <v>3.2150933346220731</v>
      </c>
      <c r="DT87" s="79">
        <f t="shared" ref="DT87" si="6518">((DT16-DS16)*1000000)/$B$6</f>
        <v>3.1827599544000535</v>
      </c>
      <c r="DU87" s="79">
        <f t="shared" ref="DU87" si="6519">((DU16-DT16)*1000000)/$B$6</f>
        <v>3.152956510862909</v>
      </c>
      <c r="DV87" s="79">
        <f t="shared" ref="DV87" si="6520">((DV16-DU16)*1000000)/$B$6</f>
        <v>3.1257317310337558</v>
      </c>
      <c r="DW87" s="79">
        <f t="shared" ref="DW87" si="6521">((DW16-DV16)*1000000)/$B$6</f>
        <v>3.1010660357490374</v>
      </c>
      <c r="DX87" s="79">
        <f t="shared" ref="DX87" si="6522">((DX16-DW16)*1000000)/$B$6</f>
        <v>3.0788747277634427</v>
      </c>
      <c r="DY87" s="79">
        <f t="shared" ref="DY87" si="6523">((DY16-DX16)*1000000)/$B$6</f>
        <v>3.0590091851800678</v>
      </c>
      <c r="DZ87" s="79">
        <f t="shared" ref="DZ87" si="6524">((DZ16-DY16)*1000000)/$B$6</f>
        <v>3.04125668441245</v>
      </c>
      <c r="EA87" s="79">
        <f t="shared" ref="EA87" si="6525">((EA16-DZ16)*1000000)/$B$6</f>
        <v>3.025339440691341</v>
      </c>
      <c r="EB87" s="79">
        <f t="shared" ref="EB87" si="6526">((EB16-EA16)*1000000)/$B$6</f>
        <v>3.0091832685237501</v>
      </c>
      <c r="EC87" s="79">
        <f t="shared" ref="EC87" si="6527">((EC16-EB16)*1000000)/$B$6</f>
        <v>2.9928724214313847</v>
      </c>
      <c r="ED87" s="79">
        <f t="shared" ref="ED87" si="6528">((ED16-EC16)*1000000)/$B$6</f>
        <v>2.9765499591516082</v>
      </c>
      <c r="EE87" s="79">
        <f t="shared" ref="EE87" si="6529">((EE16-ED16)*1000000)/$B$6</f>
        <v>2.9604100574174756</v>
      </c>
      <c r="EF87" s="79">
        <f t="shared" ref="EF87" si="6530">((EF16-EE16)*1000000)/$B$6</f>
        <v>2.9446907464994974</v>
      </c>
      <c r="EG87" s="79">
        <f t="shared" ref="EG87" si="6531">((EG16-EF16)*1000000)/$B$6</f>
        <v>2.9296665808454301</v>
      </c>
      <c r="EH87" s="79">
        <f t="shared" ref="EH87" si="6532">((EH16-EG16)*1000000)/$B$6</f>
        <v>2.9156408405602483</v>
      </c>
      <c r="EI87" s="79">
        <f t="shared" ref="EI87" si="6533">((EI16-EH16)*1000000)/$B$6</f>
        <v>2.90293696001544</v>
      </c>
      <c r="EJ87" s="79">
        <f t="shared" ref="EJ87" si="6534">((EJ16-EI16)*1000000)/$B$6</f>
        <v>2.8913320223554448</v>
      </c>
      <c r="EK87" s="79">
        <f t="shared" ref="EK87" si="6535">((EK16-EJ16)*1000000)/$B$6</f>
        <v>2.88060599173305</v>
      </c>
      <c r="EL87" s="79">
        <f t="shared" ref="EL87" si="6536">((EL16-EK16)*1000000)/$B$6</f>
        <v>2.8705519409782303</v>
      </c>
      <c r="EM87" s="79">
        <f t="shared" ref="EM87" si="6537">((EM16-EL16)*1000000)/$B$6</f>
        <v>2.8609854026536206</v>
      </c>
      <c r="EN87" s="79">
        <f t="shared" ref="EN87" si="6538">((EN16-EM16)*1000000)/$B$6</f>
        <v>2.8517530386271561</v>
      </c>
      <c r="EO87" s="79">
        <f t="shared" ref="EO87" si="6539">((EO16-EN16)*1000000)/$B$6</f>
        <v>2.8427407330168948</v>
      </c>
      <c r="EP87" s="79">
        <f t="shared" ref="EP87" si="6540">((EP16-EO16)*1000000)/$B$6</f>
        <v>2.8338811338541476</v>
      </c>
      <c r="EQ87" s="79">
        <f t="shared" ref="EQ87" si="6541">((EQ16-EP16)*1000000)/$B$6</f>
        <v>2.8252998083364429</v>
      </c>
      <c r="ER87" s="79">
        <f t="shared" ref="ER87" si="6542">((ER16-EQ16)*1000000)/$B$6</f>
        <v>2.8170975976917823</v>
      </c>
      <c r="ES87" s="79">
        <f t="shared" ref="ES87" si="6543">((ES16-ER16)*1000000)/$B$6</f>
        <v>2.8093461204512304</v>
      </c>
      <c r="ET87" s="79">
        <f t="shared" ref="ET87" si="6544">((ET16-ES16)*1000000)/$B$6</f>
        <v>2.8020847178343078</v>
      </c>
      <c r="EU87" s="79">
        <f t="shared" ref="EU87" si="6545">((EU16-ET16)*1000000)/$B$6</f>
        <v>2.7953187360175278</v>
      </c>
      <c r="EV87" s="79">
        <f t="shared" ref="EV87" si="6546">((EV16-EU16)*1000000)/$B$6</f>
        <v>2.7890190957982735</v>
      </c>
      <c r="EW87" s="79">
        <f t="shared" ref="EW87" si="6547">((EW16-EV16)*1000000)/$B$6</f>
        <v>2.7831231407580419</v>
      </c>
      <c r="EX87" s="79">
        <f t="shared" ref="EX87" si="6548">((EX16-EW16)*1000000)/$B$6</f>
        <v>2.7775367817441472</v>
      </c>
      <c r="EY87" s="79">
        <f t="shared" ref="EY87" si="6549">((EY16-EX16)*1000000)/$B$6</f>
        <v>2.7721939733588599</v>
      </c>
      <c r="EZ87" s="79">
        <f t="shared" ref="EZ87" si="6550">((EZ16-EY16)*1000000)/$B$6</f>
        <v>2.7670544899546132</v>
      </c>
      <c r="FA87" s="79">
        <f t="shared" ref="FA87" si="6551">((FA16-EZ16)*1000000)/$B$6</f>
        <v>2.7621005174348121</v>
      </c>
      <c r="FB87" s="79">
        <f t="shared" ref="FB87" si="6552">((FB16-FA16)*1000000)/$B$6</f>
        <v>2.7573322475473794</v>
      </c>
      <c r="FC87" s="79">
        <f t="shared" ref="FC87" si="6553">((FC16-FB16)*1000000)/$B$6</f>
        <v>2.7527626371631246</v>
      </c>
      <c r="FD87" s="79">
        <f t="shared" ref="FD87" si="6554">((FD16-FC16)*1000000)/$B$6</f>
        <v>2.7484114826008139</v>
      </c>
      <c r="FE87" s="79">
        <f t="shared" ref="FE87" si="6555">((FE16-FD16)*1000000)/$B$6</f>
        <v>2.7442989562664684</v>
      </c>
      <c r="FF87" s="79">
        <f t="shared" ref="FF87" si="6556">((FF16-FE16)*1000000)/$B$6</f>
        <v>2.7404275600930257</v>
      </c>
      <c r="FG87" s="79">
        <f t="shared" ref="FG87" si="6557">((FG16-FF16)*1000000)/$B$6</f>
        <v>2.7367863720430154</v>
      </c>
      <c r="FH87" s="79">
        <f t="shared" ref="FH87" si="6558">((FH16-FG16)*1000000)/$B$6</f>
        <v>2.7333554748869826</v>
      </c>
      <c r="FI87" s="79">
        <f t="shared" ref="FI87" si="6559">((FI16-FH16)*1000000)/$B$6</f>
        <v>2.7301103559861675</v>
      </c>
      <c r="FJ87" s="79">
        <f t="shared" ref="FJ87" si="6560">((FJ16-FI16)*1000000)/$B$6</f>
        <v>2.7270260903368251</v>
      </c>
      <c r="FK87" s="79">
        <f t="shared" ref="FK87" si="6561">((FK16-FJ16)*1000000)/$B$6</f>
        <v>2.724081136193921</v>
      </c>
      <c r="FL87" s="79">
        <f t="shared" ref="FL87" si="6562">((FL16-FK16)*1000000)/$B$6</f>
        <v>2.7212605854217462</v>
      </c>
      <c r="FM87" s="79">
        <f t="shared" ref="FM87" si="6563">((FM16-FL16)*1000000)/$B$6</f>
        <v>2.7185587211157483</v>
      </c>
      <c r="FN87" s="79">
        <f t="shared" ref="FN87" si="6564">((FN16-FM16)*1000000)/$B$6</f>
        <v>2.7159753399784545</v>
      </c>
      <c r="FO87" s="79">
        <f t="shared" ref="FO87" si="6565">((FO16-FN16)*1000000)/$B$6</f>
        <v>2.7135125955378605</v>
      </c>
      <c r="FP87" s="79">
        <f t="shared" ref="FP87" si="6566">((FP16-FO16)*1000000)/$B$6</f>
        <v>2.7111724720366617</v>
      </c>
      <c r="FQ87" s="79">
        <f t="shared" ref="FQ87" si="6567">((FQ16-FP16)*1000000)/$B$6</f>
        <v>2.7089549667898676</v>
      </c>
      <c r="FR87" s="79">
        <f t="shared" ref="FR87" si="6568">((FR16-FQ16)*1000000)/$B$6</f>
        <v>2.7068570306333797</v>
      </c>
      <c r="FS87" s="79">
        <f t="shared" ref="FS87" si="6569">((FS16-FR16)*1000000)/$B$6</f>
        <v>2.7048722902895346</v>
      </c>
      <c r="FT87" s="79">
        <f t="shared" ref="FT87" si="6570">((FT16-FS16)*1000000)/$B$6</f>
        <v>2.7029915519313255</v>
      </c>
      <c r="FU87" s="79">
        <f t="shared" ref="FU87" si="6571">((FU16-FT16)*1000000)/$B$6</f>
        <v>2.7012049616117069</v>
      </c>
      <c r="FV87" s="79">
        <f t="shared" ref="FV87" si="6572">((FV16-FU16)*1000000)/$B$6</f>
        <v>2.6995035282094579</v>
      </c>
      <c r="FW87" s="79">
        <f t="shared" ref="FW87" si="6573">((FW16-FV16)*1000000)/$B$6</f>
        <v>2.6978800362044377</v>
      </c>
      <c r="FX87" s="79">
        <f t="shared" ref="FX87" si="6574">((FX16-FW16)*1000000)/$B$6</f>
        <v>2.6963294014118824</v>
      </c>
      <c r="FY87" s="79">
        <f t="shared" ref="FY87" si="6575">((FY16-FX16)*1000000)/$B$6</f>
        <v>2.6948485441466525</v>
      </c>
      <c r="GA87" s="79"/>
    </row>
    <row r="88" spans="1:183" s="266" customFormat="1" x14ac:dyDescent="0.25">
      <c r="B88" s="266" t="s">
        <v>20</v>
      </c>
      <c r="C88" s="266">
        <f>C72</f>
        <v>0</v>
      </c>
      <c r="D88" s="266">
        <f t="shared" ref="D88:BI88" si="6576">D72</f>
        <v>0</v>
      </c>
      <c r="E88" s="266">
        <f t="shared" si="6576"/>
        <v>0</v>
      </c>
      <c r="F88" s="266">
        <f t="shared" si="6576"/>
        <v>0</v>
      </c>
      <c r="G88" s="266">
        <f t="shared" si="6576"/>
        <v>0</v>
      </c>
      <c r="H88" s="266">
        <f t="shared" si="6576"/>
        <v>0</v>
      </c>
      <c r="I88" s="266">
        <f t="shared" si="6576"/>
        <v>1.9000000000000003E-2</v>
      </c>
      <c r="J88" s="266">
        <f t="shared" si="6576"/>
        <v>2.0800351223019167E-2</v>
      </c>
      <c r="K88" s="266">
        <f t="shared" si="6576"/>
        <v>2.3068793764023321E-2</v>
      </c>
      <c r="L88" s="266">
        <f t="shared" si="6576"/>
        <v>2.5927031365688549E-2</v>
      </c>
      <c r="M88" s="266">
        <f t="shared" si="6576"/>
        <v>2.9528410743786739E-2</v>
      </c>
      <c r="N88" s="266">
        <f t="shared" si="6576"/>
        <v>3.4066148760190457E-2</v>
      </c>
      <c r="O88" s="266">
        <f t="shared" si="6576"/>
        <v>3.9783698660859151E-2</v>
      </c>
      <c r="P88" s="178">
        <f t="shared" si="6576"/>
        <v>4.6987811535701696E-2</v>
      </c>
      <c r="Q88" s="266">
        <f t="shared" si="6576"/>
        <v>7.9999218554793319E-2</v>
      </c>
      <c r="R88" s="266">
        <f t="shared" si="6576"/>
        <v>0.12159359139884876</v>
      </c>
      <c r="S88" s="266">
        <f t="shared" si="6576"/>
        <v>0.17400250118235863</v>
      </c>
      <c r="T88" s="266">
        <f t="shared" si="6576"/>
        <v>0.24003772750958108</v>
      </c>
      <c r="U88" s="266">
        <f t="shared" si="6576"/>
        <v>0.3232421126818813</v>
      </c>
      <c r="V88" s="266">
        <f t="shared" si="6576"/>
        <v>0.42807963799897963</v>
      </c>
      <c r="W88" s="178">
        <f t="shared" si="6576"/>
        <v>0.56017491989852353</v>
      </c>
      <c r="X88" s="266">
        <f t="shared" si="6576"/>
        <v>0.72661497509194883</v>
      </c>
      <c r="Y88" s="266">
        <f t="shared" si="6576"/>
        <v>0.93632944463566492</v>
      </c>
      <c r="Z88" s="266">
        <f t="shared" si="6576"/>
        <v>1.2005696762607472</v>
      </c>
      <c r="AA88" s="266">
        <f t="shared" si="6576"/>
        <v>1.5335123681083505</v>
      </c>
      <c r="AB88" s="266">
        <f t="shared" si="6576"/>
        <v>1.9530201598363308</v>
      </c>
      <c r="AC88" s="266">
        <f t="shared" si="6576"/>
        <v>2.4815999774135857</v>
      </c>
      <c r="AD88" s="178">
        <f t="shared" si="6576"/>
        <v>3.1476105475609275</v>
      </c>
      <c r="AE88" s="266">
        <f t="shared" si="6576"/>
        <v>3.607217523003206</v>
      </c>
      <c r="AF88" s="266">
        <f t="shared" si="6576"/>
        <v>4.13490499070745</v>
      </c>
      <c r="AG88" s="266">
        <f t="shared" si="6576"/>
        <v>4.777307636629784</v>
      </c>
      <c r="AH88" s="266">
        <f t="shared" si="6576"/>
        <v>5.5642125133116611</v>
      </c>
      <c r="AI88" s="266">
        <f t="shared" si="6576"/>
        <v>6.5331292525733824</v>
      </c>
      <c r="AJ88" s="167">
        <f t="shared" si="6576"/>
        <v>7.7312852726852253</v>
      </c>
      <c r="AK88" s="178">
        <f t="shared" si="6576"/>
        <v>9.2181323851995796</v>
      </c>
      <c r="AL88" s="266">
        <f t="shared" si="6576"/>
        <v>11.068493476428014</v>
      </c>
      <c r="AM88" s="266">
        <f t="shared" si="6576"/>
        <v>11.749287984890735</v>
      </c>
      <c r="AN88" s="266">
        <f t="shared" si="6576"/>
        <v>12.49260080662394</v>
      </c>
      <c r="AO88" s="266">
        <f t="shared" si="6576"/>
        <v>13.310469611683065</v>
      </c>
      <c r="AP88" s="266">
        <f t="shared" si="6576"/>
        <v>14.218035840554732</v>
      </c>
      <c r="AQ88" s="167">
        <f t="shared" si="6576"/>
        <v>15.234336885158669</v>
      </c>
      <c r="AR88" s="178">
        <f t="shared" si="6576"/>
        <v>16.383295937290253</v>
      </c>
      <c r="AS88" s="266">
        <f t="shared" si="6576"/>
        <v>16.632297755959286</v>
      </c>
      <c r="AT88" s="266">
        <f t="shared" si="6576"/>
        <v>16.937653242934513</v>
      </c>
      <c r="AU88" s="266">
        <f t="shared" si="6576"/>
        <v>17.24947872558311</v>
      </c>
      <c r="AV88" s="266">
        <f t="shared" si="6576"/>
        <v>17.565815504748677</v>
      </c>
      <c r="AW88" s="266">
        <f t="shared" si="6576"/>
        <v>17.884051460092607</v>
      </c>
      <c r="AX88" s="167">
        <f t="shared" si="6576"/>
        <v>18.20075262237031</v>
      </c>
      <c r="AY88" s="178">
        <f t="shared" si="6576"/>
        <v>19.073108040765021</v>
      </c>
      <c r="AZ88" s="266">
        <f t="shared" si="6576"/>
        <v>19.617286852946833</v>
      </c>
      <c r="BA88" s="266">
        <f t="shared" si="6576"/>
        <v>20.082239217865833</v>
      </c>
      <c r="BB88" s="266">
        <f t="shared" si="6576"/>
        <v>20.561408499768422</v>
      </c>
      <c r="BC88" s="266">
        <f t="shared" si="6576"/>
        <v>21.051856500417401</v>
      </c>
      <c r="BD88" s="266">
        <f t="shared" si="6576"/>
        <v>21.549452010166004</v>
      </c>
      <c r="BE88" s="167">
        <f t="shared" si="6576"/>
        <v>22.048538908059644</v>
      </c>
      <c r="BF88" s="178">
        <f t="shared" si="6576"/>
        <v>22.541519811787715</v>
      </c>
      <c r="BG88" s="266">
        <f t="shared" si="6576"/>
        <v>22.88829390763086</v>
      </c>
      <c r="BH88" s="266">
        <f t="shared" si="6576"/>
        <v>23.228820690238905</v>
      </c>
      <c r="BI88" s="266">
        <f t="shared" si="6576"/>
        <v>23.554832544885009</v>
      </c>
      <c r="BJ88" s="266">
        <f t="shared" ref="BJ88:BK88" si="6577">BJ72</f>
        <v>23.865717721934544</v>
      </c>
      <c r="BK88" s="266">
        <f t="shared" si="6577"/>
        <v>24.160783650269281</v>
      </c>
      <c r="BL88" s="167">
        <f t="shared" ref="BL88:BM88" si="6578">BL72</f>
        <v>24.439229738053371</v>
      </c>
      <c r="BM88" s="178">
        <f t="shared" si="6578"/>
        <v>24.700112103328017</v>
      </c>
      <c r="BN88" s="266">
        <f t="shared" ref="BN88:CC88" si="6579">BN72</f>
        <v>24.942298236669931</v>
      </c>
      <c r="BO88" s="266">
        <f t="shared" si="6579"/>
        <v>25.174174390985385</v>
      </c>
      <c r="BP88" s="266">
        <f t="shared" si="6579"/>
        <v>25.395942920717061</v>
      </c>
      <c r="BQ88" s="266">
        <f t="shared" si="6579"/>
        <v>25.606248223000708</v>
      </c>
      <c r="BR88" s="266">
        <f t="shared" si="6579"/>
        <v>25.80387064889938</v>
      </c>
      <c r="BS88" s="266">
        <f t="shared" si="6579"/>
        <v>25.987783732420844</v>
      </c>
      <c r="BT88" s="178">
        <f t="shared" si="6579"/>
        <v>26.157226349183247</v>
      </c>
      <c r="BU88" s="266">
        <f t="shared" si="6579"/>
        <v>26.311794312433999</v>
      </c>
      <c r="BV88" s="266">
        <f t="shared" si="6579"/>
        <v>26.46033606633226</v>
      </c>
      <c r="BW88" s="266">
        <f t="shared" si="6579"/>
        <v>26.603688405895188</v>
      </c>
      <c r="BX88" s="266">
        <f t="shared" si="6579"/>
        <v>26.741597833503914</v>
      </c>
      <c r="BY88" s="266">
        <f t="shared" si="6579"/>
        <v>26.87380649674957</v>
      </c>
      <c r="BZ88" s="266">
        <f t="shared" si="6579"/>
        <v>27.000077286281542</v>
      </c>
      <c r="CA88" s="178">
        <f t="shared" si="6579"/>
        <v>27.120226819550403</v>
      </c>
      <c r="CB88" s="266">
        <f t="shared" si="6579"/>
        <v>27.234167813145852</v>
      </c>
      <c r="CC88" s="266">
        <f t="shared" si="6579"/>
        <v>27.342118730237615</v>
      </c>
      <c r="CD88" s="266">
        <f t="shared" ref="CD88:DP88" si="6580">CD72</f>
        <v>27.444202372595107</v>
      </c>
      <c r="CE88" s="266">
        <f t="shared" si="6580"/>
        <v>27.54072320402566</v>
      </c>
      <c r="CF88" s="266">
        <f t="shared" si="6580"/>
        <v>27.632022898927673</v>
      </c>
      <c r="CG88" s="266">
        <f t="shared" si="6580"/>
        <v>27.718477787317347</v>
      </c>
      <c r="CH88" s="178">
        <f t="shared" si="6580"/>
        <v>27.8004964572036</v>
      </c>
      <c r="CI88" s="266">
        <f t="shared" si="6580"/>
        <v>27.878518185759582</v>
      </c>
      <c r="CJ88" s="266">
        <f t="shared" si="6580"/>
        <v>27.953011081974857</v>
      </c>
      <c r="CK88" s="266">
        <f t="shared" si="6580"/>
        <v>28.024063627298602</v>
      </c>
      <c r="CL88" s="266">
        <f t="shared" si="6580"/>
        <v>28.091745256688771</v>
      </c>
      <c r="CM88" s="266">
        <f t="shared" si="6580"/>
        <v>28.156170583622032</v>
      </c>
      <c r="CN88" s="266">
        <f t="shared" si="6580"/>
        <v>28.217498753111009</v>
      </c>
      <c r="CO88" s="178">
        <f t="shared" si="6580"/>
        <v>28.275930939551536</v>
      </c>
      <c r="CP88" s="266">
        <f t="shared" si="6580"/>
        <v>28.373536437746861</v>
      </c>
      <c r="CQ88" s="266">
        <f t="shared" si="6580"/>
        <v>28.464824100120452</v>
      </c>
      <c r="CR88" s="266">
        <f t="shared" si="6580"/>
        <v>28.552231044505472</v>
      </c>
      <c r="CS88" s="266">
        <f t="shared" si="6580"/>
        <v>28.635927499461037</v>
      </c>
      <c r="CT88" s="266">
        <f t="shared" si="6580"/>
        <v>28.716081549058494</v>
      </c>
      <c r="CU88" s="266">
        <f t="shared" si="6580"/>
        <v>28.792861026495366</v>
      </c>
      <c r="CV88" s="178">
        <f t="shared" si="6580"/>
        <v>28.866434736484415</v>
      </c>
      <c r="CW88" s="266">
        <f t="shared" si="6580"/>
        <v>28.936972615001899</v>
      </c>
      <c r="CX88" s="266">
        <f t="shared" si="6580"/>
        <v>29.009689275737628</v>
      </c>
      <c r="CY88" s="266">
        <f t="shared" si="6580"/>
        <v>29.08049903678203</v>
      </c>
      <c r="CZ88" s="266">
        <f t="shared" si="6580"/>
        <v>29.149549999080374</v>
      </c>
      <c r="DA88" s="266">
        <f t="shared" si="6580"/>
        <v>29.216989212212223</v>
      </c>
      <c r="DB88" s="266">
        <f t="shared" si="6580"/>
        <v>29.282957664166165</v>
      </c>
      <c r="DC88" s="266">
        <f t="shared" si="6580"/>
        <v>29.347585550306611</v>
      </c>
      <c r="DD88" s="178">
        <f t="shared" si="6580"/>
        <v>29.410987918881865</v>
      </c>
      <c r="DE88" s="266">
        <f t="shared" si="6580"/>
        <v>29.468216748170885</v>
      </c>
      <c r="DF88" s="266">
        <f t="shared" si="6580"/>
        <v>29.523991673753745</v>
      </c>
      <c r="DG88" s="266">
        <f t="shared" si="6580"/>
        <v>29.578484951886558</v>
      </c>
      <c r="DH88" s="266">
        <f t="shared" si="6580"/>
        <v>29.631865680180617</v>
      </c>
      <c r="DI88" s="266">
        <f t="shared" si="6580"/>
        <v>29.68430005914594</v>
      </c>
      <c r="DJ88" s="266">
        <f t="shared" si="6580"/>
        <v>29.735951114180327</v>
      </c>
      <c r="DK88" s="178">
        <f t="shared" si="6580"/>
        <v>29.786977948600956</v>
      </c>
      <c r="DL88" s="266">
        <f t="shared" si="6580"/>
        <v>29.837534482746292</v>
      </c>
      <c r="DM88" s="266">
        <f t="shared" si="6580"/>
        <v>29.886978091007993</v>
      </c>
      <c r="DN88" s="266">
        <f t="shared" si="6580"/>
        <v>29.935324179606987</v>
      </c>
      <c r="DO88" s="266">
        <f t="shared" si="6580"/>
        <v>29.98259125558095</v>
      </c>
      <c r="DP88" s="266">
        <f t="shared" si="6580"/>
        <v>30.028800697978134</v>
      </c>
      <c r="DQ88" s="266">
        <f t="shared" ref="DQ88:DS88" si="6581">DQ72</f>
        <v>30.073976945376053</v>
      </c>
      <c r="DR88" s="266">
        <f t="shared" si="6581"/>
        <v>30.11814803424588</v>
      </c>
      <c r="DS88" s="266">
        <f t="shared" si="6581"/>
        <v>30.161346403160294</v>
      </c>
      <c r="DT88" s="266">
        <f t="shared" ref="DT88:FY88" si="6582">DT72</f>
        <v>30.204005022994878</v>
      </c>
      <c r="DU88" s="266">
        <f t="shared" si="6582"/>
        <v>30.246151164601493</v>
      </c>
      <c r="DV88" s="266">
        <f t="shared" si="6582"/>
        <v>30.287799555259166</v>
      </c>
      <c r="DW88" s="266">
        <f t="shared" si="6582"/>
        <v>30.328952877805754</v>
      </c>
      <c r="DX88" s="266">
        <f t="shared" si="6582"/>
        <v>30.369602230760002</v>
      </c>
      <c r="DY88" s="266">
        <f t="shared" si="6582"/>
        <v>30.409727626472225</v>
      </c>
      <c r="DZ88" s="266">
        <f t="shared" si="6582"/>
        <v>30.449298593351411</v>
      </c>
      <c r="EA88" s="266">
        <f t="shared" si="6582"/>
        <v>30.488274953009487</v>
      </c>
      <c r="EB88" s="266">
        <f t="shared" si="6582"/>
        <v>30.526703248045852</v>
      </c>
      <c r="EC88" s="266">
        <f t="shared" si="6582"/>
        <v>30.56463091656849</v>
      </c>
      <c r="ED88" s="266">
        <f t="shared" si="6582"/>
        <v>30.602105035752245</v>
      </c>
      <c r="EE88" s="266">
        <f t="shared" si="6582"/>
        <v>30.639171123994807</v>
      </c>
      <c r="EF88" s="266">
        <f t="shared" si="6582"/>
        <v>30.67587196498134</v>
      </c>
      <c r="EG88" s="266">
        <f t="shared" si="6582"/>
        <v>30.712246428449568</v>
      </c>
      <c r="EH88" s="266">
        <f t="shared" si="6582"/>
        <v>30.74832827322431</v>
      </c>
      <c r="EI88" s="266">
        <f t="shared" si="6582"/>
        <v>30.784113101448519</v>
      </c>
      <c r="EJ88" s="266">
        <f t="shared" si="6582"/>
        <v>30.819598065036882</v>
      </c>
      <c r="EK88" s="266">
        <f t="shared" si="6582"/>
        <v>30.854782947551548</v>
      </c>
      <c r="EL88" s="266">
        <f t="shared" si="6582"/>
        <v>30.889671104640136</v>
      </c>
      <c r="EM88" s="266">
        <f t="shared" si="6582"/>
        <v>30.924270270916928</v>
      </c>
      <c r="EN88" s="266">
        <f t="shared" si="6582"/>
        <v>30.958593232013371</v>
      </c>
      <c r="EO88" s="266">
        <f t="shared" si="6582"/>
        <v>30.992658353179237</v>
      </c>
      <c r="EP88" s="266">
        <f t="shared" si="6582"/>
        <v>31.02648994916148</v>
      </c>
      <c r="EQ88" s="266">
        <f t="shared" si="6582"/>
        <v>31.060108234226416</v>
      </c>
      <c r="ER88" s="266">
        <f t="shared" si="6582"/>
        <v>31.093529375071007</v>
      </c>
      <c r="ES88" s="266">
        <f t="shared" si="6582"/>
        <v>31.126765731897152</v>
      </c>
      <c r="ET88" s="266">
        <f t="shared" si="6582"/>
        <v>31.159826271528331</v>
      </c>
      <c r="EU88" s="266">
        <f t="shared" si="6582"/>
        <v>31.19271714003721</v>
      </c>
      <c r="EV88" s="266">
        <f t="shared" si="6582"/>
        <v>31.225442384280857</v>
      </c>
      <c r="EW88" s="266">
        <f t="shared" si="6582"/>
        <v>31.258004812206117</v>
      </c>
      <c r="EX88" s="266">
        <f t="shared" si="6582"/>
        <v>31.290409541851879</v>
      </c>
      <c r="EY88" s="266">
        <f t="shared" si="6582"/>
        <v>31.322663546508963</v>
      </c>
      <c r="EZ88" s="266">
        <f t="shared" si="6582"/>
        <v>31.354775117137745</v>
      </c>
      <c r="FA88" s="266">
        <f t="shared" si="6582"/>
        <v>31.386753268572292</v>
      </c>
      <c r="FB88" s="266">
        <f t="shared" si="6582"/>
        <v>31.418607114104908</v>
      </c>
      <c r="FC88" s="266">
        <f t="shared" si="6582"/>
        <v>31.450345232135717</v>
      </c>
      <c r="FD88" s="266">
        <f t="shared" si="6582"/>
        <v>31.481975048409375</v>
      </c>
      <c r="FE88" s="266">
        <f t="shared" si="6582"/>
        <v>31.513502257768799</v>
      </c>
      <c r="FF88" s="266">
        <f t="shared" si="6582"/>
        <v>31.544931340063858</v>
      </c>
      <c r="FG88" s="266">
        <f t="shared" si="6582"/>
        <v>31.576266035155925</v>
      </c>
      <c r="FH88" s="266">
        <f t="shared" si="6582"/>
        <v>31.607509755229607</v>
      </c>
      <c r="FI88" s="266">
        <f t="shared" si="6582"/>
        <v>31.638665916056677</v>
      </c>
      <c r="FJ88" s="266">
        <f t="shared" si="6582"/>
        <v>31.669738171846262</v>
      </c>
      <c r="FK88" s="266">
        <f t="shared" si="6582"/>
        <v>31.7007305410757</v>
      </c>
      <c r="FL88" s="266">
        <f t="shared" si="6582"/>
        <v>31.731647413405497</v>
      </c>
      <c r="FM88" s="266">
        <f t="shared" si="6582"/>
        <v>31.762493224579607</v>
      </c>
      <c r="FN88" s="266">
        <f t="shared" si="6582"/>
        <v>31.793272209447039</v>
      </c>
      <c r="FO88" s="266">
        <f t="shared" si="6582"/>
        <v>31.823988236460949</v>
      </c>
      <c r="FP88" s="266">
        <f t="shared" si="6582"/>
        <v>31.854644723124423</v>
      </c>
      <c r="FQ88" s="266">
        <f t="shared" si="6582"/>
        <v>31.885244628397711</v>
      </c>
      <c r="FR88" s="266">
        <f t="shared" si="6582"/>
        <v>31.915790514941051</v>
      </c>
      <c r="FS88" s="266">
        <f t="shared" si="6582"/>
        <v>31.946284671162445</v>
      </c>
      <c r="FT88" s="266">
        <f t="shared" si="6582"/>
        <v>31.97672928032032</v>
      </c>
      <c r="FU88" s="266">
        <f t="shared" si="6582"/>
        <v>32.007126521965212</v>
      </c>
      <c r="FV88" s="266">
        <f t="shared" si="6582"/>
        <v>32.037478615301737</v>
      </c>
      <c r="FW88" s="266">
        <f t="shared" si="6582"/>
        <v>32.067787816072979</v>
      </c>
      <c r="FX88" s="266">
        <f t="shared" si="6582"/>
        <v>32.098056380001672</v>
      </c>
      <c r="FY88" s="266">
        <f t="shared" si="6582"/>
        <v>32.128286506735776</v>
      </c>
    </row>
    <row r="89" spans="1:183" s="210" customFormat="1" x14ac:dyDescent="0.25">
      <c r="B89" s="210" t="s">
        <v>173</v>
      </c>
      <c r="G89" s="211">
        <f>(G88-F88)*1000</f>
        <v>0</v>
      </c>
      <c r="H89" s="211">
        <f>(H88-G88)*1000</f>
        <v>0</v>
      </c>
      <c r="I89" s="211">
        <f>(I88-H88)*1000</f>
        <v>19.000000000000004</v>
      </c>
      <c r="J89" s="211">
        <f>(J88-I88)*1000</f>
        <v>1.8003512230191643</v>
      </c>
      <c r="K89" s="211">
        <f t="shared" ref="K89:BV89" si="6583">(K88-J88)*1000</f>
        <v>2.2684425410041538</v>
      </c>
      <c r="L89" s="211">
        <f t="shared" si="6583"/>
        <v>2.8582376016652278</v>
      </c>
      <c r="M89" s="211">
        <f t="shared" si="6583"/>
        <v>3.6013793780981898</v>
      </c>
      <c r="N89" s="211">
        <f t="shared" si="6583"/>
        <v>4.5377380164037184</v>
      </c>
      <c r="O89" s="211">
        <f t="shared" si="6583"/>
        <v>5.7175499006686952</v>
      </c>
      <c r="P89" s="211">
        <f t="shared" si="6583"/>
        <v>7.2041128748425445</v>
      </c>
      <c r="Q89" s="211">
        <f t="shared" si="6583"/>
        <v>33.011407019091621</v>
      </c>
      <c r="R89" s="211">
        <f t="shared" si="6583"/>
        <v>41.594372844055442</v>
      </c>
      <c r="S89" s="211">
        <f t="shared" si="6583"/>
        <v>52.40890978350987</v>
      </c>
      <c r="T89" s="211">
        <f t="shared" si="6583"/>
        <v>66.035226327222446</v>
      </c>
      <c r="U89" s="211">
        <f t="shared" si="6583"/>
        <v>83.204385172300221</v>
      </c>
      <c r="V89" s="211">
        <f t="shared" si="6583"/>
        <v>104.83752531709834</v>
      </c>
      <c r="W89" s="211">
        <f t="shared" si="6583"/>
        <v>132.09528189954389</v>
      </c>
      <c r="X89" s="211">
        <f t="shared" si="6583"/>
        <v>166.44005519342531</v>
      </c>
      <c r="Y89" s="211">
        <f t="shared" si="6583"/>
        <v>209.71446954371609</v>
      </c>
      <c r="Z89" s="211">
        <f t="shared" si="6583"/>
        <v>264.24023162508223</v>
      </c>
      <c r="AA89" s="211">
        <f t="shared" si="6583"/>
        <v>332.94269184760327</v>
      </c>
      <c r="AB89" s="211">
        <f t="shared" si="6583"/>
        <v>419.50779172798036</v>
      </c>
      <c r="AC89" s="211">
        <f t="shared" si="6583"/>
        <v>528.57981757725497</v>
      </c>
      <c r="AD89" s="211">
        <f t="shared" si="6583"/>
        <v>666.01057014734181</v>
      </c>
      <c r="AE89" s="211">
        <f t="shared" si="6583"/>
        <v>459.60697544227844</v>
      </c>
      <c r="AF89" s="211">
        <f t="shared" si="6583"/>
        <v>527.687467704244</v>
      </c>
      <c r="AG89" s="211">
        <f t="shared" si="6583"/>
        <v>642.40264592233393</v>
      </c>
      <c r="AH89" s="211">
        <f t="shared" si="6583"/>
        <v>786.90487668187711</v>
      </c>
      <c r="AI89" s="211">
        <f t="shared" si="6583"/>
        <v>968.91673926172132</v>
      </c>
      <c r="AJ89" s="211">
        <f t="shared" si="6583"/>
        <v>1198.156020111843</v>
      </c>
      <c r="AK89" s="211">
        <f t="shared" si="6583"/>
        <v>1486.8471125143542</v>
      </c>
      <c r="AL89" s="211">
        <f t="shared" si="6583"/>
        <v>1850.3610912284341</v>
      </c>
      <c r="AM89" s="211">
        <f t="shared" si="6583"/>
        <v>680.79450846272141</v>
      </c>
      <c r="AN89" s="211">
        <f t="shared" si="6583"/>
        <v>743.31282173320551</v>
      </c>
      <c r="AO89" s="211">
        <f t="shared" si="6583"/>
        <v>817.86880505912404</v>
      </c>
      <c r="AP89" s="211">
        <f t="shared" si="6583"/>
        <v>907.56622887166748</v>
      </c>
      <c r="AQ89" s="211">
        <f t="shared" si="6583"/>
        <v>1016.3010446039369</v>
      </c>
      <c r="AR89" s="211">
        <f t="shared" si="6583"/>
        <v>1148.959052131584</v>
      </c>
      <c r="AS89" s="211">
        <f t="shared" si="6583"/>
        <v>249.00181866903282</v>
      </c>
      <c r="AT89" s="211">
        <f t="shared" si="6583"/>
        <v>305.35548697522688</v>
      </c>
      <c r="AU89" s="211">
        <f t="shared" si="6583"/>
        <v>311.82548264859736</v>
      </c>
      <c r="AV89" s="211">
        <f t="shared" si="6583"/>
        <v>316.33677916556735</v>
      </c>
      <c r="AW89" s="211">
        <f t="shared" si="6583"/>
        <v>318.23595534392979</v>
      </c>
      <c r="AX89" s="211">
        <f t="shared" si="6583"/>
        <v>316.70116227770251</v>
      </c>
      <c r="AY89" s="212">
        <f t="shared" si="6583"/>
        <v>872.35541839471148</v>
      </c>
      <c r="AZ89" s="211">
        <f t="shared" si="6583"/>
        <v>544.17881218181208</v>
      </c>
      <c r="BA89" s="211">
        <f t="shared" si="6583"/>
        <v>464.95236491900016</v>
      </c>
      <c r="BB89" s="211">
        <f t="shared" si="6583"/>
        <v>479.16928190258898</v>
      </c>
      <c r="BC89" s="211">
        <f t="shared" si="6583"/>
        <v>490.44800064897845</v>
      </c>
      <c r="BD89" s="211">
        <f t="shared" si="6583"/>
        <v>497.59550974860292</v>
      </c>
      <c r="BE89" s="213">
        <f t="shared" si="6583"/>
        <v>499.08689789364047</v>
      </c>
      <c r="BF89" s="212">
        <f t="shared" si="6583"/>
        <v>492.98090372807121</v>
      </c>
      <c r="BG89" s="211">
        <f t="shared" si="6583"/>
        <v>346.77409584314489</v>
      </c>
      <c r="BH89" s="211">
        <f t="shared" si="6583"/>
        <v>340.5267826080447</v>
      </c>
      <c r="BI89" s="211">
        <f t="shared" si="6583"/>
        <v>326.01185464610438</v>
      </c>
      <c r="BJ89" s="211">
        <f t="shared" si="6583"/>
        <v>310.88517704953489</v>
      </c>
      <c r="BK89" s="211">
        <f t="shared" si="6583"/>
        <v>295.06592833473633</v>
      </c>
      <c r="BL89" s="213">
        <f t="shared" si="6583"/>
        <v>278.44608778408997</v>
      </c>
      <c r="BM89" s="212">
        <f t="shared" si="6583"/>
        <v>260.88236527464659</v>
      </c>
      <c r="BN89" s="211">
        <f t="shared" si="6583"/>
        <v>242.18613334191375</v>
      </c>
      <c r="BO89" s="211">
        <f t="shared" si="6583"/>
        <v>231.87615431545439</v>
      </c>
      <c r="BP89" s="211">
        <f t="shared" si="6583"/>
        <v>221.76852973167627</v>
      </c>
      <c r="BQ89" s="211">
        <f t="shared" si="6583"/>
        <v>210.30530228364697</v>
      </c>
      <c r="BR89" s="211">
        <f t="shared" si="6583"/>
        <v>197.62242589867185</v>
      </c>
      <c r="BS89" s="211">
        <f t="shared" si="6583"/>
        <v>183.91308352146396</v>
      </c>
      <c r="BT89" s="212">
        <f t="shared" si="6583"/>
        <v>169.44261676240302</v>
      </c>
      <c r="BU89" s="211">
        <f t="shared" si="6583"/>
        <v>154.56796325075217</v>
      </c>
      <c r="BV89" s="211">
        <f t="shared" si="6583"/>
        <v>148.54175389826096</v>
      </c>
      <c r="BW89" s="211">
        <f t="shared" ref="BW89:DS89" si="6584">(BW88-BV88)*1000</f>
        <v>143.35233956292726</v>
      </c>
      <c r="BX89" s="211">
        <f t="shared" si="6584"/>
        <v>137.90942760872582</v>
      </c>
      <c r="BY89" s="211">
        <f t="shared" si="6584"/>
        <v>132.20866324565606</v>
      </c>
      <c r="BZ89" s="211">
        <f t="shared" si="6584"/>
        <v>126.27078953197213</v>
      </c>
      <c r="CA89" s="212">
        <f t="shared" si="6584"/>
        <v>120.14953326886157</v>
      </c>
      <c r="CB89" s="211">
        <f t="shared" si="6584"/>
        <v>113.94099359544896</v>
      </c>
      <c r="CC89" s="211">
        <f t="shared" si="6584"/>
        <v>107.95091709176319</v>
      </c>
      <c r="CD89" s="211">
        <f t="shared" si="6584"/>
        <v>102.08364235749201</v>
      </c>
      <c r="CE89" s="211">
        <f t="shared" si="6584"/>
        <v>96.520831430552789</v>
      </c>
      <c r="CF89" s="211">
        <f t="shared" si="6584"/>
        <v>91.299694902012618</v>
      </c>
      <c r="CG89" s="211">
        <f t="shared" si="6584"/>
        <v>86.454888389674522</v>
      </c>
      <c r="CH89" s="212">
        <f t="shared" si="6584"/>
        <v>82.018669886252837</v>
      </c>
      <c r="CI89" s="211">
        <f t="shared" si="6584"/>
        <v>78.02172855598144</v>
      </c>
      <c r="CJ89" s="211">
        <f t="shared" si="6584"/>
        <v>74.49289621527555</v>
      </c>
      <c r="CK89" s="211">
        <f t="shared" si="6584"/>
        <v>71.052545323745164</v>
      </c>
      <c r="CL89" s="211">
        <f t="shared" si="6584"/>
        <v>67.681629390168752</v>
      </c>
      <c r="CM89" s="211">
        <f t="shared" si="6584"/>
        <v>64.425326933260862</v>
      </c>
      <c r="CN89" s="211">
        <f t="shared" si="6584"/>
        <v>61.328169488977125</v>
      </c>
      <c r="CO89" s="212">
        <f t="shared" si="6584"/>
        <v>58.432186440526834</v>
      </c>
      <c r="CP89" s="211">
        <f t="shared" si="6584"/>
        <v>97.605498195324714</v>
      </c>
      <c r="CQ89" s="211">
        <f t="shared" si="6584"/>
        <v>91.287662373591871</v>
      </c>
      <c r="CR89" s="211">
        <f t="shared" si="6584"/>
        <v>87.406944385019614</v>
      </c>
      <c r="CS89" s="211">
        <f t="shared" si="6584"/>
        <v>83.696454955564548</v>
      </c>
      <c r="CT89" s="211">
        <f t="shared" si="6584"/>
        <v>80.154049597457089</v>
      </c>
      <c r="CU89" s="211">
        <f t="shared" si="6584"/>
        <v>76.779477436872412</v>
      </c>
      <c r="CV89" s="212">
        <f t="shared" si="6584"/>
        <v>73.573709989048552</v>
      </c>
      <c r="CW89" s="211">
        <f t="shared" si="6584"/>
        <v>70.537878517484387</v>
      </c>
      <c r="CX89" s="211">
        <f t="shared" si="6584"/>
        <v>72.716660735729022</v>
      </c>
      <c r="CY89" s="211">
        <f t="shared" si="6584"/>
        <v>70.809761044401398</v>
      </c>
      <c r="CZ89" s="211">
        <f t="shared" si="6584"/>
        <v>69.050962298344842</v>
      </c>
      <c r="DA89" s="211">
        <f t="shared" si="6584"/>
        <v>67.439213131848419</v>
      </c>
      <c r="DB89" s="211">
        <f t="shared" si="6584"/>
        <v>65.96845195394252</v>
      </c>
      <c r="DC89" s="211">
        <f t="shared" si="6584"/>
        <v>64.627886140446122</v>
      </c>
      <c r="DD89" s="212">
        <f t="shared" si="6584"/>
        <v>63.402368575253831</v>
      </c>
      <c r="DE89" s="211">
        <f t="shared" si="6584"/>
        <v>57.228829289019956</v>
      </c>
      <c r="DF89" s="211">
        <f t="shared" si="6584"/>
        <v>55.77492558285968</v>
      </c>
      <c r="DG89" s="211">
        <f t="shared" si="6584"/>
        <v>54.493278132813572</v>
      </c>
      <c r="DH89" s="211">
        <f t="shared" si="6584"/>
        <v>53.380728294058599</v>
      </c>
      <c r="DI89" s="211">
        <f t="shared" si="6584"/>
        <v>52.434378965322992</v>
      </c>
      <c r="DJ89" s="211">
        <f t="shared" si="6584"/>
        <v>51.651055034387383</v>
      </c>
      <c r="DK89" s="212">
        <f t="shared" si="6584"/>
        <v>51.02683442062883</v>
      </c>
      <c r="DL89" s="211">
        <f t="shared" si="6584"/>
        <v>50.556534145336229</v>
      </c>
      <c r="DM89" s="211">
        <f t="shared" si="6584"/>
        <v>49.443608261700689</v>
      </c>
      <c r="DN89" s="211">
        <f t="shared" si="6584"/>
        <v>48.346088598993475</v>
      </c>
      <c r="DO89" s="211">
        <f t="shared" si="6584"/>
        <v>47.267075973962847</v>
      </c>
      <c r="DP89" s="211">
        <f t="shared" si="6584"/>
        <v>46.20944239718483</v>
      </c>
      <c r="DQ89" s="211">
        <f t="shared" si="6584"/>
        <v>45.176247397918701</v>
      </c>
      <c r="DR89" s="211">
        <f t="shared" si="6584"/>
        <v>44.171088869827457</v>
      </c>
      <c r="DS89" s="211">
        <f t="shared" si="6584"/>
        <v>43.198368914413976</v>
      </c>
      <c r="DT89" s="211">
        <f t="shared" ref="DT89" si="6585">(DT88-DS88)*1000</f>
        <v>42.658619834583078</v>
      </c>
      <c r="DU89" s="211">
        <f t="shared" ref="DU89" si="6586">(DU88-DT88)*1000</f>
        <v>42.146141606615117</v>
      </c>
      <c r="DV89" s="211">
        <f t="shared" ref="DV89" si="6587">(DV88-DU88)*1000</f>
        <v>41.648390657673673</v>
      </c>
      <c r="DW89" s="211">
        <f t="shared" ref="DW89" si="6588">(DW88-DV88)*1000</f>
        <v>41.1533225465881</v>
      </c>
      <c r="DX89" s="211">
        <f t="shared" ref="DX89" si="6589">(DX88-DW88)*1000</f>
        <v>40.64935295424732</v>
      </c>
      <c r="DY89" s="211">
        <f t="shared" ref="DY89" si="6590">(DY88-DX88)*1000</f>
        <v>40.125395712223622</v>
      </c>
      <c r="DZ89" s="211">
        <f t="shared" ref="DZ89" si="6591">(DZ88-DY88)*1000</f>
        <v>39.570966879185931</v>
      </c>
      <c r="EA89" s="211">
        <f t="shared" ref="EA89" si="6592">(EA88-DZ88)*1000</f>
        <v>38.976359658075665</v>
      </c>
      <c r="EB89" s="211">
        <f t="shared" ref="EB89" si="6593">(EB88-EA88)*1000</f>
        <v>38.428295036364801</v>
      </c>
      <c r="EC89" s="211">
        <f t="shared" ref="EC89" si="6594">(EC88-EB88)*1000</f>
        <v>37.927668522637958</v>
      </c>
      <c r="ED89" s="211">
        <f t="shared" ref="ED89" si="6595">(ED88-EC88)*1000</f>
        <v>37.474119183755761</v>
      </c>
      <c r="EE89" s="211">
        <f t="shared" ref="EE89" si="6596">(EE88-ED88)*1000</f>
        <v>37.066088242561079</v>
      </c>
      <c r="EF89" s="211">
        <f t="shared" ref="EF89" si="6597">(EF88-EE88)*1000</f>
        <v>36.700840986533478</v>
      </c>
      <c r="EG89" s="211">
        <f t="shared" ref="EG89" si="6598">(EG88-EF88)*1000</f>
        <v>36.374463468227702</v>
      </c>
      <c r="EH89" s="211">
        <f t="shared" ref="EH89" si="6599">(EH88-EG88)*1000</f>
        <v>36.081844774741967</v>
      </c>
      <c r="EI89" s="211">
        <f t="shared" ref="EI89" si="6600">(EI88-EH88)*1000</f>
        <v>35.784828224208809</v>
      </c>
      <c r="EJ89" s="211">
        <f t="shared" ref="EJ89" si="6601">(EJ88-EI88)*1000</f>
        <v>35.484963588363172</v>
      </c>
      <c r="EK89" s="211">
        <f t="shared" ref="EK89" si="6602">(EK88-EJ88)*1000</f>
        <v>35.184882514666782</v>
      </c>
      <c r="EL89" s="211">
        <f t="shared" ref="EL89" si="6603">(EL88-EK88)*1000</f>
        <v>34.888157088587946</v>
      </c>
      <c r="EM89" s="211">
        <f t="shared" ref="EM89" si="6604">(EM88-EL88)*1000</f>
        <v>34.599166276791493</v>
      </c>
      <c r="EN89" s="211">
        <f t="shared" ref="EN89" si="6605">(EN88-EM88)*1000</f>
        <v>34.322961096442839</v>
      </c>
      <c r="EO89" s="211">
        <f t="shared" ref="EO89" si="6606">(EO88-EN88)*1000</f>
        <v>34.065121165866685</v>
      </c>
      <c r="EP89" s="211">
        <f t="shared" ref="EP89" si="6607">(EP88-EO88)*1000</f>
        <v>33.831595982242391</v>
      </c>
      <c r="EQ89" s="211">
        <f t="shared" ref="EQ89" si="6608">(EQ88-EP88)*1000</f>
        <v>33.618285064935804</v>
      </c>
      <c r="ER89" s="211">
        <f t="shared" ref="ER89" si="6609">(ER88-EQ88)*1000</f>
        <v>33.42114084459169</v>
      </c>
      <c r="ES89" s="211">
        <f t="shared" ref="ES89" si="6610">(ES88-ER88)*1000</f>
        <v>33.236356826144231</v>
      </c>
      <c r="ET89" s="211">
        <f t="shared" ref="ET89" si="6611">(ET88-ES88)*1000</f>
        <v>33.060539631179608</v>
      </c>
      <c r="EU89" s="211">
        <f t="shared" ref="EU89" si="6612">(EU88-ET88)*1000</f>
        <v>32.890868508879123</v>
      </c>
      <c r="EV89" s="211">
        <f t="shared" ref="EV89" si="6613">(EV88-EU88)*1000</f>
        <v>32.725244243646756</v>
      </c>
      <c r="EW89" s="211">
        <f t="shared" ref="EW89" si="6614">(EW88-EV88)*1000</f>
        <v>32.562427925260096</v>
      </c>
      <c r="EX89" s="211">
        <f t="shared" ref="EX89" si="6615">(EX88-EW88)*1000</f>
        <v>32.404729645762131</v>
      </c>
      <c r="EY89" s="211">
        <f t="shared" ref="EY89" si="6616">(EY88-EX88)*1000</f>
        <v>32.254004657083613</v>
      </c>
      <c r="EZ89" s="211">
        <f t="shared" ref="EZ89" si="6617">(EZ88-EY88)*1000</f>
        <v>32.111570628782005</v>
      </c>
      <c r="FA89" s="211">
        <f t="shared" ref="FA89" si="6618">(FA88-EZ88)*1000</f>
        <v>31.978151434547186</v>
      </c>
      <c r="FB89" s="211">
        <f t="shared" ref="FB89" si="6619">(FB88-FA88)*1000</f>
        <v>31.853845532616276</v>
      </c>
      <c r="FC89" s="211">
        <f t="shared" ref="FC89" si="6620">(FC88-FB88)*1000</f>
        <v>31.738118030808948</v>
      </c>
      <c r="FD89" s="211">
        <f t="shared" ref="FD89" si="6621">(FD88-FC88)*1000</f>
        <v>31.629816273657241</v>
      </c>
      <c r="FE89" s="211">
        <f t="shared" ref="FE89" si="6622">(FE88-FD88)*1000</f>
        <v>31.527209359424546</v>
      </c>
      <c r="FF89" s="211">
        <f t="shared" ref="FF89" si="6623">(FF88-FE88)*1000</f>
        <v>31.429082295058919</v>
      </c>
      <c r="FG89" s="211">
        <f t="shared" ref="FG89" si="6624">(FG88-FF88)*1000</f>
        <v>31.334695092066767</v>
      </c>
      <c r="FH89" s="211">
        <f t="shared" ref="FH89" si="6625">(FH88-FG88)*1000</f>
        <v>31.243720073682368</v>
      </c>
      <c r="FI89" s="211">
        <f t="shared" ref="FI89" si="6626">(FI88-FH88)*1000</f>
        <v>31.156160827070067</v>
      </c>
      <c r="FJ89" s="211">
        <f t="shared" ref="FJ89" si="6627">(FJ88-FI88)*1000</f>
        <v>31.072255789585057</v>
      </c>
      <c r="FK89" s="211">
        <f t="shared" ref="FK89" si="6628">(FK88-FJ88)*1000</f>
        <v>30.9923692294376</v>
      </c>
      <c r="FL89" s="211">
        <f t="shared" ref="FL89" si="6629">(FL88-FK88)*1000</f>
        <v>30.916872329797229</v>
      </c>
      <c r="FM89" s="211">
        <f t="shared" ref="FM89" si="6630">(FM88-FL88)*1000</f>
        <v>30.845811174110338</v>
      </c>
      <c r="FN89" s="211">
        <f t="shared" ref="FN89" si="6631">(FN88-FM88)*1000</f>
        <v>30.778984867431802</v>
      </c>
      <c r="FO89" s="211">
        <f t="shared" ref="FO89" si="6632">(FO88-FN88)*1000</f>
        <v>30.716027013909297</v>
      </c>
      <c r="FP89" s="211">
        <f t="shared" ref="FP89" si="6633">(FP88-FO88)*1000</f>
        <v>30.656486663474425</v>
      </c>
      <c r="FQ89" s="211">
        <f t="shared" ref="FQ89" si="6634">(FQ88-FP88)*1000</f>
        <v>30.599905273287931</v>
      </c>
      <c r="FR89" s="211">
        <f t="shared" ref="FR89" si="6635">(FR88-FQ88)*1000</f>
        <v>30.545886543340117</v>
      </c>
      <c r="FS89" s="211">
        <f t="shared" ref="FS89" si="6636">(FS88-FR88)*1000</f>
        <v>30.494156221394064</v>
      </c>
      <c r="FT89" s="211">
        <f t="shared" ref="FT89" si="6637">(FT88-FS88)*1000</f>
        <v>30.444609157875391</v>
      </c>
      <c r="FU89" s="211">
        <f t="shared" ref="FU89" si="6638">(FU88-FT88)*1000</f>
        <v>30.397241644891437</v>
      </c>
      <c r="FV89" s="211">
        <f t="shared" ref="FV89" si="6639">(FV88-FU88)*1000</f>
        <v>30.352093336524888</v>
      </c>
      <c r="FW89" s="211">
        <f t="shared" ref="FW89" si="6640">(FW88-FV88)*1000</f>
        <v>30.309200771242217</v>
      </c>
      <c r="FX89" s="211">
        <f t="shared" ref="FX89" si="6641">(FX88-FW88)*1000</f>
        <v>30.268563928693482</v>
      </c>
      <c r="FY89" s="211">
        <f t="shared" ref="FY89" si="6642">(FY88-FX88)*1000</f>
        <v>30.230126734103635</v>
      </c>
    </row>
    <row r="90" spans="1:183" s="118" customFormat="1" x14ac:dyDescent="0.25">
      <c r="A90" s="118" t="s">
        <v>139</v>
      </c>
      <c r="B90" s="118" t="s">
        <v>117</v>
      </c>
      <c r="I90" s="119"/>
      <c r="J90" s="120">
        <f t="shared" ref="J90:Q90" si="6643">(J88-G88)/(G85-D85)</f>
        <v>5.6033889413617352E-2</v>
      </c>
      <c r="K90" s="120">
        <f t="shared" si="6643"/>
        <v>4.9321291666090061E-2</v>
      </c>
      <c r="L90" s="120">
        <f t="shared" si="6643"/>
        <v>1.175401293475351E-2</v>
      </c>
      <c r="M90" s="120">
        <f t="shared" si="6643"/>
        <v>1.4596136344764674E-2</v>
      </c>
      <c r="N90" s="120">
        <f t="shared" si="6643"/>
        <v>1.806070041052148E-2</v>
      </c>
      <c r="O90" s="120">
        <f t="shared" si="6643"/>
        <v>2.2250670939372458E-2</v>
      </c>
      <c r="P90" s="120">
        <f t="shared" si="6643"/>
        <v>2.2245795444229381E-2</v>
      </c>
      <c r="Q90" s="120">
        <f t="shared" si="6643"/>
        <v>4.6440620379585275E-2</v>
      </c>
      <c r="R90" s="120">
        <f t="shared" ref="R90:CC90" si="6644">(R88-O88)/(O85-L85)</f>
        <v>6.563687469965751E-2</v>
      </c>
      <c r="S90" s="120">
        <f t="shared" si="6644"/>
        <v>8.0868227227795159E-2</v>
      </c>
      <c r="T90" s="120">
        <f t="shared" si="6644"/>
        <v>8.0866169841285959E-2</v>
      </c>
      <c r="U90" s="120">
        <f t="shared" si="6644"/>
        <v>8.0868481234295908E-2</v>
      </c>
      <c r="V90" s="120">
        <f t="shared" si="6644"/>
        <v>8.0873446472779706E-2</v>
      </c>
      <c r="W90" s="120">
        <f t="shared" si="6644"/>
        <v>8.087738757224272E-2</v>
      </c>
      <c r="X90" s="120">
        <f t="shared" si="6644"/>
        <v>8.0880515702368538E-2</v>
      </c>
      <c r="Y90" s="120">
        <f t="shared" si="6644"/>
        <v>8.0882998517561269E-2</v>
      </c>
      <c r="Z90" s="120">
        <f t="shared" si="6644"/>
        <v>8.0884969114307731E-2</v>
      </c>
      <c r="AA90" s="120">
        <f t="shared" si="6644"/>
        <v>0.10476599275865336</v>
      </c>
      <c r="AB90" s="120">
        <f t="shared" si="6644"/>
        <v>0.14063650633976063</v>
      </c>
      <c r="AC90" s="120">
        <f t="shared" si="6644"/>
        <v>0.19570998007598692</v>
      </c>
      <c r="AD90" s="120">
        <f t="shared" si="6644"/>
        <v>0.20511484939609329</v>
      </c>
      <c r="AE90" s="120">
        <f t="shared" si="6644"/>
        <v>0.17144018116441481</v>
      </c>
      <c r="AF90" s="120">
        <f t="shared" si="6644"/>
        <v>0.13906648976061703</v>
      </c>
      <c r="AG90" s="120">
        <f t="shared" si="6644"/>
        <v>0.11080934976466736</v>
      </c>
      <c r="AH90" s="120">
        <f t="shared" si="6644"/>
        <v>0.10717808661122842</v>
      </c>
      <c r="AI90" s="120">
        <f t="shared" si="6644"/>
        <v>0.14763476499223807</v>
      </c>
      <c r="AJ90" s="120">
        <f t="shared" si="6644"/>
        <v>0.22161785937808845</v>
      </c>
      <c r="AK90" s="120">
        <f t="shared" si="6644"/>
        <v>0.39459111743001601</v>
      </c>
      <c r="AL90" s="120">
        <f t="shared" si="6644"/>
        <v>0.44409938007378064</v>
      </c>
      <c r="AM90" s="120">
        <f t="shared" si="6644"/>
        <v>0.35361674447599367</v>
      </c>
      <c r="AN90" s="120">
        <f t="shared" si="6644"/>
        <v>0.25660189796380545</v>
      </c>
      <c r="AO90" s="120">
        <f t="shared" si="6644"/>
        <v>0.1878021735848481</v>
      </c>
      <c r="AP90" s="120">
        <f t="shared" si="6644"/>
        <v>0.21941305289304905</v>
      </c>
      <c r="AQ90" s="120">
        <f t="shared" si="6644"/>
        <v>0.27129421112060242</v>
      </c>
      <c r="AR90" s="120">
        <f t="shared" si="6644"/>
        <v>0.28209581023873548</v>
      </c>
      <c r="AS90" s="120">
        <f t="shared" si="6644"/>
        <v>0.21644363662351701</v>
      </c>
      <c r="AT90" s="120">
        <f t="shared" si="6644"/>
        <v>0.14995120759289396</v>
      </c>
      <c r="AU90" s="120">
        <f t="shared" si="6644"/>
        <v>7.5396352891311663E-2</v>
      </c>
      <c r="AV90" s="120">
        <f t="shared" si="6644"/>
        <v>9.1551126568988228E-2</v>
      </c>
      <c r="AW90" s="120">
        <f t="shared" si="6644"/>
        <v>0.1089717321256207</v>
      </c>
      <c r="AX90" s="120">
        <f t="shared" si="6644"/>
        <v>0.1317444789496289</v>
      </c>
      <c r="AY90" s="120">
        <f t="shared" si="6644"/>
        <v>0.21068995240797492</v>
      </c>
      <c r="AZ90" s="120">
        <f t="shared" si="6644"/>
        <v>0.237755164689782</v>
      </c>
      <c r="BA90" s="120">
        <f t="shared" si="6644"/>
        <v>0.2554287773788762</v>
      </c>
      <c r="BB90" s="120">
        <f t="shared" si="6644"/>
        <v>0.20222473751575537</v>
      </c>
      <c r="BC90" s="120">
        <f t="shared" si="6644"/>
        <v>0.21666691797500634</v>
      </c>
      <c r="BD90" s="120">
        <f t="shared" si="6644"/>
        <v>0.25326466565844397</v>
      </c>
      <c r="BE90" s="120">
        <f t="shared" si="6644"/>
        <v>0.29990896956649826</v>
      </c>
      <c r="BF90" s="120">
        <f t="shared" si="6644"/>
        <v>0.31152254042049865</v>
      </c>
      <c r="BG90" s="120">
        <f t="shared" si="6644"/>
        <v>0.28843868419195728</v>
      </c>
      <c r="BH90" s="120">
        <f t="shared" si="6644"/>
        <v>0.26319781259462788</v>
      </c>
      <c r="BI90" s="120">
        <f t="shared" si="6644"/>
        <v>0.23536424588071508</v>
      </c>
      <c r="BJ90" s="120">
        <f t="shared" si="6644"/>
        <v>0.23849139405438075</v>
      </c>
      <c r="BK90" s="120">
        <f t="shared" si="6644"/>
        <v>0.23848661543443089</v>
      </c>
      <c r="BL90" s="173">
        <f t="shared" si="6644"/>
        <v>0.23686820618240326</v>
      </c>
      <c r="BM90" s="147">
        <f t="shared" si="6644"/>
        <v>0.23292740973567722</v>
      </c>
      <c r="BN90" s="120">
        <f t="shared" si="6644"/>
        <v>0.22910431237568082</v>
      </c>
      <c r="BO90" s="120">
        <f t="shared" si="6644"/>
        <v>0.22787276957896324</v>
      </c>
      <c r="BP90" s="120">
        <f t="shared" si="6644"/>
        <v>0.22993420237162246</v>
      </c>
      <c r="BQ90" s="120">
        <f t="shared" si="6644"/>
        <v>0.23572821523237281</v>
      </c>
      <c r="BR90" s="120">
        <f t="shared" si="6644"/>
        <v>0.23843619243166761</v>
      </c>
      <c r="BS90" s="120">
        <f t="shared" si="6644"/>
        <v>0.23615350491152165</v>
      </c>
      <c r="BT90" s="147">
        <f t="shared" si="6644"/>
        <v>0.22838141922088123</v>
      </c>
      <c r="BU90" s="120">
        <f t="shared" si="6644"/>
        <v>0.21914633247634269</v>
      </c>
      <c r="BV90" s="120">
        <f t="shared" si="6644"/>
        <v>0.21318314771066982</v>
      </c>
      <c r="BW90" s="120">
        <f t="shared" si="6644"/>
        <v>0.21157889115589229</v>
      </c>
      <c r="BX90" s="120">
        <f t="shared" si="6644"/>
        <v>0.21493542251980785</v>
      </c>
      <c r="BY90" s="120">
        <f t="shared" si="6644"/>
        <v>0.21790929047729907</v>
      </c>
      <c r="BZ90" s="120">
        <f t="shared" si="6644"/>
        <v>0.21946504722231339</v>
      </c>
      <c r="CA90" s="147">
        <f t="shared" si="6644"/>
        <v>0.21919602313379091</v>
      </c>
      <c r="CB90" s="120">
        <f t="shared" si="6644"/>
        <v>0.21817725446759634</v>
      </c>
      <c r="CC90" s="120">
        <f t="shared" si="6644"/>
        <v>0.21662837709456659</v>
      </c>
      <c r="CD90" s="120">
        <f t="shared" ref="CD90:DS90" si="6645">(CD88-CA88)/(CA85-BX85)</f>
        <v>0.21462171572646305</v>
      </c>
      <c r="CE90" s="120">
        <f t="shared" si="6645"/>
        <v>0.21230026849542125</v>
      </c>
      <c r="CF90" s="120">
        <f t="shared" si="6645"/>
        <v>0.20963248405399465</v>
      </c>
      <c r="CG90" s="120">
        <f t="shared" si="6645"/>
        <v>0.20692233859477963</v>
      </c>
      <c r="CH90" s="147">
        <f t="shared" si="6645"/>
        <v>0.2044167494252459</v>
      </c>
      <c r="CI90" s="120">
        <f t="shared" si="6645"/>
        <v>0.20240180125818008</v>
      </c>
      <c r="CJ90" s="120">
        <f t="shared" si="6645"/>
        <v>0.20093971827394996</v>
      </c>
      <c r="CK90" s="120">
        <f t="shared" si="6645"/>
        <v>0.19972595417827244</v>
      </c>
      <c r="CL90" s="120">
        <f t="shared" si="6645"/>
        <v>0.16631630684755291</v>
      </c>
      <c r="CM90" s="120">
        <f t="shared" si="6645"/>
        <v>0.15617881229721808</v>
      </c>
      <c r="CN90" s="120">
        <f t="shared" si="6645"/>
        <v>0.14642690584626897</v>
      </c>
      <c r="CO90" s="147">
        <f t="shared" si="6645"/>
        <v>0.16228839022814864</v>
      </c>
      <c r="CP90" s="120">
        <f t="shared" si="6645"/>
        <v>0.19822356275769537</v>
      </c>
      <c r="CQ90" s="120">
        <f t="shared" si="6645"/>
        <v>0.23332193078553187</v>
      </c>
      <c r="CR90" s="120">
        <f t="shared" si="6645"/>
        <v>0.26949396599809455</v>
      </c>
      <c r="CS90" s="120">
        <f t="shared" si="6645"/>
        <v>0.26455352274686394</v>
      </c>
      <c r="CT90" s="120">
        <f t="shared" si="6645"/>
        <v>0.25706365436709316</v>
      </c>
      <c r="CU90" s="120">
        <f t="shared" si="6645"/>
        <v>0.24865389875850982</v>
      </c>
      <c r="CV90" s="147">
        <f t="shared" si="6645"/>
        <v>0.23933276447418941</v>
      </c>
      <c r="CW90" s="120">
        <f t="shared" si="6645"/>
        <v>0.23354817498498137</v>
      </c>
      <c r="CX90" s="120">
        <f t="shared" si="6645"/>
        <v>0.233164822832956</v>
      </c>
      <c r="CY90" s="120">
        <f t="shared" si="6645"/>
        <v>0.23383280703890189</v>
      </c>
      <c r="CZ90" s="120">
        <f t="shared" si="6645"/>
        <v>0.23554966117669177</v>
      </c>
      <c r="DA90" s="120">
        <f t="shared" si="6645"/>
        <v>0.23741597074383833</v>
      </c>
      <c r="DB90" s="120">
        <f t="shared" si="6645"/>
        <v>0.2401689605111246</v>
      </c>
      <c r="DC90" s="120">
        <f t="shared" si="6645"/>
        <v>0.24388521575877584</v>
      </c>
      <c r="DD90" s="147">
        <f t="shared" si="6645"/>
        <v>0.24305341317733922</v>
      </c>
      <c r="DE90" s="120">
        <f t="shared" si="6645"/>
        <v>0.2356502922906073</v>
      </c>
      <c r="DF90" s="120">
        <f t="shared" si="6645"/>
        <v>0.22734680658960327</v>
      </c>
      <c r="DG90" s="120">
        <f t="shared" si="6645"/>
        <v>0.21824956852101821</v>
      </c>
      <c r="DH90" s="120">
        <f t="shared" si="6645"/>
        <v>0.21513368481843209</v>
      </c>
      <c r="DI90" s="120">
        <f t="shared" si="6645"/>
        <v>0.21297032324365575</v>
      </c>
      <c r="DJ90" s="120">
        <f t="shared" si="6645"/>
        <v>0.21191337343374936</v>
      </c>
      <c r="DK90" s="147">
        <f t="shared" si="6645"/>
        <v>0.21212578586839159</v>
      </c>
      <c r="DL90" s="120">
        <f t="shared" si="6645"/>
        <v>0.21294637454583368</v>
      </c>
      <c r="DM90" s="120">
        <f t="shared" si="6645"/>
        <v>0.21325708082030406</v>
      </c>
      <c r="DN90" s="120">
        <f t="shared" si="6645"/>
        <v>0.21281607151677209</v>
      </c>
      <c r="DO90" s="120">
        <f t="shared" si="6645"/>
        <v>0.2113778071761109</v>
      </c>
      <c r="DP90" s="120">
        <f t="shared" si="6645"/>
        <v>0.20942444687748052</v>
      </c>
      <c r="DQ90" s="120">
        <f t="shared" si="6645"/>
        <v>0.20696553478404608</v>
      </c>
      <c r="DR90" s="120">
        <f t="shared" si="6645"/>
        <v>0.20403852615303961</v>
      </c>
      <c r="DS90" s="120">
        <f t="shared" si="6645"/>
        <v>0.20114200235982302</v>
      </c>
      <c r="DT90" s="120">
        <f t="shared" ref="DT90" si="6646">(DT88-DQ88)/(DQ85-DN85)</f>
        <v>0.19894328559691704</v>
      </c>
      <c r="DU90" s="120">
        <f t="shared" ref="DU90" si="6647">(DU88-DR88)/(DR85-DO85)</f>
        <v>0.19749680655576818</v>
      </c>
      <c r="DV90" s="120">
        <f t="shared" ref="DV90" si="6648">(DV88-DS88)/(DS85-DP85)</f>
        <v>0.19683000646469695</v>
      </c>
      <c r="DW90" s="120">
        <f t="shared" ref="DW90" si="6649">(DW88-DT88)/(DT85-DQ85)</f>
        <v>0.1963217519248365</v>
      </c>
      <c r="DX90" s="120">
        <f t="shared" ref="DX90" si="6650">(DX88-DU88)/(DU85-DR85)</f>
        <v>0.19584419945142925</v>
      </c>
      <c r="DY90" s="120">
        <f t="shared" ref="DY90" si="6651">(DY88-DV88)/(DV85-DS85)</f>
        <v>0.19525499480119404</v>
      </c>
      <c r="DZ90" s="120">
        <f t="shared" ref="DZ90" si="6652">(DZ88-DW88)/(DW85-DT85)</f>
        <v>0.19439954166556558</v>
      </c>
      <c r="EA90" s="120">
        <f t="shared" ref="EA90" si="6653">(EA88-DX88)/(DX85-DU85)</f>
        <v>0.19322317116666399</v>
      </c>
      <c r="EB90" s="120">
        <f t="shared" ref="EB90" si="6654">(EB88-DY88)/(DY85-DV85)</f>
        <v>0.19183542637131815</v>
      </c>
      <c r="EC90" s="120">
        <f t="shared" ref="EC90" si="6655">(EC88-DZ88)/(DZ85-DW85)</f>
        <v>0.19037288122445362</v>
      </c>
      <c r="ED90" s="120">
        <f t="shared" ref="ED90" si="6656">(ED88-EA88)/(EA85-DX85)</f>
        <v>0.18899548739320626</v>
      </c>
      <c r="EE90" s="120">
        <f t="shared" ref="EE90" si="6657">(EE88-EB88)/(EB85-DY85)</f>
        <v>0.18775894086802081</v>
      </c>
      <c r="EF90" s="120">
        <f t="shared" ref="EF90" si="6658">(EF88-EC88)/(EC85-DZ85)</f>
        <v>0.18670617671047166</v>
      </c>
      <c r="EG90" s="120">
        <f t="shared" ref="EG90" si="6659">(EG88-ED88)/(ED85-EA85)</f>
        <v>0.18586504914919433</v>
      </c>
      <c r="EH90" s="120">
        <f t="shared" ref="EH90" si="6660">(EH88-EE88)/(EE85-EB85)</f>
        <v>0.18521021664515699</v>
      </c>
      <c r="EI90" s="120">
        <f t="shared" ref="EI90" si="6661">(EI88-EF88)/(EF85-EC85)</f>
        <v>0.18465229752324255</v>
      </c>
      <c r="EJ90" s="120">
        <f t="shared" ref="EJ90" si="6662">(EJ88-EG88)/(EG85-ED85)</f>
        <v>0.18410670903435211</v>
      </c>
      <c r="EK90" s="120">
        <f t="shared" ref="EK90" si="6663">(EK88-EH88)/(EH85-EE85)</f>
        <v>0.18349828750910488</v>
      </c>
      <c r="EL90" s="120">
        <f t="shared" ref="EL90" si="6664">(EL88-EI88)/(EI85-EF85)</f>
        <v>0.18282110272526167</v>
      </c>
      <c r="EM90" s="120">
        <f t="shared" ref="EM90" si="6665">(EM88-EJ88)/(EJ85-EG85)</f>
        <v>0.1820848373376521</v>
      </c>
      <c r="EN90" s="120">
        <f t="shared" ref="EN90" si="6666">(EN88-EK88)/(EK85-EH85)</f>
        <v>0.18131478581555788</v>
      </c>
      <c r="EO90" s="120">
        <f t="shared" ref="EO90" si="6667">(EO88-EL88)/(EL85-EI85)</f>
        <v>0.18055130694577687</v>
      </c>
      <c r="EP90" s="120">
        <f t="shared" ref="EP90" si="6668">(EP88-EM88)/(EM85-EJ85)</f>
        <v>0.1798371141067068</v>
      </c>
      <c r="EQ90" s="120">
        <f t="shared" ref="EQ90" si="6669">(EQ88-EN88)/(EN85-EK85)</f>
        <v>0.17919772320836183</v>
      </c>
      <c r="ER90" s="120">
        <f t="shared" ref="ER90" si="6670">(ER88-EO88)/(EO85-EL85)</f>
        <v>0.1786397682006434</v>
      </c>
      <c r="ES90" s="120">
        <f t="shared" ref="ES90" si="6671">(ES88-EP88)/(EP85-EM85)</f>
        <v>0.1781500061014048</v>
      </c>
      <c r="ET90" s="120">
        <f t="shared" ref="ET90" si="6672">(ET88-EQ88)/(EQ85-EN85)</f>
        <v>0.17771033547218062</v>
      </c>
      <c r="EU90" s="120">
        <f t="shared" ref="EU90" si="6673">(EU88-ER88)/(ER85-EO85)</f>
        <v>0.17730008713838269</v>
      </c>
      <c r="EV90" s="120">
        <f t="shared" ref="EV90" si="6674">(EV88-ES88)/(ES85-EP85)</f>
        <v>0.17689850490710363</v>
      </c>
      <c r="EW90" s="120">
        <f t="shared" ref="EW90" si="6675">(EW88-ET88)/(ET85-EQ85)</f>
        <v>0.17649031594690623</v>
      </c>
      <c r="EX90" s="120">
        <f t="shared" ref="EX90" si="6676">(EX88-EU88)/(EU85-ER85)</f>
        <v>0.17607136898752851</v>
      </c>
      <c r="EY90" s="120">
        <f t="shared" ref="EY90" si="6677">(EY88-EV88)/(EV85-ES85)</f>
        <v>0.17564675567277674</v>
      </c>
      <c r="EZ90" s="120">
        <f t="shared" ref="EZ90" si="6678">(EZ88-EW88)/(EW85-ET85)</f>
        <v>0.17522839320005681</v>
      </c>
      <c r="FA90" s="120">
        <f t="shared" ref="FA90" si="6679">(FA88-EX88)/(EX85-EU85)</f>
        <v>0.1748274912075477</v>
      </c>
      <c r="FB90" s="120">
        <f t="shared" ref="FB90" si="6680">(FB88-EY88)/(EY85-EV85)</f>
        <v>0.17445288688458077</v>
      </c>
      <c r="FC90" s="120">
        <f t="shared" ref="FC90" si="6681">(FC88-EZ88)/(EZ85-EW85)</f>
        <v>0.17410958714899366</v>
      </c>
      <c r="FD90" s="120">
        <f t="shared" ref="FD90" si="6682">(FD88-FA88)/(FA85-EX85)</f>
        <v>0.1737975651067912</v>
      </c>
      <c r="FE90" s="120">
        <f t="shared" ref="FE90" si="6683">(FE88-FB88)/(FB85-EY85)</f>
        <v>0.17351202781034297</v>
      </c>
      <c r="FF90" s="120">
        <f t="shared" ref="FF90" si="6684">(FF88-FC88)/(FC85-EZ85)</f>
        <v>0.17324576823033028</v>
      </c>
      <c r="FG90" s="120">
        <f t="shared" ref="FG90" si="6685">(FG88-FD88)/(FD85-FA85)</f>
        <v>0.17299148911436746</v>
      </c>
      <c r="FH90" s="120">
        <f t="shared" ref="FH90" si="6686">(FH88-FE88)/(FE85-FB85)</f>
        <v>0.17274400255748318</v>
      </c>
      <c r="FI90" s="120">
        <f t="shared" ref="FI90" si="6687">(FI88-FF88)/(FF85-FC85)</f>
        <v>0.17250055186192628</v>
      </c>
      <c r="FJ90" s="120">
        <f t="shared" ref="FJ90" si="6688">(FJ88-FG88)/(FG85-FD85)</f>
        <v>0.17226081312916713</v>
      </c>
      <c r="FK90" s="120">
        <f t="shared" ref="FK90" si="6689">(FK88-FH88)/(FH85-FE85)</f>
        <v>0.17202657686263226</v>
      </c>
      <c r="FL90" s="120">
        <f t="shared" ref="FL90" si="6690">(FL88-FI88)/(FI85-FF85)</f>
        <v>0.17180088258629539</v>
      </c>
      <c r="FM90" s="120">
        <f t="shared" ref="FM90" si="6691">(FM88-FJ88)/(FJ85-FG85)</f>
        <v>0.17158671303118145</v>
      </c>
      <c r="FN90" s="120">
        <f t="shared" ref="FN90" si="6692">(FN88-FK88)/(FK85-FH85)</f>
        <v>0.17138604081025738</v>
      </c>
      <c r="FO90" s="120">
        <f t="shared" ref="FO90" si="6693">(FO88-FL88)/(FL85-FI85)</f>
        <v>0.17119926706942806</v>
      </c>
      <c r="FP90" s="120">
        <f t="shared" ref="FP90" si="6694">(FP88-FM88)/(FM85-FJ85)</f>
        <v>0.17102545973349195</v>
      </c>
      <c r="FQ90" s="120">
        <f t="shared" ref="FQ90" si="6695">(FQ88-FN88)/(FN85-FK85)</f>
        <v>0.17086274969513796</v>
      </c>
      <c r="FR90" s="120">
        <f t="shared" ref="FR90" si="6696">(FR88-FO88)/(FO85-FL85)</f>
        <v>0.17070884249327833</v>
      </c>
      <c r="FS90" s="120">
        <f t="shared" ref="FS90" si="6697">(FS88-FP88)/(FP85-FM85)</f>
        <v>0.17056159963310907</v>
      </c>
      <c r="FT90" s="120">
        <f t="shared" ref="FT90" si="6698">(FT88-FQ88)/(FQ85-FN85)</f>
        <v>0.17041952728177615</v>
      </c>
      <c r="FU90" s="120">
        <f t="shared" ref="FU90" si="6699">(FU88-FR88)/(FR85-FO85)</f>
        <v>0.17028196614696323</v>
      </c>
      <c r="FV90" s="120">
        <f t="shared" ref="FV90" si="6700">(FV88-FS88)/(FS85-FP85)</f>
        <v>0.17014901422082901</v>
      </c>
      <c r="FW90" s="120">
        <f t="shared" ref="FW90" si="6701">(FW88-FT88)/(FT85-FQ85)</f>
        <v>0.1700212250980247</v>
      </c>
      <c r="FX90" s="120">
        <f t="shared" ref="FX90" si="6702">(FX88-FU88)/(FU85-FR85)</f>
        <v>0.16989930102867101</v>
      </c>
      <c r="FY90" s="120">
        <f t="shared" ref="FY90" si="6703">(FY88-FV88)/(FV85-FS85)</f>
        <v>0.16978381922468658</v>
      </c>
      <c r="GA90" s="118" t="s">
        <v>139</v>
      </c>
    </row>
    <row r="91" spans="1:183" s="189" customFormat="1" x14ac:dyDescent="0.25">
      <c r="A91" s="189" t="s">
        <v>190</v>
      </c>
      <c r="I91" s="190">
        <f>I17</f>
        <v>0.4</v>
      </c>
      <c r="J91" s="190">
        <f t="shared" ref="J91:BU91" si="6704">J17</f>
        <v>0.50176169452476238</v>
      </c>
      <c r="K91" s="190">
        <f t="shared" si="6704"/>
        <v>0.62998142962596304</v>
      </c>
      <c r="L91" s="190">
        <f t="shared" si="6704"/>
        <v>0.79153829585347579</v>
      </c>
      <c r="M91" s="190">
        <f t="shared" si="6704"/>
        <v>0.99509994730014184</v>
      </c>
      <c r="N91" s="190">
        <f t="shared" si="6704"/>
        <v>1.251587628122941</v>
      </c>
      <c r="O91" s="190">
        <f t="shared" si="6704"/>
        <v>1.5747621059596681</v>
      </c>
      <c r="P91" s="190">
        <f t="shared" si="6704"/>
        <v>1.9819619480339443</v>
      </c>
      <c r="Q91" s="190">
        <f t="shared" si="6704"/>
        <v>2.4950337490475327</v>
      </c>
      <c r="R91" s="190">
        <f t="shared" si="6704"/>
        <v>3.1415042183246538</v>
      </c>
      <c r="S91" s="190">
        <f t="shared" si="6704"/>
        <v>3.9560570096138261</v>
      </c>
      <c r="T91" s="190">
        <f t="shared" si="6704"/>
        <v>4.9823935266381838</v>
      </c>
      <c r="U91" s="190">
        <f t="shared" si="6704"/>
        <v>6.2755775380888741</v>
      </c>
      <c r="V91" s="190">
        <f t="shared" si="6704"/>
        <v>7.904989392516744</v>
      </c>
      <c r="W91" s="190">
        <f t="shared" si="6704"/>
        <v>9.9580483290958597</v>
      </c>
      <c r="X91" s="190">
        <f t="shared" si="6704"/>
        <v>11.048091597493691</v>
      </c>
      <c r="Y91" s="190">
        <f t="shared" si="6704"/>
        <v>12.303038520232279</v>
      </c>
      <c r="Z91" s="190">
        <f t="shared" si="6704"/>
        <v>13.834335957763026</v>
      </c>
      <c r="AA91" s="190">
        <f t="shared" si="6704"/>
        <v>15.713653390157429</v>
      </c>
      <c r="AB91" s="190">
        <f t="shared" si="6704"/>
        <v>18.031191199980213</v>
      </c>
      <c r="AC91" s="190">
        <f t="shared" si="6704"/>
        <v>20.900439410270842</v>
      </c>
      <c r="AD91" s="190">
        <f t="shared" si="6704"/>
        <v>24.464139289105674</v>
      </c>
      <c r="AE91" s="190">
        <f t="shared" si="6704"/>
        <v>28.901740555891081</v>
      </c>
      <c r="AF91" s="190">
        <f t="shared" si="6704"/>
        <v>30.536525264239064</v>
      </c>
      <c r="AG91" s="190">
        <f t="shared" si="6704"/>
        <v>32.326437004372011</v>
      </c>
      <c r="AH91" s="190">
        <f t="shared" si="6704"/>
        <v>34.302469023296204</v>
      </c>
      <c r="AI91" s="190">
        <f t="shared" si="6704"/>
        <v>36.503599891024514</v>
      </c>
      <c r="AJ91" s="190">
        <f t="shared" si="6704"/>
        <v>38.978828703551798</v>
      </c>
      <c r="AK91" s="190">
        <f t="shared" si="6704"/>
        <v>41.789716894969843</v>
      </c>
      <c r="AL91" s="190">
        <f t="shared" si="6704"/>
        <v>43.502381249307348</v>
      </c>
      <c r="AM91" s="190">
        <f t="shared" si="6704"/>
        <v>45.574846262174489</v>
      </c>
      <c r="AN91" s="190">
        <f t="shared" si="6704"/>
        <v>47.70518562383424</v>
      </c>
      <c r="AO91" s="190">
        <f t="shared" si="6704"/>
        <v>49.884985737060141</v>
      </c>
      <c r="AP91" s="190">
        <f t="shared" si="6704"/>
        <v>52.10277139041311</v>
      </c>
      <c r="AQ91" s="190">
        <f t="shared" si="6704"/>
        <v>54.343216112129568</v>
      </c>
      <c r="AR91" s="190">
        <f t="shared" si="6704"/>
        <v>56.586148583475207</v>
      </c>
      <c r="AS91" s="190">
        <f t="shared" si="6704"/>
        <v>58.022071800991306</v>
      </c>
      <c r="AT91" s="190">
        <f t="shared" si="6704"/>
        <v>59.340809272650517</v>
      </c>
      <c r="AU91" s="190">
        <f t="shared" si="6704"/>
        <v>60.696546705167137</v>
      </c>
      <c r="AV91" s="190">
        <f t="shared" si="6704"/>
        <v>62.080843538091486</v>
      </c>
      <c r="AW91" s="190">
        <f t="shared" si="6704"/>
        <v>63.481991919717522</v>
      </c>
      <c r="AX91" s="190">
        <f t="shared" si="6704"/>
        <v>64.884121805787231</v>
      </c>
      <c r="AY91" s="190">
        <f t="shared" si="6704"/>
        <v>66.266077497424504</v>
      </c>
      <c r="AZ91" s="190">
        <f t="shared" si="6704"/>
        <v>67.236208667769972</v>
      </c>
      <c r="BA91" s="190">
        <f t="shared" si="6704"/>
        <v>68.159172233133447</v>
      </c>
      <c r="BB91" s="190">
        <f t="shared" si="6704"/>
        <v>69.055365004831941</v>
      </c>
      <c r="BC91" s="190">
        <f t="shared" si="6704"/>
        <v>69.92233172789615</v>
      </c>
      <c r="BD91" s="190">
        <f t="shared" si="6704"/>
        <v>70.756987399929955</v>
      </c>
      <c r="BE91" s="190">
        <f t="shared" si="6704"/>
        <v>71.555431388884855</v>
      </c>
      <c r="BF91" s="190">
        <f t="shared" si="6704"/>
        <v>72.312711591959683</v>
      </c>
      <c r="BG91" s="190">
        <f t="shared" si="6704"/>
        <v>73.022526118347955</v>
      </c>
      <c r="BH91" s="190">
        <f t="shared" si="6704"/>
        <v>73.706849454444779</v>
      </c>
      <c r="BI91" s="190">
        <f t="shared" si="6704"/>
        <v>74.361201560365032</v>
      </c>
      <c r="BJ91" s="190">
        <f t="shared" si="6704"/>
        <v>74.982310061026382</v>
      </c>
      <c r="BK91" s="190">
        <f t="shared" si="6704"/>
        <v>75.567167795518145</v>
      </c>
      <c r="BL91" s="190">
        <f t="shared" si="6704"/>
        <v>76.113143436413679</v>
      </c>
      <c r="BM91" s="190">
        <f t="shared" si="6704"/>
        <v>76.61810361116099</v>
      </c>
      <c r="BN91" s="190">
        <f t="shared" si="6704"/>
        <v>77.080609823951704</v>
      </c>
      <c r="BO91" s="190">
        <f t="shared" si="6704"/>
        <v>77.524320949107974</v>
      </c>
      <c r="BP91" s="190">
        <f t="shared" si="6704"/>
        <v>77.951193788986643</v>
      </c>
      <c r="BQ91" s="190">
        <f t="shared" si="6704"/>
        <v>78.359985512663414</v>
      </c>
      <c r="BR91" s="190">
        <f t="shared" si="6704"/>
        <v>78.749515558145021</v>
      </c>
      <c r="BS91" s="190">
        <f t="shared" si="6704"/>
        <v>79.118750748758245</v>
      </c>
      <c r="BT91" s="190">
        <f t="shared" si="6704"/>
        <v>79.466915720881531</v>
      </c>
      <c r="BU91" s="190">
        <f t="shared" si="6704"/>
        <v>79.793634063756258</v>
      </c>
      <c r="BV91" s="190">
        <f t="shared" ref="BV91:DS91" si="6705">BV17</f>
        <v>80.104202775930901</v>
      </c>
      <c r="BW91" s="190">
        <f t="shared" si="6705"/>
        <v>80.399351038071671</v>
      </c>
      <c r="BX91" s="190">
        <f t="shared" si="6705"/>
        <v>80.679615827409307</v>
      </c>
      <c r="BY91" s="190">
        <f t="shared" si="6705"/>
        <v>80.945613448392152</v>
      </c>
      <c r="BZ91" s="190">
        <f t="shared" si="6705"/>
        <v>81.198046618801541</v>
      </c>
      <c r="CA91" s="190">
        <f t="shared" si="6705"/>
        <v>81.437715876908172</v>
      </c>
      <c r="CB91" s="190">
        <f t="shared" si="6705"/>
        <v>81.665537445005668</v>
      </c>
      <c r="CC91" s="190">
        <f t="shared" si="6705"/>
        <v>81.88256725133796</v>
      </c>
      <c r="CD91" s="190">
        <f t="shared" si="6705"/>
        <v>82.089050690428564</v>
      </c>
      <c r="CE91" s="190">
        <f t="shared" si="6705"/>
        <v>82.285298614173868</v>
      </c>
      <c r="CF91" s="190">
        <f t="shared" si="6705"/>
        <v>82.471739383549036</v>
      </c>
      <c r="CG91" s="190">
        <f t="shared" si="6705"/>
        <v>82.648916087923922</v>
      </c>
      <c r="CH91" s="190">
        <f t="shared" si="6705"/>
        <v>82.817479762453004</v>
      </c>
      <c r="CI91" s="190">
        <f t="shared" si="6705"/>
        <v>83.098701528640632</v>
      </c>
      <c r="CJ91" s="190">
        <f t="shared" si="6705"/>
        <v>83.296445439689464</v>
      </c>
      <c r="CK91" s="190">
        <f t="shared" si="6705"/>
        <v>83.48583074727091</v>
      </c>
      <c r="CL91" s="190">
        <f t="shared" si="6705"/>
        <v>83.667234810773479</v>
      </c>
      <c r="CM91" s="190">
        <f t="shared" si="6705"/>
        <v>83.841027958729697</v>
      </c>
      <c r="CN91" s="190">
        <f t="shared" si="6705"/>
        <v>84.007577463041926</v>
      </c>
      <c r="CO91" s="190">
        <f t="shared" si="6705"/>
        <v>84.167250154216887</v>
      </c>
      <c r="CP91" s="190">
        <f t="shared" si="6705"/>
        <v>84.320412850297345</v>
      </c>
      <c r="CQ91" s="190">
        <f t="shared" si="6705"/>
        <v>84.478278121059617</v>
      </c>
      <c r="CR91" s="190">
        <f t="shared" si="6705"/>
        <v>84.632397215634597</v>
      </c>
      <c r="CS91" s="190">
        <f t="shared" si="6705"/>
        <v>84.78307032800042</v>
      </c>
      <c r="CT91" s="190">
        <f t="shared" si="6705"/>
        <v>84.930596647720193</v>
      </c>
      <c r="CU91" s="190">
        <f t="shared" si="6705"/>
        <v>85.075263519698822</v>
      </c>
      <c r="CV91" s="190">
        <f t="shared" si="6705"/>
        <v>85.217336205487797</v>
      </c>
      <c r="CW91" s="190">
        <f t="shared" si="6705"/>
        <v>85.357048459801547</v>
      </c>
      <c r="CX91" s="190">
        <f t="shared" si="6705"/>
        <v>85.48374802356004</v>
      </c>
      <c r="CY91" s="190">
        <f t="shared" si="6705"/>
        <v>85.607250915154339</v>
      </c>
      <c r="CZ91" s="190">
        <f t="shared" si="6705"/>
        <v>85.727934808668564</v>
      </c>
      <c r="DA91" s="190">
        <f t="shared" si="6705"/>
        <v>85.846170504683386</v>
      </c>
      <c r="DB91" s="190">
        <f t="shared" si="6705"/>
        <v>85.962322496086728</v>
      </c>
      <c r="DC91" s="190">
        <f t="shared" si="6705"/>
        <v>86.076748347731211</v>
      </c>
      <c r="DD91" s="190">
        <f t="shared" si="6705"/>
        <v>86.189797045394258</v>
      </c>
      <c r="DE91" s="190">
        <f t="shared" si="6705"/>
        <v>86.301806473296523</v>
      </c>
      <c r="DF91" s="190">
        <f t="shared" si="6705"/>
        <v>86.411363509122978</v>
      </c>
      <c r="DG91" s="190">
        <f t="shared" si="6705"/>
        <v>86.518503174912411</v>
      </c>
      <c r="DH91" s="190">
        <f t="shared" si="6705"/>
        <v>86.623267239635013</v>
      </c>
      <c r="DI91" s="190">
        <f t="shared" si="6705"/>
        <v>86.725703719747884</v>
      </c>
      <c r="DJ91" s="190">
        <f t="shared" si="6705"/>
        <v>86.825867294625439</v>
      </c>
      <c r="DK91" s="190">
        <f t="shared" si="6705"/>
        <v>86.923820492982202</v>
      </c>
      <c r="DL91" s="190">
        <f t="shared" si="6705"/>
        <v>87.019635492770718</v>
      </c>
      <c r="DM91" s="190">
        <f t="shared" si="6705"/>
        <v>87.114264743835719</v>
      </c>
      <c r="DN91" s="190">
        <f t="shared" si="6705"/>
        <v>87.207768159737626</v>
      </c>
      <c r="DO91" s="190">
        <f t="shared" si="6705"/>
        <v>87.300178099458222</v>
      </c>
      <c r="DP91" s="190">
        <f t="shared" si="6705"/>
        <v>87.391500464565624</v>
      </c>
      <c r="DQ91" s="190">
        <f t="shared" si="6705"/>
        <v>87.481715710605528</v>
      </c>
      <c r="DR91" s="190">
        <f t="shared" si="6705"/>
        <v>87.570779941916427</v>
      </c>
      <c r="DS91" s="190">
        <f t="shared" si="6705"/>
        <v>87.658626234923716</v>
      </c>
      <c r="DT91" s="190">
        <f t="shared" ref="DT91:FY91" si="6706">DT17</f>
        <v>87.745166314359707</v>
      </c>
      <c r="DU91" s="190">
        <f t="shared" si="6706"/>
        <v>87.830502391917136</v>
      </c>
      <c r="DV91" s="190">
        <f t="shared" si="6706"/>
        <v>87.914738648113527</v>
      </c>
      <c r="DW91" s="190">
        <f t="shared" si="6706"/>
        <v>87.997978472609049</v>
      </c>
      <c r="DX91" s="190">
        <f t="shared" si="6706"/>
        <v>88.080321833306627</v>
      </c>
      <c r="DY91" s="190">
        <f t="shared" si="6706"/>
        <v>88.16186269364772</v>
      </c>
      <c r="DZ91" s="190">
        <f t="shared" si="6706"/>
        <v>88.242686422735062</v>
      </c>
      <c r="EA91" s="190">
        <f t="shared" si="6706"/>
        <v>88.322867166661425</v>
      </c>
      <c r="EB91" s="190">
        <f t="shared" si="6706"/>
        <v>88.402395270203485</v>
      </c>
      <c r="EC91" s="190">
        <f t="shared" si="6706"/>
        <v>88.481264482110504</v>
      </c>
      <c r="ED91" s="190">
        <f t="shared" si="6706"/>
        <v>88.559474331036085</v>
      </c>
      <c r="EE91" s="190">
        <f t="shared" si="6706"/>
        <v>88.637032190784893</v>
      </c>
      <c r="EF91" s="190">
        <f t="shared" si="6706"/>
        <v>88.713955052194194</v>
      </c>
      <c r="EG91" s="190">
        <f t="shared" si="6706"/>
        <v>88.790270998863022</v>
      </c>
      <c r="EH91" s="190">
        <f t="shared" si="6706"/>
        <v>88.866020367811359</v>
      </c>
      <c r="EI91" s="190">
        <f t="shared" si="6706"/>
        <v>88.941256563594465</v>
      </c>
      <c r="EJ91" s="190">
        <f t="shared" si="6706"/>
        <v>89.016023984621015</v>
      </c>
      <c r="EK91" s="190">
        <f t="shared" si="6706"/>
        <v>89.090358139499102</v>
      </c>
      <c r="EL91" s="190">
        <f t="shared" si="6706"/>
        <v>89.164286176609863</v>
      </c>
      <c r="EM91" s="190">
        <f t="shared" si="6706"/>
        <v>89.237827791494055</v>
      </c>
      <c r="EN91" s="190">
        <f t="shared" si="6706"/>
        <v>89.310996484521226</v>
      </c>
      <c r="EO91" s="190">
        <f t="shared" si="6706"/>
        <v>89.383801145546471</v>
      </c>
      <c r="EP91" s="190">
        <f t="shared" si="6706"/>
        <v>89.456247943284183</v>
      </c>
      <c r="EQ91" s="190">
        <f t="shared" si="6706"/>
        <v>89.528348119742603</v>
      </c>
      <c r="ER91" s="190">
        <f t="shared" si="6706"/>
        <v>89.600116991251355</v>
      </c>
      <c r="ES91" s="190">
        <f t="shared" si="6706"/>
        <v>89.67157276780047</v>
      </c>
      <c r="ET91" s="190">
        <f t="shared" si="6706"/>
        <v>89.742735248955356</v>
      </c>
      <c r="EU91" s="190">
        <f t="shared" si="6706"/>
        <v>89.81362445036082</v>
      </c>
      <c r="EV91" s="190">
        <f t="shared" si="6706"/>
        <v>89.884259212848761</v>
      </c>
      <c r="EW91" s="190">
        <f t="shared" si="6706"/>
        <v>89.954655845804922</v>
      </c>
      <c r="EX91" s="190">
        <f t="shared" si="6706"/>
        <v>90.024826857189268</v>
      </c>
      <c r="EY91" s="190">
        <f t="shared" si="6706"/>
        <v>90.094782086572636</v>
      </c>
      <c r="EZ91" s="190">
        <f t="shared" si="6706"/>
        <v>90.164529748324028</v>
      </c>
      <c r="FA91" s="190">
        <f t="shared" si="6706"/>
        <v>90.234077337102036</v>
      </c>
      <c r="FB91" s="190">
        <f t="shared" si="6706"/>
        <v>90.303432355346473</v>
      </c>
      <c r="FC91" s="190">
        <f t="shared" si="6706"/>
        <v>90.372602829031464</v>
      </c>
      <c r="FD91" s="190">
        <f t="shared" si="6706"/>
        <v>90.441597584003318</v>
      </c>
      <c r="FE91" s="190">
        <f t="shared" si="6706"/>
        <v>90.510426261177145</v>
      </c>
      <c r="FF91" s="190">
        <f t="shared" si="6706"/>
        <v>90.579098602592069</v>
      </c>
      <c r="FG91" s="190">
        <f t="shared" si="6706"/>
        <v>90.647623909035744</v>
      </c>
      <c r="FH91" s="190">
        <f t="shared" si="6706"/>
        <v>90.716010676604057</v>
      </c>
      <c r="FI91" s="190">
        <f t="shared" si="6706"/>
        <v>90.784266411026138</v>
      </c>
      <c r="FJ91" s="190">
        <f t="shared" si="6706"/>
        <v>90.852397610998693</v>
      </c>
      <c r="FK91" s="190">
        <f t="shared" si="6706"/>
        <v>90.920409904877943</v>
      </c>
      <c r="FL91" s="190">
        <f t="shared" si="6706"/>
        <v>90.988308318698941</v>
      </c>
      <c r="FM91" s="190">
        <f t="shared" si="6706"/>
        <v>91.056097647533093</v>
      </c>
      <c r="FN91" s="190">
        <f t="shared" si="6706"/>
        <v>91.123782678257584</v>
      </c>
      <c r="FO91" s="190">
        <f t="shared" si="6706"/>
        <v>91.191368284779955</v>
      </c>
      <c r="FP91" s="190">
        <f t="shared" si="6706"/>
        <v>91.258859421198281</v>
      </c>
      <c r="FQ91" s="190">
        <f t="shared" si="6706"/>
        <v>91.326261041521377</v>
      </c>
      <c r="FR91" s="190">
        <f t="shared" si="6706"/>
        <v>91.393577976578442</v>
      </c>
      <c r="FS91" s="190">
        <f t="shared" si="6706"/>
        <v>91.46081479971059</v>
      </c>
      <c r="FT91" s="190">
        <f t="shared" si="6706"/>
        <v>91.527975712807788</v>
      </c>
      <c r="FU91" s="190">
        <f t="shared" si="6706"/>
        <v>91.595064519635585</v>
      </c>
      <c r="FV91" s="190">
        <f t="shared" si="6706"/>
        <v>91.662084660695143</v>
      </c>
      <c r="FW91" s="190">
        <f t="shared" si="6706"/>
        <v>91.729039284963406</v>
      </c>
      <c r="FX91" s="190">
        <f t="shared" si="6706"/>
        <v>91.795931336006845</v>
      </c>
      <c r="FY91" s="190">
        <f t="shared" si="6706"/>
        <v>91.862763632970925</v>
      </c>
      <c r="GA91" s="189" t="s">
        <v>190</v>
      </c>
    </row>
    <row r="93" spans="1:183" x14ac:dyDescent="0.25">
      <c r="A93" t="s">
        <v>138</v>
      </c>
      <c r="D93" s="1">
        <f t="shared" ref="D93:AI93" si="6707">(D21-C21)/C21</f>
        <v>0.2599999999999999</v>
      </c>
      <c r="E93" s="1">
        <f t="shared" si="6707"/>
        <v>0.2599999999999999</v>
      </c>
      <c r="F93" s="1">
        <f t="shared" si="6707"/>
        <v>0.26000000000000006</v>
      </c>
      <c r="G93" s="1">
        <f t="shared" si="6707"/>
        <v>0.25999999999999995</v>
      </c>
      <c r="H93" s="1">
        <f t="shared" si="6707"/>
        <v>0.26000000000000006</v>
      </c>
      <c r="I93" s="1">
        <f t="shared" si="6707"/>
        <v>0.26000000000000006</v>
      </c>
      <c r="J93" s="1">
        <f t="shared" si="6707"/>
        <v>7.115229074812153E-2</v>
      </c>
      <c r="K93" s="1">
        <f t="shared" si="6707"/>
        <v>7.1390271206097325E-2</v>
      </c>
      <c r="L93" s="1">
        <f t="shared" si="6707"/>
        <v>7.9196318679422867E-2</v>
      </c>
      <c r="M93" s="1">
        <f t="shared" si="6707"/>
        <v>8.8032096264767851E-2</v>
      </c>
      <c r="N93" s="1">
        <f t="shared" si="6707"/>
        <v>9.7843015051779628E-2</v>
      </c>
      <c r="O93" s="1">
        <f t="shared" si="6707"/>
        <v>0.10851601633981268</v>
      </c>
      <c r="P93" s="115">
        <f t="shared" si="6707"/>
        <v>0.11987715648488377</v>
      </c>
      <c r="Q93" s="1">
        <f t="shared" si="6707"/>
        <v>0.20644692740708984</v>
      </c>
      <c r="R93" s="1">
        <f t="shared" si="6707"/>
        <v>1.9729168076274232E-2</v>
      </c>
      <c r="S93" s="1">
        <f t="shared" si="6707"/>
        <v>1.3453020517379646E-2</v>
      </c>
      <c r="T93" s="1">
        <f t="shared" si="6707"/>
        <v>5.5082255937560767E-3</v>
      </c>
      <c r="U93" s="1">
        <f t="shared" si="6707"/>
        <v>-4.6868719752818375E-3</v>
      </c>
      <c r="V93" s="1">
        <f t="shared" si="6707"/>
        <v>-1.8008476453711817E-2</v>
      </c>
      <c r="W93" s="115">
        <f t="shared" si="6707"/>
        <v>-3.5836677529265573E-2</v>
      </c>
      <c r="X93" s="1">
        <f t="shared" si="6707"/>
        <v>-0.14055276718596768</v>
      </c>
      <c r="Y93" s="1">
        <f t="shared" si="6707"/>
        <v>2.7881991447401878E-2</v>
      </c>
      <c r="Z93" s="1">
        <f t="shared" si="6707"/>
        <v>2.1497535531943304E-2</v>
      </c>
      <c r="AA93" s="1">
        <f t="shared" si="6707"/>
        <v>1.3283989478967863E-2</v>
      </c>
      <c r="AB93" s="1">
        <f t="shared" si="6707"/>
        <v>2.6072594323141803E-3</v>
      </c>
      <c r="AC93" s="1">
        <f t="shared" si="6707"/>
        <v>-1.1488549410231629E-2</v>
      </c>
      <c r="AD93" s="115">
        <f t="shared" si="6707"/>
        <v>-3.0517956043832145E-2</v>
      </c>
      <c r="AE93" s="1">
        <f t="shared" si="6707"/>
        <v>-1.4387050867402716E-2</v>
      </c>
      <c r="AF93" s="1">
        <f t="shared" si="6707"/>
        <v>-4.1357724468424145E-2</v>
      </c>
      <c r="AG93" s="1">
        <f t="shared" si="6707"/>
        <v>-4.4726098154546208E-2</v>
      </c>
      <c r="AH93" s="1">
        <f t="shared" si="6707"/>
        <v>-4.8633673063909123E-2</v>
      </c>
      <c r="AI93" s="1">
        <f t="shared" si="6707"/>
        <v>-5.3249151495413073E-2</v>
      </c>
      <c r="AJ93" s="174">
        <f t="shared" ref="AJ93:BM93" si="6708">(AJ21-AI21)/AI21</f>
        <v>-5.8812270429155225E-2</v>
      </c>
      <c r="AK93" s="115">
        <f t="shared" si="6708"/>
        <v>-6.5670044511218051E-2</v>
      </c>
      <c r="AL93" s="1">
        <f t="shared" si="6708"/>
        <v>-3.8645837642948315E-2</v>
      </c>
      <c r="AM93" s="1">
        <f t="shared" si="6708"/>
        <v>-3.7747741107325969E-2</v>
      </c>
      <c r="AN93" s="1">
        <f t="shared" si="6708"/>
        <v>-4.4800072762371475E-2</v>
      </c>
      <c r="AO93" s="1">
        <f t="shared" si="6708"/>
        <v>-5.2153607381815029E-2</v>
      </c>
      <c r="AP93" s="1">
        <f t="shared" si="6708"/>
        <v>-5.9690673038659929E-2</v>
      </c>
      <c r="AQ93" s="174">
        <f t="shared" si="6708"/>
        <v>-6.7161825252404564E-2</v>
      </c>
      <c r="AR93" s="115">
        <f t="shared" si="6708"/>
        <v>-7.4093259992992738E-2</v>
      </c>
      <c r="AS93" s="1">
        <f t="shared" si="6708"/>
        <v>-3.2380147336551805E-2</v>
      </c>
      <c r="AT93" s="1">
        <f t="shared" si="6708"/>
        <v>-2.9130643932517866E-2</v>
      </c>
      <c r="AU93" s="1">
        <f t="shared" si="6708"/>
        <v>-3.1166234837043678E-2</v>
      </c>
      <c r="AV93" s="1">
        <f t="shared" si="6708"/>
        <v>-3.3424495070497939E-2</v>
      </c>
      <c r="AW93" s="1">
        <f t="shared" si="6708"/>
        <v>-3.5791658187904432E-2</v>
      </c>
      <c r="AX93" s="174">
        <f t="shared" si="6708"/>
        <v>-3.8085033033164496E-2</v>
      </c>
      <c r="AY93" s="115">
        <f t="shared" si="6708"/>
        <v>-4.002426277339767E-2</v>
      </c>
      <c r="AZ93" s="1">
        <f t="shared" si="6708"/>
        <v>-4.1178680925842245E-2</v>
      </c>
      <c r="BA93" s="1">
        <f t="shared" si="6708"/>
        <v>-4.2085763958562623E-2</v>
      </c>
      <c r="BB93" s="1">
        <f t="shared" si="6708"/>
        <v>-4.158449872632574E-2</v>
      </c>
      <c r="BC93" s="1">
        <f t="shared" si="6708"/>
        <v>-4.0621042314382252E-2</v>
      </c>
      <c r="BD93" s="1">
        <f t="shared" si="6708"/>
        <v>-3.9154946877877704E-2</v>
      </c>
      <c r="BE93" s="174">
        <f t="shared" si="6708"/>
        <v>-3.7151114683694961E-2</v>
      </c>
      <c r="BF93" s="115">
        <f t="shared" si="6708"/>
        <v>-3.4578438871240069E-2</v>
      </c>
      <c r="BG93" s="1">
        <f t="shared" si="6708"/>
        <v>-3.1423801214628143E-2</v>
      </c>
      <c r="BH93" s="1">
        <f t="shared" si="6708"/>
        <v>-3.1661407377615039E-2</v>
      </c>
      <c r="BI93" s="1">
        <f t="shared" si="6708"/>
        <v>-3.2124549739354774E-2</v>
      </c>
      <c r="BJ93" s="1">
        <f t="shared" si="6708"/>
        <v>-3.2148910054537842E-2</v>
      </c>
      <c r="BK93" s="1">
        <f t="shared" si="6708"/>
        <v>-3.1678574426062076E-2</v>
      </c>
      <c r="BL93" s="174">
        <f t="shared" si="6708"/>
        <v>-3.0674004779178761E-2</v>
      </c>
      <c r="BM93" s="115">
        <f t="shared" si="6708"/>
        <v>-2.9124122930399329E-2</v>
      </c>
      <c r="BN93" s="1">
        <f t="shared" ref="BN93:CC93" si="6709">(BN21-BM21)/BM21</f>
        <v>-2.7061291147631773E-2</v>
      </c>
      <c r="BO93" s="1">
        <f t="shared" si="6709"/>
        <v>-2.6441182189157777E-2</v>
      </c>
      <c r="BP93" s="1">
        <f t="shared" si="6709"/>
        <v>-2.5924453077520428E-2</v>
      </c>
      <c r="BQ93" s="1">
        <f t="shared" si="6709"/>
        <v>-2.5372344414302115E-2</v>
      </c>
      <c r="BR93" s="1">
        <f t="shared" si="6709"/>
        <v>-2.4771288126904264E-2</v>
      </c>
      <c r="BS93" s="1">
        <f t="shared" si="6709"/>
        <v>-2.4110893705562506E-2</v>
      </c>
      <c r="BT93" s="115">
        <f t="shared" si="6709"/>
        <v>-2.3387632441667996E-2</v>
      </c>
      <c r="BU93" s="1">
        <f t="shared" si="6709"/>
        <v>1.7371761529465707E-2</v>
      </c>
      <c r="BV93" s="1">
        <f t="shared" si="6709"/>
        <v>-1.3143233406494351E-2</v>
      </c>
      <c r="BW93" s="1">
        <f t="shared" si="6709"/>
        <v>-1.2238973444443631E-2</v>
      </c>
      <c r="BX93" s="1">
        <f t="shared" si="6709"/>
        <v>-1.1300008631728866E-2</v>
      </c>
      <c r="BY93" s="1">
        <f t="shared" si="6709"/>
        <v>-1.0369007852846338E-2</v>
      </c>
      <c r="BZ93" s="1">
        <f t="shared" si="6709"/>
        <v>-9.4887579485540344E-3</v>
      </c>
      <c r="CA93" s="115">
        <f t="shared" si="6709"/>
        <v>-8.7006805676651724E-3</v>
      </c>
      <c r="CB93" s="1">
        <f t="shared" si="6709"/>
        <v>-5.0007124607644782E-2</v>
      </c>
      <c r="CC93" s="1">
        <f t="shared" si="6709"/>
        <v>-1.309442173723013E-2</v>
      </c>
      <c r="CD93" s="1">
        <f t="shared" ref="CD93:DP93" si="6710">(CD21-CC21)/CC21</f>
        <v>-1.1701192563537192E-2</v>
      </c>
      <c r="CE93" s="1">
        <f t="shared" si="6710"/>
        <v>-1.0282810570445462E-2</v>
      </c>
      <c r="CF93" s="1">
        <f t="shared" si="6710"/>
        <v>-8.8430677399932017E-3</v>
      </c>
      <c r="CG93" s="1">
        <f t="shared" si="6710"/>
        <v>-7.3910289883357587E-3</v>
      </c>
      <c r="CH93" s="115">
        <f t="shared" si="6710"/>
        <v>-5.9405401192028189E-3</v>
      </c>
      <c r="CI93" s="1">
        <f t="shared" si="6710"/>
        <v>-4.5091909785106177E-3</v>
      </c>
      <c r="CJ93" s="1">
        <f t="shared" si="6710"/>
        <v>-1.0698006522852965E-2</v>
      </c>
      <c r="CK93" s="1">
        <f t="shared" si="6710"/>
        <v>-1.0658471199432413E-2</v>
      </c>
      <c r="CL93" s="1">
        <f t="shared" si="6710"/>
        <v>-1.0586378963831905E-2</v>
      </c>
      <c r="CM93" s="1">
        <f t="shared" si="6710"/>
        <v>-1.0482625841343502E-2</v>
      </c>
      <c r="CN93" s="1">
        <f t="shared" si="6710"/>
        <v>-1.0344051155682986E-2</v>
      </c>
      <c r="CO93" s="115">
        <f t="shared" si="6710"/>
        <v>-1.0163850005997215E-2</v>
      </c>
      <c r="CP93" s="1">
        <f t="shared" si="6710"/>
        <v>-9.9320606418206812E-3</v>
      </c>
      <c r="CQ93" s="1">
        <f t="shared" si="6710"/>
        <v>-5.5578981554655175E-3</v>
      </c>
      <c r="CR93" s="1">
        <f t="shared" si="6710"/>
        <v>-5.3064066793925245E-3</v>
      </c>
      <c r="CS93" s="1">
        <f t="shared" si="6710"/>
        <v>-5.1814382954285046E-3</v>
      </c>
      <c r="CT93" s="1">
        <f t="shared" si="6710"/>
        <v>-5.1805950059574824E-3</v>
      </c>
      <c r="CU93" s="1">
        <f t="shared" si="6710"/>
        <v>-5.3016611776354489E-3</v>
      </c>
      <c r="CV93" s="115">
        <f t="shared" si="6710"/>
        <v>-5.5419539249766626E-3</v>
      </c>
      <c r="CW93" s="1">
        <f t="shared" si="6710"/>
        <v>-5.8977496144166242E-3</v>
      </c>
      <c r="CX93" s="1">
        <f t="shared" si="6710"/>
        <v>-6.3638149273048013E-3</v>
      </c>
      <c r="CY93" s="1">
        <f t="shared" si="6710"/>
        <v>-5.9031391337768064E-3</v>
      </c>
      <c r="CZ93" s="1">
        <f t="shared" si="6710"/>
        <v>-5.424007948001291E-3</v>
      </c>
      <c r="DA93" s="1">
        <f t="shared" si="6710"/>
        <v>-4.9404771103538202E-3</v>
      </c>
      <c r="DB93" s="1">
        <f t="shared" si="6710"/>
        <v>-4.4663777567267703E-3</v>
      </c>
      <c r="DC93" s="1">
        <f t="shared" si="6710"/>
        <v>-4.0156072054766947E-3</v>
      </c>
      <c r="DD93" s="115">
        <f t="shared" si="6710"/>
        <v>-3.6023096431211316E-3</v>
      </c>
      <c r="DE93" s="1">
        <f t="shared" si="6710"/>
        <v>-3.240952946825438E-3</v>
      </c>
      <c r="DF93" s="1">
        <f t="shared" si="6710"/>
        <v>-3.300610099103729E-3</v>
      </c>
      <c r="DG93" s="1">
        <f t="shared" si="6710"/>
        <v>-3.3435133399356038E-3</v>
      </c>
      <c r="DH93" s="1">
        <f t="shared" si="6710"/>
        <v>-3.3573187184858877E-3</v>
      </c>
      <c r="DI93" s="1">
        <f t="shared" si="6710"/>
        <v>-3.3310586217749714E-3</v>
      </c>
      <c r="DJ93" s="1">
        <f t="shared" si="6710"/>
        <v>-3.2550894402281921E-3</v>
      </c>
      <c r="DK93" s="115">
        <f t="shared" si="6710"/>
        <v>-3.12115479476756E-3</v>
      </c>
      <c r="DL93" s="1">
        <f t="shared" si="6710"/>
        <v>-2.9225468168297417E-3</v>
      </c>
      <c r="DM93" s="1">
        <f t="shared" si="6710"/>
        <v>-2.6543440839415576E-3</v>
      </c>
      <c r="DN93" s="1">
        <f t="shared" si="6710"/>
        <v>-2.4307078821322351E-3</v>
      </c>
      <c r="DO93" s="1">
        <f t="shared" si="6710"/>
        <v>-2.2516850759601828E-3</v>
      </c>
      <c r="DP93" s="1">
        <f t="shared" si="6710"/>
        <v>-2.1150630371301205E-3</v>
      </c>
      <c r="DQ93" s="1">
        <f t="shared" ref="DQ93:DS93" si="6711">(DQ21-DP21)/DP21</f>
        <v>-2.0165476822213029E-3</v>
      </c>
      <c r="DR93" s="1">
        <f t="shared" si="6711"/>
        <v>-1.9499064247320737E-3</v>
      </c>
      <c r="DS93" s="1">
        <f t="shared" si="6711"/>
        <v>-1.9070897655959116E-3</v>
      </c>
      <c r="DT93" s="1">
        <f t="shared" ref="DT93" si="6712">(DT21-DS21)/DS21</f>
        <v>-1.8783450155977482E-3</v>
      </c>
      <c r="DU93" s="1">
        <f t="shared" ref="DU93" si="6713">(DU21-DT21)/DT21</f>
        <v>-1.8226600980132211E-3</v>
      </c>
      <c r="DV93" s="1">
        <f t="shared" ref="DV93" si="6714">(DV21-DU21)/DU21</f>
        <v>-1.7451196780539305E-3</v>
      </c>
      <c r="DW93" s="1">
        <f t="shared" ref="DW93" si="6715">(DW21-DV21)/DV21</f>
        <v>-1.6518322435902977E-3</v>
      </c>
      <c r="DX93" s="1">
        <f t="shared" ref="DX93" si="6716">(DX21-DW21)/DW21</f>
        <v>-1.5496298045641576E-3</v>
      </c>
      <c r="DY93" s="1">
        <f t="shared" ref="DY93" si="6717">(DY21-DX21)/DX21</f>
        <v>-1.4457813653456922E-3</v>
      </c>
      <c r="DZ93" s="1">
        <f t="shared" ref="DZ93" si="6718">(DZ21-DY21)/DY21</f>
        <v>-1.3477101497344718E-3</v>
      </c>
      <c r="EA93" s="1">
        <f t="shared" ref="EA93" si="6719">(EA21-DZ21)/DZ21</f>
        <v>-1.2627083156300154E-3</v>
      </c>
      <c r="EB93" s="1">
        <f t="shared" ref="EB93" si="6720">(EB21-EA21)/EA21</f>
        <v>-1.1976461984114146E-3</v>
      </c>
      <c r="EC93" s="1">
        <f t="shared" ref="EC93" si="6721">(EC21-EB21)/EB21</f>
        <v>-1.1465903672888337E-3</v>
      </c>
      <c r="ED93" s="1">
        <f t="shared" ref="ED93" si="6722">(ED21-EC21)/EC21</f>
        <v>-1.1040406731135531E-3</v>
      </c>
      <c r="EE93" s="1">
        <f t="shared" ref="EE93" si="6723">(EE21-ED21)/ED21</f>
        <v>-1.0651961770118807E-3</v>
      </c>
      <c r="EF93" s="1">
        <f t="shared" ref="EF93" si="6724">(EF21-EE21)/EE21</f>
        <v>-1.0261801936048435E-3</v>
      </c>
      <c r="EG93" s="1">
        <f t="shared" ref="EG93" si="6725">(EG21-EF21)/EF21</f>
        <v>-9.8423019412718026E-4</v>
      </c>
      <c r="EH93" s="1">
        <f t="shared" ref="EH93" si="6726">(EH21-EG21)/EG21</f>
        <v>-9.3785548872127626E-4</v>
      </c>
      <c r="EI93" s="1">
        <f t="shared" ref="EI93" si="6727">(EI21-EH21)/EH21</f>
        <v>-8.8696313425165195E-4</v>
      </c>
      <c r="EJ93" s="1">
        <f t="shared" ref="EJ93" si="6728">(EJ21-EI21)/EI21</f>
        <v>-8.3538441871060243E-4</v>
      </c>
      <c r="EK93" s="1">
        <f t="shared" ref="EK93" si="6729">(EK21-EJ21)/EJ21</f>
        <v>-7.860453445126753E-4</v>
      </c>
      <c r="EL93" s="1">
        <f t="shared" ref="EL93" si="6730">(EL21-EK21)/EK21</f>
        <v>-7.4091966185242197E-4</v>
      </c>
      <c r="EM93" s="1">
        <f t="shared" ref="EM93" si="6731">(EM21-EL21)/EL21</f>
        <v>-7.0102876972479326E-4</v>
      </c>
      <c r="EN93" s="1">
        <f t="shared" ref="EN93" si="6732">(EN21-EM21)/EM21</f>
        <v>-6.6648373397709335E-4</v>
      </c>
      <c r="EO93" s="1">
        <f t="shared" ref="EO93" si="6733">(EO21-EN21)/EN21</f>
        <v>-6.3656576164522396E-4</v>
      </c>
      <c r="EP93" s="1">
        <f t="shared" ref="EP93" si="6734">(EP21-EO21)/EO21</f>
        <v>-6.0984224035321507E-4</v>
      </c>
      <c r="EQ93" s="1">
        <f t="shared" ref="EQ93" si="6735">(EQ21-EP21)/EP21</f>
        <v>-5.8431593436387031E-4</v>
      </c>
      <c r="ER93" s="1">
        <f t="shared" ref="ER93" si="6736">(ER21-EQ21)/EQ21</f>
        <v>-5.5878666870184317E-4</v>
      </c>
      <c r="ES93" s="1">
        <f t="shared" ref="ES93" si="6737">(ES21-ER21)/ER21</f>
        <v>-5.3274096441855605E-4</v>
      </c>
      <c r="ET93" s="1">
        <f t="shared" ref="ET93" si="6738">(ET21-ES21)/ES21</f>
        <v>-5.0621675087678716E-4</v>
      </c>
      <c r="EU93" s="1">
        <f t="shared" ref="EU93" si="6739">(EU21-ET21)/ET21</f>
        <v>-4.7965017190219395E-4</v>
      </c>
      <c r="EV93" s="1">
        <f t="shared" ref="EV93" si="6740">(EV21-EU21)/EU21</f>
        <v>-4.5371068236863113E-4</v>
      </c>
      <c r="EW93" s="1">
        <f t="shared" ref="EW93" si="6741">(EW21-EV21)/EV21</f>
        <v>-4.2913015920521347E-4</v>
      </c>
      <c r="EX93" s="1">
        <f t="shared" ref="EX93" si="6742">(EX21-EW21)/EW21</f>
        <v>-4.0653152253301622E-4</v>
      </c>
      <c r="EY93" s="1">
        <f t="shared" ref="EY93" si="6743">(EY21-EX21)/EX21</f>
        <v>-3.8606475822378962E-4</v>
      </c>
      <c r="EZ93" s="1">
        <f t="shared" ref="EZ93" si="6744">(EZ21-EY21)/EY21</f>
        <v>-3.6754549955584948E-4</v>
      </c>
      <c r="FA93" s="1">
        <f t="shared" ref="FA93" si="6745">(FA21-EZ21)/EZ21</f>
        <v>-3.5058820871776913E-4</v>
      </c>
      <c r="FB93" s="1">
        <f t="shared" ref="FB93" si="6746">(FB21-FA21)/FA21</f>
        <v>-3.3472815734937145E-4</v>
      </c>
      <c r="FC93" s="1">
        <f t="shared" ref="FC93" si="6747">(FC21-FB21)/FB21</f>
        <v>-3.1952739906140003E-4</v>
      </c>
      <c r="FD93" s="1">
        <f t="shared" ref="FD93" si="6748">(FD21-FC21)/FC21</f>
        <v>-3.0466074172813161E-4</v>
      </c>
      <c r="FE93" s="1">
        <f t="shared" ref="FE93" si="6749">(FE21-FD21)/FD21</f>
        <v>-2.8997841980728662E-4</v>
      </c>
      <c r="FF93" s="1">
        <f t="shared" ref="FF93" si="6750">(FF21-FE21)/FE21</f>
        <v>-2.7554279059947812E-4</v>
      </c>
      <c r="FG93" s="1">
        <f t="shared" ref="FG93" si="6751">(FG21-FF21)/FF21</f>
        <v>-2.6152545964768897E-4</v>
      </c>
      <c r="FH93" s="1">
        <f t="shared" ref="FH93" si="6752">(FH21-FG21)/FG21</f>
        <v>-2.4812464780638022E-4</v>
      </c>
      <c r="FI93" s="1">
        <f t="shared" ref="FI93" si="6753">(FI21-FH21)/FH21</f>
        <v>-2.3550434352727625E-4</v>
      </c>
      <c r="FJ93" s="1">
        <f t="shared" ref="FJ93" si="6754">(FJ21-FI21)/FI21</f>
        <v>-2.2375575135366639E-4</v>
      </c>
      <c r="FK93" s="1">
        <f t="shared" ref="FK93" si="6755">(FK21-FJ21)/FJ21</f>
        <v>-2.1288065820818482E-4</v>
      </c>
      <c r="FL93" s="1">
        <f t="shared" ref="FL93" si="6756">(FL21-FK21)/FK21</f>
        <v>-2.0279555461669843E-4</v>
      </c>
      <c r="FM93" s="1">
        <f t="shared" ref="FM93" si="6757">(FM21-FL21)/FL21</f>
        <v>-1.933546416280017E-4</v>
      </c>
      <c r="FN93" s="1">
        <f t="shared" ref="FN93" si="6758">(FN21-FM21)/FM21</f>
        <v>-1.8440515932026906E-4</v>
      </c>
      <c r="FO93" s="1">
        <f t="shared" ref="FO93" si="6759">(FO21-FN21)/FN21</f>
        <v>-1.7582318163163107E-4</v>
      </c>
      <c r="FP93" s="1">
        <f t="shared" ref="FP93" si="6760">(FP21-FO21)/FO21</f>
        <v>-1.6753197174944066E-4</v>
      </c>
      <c r="FQ93" s="1">
        <f t="shared" ref="FQ93" si="6761">(FQ21-FP21)/FP21</f>
        <v>-1.5950557810484305E-4</v>
      </c>
      <c r="FR93" s="1">
        <f t="shared" ref="FR93" si="6762">(FR21-FQ21)/FQ21</f>
        <v>-1.5176077369196095E-4</v>
      </c>
      <c r="FS93" s="1">
        <f t="shared" ref="FS93" si="6763">(FS21-FR21)/FR21</f>
        <v>-1.4434072794072673E-4</v>
      </c>
      <c r="FT93" s="1">
        <f t="shared" ref="FT93" si="6764">(FT21-FS21)/FS21</f>
        <v>-1.3729396885803303E-4</v>
      </c>
      <c r="FU93" s="1">
        <f t="shared" ref="FU93" si="6765">(FU21-FT21)/FT21</f>
        <v>-1.30652254814794E-4</v>
      </c>
      <c r="FV93" s="1">
        <f t="shared" ref="FV93" si="6766">(FV21-FU21)/FU21</f>
        <v>-1.2442121245071595E-4</v>
      </c>
      <c r="FW93" s="1">
        <f t="shared" ref="FW93" si="6767">(FW21-FV21)/FV21</f>
        <v>-1.1858052468388496E-4</v>
      </c>
      <c r="FX93" s="1">
        <f t="shared" ref="FX93" si="6768">(FX21-FW21)/FW21</f>
        <v>-1.1309050068489653E-4</v>
      </c>
      <c r="FY93" s="1">
        <f t="shared" ref="FY93" si="6769">(FY21-FX21)/FX21</f>
        <v>-1.0790203778967904E-4</v>
      </c>
      <c r="GA93" t="s">
        <v>138</v>
      </c>
    </row>
    <row r="94" spans="1:183" x14ac:dyDescent="0.25">
      <c r="A94" t="s">
        <v>136</v>
      </c>
      <c r="D94" s="1">
        <f t="shared" ref="D94:AI94" si="6770">(D32-C32)/C32</f>
        <v>0.26000000000000012</v>
      </c>
      <c r="E94" s="1">
        <f t="shared" si="6770"/>
        <v>0.25999999999999984</v>
      </c>
      <c r="F94" s="1">
        <f t="shared" si="6770"/>
        <v>0.26000000000000018</v>
      </c>
      <c r="G94" s="1">
        <f t="shared" si="6770"/>
        <v>0.25999999999999995</v>
      </c>
      <c r="H94" s="1">
        <f t="shared" si="6770"/>
        <v>0.25999999999999995</v>
      </c>
      <c r="I94" s="1">
        <f t="shared" si="6770"/>
        <v>0.26000000000000018</v>
      </c>
      <c r="J94" s="1">
        <f t="shared" si="6770"/>
        <v>0.20843208976956137</v>
      </c>
      <c r="K94" s="1">
        <f t="shared" si="6770"/>
        <v>0.21732659644922842</v>
      </c>
      <c r="L94" s="1">
        <f t="shared" si="6770"/>
        <v>0.22494498380693909</v>
      </c>
      <c r="M94" s="1">
        <f t="shared" si="6770"/>
        <v>0.23138237499931172</v>
      </c>
      <c r="N94" s="1">
        <f t="shared" si="6770"/>
        <v>0.23675975750367212</v>
      </c>
      <c r="O94" s="1">
        <f t="shared" si="6770"/>
        <v>0.24120876560275792</v>
      </c>
      <c r="P94" s="115">
        <f t="shared" si="6770"/>
        <v>0.24486053682668257</v>
      </c>
      <c r="Q94" s="1">
        <f t="shared" si="6770"/>
        <v>8.460439937855066E-2</v>
      </c>
      <c r="R94" s="1">
        <f t="shared" si="6770"/>
        <v>8.3834533291573102E-2</v>
      </c>
      <c r="S94" s="1">
        <f t="shared" si="6770"/>
        <v>9.1933464691786204E-2</v>
      </c>
      <c r="T94" s="1">
        <f t="shared" si="6770"/>
        <v>0.1009982748930399</v>
      </c>
      <c r="U94" s="1">
        <f t="shared" si="6770"/>
        <v>0.11093224644666648</v>
      </c>
      <c r="V94" s="1">
        <f t="shared" si="6770"/>
        <v>0.12158345853185784</v>
      </c>
      <c r="W94" s="115">
        <f t="shared" si="6770"/>
        <v>0.1327478391466764</v>
      </c>
      <c r="X94" s="1">
        <f t="shared" si="6770"/>
        <v>0.22601465216416125</v>
      </c>
      <c r="Y94" s="1">
        <f t="shared" si="6770"/>
        <v>2.1254432074596191E-2</v>
      </c>
      <c r="Z94" s="1">
        <f t="shared" si="6770"/>
        <v>1.4471429208774145E-2</v>
      </c>
      <c r="AA94" s="1">
        <f t="shared" si="6770"/>
        <v>5.9192562277563948E-3</v>
      </c>
      <c r="AB94" s="1">
        <f t="shared" si="6770"/>
        <v>-5.0345541623518751E-3</v>
      </c>
      <c r="AC94" s="1">
        <f t="shared" si="6770"/>
        <v>-1.9351143482155019E-2</v>
      </c>
      <c r="AD94" s="115">
        <f t="shared" si="6770"/>
        <v>-3.8561295171113438E-2</v>
      </c>
      <c r="AE94" s="1">
        <f t="shared" si="6770"/>
        <v>-0.15166741291134855</v>
      </c>
      <c r="AF94" s="1">
        <f t="shared" si="6770"/>
        <v>3.0481036834594803E-2</v>
      </c>
      <c r="AG94" s="1">
        <f t="shared" si="6770"/>
        <v>2.3442173430086904E-2</v>
      </c>
      <c r="AH94" s="1">
        <f t="shared" si="6770"/>
        <v>1.4458117042641883E-2</v>
      </c>
      <c r="AI94" s="1">
        <f t="shared" si="6770"/>
        <v>2.8344220614596616E-3</v>
      </c>
      <c r="AJ94" s="174">
        <f t="shared" ref="AJ94:BM94" si="6771">(AJ32-AI32)/AI32</f>
        <v>-1.2486682843847779E-2</v>
      </c>
      <c r="AK94" s="115">
        <f t="shared" si="6771"/>
        <v>-3.3202904103770227E-2</v>
      </c>
      <c r="AL94" s="1">
        <f t="shared" si="6771"/>
        <v>-1.569628369882408E-2</v>
      </c>
      <c r="AM94" s="1">
        <f t="shared" si="6771"/>
        <v>-4.518132593159082E-2</v>
      </c>
      <c r="AN94" s="1">
        <f t="shared" si="6771"/>
        <v>-4.9056778130740636E-2</v>
      </c>
      <c r="AO94" s="1">
        <f t="shared" si="6771"/>
        <v>-5.3585638025270048E-2</v>
      </c>
      <c r="AP94" s="1">
        <f t="shared" si="6771"/>
        <v>-5.897805967776959E-2</v>
      </c>
      <c r="AQ94" s="174">
        <f t="shared" si="6771"/>
        <v>-6.5536265187363385E-2</v>
      </c>
      <c r="AR94" s="115">
        <f t="shared" si="6771"/>
        <v>-7.3704644866548291E-2</v>
      </c>
      <c r="AS94" s="1">
        <f t="shared" si="6771"/>
        <v>-4.3750302376873877E-2</v>
      </c>
      <c r="AT94" s="1">
        <f t="shared" si="6771"/>
        <v>-4.2961694438910972E-2</v>
      </c>
      <c r="AU94" s="1">
        <f t="shared" si="6771"/>
        <v>-5.1265921945215877E-2</v>
      </c>
      <c r="AV94" s="1">
        <f t="shared" si="6771"/>
        <v>-6.0087507044284227E-2</v>
      </c>
      <c r="AW94" s="1">
        <f t="shared" si="6771"/>
        <v>-6.9351657958285018E-2</v>
      </c>
      <c r="AX94" s="174">
        <f t="shared" si="6771"/>
        <v>-7.8842066443992553E-2</v>
      </c>
      <c r="AY94" s="115">
        <f t="shared" si="6771"/>
        <v>-8.8081849533258427E-2</v>
      </c>
      <c r="AZ94" s="1">
        <f t="shared" si="6771"/>
        <v>-3.9083903114779973E-2</v>
      </c>
      <c r="BA94" s="1">
        <f t="shared" si="6771"/>
        <v>-3.5406948062731404E-2</v>
      </c>
      <c r="BB94" s="1">
        <f t="shared" si="6771"/>
        <v>-3.8127595015527489E-2</v>
      </c>
      <c r="BC94" s="1">
        <f t="shared" si="6771"/>
        <v>-4.1186200484982512E-2</v>
      </c>
      <c r="BD94" s="1">
        <f t="shared" si="6771"/>
        <v>-4.446007615625041E-2</v>
      </c>
      <c r="BE94" s="174">
        <f t="shared" si="6771"/>
        <v>-4.773806009786026E-2</v>
      </c>
      <c r="BF94" s="115">
        <f t="shared" si="6771"/>
        <v>-5.0677365175386693E-2</v>
      </c>
      <c r="BG94" s="1">
        <f t="shared" si="6771"/>
        <v>-5.2724143965493679E-2</v>
      </c>
      <c r="BH94" s="1">
        <f t="shared" si="6771"/>
        <v>-5.4542310969408023E-2</v>
      </c>
      <c r="BI94" s="1">
        <f t="shared" si="6771"/>
        <v>-5.4602725389781247E-2</v>
      </c>
      <c r="BJ94" s="1">
        <f t="shared" si="6771"/>
        <v>-5.4072119820997445E-2</v>
      </c>
      <c r="BK94" s="1">
        <f t="shared" si="6771"/>
        <v>-5.2861701094069381E-2</v>
      </c>
      <c r="BL94" s="174">
        <f t="shared" si="6771"/>
        <v>-5.0882249675798373E-2</v>
      </c>
      <c r="BM94" s="115">
        <f t="shared" si="6771"/>
        <v>-4.804385795063687E-2</v>
      </c>
      <c r="BN94" s="1">
        <f t="shared" ref="BN94:CC94" si="6772">(BN32-BM32)/BM32</f>
        <v>-4.4278333244958279E-2</v>
      </c>
      <c r="BO94" s="1">
        <f t="shared" si="6772"/>
        <v>-4.5213187164883956E-2</v>
      </c>
      <c r="BP94" s="1">
        <f t="shared" si="6772"/>
        <v>-4.6525685925191157E-2</v>
      </c>
      <c r="BQ94" s="1">
        <f t="shared" si="6772"/>
        <v>-4.7264216754784025E-2</v>
      </c>
      <c r="BR94" s="1">
        <f t="shared" si="6772"/>
        <v>-4.7311629676716843E-2</v>
      </c>
      <c r="BS94" s="1">
        <f t="shared" si="6772"/>
        <v>-4.6563051804458286E-2</v>
      </c>
      <c r="BT94" s="115">
        <f t="shared" si="6772"/>
        <v>-4.4947101759584857E-2</v>
      </c>
      <c r="BU94" s="1">
        <f t="shared" si="6772"/>
        <v>-4.2455468245150799E-2</v>
      </c>
      <c r="BV94" s="1">
        <f t="shared" si="6772"/>
        <v>-4.214950627328453E-2</v>
      </c>
      <c r="BW94" s="1">
        <f t="shared" si="6772"/>
        <v>-4.200352062513061E-2</v>
      </c>
      <c r="BX94" s="1">
        <f t="shared" si="6772"/>
        <v>-4.1798954242751013E-2</v>
      </c>
      <c r="BY94" s="1">
        <f t="shared" si="6772"/>
        <v>-4.1508352789650982E-2</v>
      </c>
      <c r="BZ94" s="1">
        <f t="shared" si="6772"/>
        <v>-4.1107244224343441E-2</v>
      </c>
      <c r="CA94" s="115">
        <f t="shared" si="6772"/>
        <v>-4.0580906777894152E-2</v>
      </c>
      <c r="CB94" s="1">
        <f t="shared" si="6772"/>
        <v>3.0682674222858333E-2</v>
      </c>
      <c r="CC94" s="1">
        <f t="shared" si="6772"/>
        <v>-2.2914283072148208E-2</v>
      </c>
      <c r="CD94" s="1">
        <f t="shared" ref="CD94:DP94" si="6773">(CD32-CC32)/CC32</f>
        <v>-2.1551152713291343E-2</v>
      </c>
      <c r="CE94" s="1">
        <f t="shared" si="6773"/>
        <v>-2.0087137281227335E-2</v>
      </c>
      <c r="CF94" s="1">
        <f t="shared" si="6773"/>
        <v>-1.8597456337938124E-2</v>
      </c>
      <c r="CG94" s="1">
        <f t="shared" si="6773"/>
        <v>-1.7161364708679974E-2</v>
      </c>
      <c r="CH94" s="115">
        <f t="shared" si="6773"/>
        <v>-1.5858892892243286E-2</v>
      </c>
      <c r="CI94" s="1">
        <f t="shared" si="6773"/>
        <v>-9.18118969464847E-2</v>
      </c>
      <c r="CJ94" s="1">
        <f t="shared" si="6773"/>
        <v>-2.5147680910610141E-2</v>
      </c>
      <c r="CK94" s="1">
        <f t="shared" si="6773"/>
        <v>-2.2749848970338851E-2</v>
      </c>
      <c r="CL94" s="1">
        <f t="shared" si="6773"/>
        <v>-2.0218212265746997E-2</v>
      </c>
      <c r="CM94" s="1">
        <f t="shared" si="6773"/>
        <v>-1.7563684167246074E-2</v>
      </c>
      <c r="CN94" s="1">
        <f t="shared" si="6773"/>
        <v>-1.4810018047486818E-2</v>
      </c>
      <c r="CO94" s="115">
        <f t="shared" si="6773"/>
        <v>-1.1993193046568068E-2</v>
      </c>
      <c r="CP94" s="1">
        <f t="shared" si="6773"/>
        <v>-9.1592507009460502E-3</v>
      </c>
      <c r="CQ94" s="1">
        <f t="shared" si="6773"/>
        <v>-2.1832203509139007E-2</v>
      </c>
      <c r="CR94" s="1">
        <f t="shared" si="6773"/>
        <v>-2.1999112065490056E-2</v>
      </c>
      <c r="CS94" s="1">
        <f t="shared" si="6773"/>
        <v>-2.2103683989080549E-2</v>
      </c>
      <c r="CT94" s="1">
        <f t="shared" si="6773"/>
        <v>-2.214483180274969E-2</v>
      </c>
      <c r="CU94" s="1">
        <f t="shared" si="6773"/>
        <v>-2.2112703850000279E-2</v>
      </c>
      <c r="CV94" s="115">
        <f t="shared" si="6773"/>
        <v>-2.1988969281070334E-2</v>
      </c>
      <c r="CW94" s="1">
        <f t="shared" si="6773"/>
        <v>-2.1747310010550996E-2</v>
      </c>
      <c r="CX94" s="1">
        <f t="shared" si="6773"/>
        <v>-1.2316596497077217E-2</v>
      </c>
      <c r="CY94" s="1">
        <f t="shared" si="6773"/>
        <v>-1.1839746585834155E-2</v>
      </c>
      <c r="CZ94" s="1">
        <f t="shared" si="6773"/>
        <v>-1.1637351335195672E-2</v>
      </c>
      <c r="DA94" s="1">
        <f t="shared" si="6773"/>
        <v>-1.1711459295190237E-2</v>
      </c>
      <c r="DB94" s="1">
        <f t="shared" si="6773"/>
        <v>-1.2064347224549719E-2</v>
      </c>
      <c r="DC94" s="1">
        <f t="shared" si="6773"/>
        <v>-1.2697479020314565E-2</v>
      </c>
      <c r="DD94" s="115">
        <f t="shared" si="6773"/>
        <v>-1.3610596028216569E-2</v>
      </c>
      <c r="DE94" s="1">
        <f t="shared" si="6773"/>
        <v>-1.4800998436037726E-2</v>
      </c>
      <c r="DF94" s="1">
        <f t="shared" si="6773"/>
        <v>-1.3847135018603322E-2</v>
      </c>
      <c r="DG94" s="1">
        <f t="shared" si="6773"/>
        <v>-1.2825717985204431E-2</v>
      </c>
      <c r="DH94" s="1">
        <f t="shared" si="6773"/>
        <v>-1.1769944085557694E-2</v>
      </c>
      <c r="DI94" s="1">
        <f t="shared" si="6773"/>
        <v>-1.0714007897405271E-2</v>
      </c>
      <c r="DJ94" s="1">
        <f t="shared" si="6773"/>
        <v>-9.6935266227023056E-3</v>
      </c>
      <c r="DK94" s="115">
        <f t="shared" si="6773"/>
        <v>-8.7456992443375129E-3</v>
      </c>
      <c r="DL94" s="1">
        <f t="shared" si="6773"/>
        <v>-7.9092235548065461E-3</v>
      </c>
      <c r="DM94" s="1">
        <f t="shared" si="6773"/>
        <v>-8.0927127166342764E-3</v>
      </c>
      <c r="DN94" s="1">
        <f t="shared" si="6773"/>
        <v>-8.2375122083736766E-3</v>
      </c>
      <c r="DO94" s="1">
        <f t="shared" si="6773"/>
        <v>-8.3123419904674901E-3</v>
      </c>
      <c r="DP94" s="1">
        <f t="shared" si="6773"/>
        <v>-8.2885331806205435E-3</v>
      </c>
      <c r="DQ94" s="1">
        <f t="shared" ref="DQ94:DS94" si="6774">(DQ32-DP32)/DP32</f>
        <v>-8.1399909268428262E-3</v>
      </c>
      <c r="DR94" s="1">
        <f t="shared" si="6774"/>
        <v>-7.8435008755226368E-3</v>
      </c>
      <c r="DS94" s="1">
        <f t="shared" si="6774"/>
        <v>-7.3793535204385585E-3</v>
      </c>
      <c r="DT94" s="1">
        <f t="shared" ref="DT94" si="6775">(DT32-DS32)/DS32</f>
        <v>-6.7322409463952473E-3</v>
      </c>
      <c r="DU94" s="1">
        <f t="shared" ref="DU94" si="6776">(DU32-DT32)/DT32</f>
        <v>-6.190340839704875E-3</v>
      </c>
      <c r="DV94" s="1">
        <f t="shared" ref="DV94" si="6777">(DV32-DU32)/DU32</f>
        <v>-5.7561128579494917E-3</v>
      </c>
      <c r="DW94" s="1">
        <f t="shared" ref="DW94" si="6778">(DW32-DV32)/DV32</f>
        <v>-5.4259156756232699E-3</v>
      </c>
      <c r="DX94" s="1">
        <f t="shared" ref="DX94" si="6779">(DX32-DW32)/DW32</f>
        <v>-5.1904086084719045E-3</v>
      </c>
      <c r="DY94" s="1">
        <f t="shared" ref="DY94" si="6780">(DY32-DX32)/DX32</f>
        <v>-5.0348924676906241E-3</v>
      </c>
      <c r="DZ94" s="1">
        <f t="shared" ref="DZ94" si="6781">(DZ32-DY32)/DY32</f>
        <v>-4.9396030923271579E-3</v>
      </c>
      <c r="EA94" s="1">
        <f t="shared" ref="EA94" si="6782">(EA32-DZ32)/DZ32</f>
        <v>-4.8799774361656233E-3</v>
      </c>
      <c r="EB94" s="1">
        <f t="shared" ref="EB94" si="6783">(EB32-EA32)/EA32</f>
        <v>-4.7495902740669329E-3</v>
      </c>
      <c r="EC94" s="1">
        <f t="shared" ref="EC94" si="6784">(EC32-EB32)/EB32</f>
        <v>-4.5609049094270399E-3</v>
      </c>
      <c r="ED94" s="1">
        <f t="shared" ref="ED94" si="6785">(ED32-EC32)/EC32</f>
        <v>-4.3293080608242983E-3</v>
      </c>
      <c r="EE94" s="1">
        <f t="shared" ref="EE94" si="6786">(EE32-ED32)/ED32</f>
        <v>-4.0723660957344265E-3</v>
      </c>
      <c r="EF94" s="1">
        <f t="shared" ref="EF94" si="6787">(EF32-EE32)/EE32</f>
        <v>-3.8090807075529145E-3</v>
      </c>
      <c r="EG94" s="1">
        <f t="shared" ref="EG94" si="6788">(EG32-EF32)/EF32</f>
        <v>-3.5591240327412961E-3</v>
      </c>
      <c r="EH94" s="1">
        <f t="shared" ref="EH94" si="6789">(EH32-EG32)/EG32</f>
        <v>-3.342046066339293E-3</v>
      </c>
      <c r="EI94" s="1">
        <f t="shared" ref="EI94" si="6790">(EI32-EH32)/EH32</f>
        <v>-3.1764575862617611E-3</v>
      </c>
      <c r="EJ94" s="1">
        <f t="shared" ref="EJ94" si="6791">(EJ32-EI32)/EI32</f>
        <v>-3.0470815683989543E-3</v>
      </c>
      <c r="EK94" s="1">
        <f t="shared" ref="EK94" si="6792">(EK32-EJ32)/EJ32</f>
        <v>-2.9395981939871192E-3</v>
      </c>
      <c r="EL94" s="1">
        <f t="shared" ref="EL94" si="6793">(EL32-EK32)/EK32</f>
        <v>-2.8413928645919994E-3</v>
      </c>
      <c r="EM94" s="1">
        <f t="shared" ref="EM94" si="6794">(EM32-EL32)/EL32</f>
        <v>-2.7421942559831434E-3</v>
      </c>
      <c r="EN94" s="1">
        <f t="shared" ref="EN94" si="6795">(EN32-EM32)/EM32</f>
        <v>-2.634619703035716E-3</v>
      </c>
      <c r="EO94" s="1">
        <f t="shared" ref="EO94" si="6796">(EO32-EN32)/EN32</f>
        <v>-2.514636587338929E-3</v>
      </c>
      <c r="EP94" s="1">
        <f t="shared" ref="EP94" si="6797">(EP32-EO32)/EO32</f>
        <v>-2.3819401586382179E-3</v>
      </c>
      <c r="EQ94" s="1">
        <f t="shared" ref="EQ94" si="6798">(EQ32-EP32)/EP32</f>
        <v>-2.2467873569181197E-3</v>
      </c>
      <c r="ER94" s="1">
        <f t="shared" ref="ER94" si="6799">(ER32-EQ32)/EQ32</f>
        <v>-2.1170792288706655E-3</v>
      </c>
      <c r="ES94" s="1">
        <f t="shared" ref="ES94" si="6800">(ES32-ER32)/ER32</f>
        <v>-1.9982026577157982E-3</v>
      </c>
      <c r="ET94" s="1">
        <f t="shared" ref="ET94" si="6801">(ET32-ES32)/ES32</f>
        <v>-1.8930018303368627E-3</v>
      </c>
      <c r="EU94" s="1">
        <f t="shared" ref="EU94" si="6802">(EU32-ET32)/ET32</f>
        <v>-1.8018684735249552E-3</v>
      </c>
      <c r="EV94" s="1">
        <f t="shared" ref="EV94" si="6803">(EV32-EU32)/EU32</f>
        <v>-1.722941408199719E-3</v>
      </c>
      <c r="EW94" s="1">
        <f t="shared" ref="EW94" si="6804">(EW32-EV32)/EV32</f>
        <v>-1.6524072784422008E-3</v>
      </c>
      <c r="EX94" s="1">
        <f t="shared" ref="EX94" si="6805">(EX32-EW32)/EW32</f>
        <v>-1.5848954543328381E-3</v>
      </c>
      <c r="EY94" s="1">
        <f t="shared" ref="EY94" si="6806">(EY32-EX32)/EX32</f>
        <v>-1.5171689446951682E-3</v>
      </c>
      <c r="EZ94" s="1">
        <f t="shared" ref="EZ94" si="6807">(EZ32-EY32)/EY32</f>
        <v>-1.4478402748300965E-3</v>
      </c>
      <c r="FA94" s="1">
        <f t="shared" ref="FA94" si="6808">(FA32-EZ32)/EZ32</f>
        <v>-1.3770156918254113E-3</v>
      </c>
      <c r="FB94" s="1">
        <f t="shared" ref="FB94" si="6809">(FB32-FA32)/FA32</f>
        <v>-1.3058867680317545E-3</v>
      </c>
      <c r="FC94" s="1">
        <f t="shared" ref="FC94" si="6810">(FC32-FB32)/FB32</f>
        <v>-1.2362863443924773E-3</v>
      </c>
      <c r="FD94" s="1">
        <f t="shared" ref="FD94" si="6811">(FD32-FC32)/FC32</f>
        <v>-1.1702247014422973E-3</v>
      </c>
      <c r="FE94" s="1">
        <f t="shared" ref="FE94" si="6812">(FE32-FD32)/FD32</f>
        <v>-1.1094214557811266E-3</v>
      </c>
      <c r="FF94" s="1">
        <f t="shared" ref="FF94" si="6813">(FF32-FE32)/FE32</f>
        <v>-1.0543091751945293E-3</v>
      </c>
      <c r="FG94" s="1">
        <f t="shared" ref="FG94" si="6814">(FG32-FF32)/FF32</f>
        <v>-1.0044061433746008E-3</v>
      </c>
      <c r="FH94" s="1">
        <f t="shared" ref="FH94" si="6815">(FH32-FG32)/FG32</f>
        <v>-9.5867705127261865E-4</v>
      </c>
      <c r="FI94" s="1">
        <f t="shared" ref="FI94" si="6816">(FI32-FH32)/FH32</f>
        <v>-9.1586515328115554E-4</v>
      </c>
      <c r="FJ94" s="1">
        <f t="shared" ref="FJ94" si="6817">(FJ32-FI32)/FI32</f>
        <v>-8.7478219579395619E-4</v>
      </c>
      <c r="FK94" s="1">
        <f t="shared" ref="FK94" si="6818">(FK32-FJ32)/FJ32</f>
        <v>-8.3454472111370011E-4</v>
      </c>
      <c r="FL94" s="1">
        <f t="shared" ref="FL94" si="6819">(FL32-FK32)/FK32</f>
        <v>-7.9474728880305379E-4</v>
      </c>
      <c r="FM94" s="1">
        <f t="shared" ref="FM94" si="6820">(FM32-FL32)/FL32</f>
        <v>-7.5556488515913687E-4</v>
      </c>
      <c r="FN94" s="1">
        <f t="shared" ref="FN94" si="6821">(FN32-FM32)/FM32</f>
        <v>-7.1747251045788758E-4</v>
      </c>
      <c r="FO94" s="1">
        <f t="shared" ref="FO94" si="6822">(FO32-FN32)/FN32</f>
        <v>-6.8101913049654938E-4</v>
      </c>
      <c r="FP94" s="1">
        <f t="shared" ref="FP94" si="6823">(FP32-FO32)/FO32</f>
        <v>-6.4666062356243375E-4</v>
      </c>
      <c r="FQ94" s="1">
        <f t="shared" ref="FQ94" si="6824">(FQ32-FP32)/FP32</f>
        <v>-6.1465347893264154E-4</v>
      </c>
      <c r="FR94" s="1">
        <f t="shared" ref="FR94" si="6825">(FR32-FQ32)/FQ32</f>
        <v>-5.8500850124738434E-4</v>
      </c>
      <c r="FS94" s="1">
        <f t="shared" ref="FS94" si="6826">(FS32-FR32)/FR32</f>
        <v>-5.5750155267224463E-4</v>
      </c>
      <c r="FT94" s="1">
        <f t="shared" ref="FT94" si="6827">(FT32-FS32)/FS32</f>
        <v>-5.3173635966132708E-4</v>
      </c>
      <c r="FU94" s="1">
        <f t="shared" ref="FU94" si="6828">(FU32-FT32)/FT32</f>
        <v>-5.0729646281743451E-4</v>
      </c>
      <c r="FV94" s="1">
        <f t="shared" ref="FV94" si="6829">(FV32-FU32)/FU32</f>
        <v>-4.8384379911473556E-4</v>
      </c>
      <c r="FW94" s="1">
        <f t="shared" ref="FW94" si="6830">(FW32-FV32)/FV32</f>
        <v>-4.6116948263457672E-4</v>
      </c>
      <c r="FX94" s="1">
        <f t="shared" ref="FX94" si="6831">(FX32-FW32)/FW32</f>
        <v>-4.3920401486249899E-4</v>
      </c>
      <c r="FY94" s="1">
        <f t="shared" ref="FY94" si="6832">(FY32-FX32)/FX32</f>
        <v>-4.1799536474558394E-4</v>
      </c>
      <c r="GA94" t="s">
        <v>136</v>
      </c>
    </row>
    <row r="95" spans="1:183" x14ac:dyDescent="0.25">
      <c r="A95" t="s">
        <v>135</v>
      </c>
      <c r="D95" s="1">
        <f>(H47-G47)/G47</f>
        <v>0.25999999999999979</v>
      </c>
      <c r="E95" s="1">
        <f>(I47-H47)/H47</f>
        <v>0.26000000000000018</v>
      </c>
      <c r="F95" s="1">
        <f t="shared" ref="F95:AK95" si="6833">(F47-E47)/E47</f>
        <v>0.26</v>
      </c>
      <c r="G95" s="1">
        <f t="shared" si="6833"/>
        <v>0.26000000000000012</v>
      </c>
      <c r="H95" s="1">
        <f t="shared" si="6833"/>
        <v>0.25999999999999979</v>
      </c>
      <c r="I95" s="1">
        <f t="shared" si="6833"/>
        <v>0.26000000000000018</v>
      </c>
      <c r="J95" s="1">
        <f t="shared" si="6833"/>
        <v>0.30597440135642678</v>
      </c>
      <c r="K95" s="1">
        <f t="shared" si="6833"/>
        <v>0.29520314127801917</v>
      </c>
      <c r="L95" s="1">
        <f t="shared" si="6833"/>
        <v>0.28717962932307539</v>
      </c>
      <c r="M95" s="1">
        <f t="shared" si="6833"/>
        <v>0.28111564594707644</v>
      </c>
      <c r="N95" s="1">
        <f t="shared" si="6833"/>
        <v>0.2764822325087341</v>
      </c>
      <c r="O95" s="1">
        <f t="shared" si="6833"/>
        <v>0.27291223025982936</v>
      </c>
      <c r="P95" s="115">
        <f t="shared" si="6833"/>
        <v>0.2701438496330526</v>
      </c>
      <c r="Q95" s="1">
        <f t="shared" si="6833"/>
        <v>0.2510419528807103</v>
      </c>
      <c r="R95" s="1">
        <f t="shared" si="6833"/>
        <v>0.2528395310016085</v>
      </c>
      <c r="S95" s="1">
        <f t="shared" si="6833"/>
        <v>0.25428460802744041</v>
      </c>
      <c r="T95" s="1">
        <f t="shared" si="6833"/>
        <v>0.25544330534235915</v>
      </c>
      <c r="U95" s="1">
        <f t="shared" si="6833"/>
        <v>0.25637044967442968</v>
      </c>
      <c r="V95" s="1">
        <f t="shared" si="6833"/>
        <v>0.25711108270135563</v>
      </c>
      <c r="W95" s="115">
        <f t="shared" si="6833"/>
        <v>0.25770193951958764</v>
      </c>
      <c r="X95" s="1">
        <f t="shared" si="6833"/>
        <v>9.0950719276749317E-2</v>
      </c>
      <c r="Y95" s="1">
        <f t="shared" si="6833"/>
        <v>8.9827980507282176E-2</v>
      </c>
      <c r="Z95" s="1">
        <f t="shared" si="6833"/>
        <v>9.8081015152329379E-2</v>
      </c>
      <c r="AA95" s="1">
        <f t="shared" si="6833"/>
        <v>0.1072612713555937</v>
      </c>
      <c r="AB95" s="1">
        <f t="shared" si="6833"/>
        <v>0.11725129837751544</v>
      </c>
      <c r="AC95" s="1">
        <f t="shared" si="6833"/>
        <v>0.12788122458429926</v>
      </c>
      <c r="AD95" s="115">
        <f t="shared" si="6833"/>
        <v>0.13893441076935509</v>
      </c>
      <c r="AE95" s="1">
        <f t="shared" si="6833"/>
        <v>0.23075931870392249</v>
      </c>
      <c r="AF95" s="1">
        <f t="shared" si="6833"/>
        <v>2.1668523829810698E-2</v>
      </c>
      <c r="AG95" s="1">
        <f t="shared" si="6833"/>
        <v>1.4792776203519539E-2</v>
      </c>
      <c r="AH95" s="1">
        <f t="shared" si="6833"/>
        <v>6.1349344481909521E-3</v>
      </c>
      <c r="AI95" s="1">
        <f t="shared" si="6833"/>
        <v>-4.9448959853370692E-3</v>
      </c>
      <c r="AJ95" s="174">
        <f t="shared" si="6833"/>
        <v>-1.9420227962484403E-2</v>
      </c>
      <c r="AK95" s="115">
        <f t="shared" si="6833"/>
        <v>-3.8843811086764997E-2</v>
      </c>
      <c r="AL95" s="1">
        <f t="shared" ref="AL95:BM95" si="6834">(AL47-AK47)/AK47</f>
        <v>-0.15387297339313472</v>
      </c>
      <c r="AM95" s="1">
        <f t="shared" si="6834"/>
        <v>3.1278808056578733E-2</v>
      </c>
      <c r="AN95" s="1">
        <f t="shared" si="6834"/>
        <v>2.410070770792079E-2</v>
      </c>
      <c r="AO95" s="1">
        <f t="shared" si="6834"/>
        <v>1.4961877128725154E-2</v>
      </c>
      <c r="AP95" s="1">
        <f t="shared" si="6834"/>
        <v>3.15847526290921E-3</v>
      </c>
      <c r="AQ95" s="174">
        <f t="shared" si="6834"/>
        <v>-1.2383246064524102E-2</v>
      </c>
      <c r="AR95" s="115">
        <f t="shared" si="6834"/>
        <v>-3.3389960766007594E-2</v>
      </c>
      <c r="AS95" s="1">
        <f t="shared" si="6834"/>
        <v>-1.5617536619951303E-2</v>
      </c>
      <c r="AT95" s="1">
        <f t="shared" si="6834"/>
        <v>-4.498314864635488E-2</v>
      </c>
      <c r="AU95" s="1">
        <f t="shared" si="6834"/>
        <v>-4.8848756465110964E-2</v>
      </c>
      <c r="AV95" s="1">
        <f t="shared" si="6834"/>
        <v>-5.3372635583030716E-2</v>
      </c>
      <c r="AW95" s="1">
        <f t="shared" si="6834"/>
        <v>-5.8787878002644518E-2</v>
      </c>
      <c r="AX95" s="174">
        <f t="shared" si="6834"/>
        <v>-6.554397882613594E-2</v>
      </c>
      <c r="AY95" s="115">
        <f t="shared" si="6834"/>
        <v>-7.4032839024194899E-2</v>
      </c>
      <c r="AZ95" s="1">
        <f t="shared" si="6834"/>
        <v>-4.4091680085676564E-2</v>
      </c>
      <c r="BA95" s="1">
        <f t="shared" si="6834"/>
        <v>-4.4061061242142645E-2</v>
      </c>
      <c r="BB95" s="1">
        <f t="shared" si="6834"/>
        <v>-5.2496007705000305E-2</v>
      </c>
      <c r="BC95" s="1">
        <f t="shared" si="6834"/>
        <v>-6.1483572119138095E-2</v>
      </c>
      <c r="BD95" s="1">
        <f t="shared" si="6834"/>
        <v>-7.0956765355418741E-2</v>
      </c>
      <c r="BE95" s="174">
        <f t="shared" si="6834"/>
        <v>-8.070736376923468E-2</v>
      </c>
      <c r="BF95" s="115">
        <f t="shared" si="6834"/>
        <v>-9.026390857952786E-2</v>
      </c>
      <c r="BG95" s="1">
        <f t="shared" si="6834"/>
        <v>-3.9944510450566094E-2</v>
      </c>
      <c r="BH95" s="1">
        <f t="shared" si="6834"/>
        <v>-3.5877730648057271E-2</v>
      </c>
      <c r="BI95" s="1">
        <f t="shared" si="6834"/>
        <v>-3.8829854018061757E-2</v>
      </c>
      <c r="BJ95" s="1">
        <f t="shared" si="6834"/>
        <v>-4.2140281137312108E-2</v>
      </c>
      <c r="BK95" s="1">
        <f t="shared" si="6834"/>
        <v>-4.5683579228448914E-2</v>
      </c>
      <c r="BL95" s="174">
        <f t="shared" si="6834"/>
        <v>-4.9241719003869484E-2</v>
      </c>
      <c r="BM95" s="115">
        <f t="shared" si="6834"/>
        <v>-5.2457604004428622E-2</v>
      </c>
      <c r="BN95" s="1">
        <f t="shared" ref="BN95:CC95" si="6835">(BN47-BM47)/BM47</f>
        <v>-5.474882765974623E-2</v>
      </c>
      <c r="BO95" s="1">
        <f t="shared" si="6835"/>
        <v>-5.6826287660711045E-2</v>
      </c>
      <c r="BP95" s="1">
        <f t="shared" si="6835"/>
        <v>-5.7038498602856057E-2</v>
      </c>
      <c r="BQ95" s="1">
        <f t="shared" si="6835"/>
        <v>-5.6659477522555297E-2</v>
      </c>
      <c r="BR95" s="1">
        <f t="shared" si="6835"/>
        <v>-5.5591002645166553E-2</v>
      </c>
      <c r="BS95" s="1">
        <f t="shared" si="6835"/>
        <v>-5.3730598297649527E-2</v>
      </c>
      <c r="BT95" s="115">
        <f t="shared" si="6835"/>
        <v>-5.0969976621740389E-2</v>
      </c>
      <c r="BU95" s="1">
        <f t="shared" si="6835"/>
        <v>-4.7218310405528395E-2</v>
      </c>
      <c r="BV95" s="1">
        <f t="shared" si="6835"/>
        <v>-4.832736392817287E-2</v>
      </c>
      <c r="BW95" s="1">
        <f t="shared" si="6835"/>
        <v>-4.9836811228377423E-2</v>
      </c>
      <c r="BX95" s="1">
        <f t="shared" si="6835"/>
        <v>-5.0743677017742315E-2</v>
      </c>
      <c r="BY95" s="1">
        <f t="shared" si="6835"/>
        <v>-5.0915610136814962E-2</v>
      </c>
      <c r="BZ95" s="1">
        <f t="shared" si="6835"/>
        <v>-5.0230374532924345E-2</v>
      </c>
      <c r="CA95" s="115">
        <f t="shared" si="6835"/>
        <v>-4.8599233298539886E-2</v>
      </c>
      <c r="CB95" s="1">
        <f t="shared" si="6835"/>
        <v>-4.6000464022093707E-2</v>
      </c>
      <c r="CC95" s="1">
        <f t="shared" si="6835"/>
        <v>-4.5877892134107201E-2</v>
      </c>
      <c r="CD95" s="1">
        <f t="shared" ref="CD95:DP95" si="6836">(CD47-CC47)/CC47</f>
        <v>-4.5951369545952317E-2</v>
      </c>
      <c r="CE95" s="1">
        <f t="shared" si="6836"/>
        <v>-4.5963034608089419E-2</v>
      </c>
      <c r="CF95" s="1">
        <f t="shared" si="6836"/>
        <v>-4.5879632782435974E-2</v>
      </c>
      <c r="CG95" s="1">
        <f t="shared" si="6836"/>
        <v>-4.5670508548300057E-2</v>
      </c>
      <c r="CH95" s="115">
        <f t="shared" si="6836"/>
        <v>-4.5315327065920293E-2</v>
      </c>
      <c r="CI95" s="1">
        <f t="shared" si="6836"/>
        <v>3.4460647533423087E-2</v>
      </c>
      <c r="CJ95" s="1">
        <f t="shared" si="6836"/>
        <v>-2.7572873537261591E-2</v>
      </c>
      <c r="CK95" s="1">
        <f t="shared" si="6836"/>
        <v>-2.6113721249732966E-2</v>
      </c>
      <c r="CL95" s="1">
        <f t="shared" si="6836"/>
        <v>-2.4523822248759469E-2</v>
      </c>
      <c r="CM95" s="1">
        <f t="shared" si="6836"/>
        <v>-2.2886883609289178E-2</v>
      </c>
      <c r="CN95" s="1">
        <f t="shared" si="6836"/>
        <v>-2.1293341360244911E-2</v>
      </c>
      <c r="CO95" s="115">
        <f t="shared" si="6836"/>
        <v>-1.9836602237275913E-2</v>
      </c>
      <c r="CP95" s="1">
        <f t="shared" si="6836"/>
        <v>-0.10731937168027936</v>
      </c>
      <c r="CQ95" s="1">
        <f t="shared" si="6836"/>
        <v>-2.9006355169503319E-2</v>
      </c>
      <c r="CR95" s="1">
        <f t="shared" si="6836"/>
        <v>-2.6353999375757029E-2</v>
      </c>
      <c r="CS95" s="1">
        <f t="shared" si="6836"/>
        <v>-2.3520860338144826E-2</v>
      </c>
      <c r="CT95" s="1">
        <f t="shared" si="6836"/>
        <v>-2.051842803487592E-2</v>
      </c>
      <c r="CU95" s="1">
        <f t="shared" si="6836"/>
        <v>-1.7374081169426011E-2</v>
      </c>
      <c r="CV95" s="115">
        <f t="shared" si="6836"/>
        <v>-1.4130673070235907E-2</v>
      </c>
      <c r="CW95" s="1">
        <f t="shared" si="6836"/>
        <v>-1.0577836549509676E-2</v>
      </c>
      <c r="CX95" s="1">
        <f t="shared" si="6836"/>
        <v>-2.5358980935140312E-2</v>
      </c>
      <c r="CY95" s="1">
        <f t="shared" si="6836"/>
        <v>-2.5664321204433176E-2</v>
      </c>
      <c r="CZ95" s="1">
        <f t="shared" si="6836"/>
        <v>-2.5901607406952402E-2</v>
      </c>
      <c r="DA95" s="1">
        <f t="shared" si="6836"/>
        <v>-2.6068705040549048E-2</v>
      </c>
      <c r="DB95" s="1">
        <f t="shared" si="6836"/>
        <v>-2.6152978208116819E-2</v>
      </c>
      <c r="DC95" s="1">
        <f t="shared" si="6836"/>
        <v>-2.6131368182159106E-2</v>
      </c>
      <c r="DD95" s="115">
        <f t="shared" si="6836"/>
        <v>-2.5970704489102058E-2</v>
      </c>
      <c r="DE95" s="1">
        <f t="shared" si="6836"/>
        <v>-1.4790176181928131E-2</v>
      </c>
      <c r="DF95" s="1">
        <f t="shared" si="6836"/>
        <v>-1.4253611817471892E-2</v>
      </c>
      <c r="DG95" s="1">
        <f t="shared" si="6836"/>
        <v>-1.4044473643492181E-2</v>
      </c>
      <c r="DH95" s="1">
        <f t="shared" si="6836"/>
        <v>-1.4168475053814559E-2</v>
      </c>
      <c r="DI95" s="1">
        <f t="shared" si="6836"/>
        <v>-1.4631672647693576E-2</v>
      </c>
      <c r="DJ95" s="1">
        <f t="shared" si="6836"/>
        <v>-1.5439406281096019E-2</v>
      </c>
      <c r="DK95" s="115">
        <f t="shared" si="6836"/>
        <v>-1.6595405790507282E-2</v>
      </c>
      <c r="DL95" s="1">
        <f t="shared" si="6836"/>
        <v>-1.8101152244833076E-2</v>
      </c>
      <c r="DM95" s="1">
        <f t="shared" si="6836"/>
        <v>-1.6991210137619169E-2</v>
      </c>
      <c r="DN95" s="1">
        <f t="shared" si="6836"/>
        <v>-1.5787942741377448E-2</v>
      </c>
      <c r="DO95" s="1">
        <f t="shared" si="6836"/>
        <v>-1.4531708085655227E-2</v>
      </c>
      <c r="DP95" s="1">
        <f t="shared" si="6836"/>
        <v>-1.3264886523252669E-2</v>
      </c>
      <c r="DQ95" s="1">
        <f t="shared" ref="DQ95:DS95" si="6837">(DQ47-DP47)/DP47</f>
        <v>-1.2032318841253076E-2</v>
      </c>
      <c r="DR95" s="1">
        <f t="shared" si="6837"/>
        <v>-1.0881395553550898E-2</v>
      </c>
      <c r="DS95" s="1">
        <f t="shared" si="6837"/>
        <v>-9.8618343416995106E-3</v>
      </c>
      <c r="DT95" s="1">
        <f t="shared" ref="DT95" si="6838">(DT47-DS47)/DS47</f>
        <v>-1.0110505124431346E-2</v>
      </c>
      <c r="DU95" s="1">
        <f t="shared" ref="DU95" si="6839">(DU47-DT47)/DT47</f>
        <v>-1.0312373353679119E-2</v>
      </c>
      <c r="DV95" s="1">
        <f t="shared" ref="DV95" si="6840">(DV47-DU47)/DU47</f>
        <v>-1.0427859581969429E-2</v>
      </c>
      <c r="DW95" s="1">
        <f t="shared" ref="DW95" si="6841">(DW47-DV47)/DV47</f>
        <v>-1.0420218369882292E-2</v>
      </c>
      <c r="DX95" s="1">
        <f t="shared" ref="DX95" si="6842">(DX47-DW47)/DW47</f>
        <v>-1.0255522300714583E-2</v>
      </c>
      <c r="DY95" s="1">
        <f t="shared" ref="DY95" si="6843">(DY47-DX47)/DX47</f>
        <v>-9.9031111408729496E-3</v>
      </c>
      <c r="DZ95" s="1">
        <f t="shared" ref="DZ95" si="6844">(DZ47-DY47)/DY47</f>
        <v>-9.3364874089072701E-3</v>
      </c>
      <c r="EA95" s="1">
        <f t="shared" ref="EA95" si="6845">(EA47-DZ47)/DZ47</f>
        <v>-8.5346074516743191E-3</v>
      </c>
      <c r="EB95" s="1">
        <f t="shared" ref="EB95" si="6846">(EB47-EA47)/EA47</f>
        <v>-7.8619223942282233E-3</v>
      </c>
      <c r="EC95" s="1">
        <f t="shared" ref="EC95" si="6847">(EC47-EB47)/EB47</f>
        <v>-7.3227791973017814E-3</v>
      </c>
      <c r="ED95" s="1">
        <f t="shared" ref="ED95" si="6848">(ED47-EC47)/EC47</f>
        <v>-6.913622187353482E-3</v>
      </c>
      <c r="EE95" s="1">
        <f t="shared" ref="EE95" si="6849">(EE47-ED47)/ED47</f>
        <v>-6.6234616240191634E-3</v>
      </c>
      <c r="EF95" s="1">
        <f t="shared" ref="EF95" si="6850">(EF47-EE47)/EE47</f>
        <v>-6.4342829857786969E-3</v>
      </c>
      <c r="EG95" s="1">
        <f t="shared" ref="EG95" si="6851">(EG47-EF47)/EF47</f>
        <v>-6.3214018088861897E-3</v>
      </c>
      <c r="EH95" s="1">
        <f t="shared" ref="EH95" si="6852">(EH47-EG47)/EG47</f>
        <v>-6.2537804026892426E-3</v>
      </c>
      <c r="EI95" s="1">
        <f t="shared" ref="EI95" si="6853">(EI47-EH47)/EH47</f>
        <v>-6.0951065045756741E-3</v>
      </c>
      <c r="EJ95" s="1">
        <f t="shared" ref="EJ95" si="6854">(EJ47-EI47)/EI47</f>
        <v>-5.8609019190590415E-3</v>
      </c>
      <c r="EK95" s="1">
        <f t="shared" ref="EK95" si="6855">(EK47-EJ47)/EJ47</f>
        <v>-5.5705821294767923E-3</v>
      </c>
      <c r="EL95" s="1">
        <f t="shared" ref="EL95" si="6856">(EL47-EK47)/EK47</f>
        <v>-5.2465295439276111E-3</v>
      </c>
      <c r="EM95" s="1">
        <f t="shared" ref="EM95" si="6857">(EM47-EL47)/EL47</f>
        <v>-4.9131445566365037E-3</v>
      </c>
      <c r="EN95" s="1">
        <f t="shared" ref="EN95" si="6858">(EN47-EM47)/EM47</f>
        <v>-4.5958514003576383E-3</v>
      </c>
      <c r="EO95" s="1">
        <f t="shared" ref="EO95" si="6859">(EO47-EN47)/EN47</f>
        <v>-4.3200545220894058E-3</v>
      </c>
      <c r="EP95" s="1">
        <f t="shared" ref="EP95" si="6860">(EP47-EO47)/EO47</f>
        <v>-4.1100561900982149E-3</v>
      </c>
      <c r="EQ95" s="1">
        <f t="shared" ref="EQ95" si="6861">(EQ47-EP47)/EP47</f>
        <v>-3.9463624743195794E-3</v>
      </c>
      <c r="ER95" s="1">
        <f t="shared" ref="ER95" si="6862">(ER47-EQ47)/EQ47</f>
        <v>-3.8106045401597325E-3</v>
      </c>
      <c r="ES95" s="1">
        <f t="shared" ref="ES95" si="6863">(ES47-ER47)/ER47</f>
        <v>-3.6865303749074483E-3</v>
      </c>
      <c r="ET95" s="1">
        <f t="shared" ref="ET95" si="6864">(ET47-ES47)/ES47</f>
        <v>-3.5608540788376474E-3</v>
      </c>
      <c r="EU95" s="1">
        <f t="shared" ref="EU95" si="6865">(EU47-ET47)/ET47</f>
        <v>-3.4239862090750641E-3</v>
      </c>
      <c r="EV95" s="1">
        <f t="shared" ref="EV95" si="6866">(EV47-EU47)/EU47</f>
        <v>-3.2706569066928773E-3</v>
      </c>
      <c r="EW95" s="1">
        <f t="shared" ref="EW95" si="6867">(EW47-EV47)/EV47</f>
        <v>-3.1004318643235978E-3</v>
      </c>
      <c r="EX95" s="1">
        <f t="shared" ref="EX95" si="6868">(EX47-EW47)/EW47</f>
        <v>-2.926637041375078E-3</v>
      </c>
      <c r="EY95" s="1">
        <f t="shared" ref="EY95" si="6869">(EY47-EX47)/EX47</f>
        <v>-2.7595794666579149E-3</v>
      </c>
      <c r="EZ95" s="1">
        <f t="shared" ref="EZ95" si="6870">(EZ47-EY47)/EY47</f>
        <v>-2.606321624670194E-3</v>
      </c>
      <c r="FA95" s="1">
        <f t="shared" ref="FA95" si="6871">(FA47-EZ47)/EZ47</f>
        <v>-2.4706267650991928E-3</v>
      </c>
      <c r="FB95" s="1">
        <f t="shared" ref="FB95" si="6872">(FB47-FA47)/FA47</f>
        <v>-2.3530620931782355E-3</v>
      </c>
      <c r="FC95" s="1">
        <f t="shared" ref="FC95" si="6873">(FC47-FB47)/FB47</f>
        <v>-2.2512478840174981E-3</v>
      </c>
      <c r="FD95" s="1">
        <f t="shared" ref="FD95" si="6874">(FD47-FC47)/FC47</f>
        <v>-2.1602417655762099E-3</v>
      </c>
      <c r="FE95" s="1">
        <f t="shared" ref="FE95" si="6875">(FE47-FD47)/FD47</f>
        <v>-2.073048766098796E-3</v>
      </c>
      <c r="FF95" s="1">
        <f t="shared" ref="FF95" si="6876">(FF47-FE47)/FE47</f>
        <v>-1.9854464487805219E-3</v>
      </c>
      <c r="FG95" s="1">
        <f t="shared" ref="FG95" si="6877">(FG47-FF47)/FF47</f>
        <v>-1.895622905436797E-3</v>
      </c>
      <c r="FH95" s="1">
        <f t="shared" ref="FH95" si="6878">(FH47-FG47)/FG47</f>
        <v>-1.803718525804473E-3</v>
      </c>
      <c r="FI95" s="1">
        <f t="shared" ref="FI95" si="6879">(FI47-FH47)/FH47</f>
        <v>-1.7112964637429244E-3</v>
      </c>
      <c r="FJ95" s="1">
        <f t="shared" ref="FJ95" si="6880">(FJ47-FI47)/FI47</f>
        <v>-1.6207640049983266E-3</v>
      </c>
      <c r="FK95" s="1">
        <f t="shared" ref="FK95" si="6881">(FK47-FJ47)/FJ47</f>
        <v>-1.5347658157784136E-3</v>
      </c>
      <c r="FL95" s="1">
        <f t="shared" ref="FL95" si="6882">(FL47-FK47)/FK47</f>
        <v>-1.455569697075984E-3</v>
      </c>
      <c r="FM95" s="1">
        <f t="shared" ref="FM95" si="6883">(FM47-FL47)/FL47</f>
        <v>-1.383757650462984E-3</v>
      </c>
      <c r="FN95" s="1">
        <f t="shared" ref="FN95" si="6884">(FN47-FM47)/FM47</f>
        <v>-1.3187113285837539E-3</v>
      </c>
      <c r="FO95" s="1">
        <f t="shared" ref="FO95" si="6885">(FO47-FN47)/FN47</f>
        <v>-1.2590833484846734E-3</v>
      </c>
      <c r="FP95" s="1">
        <f t="shared" ref="FP95" si="6886">(FP47-FO47)/FO47</f>
        <v>-1.2032324828860285E-3</v>
      </c>
      <c r="FQ95" s="1">
        <f t="shared" ref="FQ95" si="6887">(FQ47-FP47)/FP47</f>
        <v>-1.1496044076139383E-3</v>
      </c>
      <c r="FR95" s="1">
        <f t="shared" ref="FR95" si="6888">(FR47-FQ47)/FQ47</f>
        <v>-1.0970427360348022E-3</v>
      </c>
      <c r="FS95" s="1">
        <f t="shared" ref="FS95" si="6889">(FS47-FR47)/FR47</f>
        <v>-1.0450176435908044E-3</v>
      </c>
      <c r="FT95" s="1">
        <f t="shared" ref="FT95" si="6890">(FT47-FS47)/FS47</f>
        <v>-9.9376166862539389E-4</v>
      </c>
      <c r="FU95" s="1">
        <f t="shared" ref="FU95" si="6891">(FU47-FT47)/FT47</f>
        <v>-9.439021156619087E-4</v>
      </c>
      <c r="FV95" s="1">
        <f t="shared" ref="FV95" si="6892">(FV47-FU47)/FU47</f>
        <v>-8.9616419867918971E-4</v>
      </c>
      <c r="FW95" s="1">
        <f t="shared" ref="FW95" si="6893">(FW47-FV47)/FV47</f>
        <v>-8.5115126866987495E-4</v>
      </c>
      <c r="FX95" s="1">
        <f t="shared" ref="FX95" si="6894">(FX47-FW47)/FW47</f>
        <v>-8.0920466360450815E-4</v>
      </c>
      <c r="FY95" s="1">
        <f t="shared" ref="FY95" si="6895">(FY47-FX47)/FX47</f>
        <v>-7.7034239023715295E-4</v>
      </c>
      <c r="GA95" t="s">
        <v>135</v>
      </c>
    </row>
    <row r="96" spans="1:183" x14ac:dyDescent="0.25">
      <c r="A96" t="s">
        <v>137</v>
      </c>
      <c r="D96" s="1">
        <f>(H56-G56)/G56</f>
        <v>0.26</v>
      </c>
      <c r="E96" s="1">
        <f t="shared" ref="E96:AJ96" si="6896">(E56-D56)/D56</f>
        <v>0.25999999999999984</v>
      </c>
      <c r="F96" s="1">
        <f t="shared" si="6896"/>
        <v>0.26000000000000012</v>
      </c>
      <c r="G96" s="1">
        <f t="shared" si="6896"/>
        <v>0.25999999999999995</v>
      </c>
      <c r="H96" s="1">
        <f t="shared" si="6896"/>
        <v>0.26</v>
      </c>
      <c r="I96" s="1">
        <f t="shared" si="6896"/>
        <v>0.26</v>
      </c>
      <c r="J96" s="1">
        <f t="shared" si="6896"/>
        <v>2.8938816226960588E-2</v>
      </c>
      <c r="K96" s="1">
        <f t="shared" si="6896"/>
        <v>3.5437392263688409E-2</v>
      </c>
      <c r="L96" s="1">
        <f t="shared" si="6896"/>
        <v>4.3122949379518459E-2</v>
      </c>
      <c r="M96" s="1">
        <f t="shared" si="6896"/>
        <v>5.2088697933942704E-2</v>
      </c>
      <c r="N96" s="1">
        <f t="shared" si="6896"/>
        <v>6.2382344307712133E-2</v>
      </c>
      <c r="O96" s="1">
        <f t="shared" si="6896"/>
        <v>7.3986314107033976E-2</v>
      </c>
      <c r="P96" s="115">
        <f t="shared" si="6896"/>
        <v>8.6800692476582009E-2</v>
      </c>
      <c r="Q96" s="1">
        <f t="shared" si="6896"/>
        <v>0.22443287321825611</v>
      </c>
      <c r="R96" s="1">
        <f t="shared" si="6896"/>
        <v>0.23095216278515893</v>
      </c>
      <c r="S96" s="1">
        <f t="shared" si="6896"/>
        <v>0.23640213966632348</v>
      </c>
      <c r="T96" s="1">
        <f t="shared" si="6896"/>
        <v>0.24091408969896727</v>
      </c>
      <c r="U96" s="1">
        <f t="shared" si="6896"/>
        <v>0.24461947490203534</v>
      </c>
      <c r="V96" s="1">
        <f t="shared" si="6896"/>
        <v>0.24764238756654944</v>
      </c>
      <c r="W96" s="115">
        <f t="shared" si="6896"/>
        <v>0.25009522876378559</v>
      </c>
      <c r="X96" s="1">
        <f t="shared" si="6896"/>
        <v>5.8116318725641644E-2</v>
      </c>
      <c r="Y96" s="1">
        <f t="shared" si="6896"/>
        <v>5.6955295799143262E-2</v>
      </c>
      <c r="Z96" s="1">
        <f t="shared" si="6896"/>
        <v>6.3082444894318246E-2</v>
      </c>
      <c r="AA96" s="1">
        <f t="shared" si="6896"/>
        <v>7.0218871043430664E-2</v>
      </c>
      <c r="AB96" s="1">
        <f t="shared" si="6896"/>
        <v>7.8391344603255975E-2</v>
      </c>
      <c r="AC96" s="1">
        <f t="shared" si="6896"/>
        <v>8.7581986937259992E-2</v>
      </c>
      <c r="AD96" s="115">
        <f t="shared" si="6896"/>
        <v>9.7716891744545245E-2</v>
      </c>
      <c r="AE96" s="1">
        <f t="shared" si="6896"/>
        <v>0.2270593725325635</v>
      </c>
      <c r="AF96" s="1">
        <f t="shared" si="6896"/>
        <v>2.1247562495810331E-2</v>
      </c>
      <c r="AG96" s="1">
        <f t="shared" si="6896"/>
        <v>1.4363623558240635E-2</v>
      </c>
      <c r="AH96" s="1">
        <f t="shared" si="6896"/>
        <v>5.6856642197312514E-3</v>
      </c>
      <c r="AI96" s="1">
        <f t="shared" si="6896"/>
        <v>-5.4317708233834429E-3</v>
      </c>
      <c r="AJ96" s="174">
        <f t="shared" si="6896"/>
        <v>-1.9971637484237113E-2</v>
      </c>
      <c r="AK96" s="115">
        <f t="shared" ref="AK96:BM96" si="6897">(AK56-AJ56)/AJ56</f>
        <v>-3.9503758316920309E-2</v>
      </c>
      <c r="AL96" s="1">
        <f t="shared" si="6897"/>
        <v>-0.11838934821565926</v>
      </c>
      <c r="AM96" s="1">
        <f t="shared" si="6897"/>
        <v>7.721530329542263E-2</v>
      </c>
      <c r="AN96" s="1">
        <f t="shared" si="6897"/>
        <v>6.7012429385177055E-2</v>
      </c>
      <c r="AO96" s="1">
        <f t="shared" si="6897"/>
        <v>5.6004075853586292E-2</v>
      </c>
      <c r="AP96" s="1">
        <f t="shared" si="6897"/>
        <v>4.3642349562945361E-2</v>
      </c>
      <c r="AQ96" s="174">
        <f t="shared" si="6897"/>
        <v>2.9199749504711194E-2</v>
      </c>
      <c r="AR96" s="115">
        <f t="shared" si="6897"/>
        <v>-2.6320403530747816E-2</v>
      </c>
      <c r="AS96" s="1">
        <f t="shared" si="6897"/>
        <v>-4.3503006832131388E-2</v>
      </c>
      <c r="AT96" s="1">
        <f t="shared" si="6897"/>
        <v>-7.6385403175631778E-2</v>
      </c>
      <c r="AU96" s="1">
        <f t="shared" si="6897"/>
        <v>-8.5059200477340641E-2</v>
      </c>
      <c r="AV96" s="1">
        <f t="shared" si="6897"/>
        <v>-9.5382337427219271E-2</v>
      </c>
      <c r="AW96" s="1">
        <f t="shared" si="6897"/>
        <v>-0.10787910993280314</v>
      </c>
      <c r="AX96" s="174">
        <f t="shared" si="6897"/>
        <v>-0.12332940465945647</v>
      </c>
      <c r="AY96" s="115">
        <f t="shared" si="6897"/>
        <v>-7.4787091025853916E-2</v>
      </c>
      <c r="AZ96" s="1">
        <f t="shared" si="6897"/>
        <v>-4.4365155120286708E-2</v>
      </c>
      <c r="BA96" s="1">
        <f t="shared" si="6897"/>
        <v>-4.3123684207150563E-2</v>
      </c>
      <c r="BB96" s="1">
        <f t="shared" si="6897"/>
        <v>-5.1557759331119044E-2</v>
      </c>
      <c r="BC96" s="1">
        <f t="shared" si="6897"/>
        <v>-6.0527109056972249E-2</v>
      </c>
      <c r="BD96" s="1">
        <f t="shared" si="6897"/>
        <v>-6.996144928929017E-2</v>
      </c>
      <c r="BE96" s="174">
        <f t="shared" si="6897"/>
        <v>-7.9648196695364257E-2</v>
      </c>
      <c r="BF96" s="115">
        <f t="shared" si="6897"/>
        <v>-8.9110917878795728E-2</v>
      </c>
      <c r="BG96" s="1">
        <f t="shared" si="6897"/>
        <v>-3.9743074718819306E-2</v>
      </c>
      <c r="BH96" s="1">
        <f t="shared" si="6897"/>
        <v>-3.6242744063394401E-2</v>
      </c>
      <c r="BI96" s="1">
        <f t="shared" si="6897"/>
        <v>-3.8931502372087118E-2</v>
      </c>
      <c r="BJ96" s="1">
        <f t="shared" si="6897"/>
        <v>-4.196806253752184E-2</v>
      </c>
      <c r="BK96" s="1">
        <f t="shared" si="6897"/>
        <v>-4.5231266828438914E-2</v>
      </c>
      <c r="BL96" s="174">
        <f t="shared" si="6897"/>
        <v>-4.8510874480960343E-2</v>
      </c>
      <c r="BM96" s="115">
        <f t="shared" si="6897"/>
        <v>-5.1463777713497423E-2</v>
      </c>
      <c r="BN96" s="1">
        <f t="shared" ref="BN96:CC96" si="6898">(BN56-BM56)/BM56</f>
        <v>-5.3533530597214482E-2</v>
      </c>
      <c r="BO96" s="1">
        <f t="shared" si="6898"/>
        <v>-5.5382818619300098E-2</v>
      </c>
      <c r="BP96" s="1">
        <f t="shared" si="6898"/>
        <v>-5.5495862687083612E-2</v>
      </c>
      <c r="BQ96" s="1">
        <f t="shared" si="6898"/>
        <v>-5.4998658009112064E-2</v>
      </c>
      <c r="BR96" s="1">
        <f t="shared" si="6898"/>
        <v>-5.3797608288637222E-2</v>
      </c>
      <c r="BS96" s="1">
        <f t="shared" si="6898"/>
        <v>-5.179896223781294E-2</v>
      </c>
      <c r="BT96" s="115">
        <f t="shared" si="6898"/>
        <v>-4.8909436898998911E-2</v>
      </c>
      <c r="BU96" s="1">
        <f t="shared" si="6898"/>
        <v>-4.5059821897957757E-2</v>
      </c>
      <c r="BV96" s="1">
        <f t="shared" si="6898"/>
        <v>-4.6067137003709693E-2</v>
      </c>
      <c r="BW96" s="1">
        <f t="shared" si="6898"/>
        <v>-4.7471878808778276E-2</v>
      </c>
      <c r="BX96" s="1">
        <f t="shared" si="6898"/>
        <v>-4.8302411612239061E-2</v>
      </c>
      <c r="BY96" s="1">
        <f t="shared" si="6898"/>
        <v>-4.8436450233028151E-2</v>
      </c>
      <c r="BZ96" s="1">
        <f t="shared" si="6898"/>
        <v>-4.7762840190300776E-2</v>
      </c>
      <c r="CA96" s="115">
        <f t="shared" si="6898"/>
        <v>-4.6203237031619493E-2</v>
      </c>
      <c r="CB96" s="1">
        <f t="shared" si="6898"/>
        <v>-4.3742723570431706E-2</v>
      </c>
      <c r="CC96" s="1">
        <f t="shared" si="6898"/>
        <v>-4.3460008758746609E-2</v>
      </c>
      <c r="CD96" s="1">
        <f t="shared" ref="CD96:DP96" si="6899">(CD56-CC56)/CC56</f>
        <v>-4.3335551181364243E-2</v>
      </c>
      <c r="CE96" s="1">
        <f t="shared" si="6899"/>
        <v>-4.315598949006938E-2</v>
      </c>
      <c r="CF96" s="1">
        <f t="shared" si="6899"/>
        <v>-4.2894209621948461E-2</v>
      </c>
      <c r="CG96" s="1">
        <f t="shared" si="6899"/>
        <v>-4.2525873158670811E-2</v>
      </c>
      <c r="CH96" s="115">
        <f t="shared" si="6899"/>
        <v>-4.203631820578712E-2</v>
      </c>
      <c r="CI96" s="1">
        <f t="shared" si="6899"/>
        <v>3.2005662287263849E-2</v>
      </c>
      <c r="CJ96" s="1">
        <f t="shared" si="6899"/>
        <v>-2.2478772165111016E-2</v>
      </c>
      <c r="CK96" s="1">
        <f t="shared" si="6899"/>
        <v>-2.1093651100422616E-2</v>
      </c>
      <c r="CL96" s="1">
        <f t="shared" si="6899"/>
        <v>-1.9603155380813402E-2</v>
      </c>
      <c r="CM96" s="1">
        <f t="shared" si="6899"/>
        <v>-1.8085441450998611E-2</v>
      </c>
      <c r="CN96" s="1">
        <f t="shared" si="6899"/>
        <v>-1.6622732397106741E-2</v>
      </c>
      <c r="CO96" s="115">
        <f t="shared" si="6899"/>
        <v>-1.5297879516408609E-2</v>
      </c>
      <c r="CP96" s="1">
        <f t="shared" si="6899"/>
        <v>-9.3965239029378672E-2</v>
      </c>
      <c r="CQ96" s="1">
        <f t="shared" si="6899"/>
        <v>-2.6390509698368887E-2</v>
      </c>
      <c r="CR96" s="1">
        <f t="shared" si="6899"/>
        <v>-2.3884424693856578E-2</v>
      </c>
      <c r="CS96" s="1">
        <f t="shared" si="6899"/>
        <v>-2.1229366312555526E-2</v>
      </c>
      <c r="CT96" s="1">
        <f t="shared" si="6899"/>
        <v>-1.8436984851330877E-2</v>
      </c>
      <c r="CU96" s="1">
        <f t="shared" si="6899"/>
        <v>-1.553278235106983E-2</v>
      </c>
      <c r="CV96" s="115">
        <f t="shared" si="6899"/>
        <v>-1.2555519615282274E-2</v>
      </c>
      <c r="CW96" s="1">
        <f t="shared" si="6899"/>
        <v>-9.5549283625062931E-3</v>
      </c>
      <c r="CX96" s="1">
        <f t="shared" si="6899"/>
        <v>-2.2926060261760074E-2</v>
      </c>
      <c r="CY96" s="1">
        <f t="shared" si="6899"/>
        <v>-2.3151351316441839E-2</v>
      </c>
      <c r="CZ96" s="1">
        <f t="shared" si="6899"/>
        <v>-2.3312019919475613E-2</v>
      </c>
      <c r="DA96" s="1">
        <f t="shared" si="6899"/>
        <v>-2.3406682885355461E-2</v>
      </c>
      <c r="DB96" s="1">
        <f t="shared" si="6899"/>
        <v>-2.3424612892630696E-2</v>
      </c>
      <c r="DC96" s="1">
        <f t="shared" si="6899"/>
        <v>-2.3345967345195062E-2</v>
      </c>
      <c r="DD96" s="115">
        <f t="shared" si="6899"/>
        <v>-2.3142231874409606E-2</v>
      </c>
      <c r="DE96" s="1">
        <f t="shared" si="6899"/>
        <v>-1.3146886837283862E-2</v>
      </c>
      <c r="DF96" s="1">
        <f t="shared" si="6899"/>
        <v>-1.2648978871539585E-2</v>
      </c>
      <c r="DG96" s="1">
        <f t="shared" si="6899"/>
        <v>-1.244325117110188E-2</v>
      </c>
      <c r="DH96" s="1">
        <f t="shared" si="6899"/>
        <v>-1.2532863973540972E-2</v>
      </c>
      <c r="DI96" s="1">
        <f t="shared" si="6899"/>
        <v>-1.2921234019177594E-2</v>
      </c>
      <c r="DJ96" s="1">
        <f t="shared" si="6899"/>
        <v>-1.361097821154173E-2</v>
      </c>
      <c r="DK96" s="115">
        <f t="shared" si="6899"/>
        <v>-1.4602998672092487E-2</v>
      </c>
      <c r="DL96" s="1">
        <f t="shared" si="6899"/>
        <v>-1.5895790355193753E-2</v>
      </c>
      <c r="DM96" s="1">
        <f t="shared" si="6899"/>
        <v>-1.4887502645808126E-2</v>
      </c>
      <c r="DN96" s="1">
        <f t="shared" si="6899"/>
        <v>-1.3803535799062201E-2</v>
      </c>
      <c r="DO96" s="1">
        <f t="shared" si="6899"/>
        <v>-1.2679497869806138E-2</v>
      </c>
      <c r="DP96" s="1">
        <f t="shared" si="6899"/>
        <v>-1.1552298734611163E-2</v>
      </c>
      <c r="DQ96" s="1">
        <f t="shared" ref="DQ96:DS96" si="6900">(DQ56-DP56)/DP56</f>
        <v>-1.0460579896231104E-2</v>
      </c>
      <c r="DR96" s="1">
        <f t="shared" si="6900"/>
        <v>-9.4448531439354309E-3</v>
      </c>
      <c r="DS96" s="1">
        <f t="shared" si="6900"/>
        <v>-8.5473775191141719E-3</v>
      </c>
      <c r="DT96" s="1">
        <f t="shared" ref="DT96" si="6901">(DT56-DS56)/DS56</f>
        <v>-8.7513474845385287E-3</v>
      </c>
      <c r="DU96" s="1">
        <f t="shared" ref="DU96" si="6902">(DU56-DT56)/DT56</f>
        <v>-8.9138944767142084E-3</v>
      </c>
      <c r="DV96" s="1">
        <f t="shared" ref="DV96" si="6903">(DV56-DU56)/DU56</f>
        <v>-9.001045266551249E-3</v>
      </c>
      <c r="DW96" s="1">
        <f t="shared" ref="DW96" si="6904">(DW56-DV56)/DV56</f>
        <v>-8.9815308618008891E-3</v>
      </c>
      <c r="DX96" s="1">
        <f t="shared" ref="DX96" si="6905">(DX56-DW56)/DW56</f>
        <v>-8.8267560144771138E-3</v>
      </c>
      <c r="DY96" s="1">
        <f t="shared" ref="DY96" si="6906">(DY56-DX56)/DX56</f>
        <v>-8.511150275159883E-3</v>
      </c>
      <c r="DZ96" s="1">
        <f t="shared" ref="DZ96" si="6907">(DZ56-DY56)/DY56</f>
        <v>-8.0128763050338753E-3</v>
      </c>
      <c r="EA96" s="1">
        <f t="shared" ref="EA96" si="6908">(EA56-DZ56)/DZ56</f>
        <v>-7.314845531557178E-3</v>
      </c>
      <c r="EB96" s="1">
        <f t="shared" ref="EB96" si="6909">(EB56-EA56)/EA56</f>
        <v>-6.7299686652838699E-3</v>
      </c>
      <c r="EC96" s="1">
        <f t="shared" ref="EC96" si="6910">(EC56-EB56)/EB56</f>
        <v>-6.2612643630721356E-3</v>
      </c>
      <c r="ED96" s="1">
        <f t="shared" ref="ED96" si="6911">(ED56-EC56)/EC56</f>
        <v>-5.9050728080448766E-3</v>
      </c>
      <c r="EE96" s="1">
        <f t="shared" ref="EE96" si="6912">(EE56-ED56)/ED56</f>
        <v>-5.651481535972184E-3</v>
      </c>
      <c r="EF96" s="1">
        <f t="shared" ref="EF96" si="6913">(EF56-EE56)/EE56</f>
        <v>-5.4846900676125375E-3</v>
      </c>
      <c r="EG96" s="1">
        <f t="shared" ref="EG96" si="6914">(EG56-EF56)/EF56</f>
        <v>-5.3833245777219893E-3</v>
      </c>
      <c r="EH96" s="1">
        <f t="shared" ref="EH96" si="6915">(EH56-EG56)/EG56</f>
        <v>-5.3207217862138298E-3</v>
      </c>
      <c r="EI96" s="1">
        <f t="shared" ref="EI96" si="6916">(EI56-EH56)/EH56</f>
        <v>-5.1808507732203704E-3</v>
      </c>
      <c r="EJ96" s="1">
        <f t="shared" ref="EJ96" si="6917">(EJ56-EI56)/EI56</f>
        <v>-4.9771796635461659E-3</v>
      </c>
      <c r="EK96" s="1">
        <f t="shared" ref="EK96" si="6918">(EK56-EJ56)/EJ56</f>
        <v>-4.726405131639696E-3</v>
      </c>
      <c r="EL96" s="1">
        <f t="shared" ref="EL96" si="6919">(EL56-EK56)/EK56</f>
        <v>-4.447648295299588E-3</v>
      </c>
      <c r="EM96" s="1">
        <f t="shared" ref="EM96" si="6920">(EM56-EL56)/EL56</f>
        <v>-4.161644132551056E-3</v>
      </c>
      <c r="EN96" s="1">
        <f t="shared" ref="EN96" si="6921">(EN56-EM56)/EM56</f>
        <v>-3.8899033789834077E-3</v>
      </c>
      <c r="EO96" s="1">
        <f t="shared" ref="EO96" si="6922">(EO56-EN56)/EN56</f>
        <v>-3.6538404837503256E-3</v>
      </c>
      <c r="EP96" s="1">
        <f t="shared" ref="EP96" si="6923">(EP56-EO56)/EO56</f>
        <v>-3.473873079258746E-3</v>
      </c>
      <c r="EQ96" s="1">
        <f t="shared" ref="EQ96" si="6924">(EQ56-EP56)/EP56</f>
        <v>-3.3333651528894572E-3</v>
      </c>
      <c r="ER96" s="1">
        <f t="shared" ref="ER96" si="6925">(ER56-EQ56)/EQ56</f>
        <v>-3.216696843573303E-3</v>
      </c>
      <c r="ES96" s="1">
        <f t="shared" ref="ES96" si="6926">(ES56-ER56)/ER56</f>
        <v>-3.1100892002710115E-3</v>
      </c>
      <c r="ET96" s="1">
        <f t="shared" ref="ET96" si="6927">(ET56-ES56)/ES56</f>
        <v>-3.0023085791246471E-3</v>
      </c>
      <c r="EU96" s="1">
        <f t="shared" ref="EU96" si="6928">(EU56-ET56)/ET56</f>
        <v>-2.885269901308888E-3</v>
      </c>
      <c r="EV96" s="1">
        <f t="shared" ref="EV96" si="6929">(EV56-EU56)/EU56</f>
        <v>-2.754548396996005E-3</v>
      </c>
      <c r="EW96" s="1">
        <f t="shared" ref="EW96" si="6930">(EW56-EV56)/EV56</f>
        <v>-2.6098001736509029E-3</v>
      </c>
      <c r="EX96" s="1">
        <f t="shared" ref="EX96" si="6931">(EX56-EW56)/EW56</f>
        <v>-2.4622593570831331E-3</v>
      </c>
      <c r="EY96" s="1">
        <f t="shared" ref="EY96" si="6932">(EY56-EX56)/EX56</f>
        <v>-2.320590993394401E-3</v>
      </c>
      <c r="EZ96" s="1">
        <f t="shared" ref="EZ96" si="6933">(EZ56-EY56)/EY56</f>
        <v>-2.1907123198257315E-3</v>
      </c>
      <c r="FA96" s="1">
        <f t="shared" ref="FA96" si="6934">(FA56-EZ56)/EZ56</f>
        <v>-2.0757567846290768E-3</v>
      </c>
      <c r="FB96" s="1">
        <f t="shared" ref="FB96" si="6935">(FB56-FA56)/FA56</f>
        <v>-1.9761691201635153E-3</v>
      </c>
      <c r="FC96" s="1">
        <f t="shared" ref="FC96" si="6936">(FC56-FB56)/FB56</f>
        <v>-1.8899211981811489E-3</v>
      </c>
      <c r="FD96" s="1">
        <f t="shared" ref="FD96" si="6937">(FD56-FC56)/FC56</f>
        <v>-1.8128396970064154E-3</v>
      </c>
      <c r="FE96" s="1">
        <f t="shared" ref="FE96" si="6938">(FE56-FD56)/FD56</f>
        <v>-1.739037815296679E-3</v>
      </c>
      <c r="FF96" s="1">
        <f t="shared" ref="FF96" si="6939">(FF56-FE56)/FE56</f>
        <v>-1.6649657553712508E-3</v>
      </c>
      <c r="FG96" s="1">
        <f t="shared" ref="FG96" si="6940">(FG56-FF56)/FF56</f>
        <v>-1.5891014432060221E-3</v>
      </c>
      <c r="FH96" s="1">
        <f t="shared" ref="FH96" si="6941">(FH56-FG56)/FG56</f>
        <v>-1.5115619152090806E-3</v>
      </c>
      <c r="FI96" s="1">
        <f t="shared" ref="FI96" si="6942">(FI56-FH56)/FH56</f>
        <v>-1.4336562998983411E-3</v>
      </c>
      <c r="FJ96" s="1">
        <f t="shared" ref="FJ96" si="6943">(FJ56-FI56)/FI56</f>
        <v>-1.3573990037023319E-3</v>
      </c>
      <c r="FK96" s="1">
        <f t="shared" ref="FK96" si="6944">(FK56-FJ56)/FJ56</f>
        <v>-1.2850005937081797E-3</v>
      </c>
      <c r="FL96" s="1">
        <f t="shared" ref="FL96" si="6945">(FL56-FK56)/FK56</f>
        <v>-1.2183534830251079E-3</v>
      </c>
      <c r="FM96" s="1">
        <f t="shared" ref="FM96" si="6946">(FM56-FL56)/FL56</f>
        <v>-1.1579367891334591E-3</v>
      </c>
      <c r="FN96" s="1">
        <f t="shared" ref="FN96" si="6947">(FN56-FM56)/FM56</f>
        <v>-1.1032249171913781E-3</v>
      </c>
      <c r="FO96" s="1">
        <f t="shared" ref="FO96" si="6948">(FO56-FN56)/FN56</f>
        <v>-1.0530833318878714E-3</v>
      </c>
      <c r="FP96" s="1">
        <f t="shared" ref="FP96" si="6949">(FP56-FO56)/FO56</f>
        <v>-1.0061333283634534E-3</v>
      </c>
      <c r="FQ96" s="1">
        <f t="shared" ref="FQ96" si="6950">(FQ56-FP56)/FP56</f>
        <v>-9.6107066351919462E-4</v>
      </c>
      <c r="FR96" s="1">
        <f t="shared" ref="FR96" si="6951">(FR56-FQ56)/FQ56</f>
        <v>-9.1692544202954694E-4</v>
      </c>
      <c r="FS96" s="1">
        <f t="shared" ref="FS96" si="6952">(FS56-FR56)/FR56</f>
        <v>-8.7325278944135108E-4</v>
      </c>
      <c r="FT96" s="1">
        <f t="shared" ref="FT96" si="6953">(FT56-FS56)/FS56</f>
        <v>-8.3024574897743602E-4</v>
      </c>
      <c r="FU96" s="1">
        <f t="shared" ref="FU96" si="6954">(FU56-FT56)/FT56</f>
        <v>-7.8842728253826207E-4</v>
      </c>
      <c r="FV96" s="1">
        <f t="shared" ref="FV96" si="6955">(FV56-FU56)/FU56</f>
        <v>-7.4840184443903648E-4</v>
      </c>
      <c r="FW96" s="1">
        <f t="shared" ref="FW96" si="6956">(FW56-FV56)/FV56</f>
        <v>-7.1067168719361577E-4</v>
      </c>
      <c r="FX96" s="1">
        <f t="shared" ref="FX96" si="6957">(FX56-FW56)/FW56</f>
        <v>-6.7551989079712234E-4</v>
      </c>
      <c r="FY96" s="1">
        <f t="shared" ref="FY96" si="6958">(FY56-FX56)/FX56</f>
        <v>-6.4295934603952388E-4</v>
      </c>
      <c r="GA96" t="s">
        <v>137</v>
      </c>
    </row>
    <row r="97" spans="1:183" x14ac:dyDescent="0.25">
      <c r="A97" t="s">
        <v>172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74"/>
      <c r="Q97" s="1"/>
      <c r="R97" s="1"/>
      <c r="S97" s="1"/>
      <c r="T97" s="1"/>
      <c r="U97" s="1"/>
      <c r="V97" s="1"/>
      <c r="W97" s="174"/>
      <c r="X97" s="1"/>
      <c r="Y97" s="1"/>
      <c r="Z97" s="1"/>
      <c r="AA97" s="1"/>
      <c r="AB97" s="1"/>
      <c r="AC97" s="1"/>
      <c r="AD97" s="174"/>
      <c r="AE97" s="1"/>
      <c r="AF97" s="1"/>
      <c r="AG97" s="1"/>
      <c r="AH97" s="1"/>
      <c r="AI97" s="1"/>
      <c r="AJ97" s="174"/>
      <c r="AK97" s="174"/>
      <c r="AL97" s="1"/>
      <c r="AM97" s="1"/>
      <c r="AN97" s="1"/>
      <c r="AO97" s="1"/>
      <c r="AP97" s="1"/>
      <c r="AQ97" s="174"/>
      <c r="AR97" s="174"/>
      <c r="AS97" s="1"/>
      <c r="AT97" s="1"/>
      <c r="AU97" s="1"/>
      <c r="AV97" s="1"/>
      <c r="AW97" s="1"/>
      <c r="AX97" s="174"/>
      <c r="AY97" s="115"/>
      <c r="AZ97" s="1"/>
      <c r="BA97" s="1"/>
      <c r="BB97" s="1"/>
      <c r="BC97" s="1"/>
      <c r="BD97" s="1"/>
      <c r="BE97" s="174"/>
      <c r="BF97" s="115"/>
      <c r="BG97" s="1"/>
      <c r="BH97" s="1"/>
      <c r="BI97" s="1"/>
      <c r="BJ97" s="1"/>
      <c r="BK97" s="1"/>
      <c r="BL97" s="174"/>
      <c r="BM97" s="115"/>
      <c r="BN97" s="1"/>
      <c r="BO97" s="1"/>
      <c r="BP97" s="1"/>
      <c r="BQ97" s="1"/>
      <c r="BR97" s="1"/>
      <c r="BS97" s="1"/>
      <c r="BT97" s="115"/>
      <c r="BU97" s="1"/>
      <c r="BV97" s="1"/>
      <c r="BW97" s="1"/>
      <c r="BX97" s="1"/>
      <c r="BY97" s="1"/>
      <c r="BZ97" s="1"/>
      <c r="CA97" s="115"/>
      <c r="CB97" s="1"/>
      <c r="CC97" s="1"/>
      <c r="CD97" s="1"/>
      <c r="CE97" s="1"/>
      <c r="CF97" s="1"/>
      <c r="CG97" s="1"/>
      <c r="CH97" s="115"/>
      <c r="CI97" s="1"/>
      <c r="CJ97" s="1"/>
      <c r="CK97" s="1"/>
      <c r="CL97" s="1"/>
      <c r="CM97" s="1"/>
      <c r="CN97" s="1"/>
      <c r="CO97" s="115"/>
      <c r="CP97" s="1"/>
      <c r="CQ97" s="1"/>
      <c r="CR97" s="1"/>
      <c r="CS97" s="1"/>
      <c r="CT97" s="1"/>
      <c r="CU97" s="1"/>
      <c r="CV97" s="115"/>
      <c r="CW97" s="1"/>
      <c r="CX97" s="1"/>
      <c r="CY97" s="1"/>
      <c r="CZ97" s="1"/>
      <c r="DA97" s="1"/>
      <c r="DB97" s="1"/>
      <c r="DC97" s="1"/>
      <c r="DD97" s="115"/>
      <c r="DE97" s="1"/>
      <c r="DF97" s="1"/>
      <c r="DG97" s="1"/>
      <c r="DH97" s="1"/>
      <c r="DI97" s="1"/>
      <c r="DJ97" s="1"/>
      <c r="DK97" s="115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GA97" t="s">
        <v>172</v>
      </c>
    </row>
    <row r="98" spans="1:183" s="179" customFormat="1" x14ac:dyDescent="0.25">
      <c r="A98" s="179" t="s">
        <v>164</v>
      </c>
      <c r="D98" s="180"/>
      <c r="E98" s="180"/>
      <c r="F98" s="180"/>
      <c r="G98" s="180"/>
      <c r="H98" s="180"/>
      <c r="I98" s="180">
        <f>I73/I72</f>
        <v>5.2631578947368411E-2</v>
      </c>
      <c r="J98" s="180">
        <f t="shared" ref="J98:BK98" si="6959">J73/J72</f>
        <v>4.8076111277069587E-2</v>
      </c>
      <c r="K98" s="180">
        <f t="shared" si="6959"/>
        <v>4.3348603755760252E-2</v>
      </c>
      <c r="L98" s="180">
        <f t="shared" si="6959"/>
        <v>3.8569784017902849E-2</v>
      </c>
      <c r="M98" s="180">
        <f t="shared" si="6959"/>
        <v>3.3865689849577038E-2</v>
      </c>
      <c r="N98" s="180">
        <f t="shared" si="6959"/>
        <v>2.9354653707395165E-2</v>
      </c>
      <c r="O98" s="180">
        <f t="shared" si="6959"/>
        <v>2.5135923347012513E-2</v>
      </c>
      <c r="P98" s="180">
        <f t="shared" si="6959"/>
        <v>2.1282114814821552E-2</v>
      </c>
      <c r="Q98" s="180">
        <f t="shared" si="6959"/>
        <v>2.647043339129249E-2</v>
      </c>
      <c r="R98" s="180">
        <f t="shared" si="6959"/>
        <v>2.899665655111346E-2</v>
      </c>
      <c r="S98" s="180">
        <f t="shared" si="6959"/>
        <v>3.0460088429433468E-2</v>
      </c>
      <c r="T98" s="180">
        <f t="shared" si="6959"/>
        <v>3.139414727101783E-2</v>
      </c>
      <c r="U98" s="180">
        <f t="shared" si="6959"/>
        <v>3.2027684783833756E-2</v>
      </c>
      <c r="V98" s="180">
        <f t="shared" si="6959"/>
        <v>3.2475292759372748E-2</v>
      </c>
      <c r="W98" s="180">
        <f t="shared" si="6959"/>
        <v>3.2800734037773421E-2</v>
      </c>
      <c r="X98" s="180">
        <f t="shared" si="6959"/>
        <v>3.304231539058531E-2</v>
      </c>
      <c r="Y98" s="180">
        <f t="shared" si="6959"/>
        <v>3.3224423352507207E-2</v>
      </c>
      <c r="Z98" s="180">
        <f t="shared" si="6959"/>
        <v>3.3363295916331533E-2</v>
      </c>
      <c r="AA98" s="180">
        <f t="shared" si="6959"/>
        <v>3.3470134567465899E-2</v>
      </c>
      <c r="AB98" s="180">
        <f t="shared" si="6959"/>
        <v>3.3552886774420712E-2</v>
      </c>
      <c r="AC98" s="180">
        <f t="shared" si="6959"/>
        <v>3.3617319371475302E-2</v>
      </c>
      <c r="AD98" s="180">
        <f t="shared" si="6959"/>
        <v>3.3667692846993301E-2</v>
      </c>
      <c r="AE98" s="180">
        <f t="shared" si="6959"/>
        <v>3.5334525095242472E-2</v>
      </c>
      <c r="AF98" s="180">
        <f t="shared" si="6959"/>
        <v>3.6816876955791979E-2</v>
      </c>
      <c r="AG98" s="180">
        <f t="shared" si="6959"/>
        <v>3.8202216469972627E-2</v>
      </c>
      <c r="AH98" s="180">
        <f t="shared" si="6959"/>
        <v>3.9482956642419277E-2</v>
      </c>
      <c r="AI98" s="180">
        <f t="shared" si="6959"/>
        <v>4.0652676515417596E-2</v>
      </c>
      <c r="AJ98" s="180">
        <f t="shared" si="6959"/>
        <v>4.1707121396804582E-2</v>
      </c>
      <c r="AK98" s="180">
        <f t="shared" si="6959"/>
        <v>4.2644773058892624E-2</v>
      </c>
      <c r="AL98" s="180">
        <f t="shared" si="6959"/>
        <v>4.3466971443882445E-2</v>
      </c>
      <c r="AM98" s="180">
        <f t="shared" si="6959"/>
        <v>4.3713869407685187E-2</v>
      </c>
      <c r="AN98" s="180">
        <f t="shared" si="6959"/>
        <v>4.396920770781193E-2</v>
      </c>
      <c r="AO98" s="180">
        <f t="shared" si="6959"/>
        <v>4.4236862092726544E-2</v>
      </c>
      <c r="AP98" s="180">
        <f t="shared" si="6959"/>
        <v>4.4520646163768642E-2</v>
      </c>
      <c r="AQ98" s="180">
        <f t="shared" si="6959"/>
        <v>4.4824175441363225E-2</v>
      </c>
      <c r="AR98" s="180">
        <f t="shared" si="6959"/>
        <v>4.5150678726598927E-2</v>
      </c>
      <c r="AS98" s="180">
        <f t="shared" si="6959"/>
        <v>4.4488666125499926E-2</v>
      </c>
      <c r="AT98" s="180">
        <f t="shared" si="6959"/>
        <v>4.370307189843442E-2</v>
      </c>
      <c r="AU98" s="180">
        <f t="shared" si="6959"/>
        <v>4.2929698331437276E-2</v>
      </c>
      <c r="AV98" s="180">
        <f t="shared" si="6959"/>
        <v>4.2173405287683409E-2</v>
      </c>
      <c r="AW98" s="180">
        <f t="shared" si="6959"/>
        <v>4.1439847528289837E-2</v>
      </c>
      <c r="AX98" s="180">
        <f t="shared" si="6959"/>
        <v>4.0735662504419998E-2</v>
      </c>
      <c r="AY98" s="209">
        <f t="shared" si="6959"/>
        <v>4.1314875698876909E-2</v>
      </c>
      <c r="AZ98" s="180">
        <f t="shared" si="6959"/>
        <v>4.1707955208675825E-2</v>
      </c>
      <c r="BA98" s="180">
        <f t="shared" si="6959"/>
        <v>4.2167861430250864E-2</v>
      </c>
      <c r="BB98" s="180">
        <f t="shared" si="6959"/>
        <v>4.261517865537328E-2</v>
      </c>
      <c r="BC98" s="180">
        <f t="shared" si="6959"/>
        <v>4.3047122529712531E-2</v>
      </c>
      <c r="BD98" s="180">
        <f t="shared" si="6959"/>
        <v>4.3460611631244664E-2</v>
      </c>
      <c r="BE98" s="20">
        <f t="shared" si="6959"/>
        <v>4.3852196314222533E-2</v>
      </c>
      <c r="BF98" s="209">
        <f t="shared" si="6959"/>
        <v>4.4217952495586313E-2</v>
      </c>
      <c r="BG98" s="180">
        <f t="shared" si="6959"/>
        <v>4.4463243996560688E-2</v>
      </c>
      <c r="BH98" s="180">
        <f t="shared" si="6959"/>
        <v>4.4657733868572948E-2</v>
      </c>
      <c r="BI98" s="180">
        <f t="shared" si="6959"/>
        <v>4.4855270983158231E-2</v>
      </c>
      <c r="BJ98" s="180">
        <f t="shared" si="6959"/>
        <v>4.5054729243681327E-2</v>
      </c>
      <c r="BK98" s="180">
        <f t="shared" si="6959"/>
        <v>4.5254498938202437E-2</v>
      </c>
      <c r="BL98" s="20">
        <f>BL73/BL72</f>
        <v>4.5452354421652949E-2</v>
      </c>
      <c r="BM98" s="209">
        <f>BM73/BM72</f>
        <v>4.5645286398287591E-2</v>
      </c>
      <c r="BN98" s="180">
        <f t="shared" ref="BN98:CC98" si="6960">BN73/BN72</f>
        <v>4.5829288810400076E-2</v>
      </c>
      <c r="BO98" s="180">
        <f t="shared" si="6960"/>
        <v>4.6007966412834195E-2</v>
      </c>
      <c r="BP98" s="180">
        <f t="shared" si="6960"/>
        <v>4.6175585109676731E-2</v>
      </c>
      <c r="BQ98" s="180">
        <f t="shared" si="6960"/>
        <v>4.6332517413756748E-2</v>
      </c>
      <c r="BR98" s="180">
        <f t="shared" si="6960"/>
        <v>4.6479065440008731E-2</v>
      </c>
      <c r="BS98" s="180">
        <f t="shared" si="6960"/>
        <v>4.6615427759463604E-2</v>
      </c>
      <c r="BT98" s="209">
        <f t="shared" si="6960"/>
        <v>4.6741638668633297E-2</v>
      </c>
      <c r="BU98" s="180">
        <f t="shared" si="6960"/>
        <v>4.6857541667023474E-2</v>
      </c>
      <c r="BV98" s="180">
        <f t="shared" si="6960"/>
        <v>4.6966777468622475E-2</v>
      </c>
      <c r="BW98" s="180">
        <f t="shared" si="6960"/>
        <v>4.7069533823443227E-2</v>
      </c>
      <c r="BX98" s="180">
        <f t="shared" si="6960"/>
        <v>4.7165223020014573E-2</v>
      </c>
      <c r="BY98" s="180">
        <f t="shared" si="6960"/>
        <v>4.7253348822473874E-2</v>
      </c>
      <c r="BZ98" s="180">
        <f t="shared" si="6960"/>
        <v>4.7333531938119337E-2</v>
      </c>
      <c r="CA98" s="209">
        <f t="shared" si="6960"/>
        <v>4.7405542132339322E-2</v>
      </c>
      <c r="CB98" s="180">
        <f t="shared" si="6960"/>
        <v>4.7469339052562023E-2</v>
      </c>
      <c r="CC98" s="180">
        <f t="shared" si="6960"/>
        <v>4.7530441978179114E-2</v>
      </c>
      <c r="CD98" s="180">
        <f t="shared" ref="CD98:DP98" si="6961">CD73/CD72</f>
        <v>4.7589409427293533E-2</v>
      </c>
      <c r="CE98" s="180">
        <f t="shared" si="6961"/>
        <v>4.7646093417015353E-2</v>
      </c>
      <c r="CF98" s="180">
        <f t="shared" si="6961"/>
        <v>4.7700331680961397E-2</v>
      </c>
      <c r="CG98" s="180">
        <f t="shared" si="6961"/>
        <v>4.7751962266006517E-2</v>
      </c>
      <c r="CH98" s="209">
        <f t="shared" si="6961"/>
        <v>4.7800842361580963E-2</v>
      </c>
      <c r="CI98" s="180">
        <f t="shared" si="6961"/>
        <v>4.7846871940578829E-2</v>
      </c>
      <c r="CJ98" s="180">
        <f t="shared" si="6961"/>
        <v>4.7890024763105436E-2</v>
      </c>
      <c r="CK98" s="180">
        <f t="shared" si="6961"/>
        <v>4.7930379120642151E-2</v>
      </c>
      <c r="CL98" s="180">
        <f t="shared" si="6961"/>
        <v>4.7968131878600932E-2</v>
      </c>
      <c r="CM98" s="180">
        <f t="shared" si="6961"/>
        <v>4.8003486239343772E-2</v>
      </c>
      <c r="CN98" s="180">
        <f t="shared" si="6961"/>
        <v>4.8036650287331603E-2</v>
      </c>
      <c r="CO98" s="209">
        <f t="shared" si="6961"/>
        <v>4.8067836080840108E-2</v>
      </c>
      <c r="CP98" s="180">
        <f t="shared" si="6961"/>
        <v>4.8119251637986853E-2</v>
      </c>
      <c r="CQ98" s="180">
        <f t="shared" si="6961"/>
        <v>4.8096451823275044E-2</v>
      </c>
      <c r="CR98" s="180">
        <f t="shared" si="6961"/>
        <v>4.8074798518883355E-2</v>
      </c>
      <c r="CS98" s="180">
        <f t="shared" si="6961"/>
        <v>4.8054238137414121E-2</v>
      </c>
      <c r="CT98" s="180">
        <f t="shared" si="6961"/>
        <v>4.8034717526326029E-2</v>
      </c>
      <c r="CU98" s="180">
        <f t="shared" si="6961"/>
        <v>4.801618325447813E-2</v>
      </c>
      <c r="CV98" s="209">
        <f t="shared" si="6961"/>
        <v>4.7998581168818749E-2</v>
      </c>
      <c r="CW98" s="180">
        <f t="shared" si="6961"/>
        <v>4.7981856322928583E-2</v>
      </c>
      <c r="CX98" s="180">
        <f t="shared" si="6961"/>
        <v>4.7964675180946124E-2</v>
      </c>
      <c r="CY98" s="180">
        <f t="shared" si="6961"/>
        <v>4.7948363200344346E-2</v>
      </c>
      <c r="CZ98" s="180">
        <f t="shared" si="6961"/>
        <v>4.7932858112160678E-2</v>
      </c>
      <c r="DA98" s="180">
        <f t="shared" si="6961"/>
        <v>4.7918100185443201E-2</v>
      </c>
      <c r="DB98" s="180">
        <f t="shared" si="6961"/>
        <v>4.7904033312108255E-2</v>
      </c>
      <c r="DC98" s="180">
        <f t="shared" si="6961"/>
        <v>4.7890606004009267E-2</v>
      </c>
      <c r="DD98" s="209">
        <f t="shared" si="6961"/>
        <v>4.7877772286508524E-2</v>
      </c>
      <c r="DE98" s="180">
        <f t="shared" si="6961"/>
        <v>4.7866734076043582E-2</v>
      </c>
      <c r="DF98" s="180">
        <f t="shared" si="6961"/>
        <v>4.7856035760490946E-2</v>
      </c>
      <c r="DG98" s="180">
        <f t="shared" si="6961"/>
        <v>4.7845637851938558E-2</v>
      </c>
      <c r="DH98" s="180">
        <f t="shared" si="6961"/>
        <v>4.7835502176944572E-2</v>
      </c>
      <c r="DI98" s="180">
        <f t="shared" si="6961"/>
        <v>4.7825591767083647E-2</v>
      </c>
      <c r="DJ98" s="180">
        <f t="shared" si="6961"/>
        <v>4.781587086551195E-2</v>
      </c>
      <c r="DK98" s="209">
        <f t="shared" si="6961"/>
        <v>4.7806305032495562E-2</v>
      </c>
      <c r="DL98" s="180">
        <f t="shared" si="6961"/>
        <v>4.779686157151241E-2</v>
      </c>
      <c r="DM98" s="180">
        <f t="shared" si="6961"/>
        <v>4.7787667707229552E-2</v>
      </c>
      <c r="DN98" s="180">
        <f t="shared" si="6961"/>
        <v>4.7778719079840486E-2</v>
      </c>
      <c r="DO98" s="180">
        <f t="shared" si="6961"/>
        <v>4.777001075503854E-2</v>
      </c>
      <c r="DP98" s="180">
        <f t="shared" si="6961"/>
        <v>4.7761537278247834E-2</v>
      </c>
      <c r="DQ98" s="180">
        <f t="shared" ref="DQ98:DS98" si="6962">DQ73/DQ72</f>
        <v>4.7753292644754898E-2</v>
      </c>
      <c r="DR98" s="180">
        <f t="shared" si="6962"/>
        <v>4.7745270200440594E-2</v>
      </c>
      <c r="DS98" s="180">
        <f t="shared" si="6962"/>
        <v>4.7737462515331439E-2</v>
      </c>
      <c r="DT98" s="180">
        <f t="shared" ref="DT98:FY98" si="6963">DT73/DT72</f>
        <v>4.7729783506513961E-2</v>
      </c>
      <c r="DU98" s="180">
        <f t="shared" si="6963"/>
        <v>4.7722226859599329E-2</v>
      </c>
      <c r="DV98" s="180">
        <f t="shared" si="6963"/>
        <v>4.7714788799536216E-2</v>
      </c>
      <c r="DW98" s="180">
        <f t="shared" si="6963"/>
        <v>4.7707467959173494E-2</v>
      </c>
      <c r="DX98" s="180">
        <f t="shared" si="6963"/>
        <v>4.7700265258513515E-2</v>
      </c>
      <c r="DY98" s="180">
        <f t="shared" si="6963"/>
        <v>4.7693183779332141E-2</v>
      </c>
      <c r="DZ98" s="180">
        <f t="shared" si="6963"/>
        <v>4.7686228622346206E-2</v>
      </c>
      <c r="EA98" s="180">
        <f t="shared" si="6963"/>
        <v>4.7679406708077077E-2</v>
      </c>
      <c r="EB98" s="180">
        <f t="shared" si="6963"/>
        <v>4.7672708100817425E-2</v>
      </c>
      <c r="EC98" s="180">
        <f t="shared" si="6963"/>
        <v>4.7666122797162362E-2</v>
      </c>
      <c r="ED98" s="180">
        <f t="shared" si="6963"/>
        <v>4.765964096628706E-2</v>
      </c>
      <c r="EE98" s="180">
        <f t="shared" si="6963"/>
        <v>4.7653253175966588E-2</v>
      </c>
      <c r="EF98" s="180">
        <f t="shared" si="6963"/>
        <v>4.7646950611729542E-2</v>
      </c>
      <c r="EG98" s="180">
        <f t="shared" si="6963"/>
        <v>4.76407252941611E-2</v>
      </c>
      <c r="EH98" s="180">
        <f t="shared" si="6963"/>
        <v>4.7634570297248546E-2</v>
      </c>
      <c r="EI98" s="180">
        <f t="shared" si="6963"/>
        <v>4.7628486044205776E-2</v>
      </c>
      <c r="EJ98" s="180">
        <f t="shared" si="6963"/>
        <v>4.7622472661860364E-2</v>
      </c>
      <c r="EK98" s="180">
        <f t="shared" si="6963"/>
        <v>4.7616529778143457E-2</v>
      </c>
      <c r="EL98" s="180">
        <f t="shared" si="6963"/>
        <v>4.7610656348858318E-2</v>
      </c>
      <c r="EM98" s="180">
        <f t="shared" si="6963"/>
        <v>4.7604850511742937E-2</v>
      </c>
      <c r="EN98" s="180">
        <f t="shared" si="6963"/>
        <v>4.7599109467624155E-2</v>
      </c>
      <c r="EO98" s="180">
        <f t="shared" si="6963"/>
        <v>4.7593429389871926E-2</v>
      </c>
      <c r="EP98" s="180">
        <f t="shared" si="6963"/>
        <v>4.7587805366270941E-2</v>
      </c>
      <c r="EQ98" s="180">
        <f t="shared" si="6963"/>
        <v>4.7582233295592656E-2</v>
      </c>
      <c r="ER98" s="180">
        <f t="shared" si="6963"/>
        <v>4.7576709869097664E-2</v>
      </c>
      <c r="ES98" s="180">
        <f t="shared" si="6963"/>
        <v>4.7571232517226218E-2</v>
      </c>
      <c r="ET98" s="180">
        <f t="shared" si="6963"/>
        <v>4.7565799324928833E-2</v>
      </c>
      <c r="EU98" s="180">
        <f t="shared" si="6963"/>
        <v>4.756040891836525E-2</v>
      </c>
      <c r="EV98" s="180">
        <f t="shared" si="6963"/>
        <v>4.755506032529884E-2</v>
      </c>
      <c r="EW98" s="180">
        <f t="shared" si="6963"/>
        <v>4.7549752811390796E-2</v>
      </c>
      <c r="EX98" s="180">
        <f t="shared" si="6963"/>
        <v>4.7544485220438588E-2</v>
      </c>
      <c r="EY98" s="180">
        <f t="shared" si="6963"/>
        <v>4.7539256062424581E-2</v>
      </c>
      <c r="EZ98" s="180">
        <f t="shared" si="6963"/>
        <v>4.7534063615805658E-2</v>
      </c>
      <c r="FA98" s="180">
        <f t="shared" si="6963"/>
        <v>4.752890603898955E-2</v>
      </c>
      <c r="FB98" s="180">
        <f t="shared" si="6963"/>
        <v>4.7523781486374671E-2</v>
      </c>
      <c r="FC98" s="180">
        <f t="shared" si="6963"/>
        <v>4.7518688224564086E-2</v>
      </c>
      <c r="FD98" s="180">
        <f t="shared" si="6963"/>
        <v>4.751362474445487E-2</v>
      </c>
      <c r="FE98" s="180">
        <f t="shared" si="6963"/>
        <v>4.7508589864766949E-2</v>
      </c>
      <c r="FF98" s="180">
        <f t="shared" si="6963"/>
        <v>4.7503582634793227E-2</v>
      </c>
      <c r="FG98" s="180">
        <f t="shared" si="6963"/>
        <v>4.7498602245688047E-2</v>
      </c>
      <c r="FH98" s="180">
        <f t="shared" si="6963"/>
        <v>4.7493647954139566E-2</v>
      </c>
      <c r="FI98" s="180">
        <f t="shared" si="6963"/>
        <v>4.748871902159555E-2</v>
      </c>
      <c r="FJ98" s="180">
        <f t="shared" si="6963"/>
        <v>4.7483814671627662E-2</v>
      </c>
      <c r="FK98" s="180">
        <f t="shared" si="6963"/>
        <v>4.7478934067485323E-2</v>
      </c>
      <c r="FL98" s="180">
        <f t="shared" si="6963"/>
        <v>4.7474076311374465E-2</v>
      </c>
      <c r="FM98" s="180">
        <f t="shared" si="6963"/>
        <v>4.7469240503590852E-2</v>
      </c>
      <c r="FN98" s="180">
        <f t="shared" si="6963"/>
        <v>4.7464425786965303E-2</v>
      </c>
      <c r="FO98" s="180">
        <f t="shared" si="6963"/>
        <v>4.7459631376201655E-2</v>
      </c>
      <c r="FP98" s="180">
        <f t="shared" si="6963"/>
        <v>4.7454856572389625E-2</v>
      </c>
      <c r="FQ98" s="180">
        <f t="shared" si="6963"/>
        <v>4.7450100763588091E-2</v>
      </c>
      <c r="FR98" s="180">
        <f t="shared" si="6963"/>
        <v>4.7445363412922145E-2</v>
      </c>
      <c r="FS98" s="180">
        <f t="shared" si="6963"/>
        <v>4.7440644036135363E-2</v>
      </c>
      <c r="FT98" s="180">
        <f t="shared" si="6963"/>
        <v>4.7435942171004712E-2</v>
      </c>
      <c r="FU98" s="180">
        <f t="shared" si="6963"/>
        <v>4.7431257359106305E-2</v>
      </c>
      <c r="FV98" s="180">
        <f t="shared" si="6963"/>
        <v>4.7426589138080844E-2</v>
      </c>
      <c r="FW98" s="180">
        <f t="shared" si="6963"/>
        <v>4.7421937042216131E-2</v>
      </c>
      <c r="FX98" s="180">
        <f t="shared" si="6963"/>
        <v>4.7417300608940081E-2</v>
      </c>
      <c r="FY98" s="180">
        <f t="shared" si="6963"/>
        <v>4.7412679388690281E-2</v>
      </c>
      <c r="GA98" s="179" t="s">
        <v>164</v>
      </c>
    </row>
    <row r="99" spans="1:183" s="179" customFormat="1" x14ac:dyDescent="0.25">
      <c r="A99" s="179" t="s">
        <v>156</v>
      </c>
      <c r="D99" s="180"/>
      <c r="E99" s="180"/>
      <c r="F99" s="180"/>
      <c r="G99" s="180"/>
      <c r="H99" s="180"/>
      <c r="I99" s="180">
        <f>I74/I72</f>
        <v>0.42105263157894729</v>
      </c>
      <c r="J99" s="180">
        <f t="shared" ref="J99:BK99" si="6964">J74/J72</f>
        <v>0.3846088902165567</v>
      </c>
      <c r="K99" s="180">
        <f t="shared" si="6964"/>
        <v>0.34678883004608202</v>
      </c>
      <c r="L99" s="180">
        <f t="shared" si="6964"/>
        <v>0.30855827214322279</v>
      </c>
      <c r="M99" s="180">
        <f t="shared" si="6964"/>
        <v>0.2709255187966163</v>
      </c>
      <c r="N99" s="180">
        <f t="shared" si="6964"/>
        <v>0.23483722965916132</v>
      </c>
      <c r="O99" s="180">
        <f t="shared" si="6964"/>
        <v>0.20108738677610011</v>
      </c>
      <c r="P99" s="180">
        <f t="shared" si="6964"/>
        <v>0.17025691851857241</v>
      </c>
      <c r="Q99" s="180">
        <f t="shared" si="6964"/>
        <v>0.21911626254575384</v>
      </c>
      <c r="R99" s="180">
        <f t="shared" si="6964"/>
        <v>0.24290616762499864</v>
      </c>
      <c r="S99" s="180">
        <f t="shared" si="6964"/>
        <v>0.25668757301661149</v>
      </c>
      <c r="T99" s="180">
        <f t="shared" si="6964"/>
        <v>0.26548377579597959</v>
      </c>
      <c r="U99" s="180">
        <f t="shared" si="6964"/>
        <v>0.27144991431206367</v>
      </c>
      <c r="V99" s="180">
        <f t="shared" si="6964"/>
        <v>0.2756651204031757</v>
      </c>
      <c r="W99" s="180">
        <f t="shared" si="6964"/>
        <v>0.2787298603854379</v>
      </c>
      <c r="X99" s="180">
        <f t="shared" si="6964"/>
        <v>0.28100487612581992</v>
      </c>
      <c r="Y99" s="180">
        <f t="shared" si="6964"/>
        <v>0.28271982007740803</v>
      </c>
      <c r="Z99" s="180">
        <f t="shared" si="6964"/>
        <v>0.28402760838528113</v>
      </c>
      <c r="AA99" s="180">
        <f t="shared" si="6964"/>
        <v>0.28503372748422146</v>
      </c>
      <c r="AB99" s="180">
        <f t="shared" si="6964"/>
        <v>0.28581302013732673</v>
      </c>
      <c r="AC99" s="180">
        <f t="shared" si="6964"/>
        <v>0.28641979367670267</v>
      </c>
      <c r="AD99" s="180">
        <f t="shared" si="6964"/>
        <v>0.28689416989973188</v>
      </c>
      <c r="AE99" s="180">
        <f t="shared" si="6964"/>
        <v>0.27428939771813093</v>
      </c>
      <c r="AF99" s="180">
        <f t="shared" si="6964"/>
        <v>0.26326869615476634</v>
      </c>
      <c r="AG99" s="180">
        <f t="shared" si="6964"/>
        <v>0.2531346900804361</v>
      </c>
      <c r="AH99" s="180">
        <f t="shared" si="6964"/>
        <v>0.24390718281648541</v>
      </c>
      <c r="AI99" s="180">
        <f t="shared" si="6964"/>
        <v>0.23559718640605218</v>
      </c>
      <c r="AJ99" s="180">
        <f t="shared" si="6964"/>
        <v>0.22820081820680174</v>
      </c>
      <c r="AK99" s="180">
        <f t="shared" si="6964"/>
        <v>0.22169631702137477</v>
      </c>
      <c r="AL99" s="180">
        <f t="shared" si="6964"/>
        <v>0.21604406346646346</v>
      </c>
      <c r="AM99" s="180">
        <f t="shared" si="6964"/>
        <v>0.21433227494208437</v>
      </c>
      <c r="AN99" s="180">
        <f t="shared" si="6964"/>
        <v>0.21259368956857919</v>
      </c>
      <c r="AO99" s="180">
        <f t="shared" si="6964"/>
        <v>0.21081704540279853</v>
      </c>
      <c r="AP99" s="180">
        <f t="shared" si="6964"/>
        <v>0.20899143106426141</v>
      </c>
      <c r="AQ99" s="180">
        <f t="shared" si="6964"/>
        <v>0.20710692776688902</v>
      </c>
      <c r="AR99" s="180">
        <f t="shared" si="6964"/>
        <v>0.20515541755850111</v>
      </c>
      <c r="AS99" s="180">
        <f t="shared" si="6964"/>
        <v>0.20213371445857262</v>
      </c>
      <c r="AT99" s="180">
        <f t="shared" si="6964"/>
        <v>0.19854940316827099</v>
      </c>
      <c r="AU99" s="180">
        <f t="shared" si="6964"/>
        <v>0.19502010376930692</v>
      </c>
      <c r="AV99" s="180">
        <f t="shared" si="6964"/>
        <v>0.19156777116137946</v>
      </c>
      <c r="AW99" s="180">
        <f t="shared" si="6964"/>
        <v>0.18821793100489903</v>
      </c>
      <c r="AX99" s="180">
        <f t="shared" si="6964"/>
        <v>0.18500052149731325</v>
      </c>
      <c r="AY99" s="209">
        <f t="shared" si="6964"/>
        <v>0.18463234136036055</v>
      </c>
      <c r="AZ99" s="180">
        <f t="shared" si="6964"/>
        <v>0.1844051555399974</v>
      </c>
      <c r="BA99" s="180">
        <f t="shared" si="6964"/>
        <v>0.1841913523228966</v>
      </c>
      <c r="BB99" s="180">
        <f t="shared" si="6964"/>
        <v>0.18398041935316881</v>
      </c>
      <c r="BC99" s="180">
        <f t="shared" si="6964"/>
        <v>0.18377374425187734</v>
      </c>
      <c r="BD99" s="180">
        <f t="shared" si="6964"/>
        <v>0.18357286814456705</v>
      </c>
      <c r="BE99" s="20">
        <f t="shared" si="6964"/>
        <v>0.18337951282128492</v>
      </c>
      <c r="BF99" s="209">
        <f t="shared" si="6964"/>
        <v>0.18319561979342469</v>
      </c>
      <c r="BG99" s="180">
        <f t="shared" si="6964"/>
        <v>0.18306966249955875</v>
      </c>
      <c r="BH99" s="180">
        <f t="shared" si="6964"/>
        <v>0.18295553473524026</v>
      </c>
      <c r="BI99" s="180">
        <f t="shared" si="6964"/>
        <v>0.18284274247042234</v>
      </c>
      <c r="BJ99" s="180">
        <f t="shared" si="6964"/>
        <v>0.1827315798171312</v>
      </c>
      <c r="BK99" s="180">
        <f t="shared" si="6964"/>
        <v>0.18262254752229928</v>
      </c>
      <c r="BL99" s="20">
        <f>BL74/BL72</f>
        <v>0.18251640539190783</v>
      </c>
      <c r="BM99" s="209">
        <f>BM74/BM72</f>
        <v>0.18241423923606212</v>
      </c>
      <c r="BN99" s="180">
        <f t="shared" ref="BN99:CC99" si="6965">BN74/BN72</f>
        <v>0.18231754632865685</v>
      </c>
      <c r="BO99" s="180">
        <f t="shared" si="6965"/>
        <v>0.18222468994504618</v>
      </c>
      <c r="BP99" s="180">
        <f t="shared" si="6965"/>
        <v>0.18213839711329155</v>
      </c>
      <c r="BQ99" s="180">
        <f t="shared" si="6965"/>
        <v>0.18205852503927528</v>
      </c>
      <c r="BR99" s="180">
        <f t="shared" si="6965"/>
        <v>0.18198491729653213</v>
      </c>
      <c r="BS99" s="180">
        <f t="shared" si="6965"/>
        <v>0.18191740619515681</v>
      </c>
      <c r="BT99" s="209">
        <f t="shared" si="6965"/>
        <v>0.18185581681113513</v>
      </c>
      <c r="BU99" s="180">
        <f t="shared" si="6965"/>
        <v>0.18179996793419537</v>
      </c>
      <c r="BV99" s="180">
        <f t="shared" si="6965"/>
        <v>0.1817467886350734</v>
      </c>
      <c r="BW99" s="180">
        <f t="shared" si="6965"/>
        <v>0.18169555335052204</v>
      </c>
      <c r="BX99" s="180">
        <f t="shared" si="6965"/>
        <v>0.18164661345694524</v>
      </c>
      <c r="BY99" s="180">
        <f t="shared" si="6965"/>
        <v>0.18160028151286264</v>
      </c>
      <c r="BZ99" s="180">
        <f t="shared" si="6965"/>
        <v>0.18155681779646629</v>
      </c>
      <c r="CA99" s="209">
        <f t="shared" si="6965"/>
        <v>0.18151641337732116</v>
      </c>
      <c r="CB99" s="180">
        <f t="shared" si="6965"/>
        <v>0.18147916907392936</v>
      </c>
      <c r="CC99" s="180">
        <f t="shared" si="6965"/>
        <v>0.18144404622522947</v>
      </c>
      <c r="CD99" s="180">
        <f t="shared" ref="CD99:DP99" si="6966">CD74/CD72</f>
        <v>0.18141094503729835</v>
      </c>
      <c r="CE99" s="180">
        <f t="shared" si="6966"/>
        <v>0.18137979238082044</v>
      </c>
      <c r="CF99" s="180">
        <f t="shared" si="6966"/>
        <v>0.18135052856991593</v>
      </c>
      <c r="CG99" s="180">
        <f t="shared" si="6966"/>
        <v>0.1813231023981654</v>
      </c>
      <c r="CH99" s="209">
        <f t="shared" si="6966"/>
        <v>0.18129746457550144</v>
      </c>
      <c r="CI99" s="180">
        <f t="shared" si="6966"/>
        <v>0.1812735589038546</v>
      </c>
      <c r="CJ99" s="180">
        <f t="shared" si="6966"/>
        <v>0.18125131116142079</v>
      </c>
      <c r="CK99" s="180">
        <f t="shared" si="6966"/>
        <v>0.18123064157714031</v>
      </c>
      <c r="CL99" s="180">
        <f t="shared" si="6966"/>
        <v>0.18121144619295332</v>
      </c>
      <c r="CM99" s="180">
        <f t="shared" si="6966"/>
        <v>0.18119360857424205</v>
      </c>
      <c r="CN99" s="180">
        <f t="shared" si="6966"/>
        <v>0.18117700166386144</v>
      </c>
      <c r="CO99" s="209">
        <f t="shared" si="6966"/>
        <v>0.18116148988000447</v>
      </c>
      <c r="CP99" s="180">
        <f t="shared" si="6966"/>
        <v>0.18113605020771448</v>
      </c>
      <c r="CQ99" s="180">
        <f t="shared" si="6966"/>
        <v>0.18112567658295081</v>
      </c>
      <c r="CR99" s="180">
        <f t="shared" si="6966"/>
        <v>0.1811160028849329</v>
      </c>
      <c r="CS99" s="180">
        <f t="shared" si="6966"/>
        <v>0.18110703010334417</v>
      </c>
      <c r="CT99" s="180">
        <f t="shared" si="6966"/>
        <v>0.18109875146897245</v>
      </c>
      <c r="CU99" s="180">
        <f t="shared" si="6966"/>
        <v>0.18109115181120922</v>
      </c>
      <c r="CV99" s="209">
        <f t="shared" si="6966"/>
        <v>0.1810842073469982</v>
      </c>
      <c r="CW99" s="180">
        <f t="shared" si="6966"/>
        <v>0.18107788601037159</v>
      </c>
      <c r="CX99" s="180">
        <f t="shared" si="6966"/>
        <v>0.18107130685431486</v>
      </c>
      <c r="CY99" s="180">
        <f t="shared" si="6966"/>
        <v>0.18106640299193744</v>
      </c>
      <c r="CZ99" s="180">
        <f t="shared" si="6966"/>
        <v>0.18106306834948416</v>
      </c>
      <c r="DA99" s="180">
        <f t="shared" si="6966"/>
        <v>0.18106120342752208</v>
      </c>
      <c r="DB99" s="180">
        <f t="shared" si="6966"/>
        <v>0.18106071566348317</v>
      </c>
      <c r="DC99" s="180">
        <f t="shared" si="6966"/>
        <v>0.18106151976094226</v>
      </c>
      <c r="DD99" s="209">
        <f t="shared" si="6966"/>
        <v>0.18106353798984068</v>
      </c>
      <c r="DE99" s="180">
        <f t="shared" si="6966"/>
        <v>0.18106752491758865</v>
      </c>
      <c r="DF99" s="180">
        <f t="shared" si="6966"/>
        <v>0.18107148345860716</v>
      </c>
      <c r="DG99" s="180">
        <f t="shared" si="6966"/>
        <v>0.18107541231699112</v>
      </c>
      <c r="DH99" s="180">
        <f t="shared" si="6966"/>
        <v>0.18107931041575531</v>
      </c>
      <c r="DI99" s="180">
        <f t="shared" si="6966"/>
        <v>0.18108317686193168</v>
      </c>
      <c r="DJ99" s="180">
        <f t="shared" si="6966"/>
        <v>0.18108701090613138</v>
      </c>
      <c r="DK99" s="209">
        <f t="shared" si="6966"/>
        <v>0.18109081189841475</v>
      </c>
      <c r="DL99" s="180">
        <f t="shared" si="6966"/>
        <v>0.18109458017359423</v>
      </c>
      <c r="DM99" s="180">
        <f t="shared" si="6966"/>
        <v>0.18109830659487294</v>
      </c>
      <c r="DN99" s="180">
        <f t="shared" si="6966"/>
        <v>0.18110199578326619</v>
      </c>
      <c r="DO99" s="180">
        <f t="shared" si="6966"/>
        <v>0.18110565211465693</v>
      </c>
      <c r="DP99" s="180">
        <f t="shared" si="6966"/>
        <v>0.18110927973280086</v>
      </c>
      <c r="DQ99" s="180">
        <f t="shared" ref="DQ99:DS99" si="6967">DQ74/DQ72</f>
        <v>0.18111288256577551</v>
      </c>
      <c r="DR99" s="180">
        <f t="shared" si="6967"/>
        <v>0.18111646434521753</v>
      </c>
      <c r="DS99" s="180">
        <f t="shared" si="6967"/>
        <v>0.1811200287322654</v>
      </c>
      <c r="DT99" s="180">
        <f t="shared" ref="DT99:FY99" si="6968">DT74/DT72</f>
        <v>0.18112358329835665</v>
      </c>
      <c r="DU99" s="180">
        <f t="shared" si="6968"/>
        <v>0.18112712832265096</v>
      </c>
      <c r="DV99" s="180">
        <f t="shared" si="6968"/>
        <v>0.18113066400496855</v>
      </c>
      <c r="DW99" s="180">
        <f t="shared" si="6968"/>
        <v>0.18113419047360052</v>
      </c>
      <c r="DX99" s="180">
        <f t="shared" si="6968"/>
        <v>0.18113770779256352</v>
      </c>
      <c r="DY99" s="180">
        <f t="shared" si="6968"/>
        <v>0.18114121596864094</v>
      </c>
      <c r="DZ99" s="180">
        <f t="shared" si="6968"/>
        <v>0.18114471495847484</v>
      </c>
      <c r="EA99" s="180">
        <f t="shared" si="6968"/>
        <v>0.1811482045657388</v>
      </c>
      <c r="EB99" s="180">
        <f t="shared" si="6968"/>
        <v>0.18115168505273635</v>
      </c>
      <c r="EC99" s="180">
        <f t="shared" si="6968"/>
        <v>0.1811551566860117</v>
      </c>
      <c r="ED99" s="180">
        <f t="shared" si="6968"/>
        <v>0.18115861972995057</v>
      </c>
      <c r="EE99" s="180">
        <f t="shared" si="6968"/>
        <v>0.18116207444126875</v>
      </c>
      <c r="EF99" s="180">
        <f t="shared" si="6968"/>
        <v>0.18116552106420608</v>
      </c>
      <c r="EG99" s="180">
        <f t="shared" si="6968"/>
        <v>0.18116895982630585</v>
      </c>
      <c r="EH99" s="180">
        <f t="shared" si="6968"/>
        <v>0.18117239093498033</v>
      </c>
      <c r="EI99" s="180">
        <f t="shared" si="6968"/>
        <v>0.1811758144455842</v>
      </c>
      <c r="EJ99" s="180">
        <f t="shared" si="6968"/>
        <v>0.18117923042087811</v>
      </c>
      <c r="EK99" s="180">
        <f t="shared" si="6968"/>
        <v>0.18118263893431211</v>
      </c>
      <c r="EL99" s="180">
        <f t="shared" si="6968"/>
        <v>0.18118604007231967</v>
      </c>
      <c r="EM99" s="180">
        <f t="shared" si="6968"/>
        <v>0.18118943393572906</v>
      </c>
      <c r="EN99" s="180">
        <f t="shared" si="6968"/>
        <v>0.18119282064036182</v>
      </c>
      <c r="EO99" s="180">
        <f t="shared" si="6968"/>
        <v>0.18119620031686437</v>
      </c>
      <c r="EP99" s="180">
        <f t="shared" si="6968"/>
        <v>0.18119957311696139</v>
      </c>
      <c r="EQ99" s="180">
        <f t="shared" si="6968"/>
        <v>0.18120293917186361</v>
      </c>
      <c r="ER99" s="180">
        <f t="shared" si="6968"/>
        <v>0.18120629859381859</v>
      </c>
      <c r="ES99" s="180">
        <f t="shared" si="6968"/>
        <v>0.18120965147821261</v>
      </c>
      <c r="ET99" s="180">
        <f t="shared" si="6968"/>
        <v>0.18121299790607528</v>
      </c>
      <c r="EU99" s="180">
        <f t="shared" si="6968"/>
        <v>0.18121633794686173</v>
      </c>
      <c r="EV99" s="180">
        <f t="shared" si="6968"/>
        <v>0.18121967166140077</v>
      </c>
      <c r="EW99" s="180">
        <f t="shared" si="6968"/>
        <v>0.18122299910490958</v>
      </c>
      <c r="EX99" s="180">
        <f t="shared" si="6968"/>
        <v>0.18122632033844663</v>
      </c>
      <c r="EY99" s="180">
        <f t="shared" si="6968"/>
        <v>0.18122963542686962</v>
      </c>
      <c r="EZ99" s="180">
        <f t="shared" si="6968"/>
        <v>0.1812329444367734</v>
      </c>
      <c r="FA99" s="180">
        <f t="shared" si="6968"/>
        <v>0.18123624743451644</v>
      </c>
      <c r="FB99" s="180">
        <f t="shared" si="6968"/>
        <v>0.18123954448442353</v>
      </c>
      <c r="FC99" s="180">
        <f t="shared" si="6968"/>
        <v>0.18124283564723442</v>
      </c>
      <c r="FD99" s="180">
        <f t="shared" si="6968"/>
        <v>0.18124612097885254</v>
      </c>
      <c r="FE99" s="180">
        <f t="shared" si="6968"/>
        <v>0.18124940052890279</v>
      </c>
      <c r="FF99" s="180">
        <f t="shared" si="6968"/>
        <v>0.18125267434249503</v>
      </c>
      <c r="FG99" s="180">
        <f t="shared" si="6968"/>
        <v>0.18125594246168933</v>
      </c>
      <c r="FH99" s="180">
        <f t="shared" si="6968"/>
        <v>0.18125920492664063</v>
      </c>
      <c r="FI99" s="180">
        <f t="shared" si="6968"/>
        <v>0.18126246177642011</v>
      </c>
      <c r="FJ99" s="180">
        <f t="shared" si="6968"/>
        <v>0.18126571304952632</v>
      </c>
      <c r="FK99" s="180">
        <f t="shared" si="6968"/>
        <v>0.1812689587841122</v>
      </c>
      <c r="FL99" s="180">
        <f t="shared" si="6968"/>
        <v>0.18127219901796496</v>
      </c>
      <c r="FM99" s="180">
        <f t="shared" si="6968"/>
        <v>0.18127543378779243</v>
      </c>
      <c r="FN99" s="180">
        <f t="shared" si="6968"/>
        <v>0.18127866312877267</v>
      </c>
      <c r="FO99" s="180">
        <f t="shared" si="6968"/>
        <v>0.18128188707433471</v>
      </c>
      <c r="FP99" s="180">
        <f t="shared" si="6968"/>
        <v>0.18128510565612949</v>
      </c>
      <c r="FQ99" s="180">
        <f t="shared" si="6968"/>
        <v>0.18128831890414712</v>
      </c>
      <c r="FR99" s="180">
        <f t="shared" si="6968"/>
        <v>0.18129152684693456</v>
      </c>
      <c r="FS99" s="180">
        <f t="shared" si="6968"/>
        <v>0.18129472951186959</v>
      </c>
      <c r="FT99" s="180">
        <f t="shared" si="6968"/>
        <v>0.18129792692548968</v>
      </c>
      <c r="FU99" s="180">
        <f t="shared" si="6968"/>
        <v>0.18130111911367003</v>
      </c>
      <c r="FV99" s="180">
        <f t="shared" si="6968"/>
        <v>0.18130430610169271</v>
      </c>
      <c r="FW99" s="180">
        <f t="shared" si="6968"/>
        <v>0.18130748791424692</v>
      </c>
      <c r="FX99" s="180">
        <f t="shared" si="6968"/>
        <v>0.18131066457539177</v>
      </c>
      <c r="FY99" s="180">
        <f t="shared" si="6968"/>
        <v>0.1813138361085109</v>
      </c>
      <c r="GA99" s="179" t="s">
        <v>156</v>
      </c>
    </row>
    <row r="100" spans="1:183" s="179" customFormat="1" x14ac:dyDescent="0.25">
      <c r="A100" s="179" t="s">
        <v>157</v>
      </c>
      <c r="D100" s="180"/>
      <c r="E100" s="180"/>
      <c r="F100" s="180"/>
      <c r="G100" s="180"/>
      <c r="H100" s="180"/>
      <c r="I100" s="180">
        <f>I75/I72</f>
        <v>0.52631578947368418</v>
      </c>
      <c r="J100" s="180">
        <f t="shared" ref="J100:BK100" si="6969">J75/J72</f>
        <v>0.56731499850637368</v>
      </c>
      <c r="K100" s="180">
        <f t="shared" si="6969"/>
        <v>0.6098625661981576</v>
      </c>
      <c r="L100" s="180">
        <f t="shared" si="6969"/>
        <v>0.65287194383887437</v>
      </c>
      <c r="M100" s="180">
        <f t="shared" si="6969"/>
        <v>0.69520879135380664</v>
      </c>
      <c r="N100" s="180">
        <f t="shared" si="6969"/>
        <v>0.73580811663344359</v>
      </c>
      <c r="O100" s="180">
        <f t="shared" si="6969"/>
        <v>0.7737766898768873</v>
      </c>
      <c r="P100" s="180">
        <f t="shared" si="6969"/>
        <v>0.80846096666660605</v>
      </c>
      <c r="Q100" s="180">
        <f t="shared" si="6969"/>
        <v>0.7544133040629537</v>
      </c>
      <c r="R100" s="180">
        <f t="shared" si="6969"/>
        <v>0.728097175823888</v>
      </c>
      <c r="S100" s="180">
        <f t="shared" si="6969"/>
        <v>0.71285233855395502</v>
      </c>
      <c r="T100" s="180">
        <f t="shared" si="6969"/>
        <v>0.70312207693300255</v>
      </c>
      <c r="U100" s="180">
        <f t="shared" si="6969"/>
        <v>0.69652240090410256</v>
      </c>
      <c r="V100" s="180">
        <f t="shared" si="6969"/>
        <v>0.69185958683745152</v>
      </c>
      <c r="W100" s="180">
        <f t="shared" si="6969"/>
        <v>0.6884694055767886</v>
      </c>
      <c r="X100" s="180">
        <f t="shared" si="6969"/>
        <v>0.68595280848359474</v>
      </c>
      <c r="Y100" s="180">
        <f t="shared" si="6969"/>
        <v>0.68405575657008466</v>
      </c>
      <c r="Z100" s="180">
        <f t="shared" si="6969"/>
        <v>0.68260909569838724</v>
      </c>
      <c r="AA100" s="180">
        <f t="shared" si="6969"/>
        <v>0.68149613794831276</v>
      </c>
      <c r="AB100" s="180">
        <f t="shared" si="6969"/>
        <v>0.68063409308825262</v>
      </c>
      <c r="AC100" s="180">
        <f t="shared" si="6969"/>
        <v>0.67996288695182217</v>
      </c>
      <c r="AD100" s="180">
        <f t="shared" si="6969"/>
        <v>0.67943813725327484</v>
      </c>
      <c r="AE100" s="180">
        <f t="shared" si="6969"/>
        <v>0.69037607718662652</v>
      </c>
      <c r="AF100" s="180">
        <f t="shared" si="6969"/>
        <v>0.69991442688944172</v>
      </c>
      <c r="AG100" s="180">
        <f t="shared" si="6969"/>
        <v>0.70866309344959111</v>
      </c>
      <c r="AH100" s="180">
        <f t="shared" si="6969"/>
        <v>0.71660986054109532</v>
      </c>
      <c r="AI100" s="180">
        <f t="shared" si="6969"/>
        <v>0.7237501370785302</v>
      </c>
      <c r="AJ100" s="180">
        <f t="shared" si="6969"/>
        <v>0.73009206039639374</v>
      </c>
      <c r="AK100" s="180">
        <f t="shared" si="6969"/>
        <v>0.7356589099197326</v>
      </c>
      <c r="AL100" s="180">
        <f t="shared" si="6969"/>
        <v>0.74048896508965412</v>
      </c>
      <c r="AM100" s="180">
        <f t="shared" si="6969"/>
        <v>0.74195385565023053</v>
      </c>
      <c r="AN100" s="180">
        <f t="shared" si="6969"/>
        <v>0.74343710272360897</v>
      </c>
      <c r="AO100" s="180">
        <f t="shared" si="6969"/>
        <v>0.74494609250447485</v>
      </c>
      <c r="AP100" s="180">
        <f t="shared" si="6969"/>
        <v>0.74648792277196996</v>
      </c>
      <c r="AQ100" s="180">
        <f t="shared" si="6969"/>
        <v>0.74806889679174782</v>
      </c>
      <c r="AR100" s="180">
        <f t="shared" si="6969"/>
        <v>0.74969390371489997</v>
      </c>
      <c r="AS100" s="180">
        <f t="shared" si="6969"/>
        <v>0.75337761941592729</v>
      </c>
      <c r="AT100" s="180">
        <f t="shared" si="6969"/>
        <v>0.75774752493329467</v>
      </c>
      <c r="AU100" s="180">
        <f t="shared" si="6969"/>
        <v>0.76205019789925588</v>
      </c>
      <c r="AV100" s="180">
        <f t="shared" si="6969"/>
        <v>0.766258823550937</v>
      </c>
      <c r="AW100" s="180">
        <f t="shared" si="6969"/>
        <v>0.77034222146681108</v>
      </c>
      <c r="AX100" s="180">
        <f t="shared" si="6969"/>
        <v>0.77426381599826677</v>
      </c>
      <c r="AY100" s="209">
        <f t="shared" si="6969"/>
        <v>0.77405278294076263</v>
      </c>
      <c r="AZ100" s="180">
        <f t="shared" si="6969"/>
        <v>0.77388688925132676</v>
      </c>
      <c r="BA100" s="180">
        <f t="shared" si="6969"/>
        <v>0.77364078624685251</v>
      </c>
      <c r="BB100" s="180">
        <f t="shared" si="6969"/>
        <v>0.77340440199145799</v>
      </c>
      <c r="BC100" s="180">
        <f t="shared" si="6969"/>
        <v>0.77317913321841003</v>
      </c>
      <c r="BD100" s="180">
        <f t="shared" si="6969"/>
        <v>0.77296652022418832</v>
      </c>
      <c r="BE100" s="20">
        <f t="shared" si="6969"/>
        <v>0.7727682908644925</v>
      </c>
      <c r="BF100" s="209">
        <f t="shared" si="6969"/>
        <v>0.77258642771098895</v>
      </c>
      <c r="BG100" s="180">
        <f t="shared" si="6969"/>
        <v>0.77246709350388054</v>
      </c>
      <c r="BH100" s="180">
        <f t="shared" si="6969"/>
        <v>0.77238673139618685</v>
      </c>
      <c r="BI100" s="180">
        <f t="shared" si="6969"/>
        <v>0.77230198654641946</v>
      </c>
      <c r="BJ100" s="180">
        <f t="shared" si="6969"/>
        <v>0.77221369093918735</v>
      </c>
      <c r="BK100" s="180">
        <f t="shared" si="6969"/>
        <v>0.77212295353949822</v>
      </c>
      <c r="BL100" s="20">
        <f>BL75/BL72</f>
        <v>0.7720312401864392</v>
      </c>
      <c r="BM100" s="209">
        <f>BM75/BM72</f>
        <v>0.77194047436565028</v>
      </c>
      <c r="BN100" s="180">
        <f t="shared" ref="BN100:CC100" si="6970">BN75/BN72</f>
        <v>0.77185316486094313</v>
      </c>
      <c r="BO100" s="180">
        <f t="shared" si="6970"/>
        <v>0.77176734364211974</v>
      </c>
      <c r="BP100" s="180">
        <f t="shared" si="6970"/>
        <v>0.77168601777703172</v>
      </c>
      <c r="BQ100" s="180">
        <f t="shared" si="6970"/>
        <v>0.7716089575469679</v>
      </c>
      <c r="BR100" s="180">
        <f t="shared" si="6970"/>
        <v>0.77153601726345922</v>
      </c>
      <c r="BS100" s="180">
        <f t="shared" si="6970"/>
        <v>0.77146716604537957</v>
      </c>
      <c r="BT100" s="209">
        <f t="shared" si="6970"/>
        <v>0.7714025445202316</v>
      </c>
      <c r="BU100" s="180">
        <f t="shared" si="6970"/>
        <v>0.77134249039878122</v>
      </c>
      <c r="BV100" s="180">
        <f t="shared" si="6970"/>
        <v>0.77128643389630402</v>
      </c>
      <c r="BW100" s="180">
        <f t="shared" si="6970"/>
        <v>0.77123491282603474</v>
      </c>
      <c r="BX100" s="180">
        <f t="shared" si="6970"/>
        <v>0.7711881635230402</v>
      </c>
      <c r="BY100" s="180">
        <f t="shared" si="6970"/>
        <v>0.77114636966466354</v>
      </c>
      <c r="BZ100" s="180">
        <f t="shared" si="6970"/>
        <v>0.77110965026541434</v>
      </c>
      <c r="CA100" s="209">
        <f t="shared" si="6970"/>
        <v>0.77107804449033945</v>
      </c>
      <c r="CB100" s="180">
        <f t="shared" si="6970"/>
        <v>0.77105149187350863</v>
      </c>
      <c r="CC100" s="180">
        <f t="shared" si="6970"/>
        <v>0.7710255117965914</v>
      </c>
      <c r="CD100" s="180">
        <f t="shared" ref="CD100:DP100" si="6971">CD75/CD72</f>
        <v>0.77099964553540812</v>
      </c>
      <c r="CE100" s="180">
        <f t="shared" si="6971"/>
        <v>0.77097411420216422</v>
      </c>
      <c r="CF100" s="180">
        <f t="shared" si="6971"/>
        <v>0.7709491397491226</v>
      </c>
      <c r="CG100" s="180">
        <f t="shared" si="6971"/>
        <v>0.77092493533582818</v>
      </c>
      <c r="CH100" s="209">
        <f t="shared" si="6971"/>
        <v>0.77090169306291767</v>
      </c>
      <c r="CI100" s="180">
        <f t="shared" si="6971"/>
        <v>0.77087956915556655</v>
      </c>
      <c r="CJ100" s="180">
        <f t="shared" si="6971"/>
        <v>0.77085866407547377</v>
      </c>
      <c r="CK100" s="180">
        <f t="shared" si="6971"/>
        <v>0.77083897930221745</v>
      </c>
      <c r="CL100" s="180">
        <f t="shared" si="6971"/>
        <v>0.77082042192844569</v>
      </c>
      <c r="CM100" s="180">
        <f t="shared" si="6971"/>
        <v>0.77080290518641426</v>
      </c>
      <c r="CN100" s="180">
        <f t="shared" si="6971"/>
        <v>0.77078634804880697</v>
      </c>
      <c r="CO100" s="209">
        <f t="shared" si="6971"/>
        <v>0.77077067403915545</v>
      </c>
      <c r="CP100" s="180">
        <f t="shared" si="6971"/>
        <v>0.77074469815429869</v>
      </c>
      <c r="CQ100" s="180">
        <f t="shared" si="6971"/>
        <v>0.77077787159377409</v>
      </c>
      <c r="CR100" s="180">
        <f t="shared" si="6971"/>
        <v>0.7708091985961838</v>
      </c>
      <c r="CS100" s="180">
        <f t="shared" si="6971"/>
        <v>0.77083873175924167</v>
      </c>
      <c r="CT100" s="180">
        <f t="shared" si="6971"/>
        <v>0.77086653100470159</v>
      </c>
      <c r="CU100" s="180">
        <f t="shared" si="6971"/>
        <v>0.77089266493431263</v>
      </c>
      <c r="CV100" s="209">
        <f t="shared" si="6971"/>
        <v>0.77091721148418302</v>
      </c>
      <c r="CW100" s="180">
        <f t="shared" si="6971"/>
        <v>0.77094025766669971</v>
      </c>
      <c r="CX100" s="180">
        <f t="shared" si="6971"/>
        <v>0.77096401796473912</v>
      </c>
      <c r="CY100" s="180">
        <f t="shared" si="6971"/>
        <v>0.77098523380771822</v>
      </c>
      <c r="CZ100" s="180">
        <f t="shared" si="6971"/>
        <v>0.77100407353835521</v>
      </c>
      <c r="DA100" s="180">
        <f t="shared" si="6971"/>
        <v>0.77102069638703474</v>
      </c>
      <c r="DB100" s="180">
        <f t="shared" si="6971"/>
        <v>0.77103525102440862</v>
      </c>
      <c r="DC100" s="180">
        <f t="shared" si="6971"/>
        <v>0.77104787423504839</v>
      </c>
      <c r="DD100" s="209">
        <f t="shared" si="6971"/>
        <v>0.77105868972365077</v>
      </c>
      <c r="DE100" s="180">
        <f t="shared" si="6971"/>
        <v>0.77106574100636771</v>
      </c>
      <c r="DF100" s="180">
        <f t="shared" si="6971"/>
        <v>0.77107248078090185</v>
      </c>
      <c r="DG100" s="180">
        <f t="shared" si="6971"/>
        <v>0.77107894983107028</v>
      </c>
      <c r="DH100" s="180">
        <f t="shared" si="6971"/>
        <v>0.77108518740730003</v>
      </c>
      <c r="DI100" s="180">
        <f t="shared" si="6971"/>
        <v>0.77109123137098479</v>
      </c>
      <c r="DJ100" s="180">
        <f t="shared" si="6971"/>
        <v>0.77109711822835658</v>
      </c>
      <c r="DK100" s="209">
        <f t="shared" si="6971"/>
        <v>0.7711028830690897</v>
      </c>
      <c r="DL100" s="180">
        <f t="shared" si="6971"/>
        <v>0.77110855825489333</v>
      </c>
      <c r="DM100" s="180">
        <f t="shared" si="6971"/>
        <v>0.77111402569789755</v>
      </c>
      <c r="DN100" s="180">
        <f t="shared" si="6971"/>
        <v>0.77111928513689332</v>
      </c>
      <c r="DO100" s="180">
        <f t="shared" si="6971"/>
        <v>0.77112433713030459</v>
      </c>
      <c r="DP100" s="180">
        <f t="shared" si="6971"/>
        <v>0.77112918298895128</v>
      </c>
      <c r="DQ100" s="180">
        <f t="shared" ref="DQ100:DS100" si="6972">DQ75/DQ72</f>
        <v>0.77113382478946957</v>
      </c>
      <c r="DR100" s="180">
        <f t="shared" si="6972"/>
        <v>0.77113826545434183</v>
      </c>
      <c r="DS100" s="180">
        <f t="shared" si="6972"/>
        <v>0.77114250875240309</v>
      </c>
      <c r="DT100" s="180">
        <f t="shared" ref="DT100:FY100" si="6973">DT75/DT72</f>
        <v>0.77114663319512944</v>
      </c>
      <c r="DU100" s="180">
        <f t="shared" si="6973"/>
        <v>0.77115064481774975</v>
      </c>
      <c r="DV100" s="180">
        <f t="shared" si="6973"/>
        <v>0.77115454719549525</v>
      </c>
      <c r="DW100" s="180">
        <f t="shared" si="6973"/>
        <v>0.77115834156722596</v>
      </c>
      <c r="DX100" s="180">
        <f t="shared" si="6973"/>
        <v>0.771162026948923</v>
      </c>
      <c r="DY100" s="180">
        <f t="shared" si="6973"/>
        <v>0.77116560025202696</v>
      </c>
      <c r="DZ100" s="180">
        <f t="shared" si="6973"/>
        <v>0.77116905641917888</v>
      </c>
      <c r="EA100" s="180">
        <f t="shared" si="6973"/>
        <v>0.7711723887261841</v>
      </c>
      <c r="EB100" s="180">
        <f t="shared" si="6973"/>
        <v>0.77117560684644626</v>
      </c>
      <c r="EC100" s="180">
        <f t="shared" si="6973"/>
        <v>0.7711787205168259</v>
      </c>
      <c r="ED100" s="180">
        <f t="shared" si="6973"/>
        <v>0.77118173930376233</v>
      </c>
      <c r="EE100" s="180">
        <f t="shared" si="6973"/>
        <v>0.77118467238276467</v>
      </c>
      <c r="EF100" s="180">
        <f t="shared" si="6973"/>
        <v>0.77118752832406434</v>
      </c>
      <c r="EG100" s="180">
        <f t="shared" si="6973"/>
        <v>0.77119031487953305</v>
      </c>
      <c r="EH100" s="180">
        <f t="shared" si="6973"/>
        <v>0.77119303876777101</v>
      </c>
      <c r="EI100" s="180">
        <f t="shared" si="6973"/>
        <v>0.77119569951021005</v>
      </c>
      <c r="EJ100" s="180">
        <f t="shared" si="6973"/>
        <v>0.77119829691726149</v>
      </c>
      <c r="EK100" s="180">
        <f t="shared" si="6973"/>
        <v>0.77120083128754446</v>
      </c>
      <c r="EL100" s="180">
        <f t="shared" si="6973"/>
        <v>0.77120330357882205</v>
      </c>
      <c r="EM100" s="180">
        <f t="shared" si="6973"/>
        <v>0.77120571555252804</v>
      </c>
      <c r="EN100" s="180">
        <f t="shared" si="6973"/>
        <v>0.77120806989201407</v>
      </c>
      <c r="EO100" s="180">
        <f t="shared" si="6973"/>
        <v>0.77121037029326367</v>
      </c>
      <c r="EP100" s="180">
        <f t="shared" si="6973"/>
        <v>0.77121262151676773</v>
      </c>
      <c r="EQ100" s="180">
        <f t="shared" si="6973"/>
        <v>0.77121482753254378</v>
      </c>
      <c r="ER100" s="180">
        <f t="shared" si="6973"/>
        <v>0.77121699153708367</v>
      </c>
      <c r="ES100" s="180">
        <f t="shared" si="6973"/>
        <v>0.77121911600456117</v>
      </c>
      <c r="ET100" s="180">
        <f t="shared" si="6973"/>
        <v>0.77122120276899586</v>
      </c>
      <c r="EU100" s="180">
        <f t="shared" si="6973"/>
        <v>0.77122325313477302</v>
      </c>
      <c r="EV100" s="180">
        <f t="shared" si="6973"/>
        <v>0.77122526801330038</v>
      </c>
      <c r="EW100" s="180">
        <f t="shared" si="6973"/>
        <v>0.77122724808369969</v>
      </c>
      <c r="EX100" s="180">
        <f t="shared" si="6973"/>
        <v>0.77122919444111482</v>
      </c>
      <c r="EY100" s="180">
        <f t="shared" si="6973"/>
        <v>0.77123110851070587</v>
      </c>
      <c r="EZ100" s="180">
        <f t="shared" si="6973"/>
        <v>0.7712329919474209</v>
      </c>
      <c r="FA100" s="180">
        <f t="shared" si="6973"/>
        <v>0.7712348465264941</v>
      </c>
      <c r="FB100" s="180">
        <f t="shared" si="6973"/>
        <v>0.77123667402920182</v>
      </c>
      <c r="FC100" s="180">
        <f t="shared" si="6973"/>
        <v>0.77123847612820151</v>
      </c>
      <c r="FD100" s="180">
        <f t="shared" si="6973"/>
        <v>0.77124025427669263</v>
      </c>
      <c r="FE100" s="180">
        <f t="shared" si="6973"/>
        <v>0.77124200960633027</v>
      </c>
      <c r="FF100" s="180">
        <f t="shared" si="6973"/>
        <v>0.77124374302271181</v>
      </c>
      <c r="FG100" s="180">
        <f t="shared" si="6973"/>
        <v>0.77124545529262256</v>
      </c>
      <c r="FH100" s="180">
        <f t="shared" si="6973"/>
        <v>0.77124714711921982</v>
      </c>
      <c r="FI100" s="180">
        <f t="shared" si="6973"/>
        <v>0.7712488192019844</v>
      </c>
      <c r="FJ100" s="180">
        <f t="shared" si="6973"/>
        <v>0.77125047227884591</v>
      </c>
      <c r="FK100" s="180">
        <f t="shared" si="6973"/>
        <v>0.77125210714840242</v>
      </c>
      <c r="FL100" s="180">
        <f t="shared" si="6973"/>
        <v>0.77125372467066056</v>
      </c>
      <c r="FM100" s="180">
        <f t="shared" si="6973"/>
        <v>0.77125532570861677</v>
      </c>
      <c r="FN100" s="180">
        <f t="shared" si="6973"/>
        <v>0.77125691108426209</v>
      </c>
      <c r="FO100" s="180">
        <f t="shared" si="6973"/>
        <v>0.77125848154946353</v>
      </c>
      <c r="FP100" s="180">
        <f t="shared" si="6973"/>
        <v>0.77126003777148078</v>
      </c>
      <c r="FQ100" s="180">
        <f t="shared" si="6973"/>
        <v>0.77126158033226477</v>
      </c>
      <c r="FR100" s="180">
        <f t="shared" si="6973"/>
        <v>0.77126310974014323</v>
      </c>
      <c r="FS100" s="180">
        <f t="shared" si="6973"/>
        <v>0.77126462645199501</v>
      </c>
      <c r="FT100" s="180">
        <f t="shared" si="6973"/>
        <v>0.7712661309035056</v>
      </c>
      <c r="FU100" s="180">
        <f t="shared" si="6973"/>
        <v>0.77126762352722378</v>
      </c>
      <c r="FV100" s="180">
        <f t="shared" si="6973"/>
        <v>0.77126910476022636</v>
      </c>
      <c r="FW100" s="180">
        <f t="shared" si="6973"/>
        <v>0.77127057504353691</v>
      </c>
      <c r="FX100" s="180">
        <f t="shared" si="6973"/>
        <v>0.77127203481566808</v>
      </c>
      <c r="FY100" s="180">
        <f t="shared" si="6973"/>
        <v>0.77127348450279898</v>
      </c>
      <c r="GA100" s="179" t="s">
        <v>157</v>
      </c>
    </row>
    <row r="101" spans="1:183" ht="15.75" thickBot="1" x14ac:dyDescent="0.3">
      <c r="I101" s="115"/>
    </row>
    <row r="102" spans="1:183" ht="15.75" thickBot="1" x14ac:dyDescent="0.3">
      <c r="A102" s="327" t="s">
        <v>219</v>
      </c>
      <c r="B102" s="328"/>
      <c r="C102" s="328"/>
      <c r="D102" s="329"/>
    </row>
    <row r="104" spans="1:183" s="59" customFormat="1" ht="12" x14ac:dyDescent="0.2">
      <c r="A104" s="5"/>
      <c r="B104" s="6">
        <v>43898</v>
      </c>
      <c r="C104" s="6">
        <f>P84</f>
        <v>43905</v>
      </c>
      <c r="D104" s="6">
        <f>W84</f>
        <v>43912</v>
      </c>
      <c r="E104" s="6">
        <f t="shared" ref="E104:P104" si="6974">D104+7</f>
        <v>43919</v>
      </c>
      <c r="F104" s="6">
        <f t="shared" si="6974"/>
        <v>43926</v>
      </c>
      <c r="G104" s="6">
        <f t="shared" si="6974"/>
        <v>43933</v>
      </c>
      <c r="H104" s="287">
        <f t="shared" si="6974"/>
        <v>43940</v>
      </c>
      <c r="I104" s="287">
        <f t="shared" si="6974"/>
        <v>43947</v>
      </c>
      <c r="J104" s="237">
        <f t="shared" si="6974"/>
        <v>43954</v>
      </c>
      <c r="K104" s="237">
        <f t="shared" si="6974"/>
        <v>43961</v>
      </c>
      <c r="L104" s="237">
        <f t="shared" si="6974"/>
        <v>43968</v>
      </c>
      <c r="M104" s="237">
        <f t="shared" si="6974"/>
        <v>43975</v>
      </c>
      <c r="N104" s="237">
        <f t="shared" si="6974"/>
        <v>43982</v>
      </c>
      <c r="O104" s="237">
        <f t="shared" si="6974"/>
        <v>43989</v>
      </c>
      <c r="P104" s="237">
        <f t="shared" si="6974"/>
        <v>43996</v>
      </c>
      <c r="AA104" s="326" t="s">
        <v>237</v>
      </c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Q104" s="175"/>
      <c r="AR104" s="153"/>
      <c r="AX104" s="175"/>
      <c r="AY104" s="153"/>
      <c r="BE104" s="175"/>
      <c r="BF104" s="153"/>
      <c r="BL104" s="175"/>
      <c r="BM104" s="153"/>
      <c r="BT104" s="153"/>
      <c r="CA104" s="153"/>
      <c r="CH104" s="153"/>
      <c r="CO104" s="153"/>
      <c r="CV104" s="153"/>
      <c r="DD104" s="153"/>
      <c r="DK104" s="153"/>
      <c r="GA104" s="5"/>
    </row>
    <row r="105" spans="1:183" x14ac:dyDescent="0.25">
      <c r="A105" s="4" t="s">
        <v>165</v>
      </c>
      <c r="B105" s="4">
        <v>1.1000000000000001</v>
      </c>
      <c r="C105" s="4">
        <v>5.4</v>
      </c>
      <c r="D105" s="4">
        <v>16</v>
      </c>
      <c r="E105" s="4">
        <v>44.5</v>
      </c>
      <c r="F105" s="4">
        <v>70.400000000000006</v>
      </c>
      <c r="G105" s="4">
        <v>96</v>
      </c>
      <c r="H105" s="26">
        <v>112</v>
      </c>
      <c r="I105" s="26">
        <v>124</v>
      </c>
      <c r="J105" s="238"/>
      <c r="K105" s="4"/>
      <c r="L105" s="4"/>
      <c r="M105" s="4"/>
      <c r="N105" s="4"/>
      <c r="AA105" s="326"/>
      <c r="AB105" s="326"/>
      <c r="AC105" s="326"/>
      <c r="AD105" s="326"/>
      <c r="AE105" s="326"/>
      <c r="AF105" s="326"/>
      <c r="AG105" s="326"/>
      <c r="AH105" s="326"/>
      <c r="AI105" s="326"/>
      <c r="AJ105" s="326"/>
      <c r="AK105" s="326"/>
      <c r="AL105" s="326"/>
      <c r="GA105" s="4" t="s">
        <v>165</v>
      </c>
    </row>
    <row r="106" spans="1:183" x14ac:dyDescent="0.25">
      <c r="A106" s="4" t="s">
        <v>214</v>
      </c>
      <c r="B106" s="4"/>
      <c r="C106" s="4">
        <v>0.4</v>
      </c>
      <c r="D106" s="4">
        <v>9</v>
      </c>
      <c r="E106" s="4">
        <v>27</v>
      </c>
      <c r="F106" s="4">
        <v>46</v>
      </c>
      <c r="G106" s="4">
        <v>58</v>
      </c>
      <c r="H106" s="26">
        <v>69</v>
      </c>
      <c r="I106" s="26">
        <v>78</v>
      </c>
      <c r="J106" s="238"/>
      <c r="K106" s="4"/>
      <c r="L106" s="4"/>
      <c r="M106" s="4"/>
      <c r="N106" s="4"/>
      <c r="AA106" s="326"/>
      <c r="AB106" s="326"/>
      <c r="AC106" s="326"/>
      <c r="AD106" s="326"/>
      <c r="AE106" s="326"/>
      <c r="AF106" s="326"/>
      <c r="AG106" s="326"/>
      <c r="AH106" s="326"/>
      <c r="AI106" s="326"/>
      <c r="AJ106" s="326"/>
      <c r="AK106" s="326"/>
      <c r="AL106" s="326"/>
      <c r="GA106" s="4" t="s">
        <v>151</v>
      </c>
    </row>
    <row r="107" spans="1:183" x14ac:dyDescent="0.25">
      <c r="A107" s="4" t="s">
        <v>152</v>
      </c>
      <c r="B107" s="4"/>
      <c r="C107" s="4">
        <v>0.1</v>
      </c>
      <c r="D107" s="4">
        <v>0.6</v>
      </c>
      <c r="E107" s="4">
        <v>3</v>
      </c>
      <c r="F107" s="4">
        <v>8</v>
      </c>
      <c r="G107" s="4">
        <v>14</v>
      </c>
      <c r="H107" s="26">
        <v>18.2</v>
      </c>
      <c r="I107" s="26">
        <v>22.6</v>
      </c>
      <c r="J107" s="238"/>
      <c r="K107" s="4"/>
      <c r="L107" s="4"/>
      <c r="M107" s="4"/>
      <c r="N107" s="4"/>
      <c r="AA107" s="326"/>
      <c r="AB107" s="326"/>
      <c r="AC107" s="326"/>
      <c r="AD107" s="326"/>
      <c r="AE107" s="326"/>
      <c r="AF107" s="326"/>
      <c r="AG107" s="326"/>
      <c r="AH107" s="326"/>
      <c r="AI107" s="326"/>
      <c r="AJ107" s="326"/>
      <c r="AK107" s="326"/>
      <c r="AL107" s="326"/>
      <c r="GA107" s="4" t="s">
        <v>152</v>
      </c>
    </row>
    <row r="108" spans="1:183" x14ac:dyDescent="0.25">
      <c r="A108" s="4" t="s">
        <v>153</v>
      </c>
      <c r="B108" s="4"/>
      <c r="C108" s="127">
        <f>P85</f>
        <v>3.6945311761310862</v>
      </c>
      <c r="D108" s="127">
        <f>W85</f>
        <v>16.386765733412922</v>
      </c>
      <c r="E108" s="127">
        <f>AD85</f>
        <v>40.805565422863666</v>
      </c>
      <c r="F108" s="127">
        <f>AK85</f>
        <v>70.278188002666937</v>
      </c>
      <c r="G108" s="127">
        <f>AR85</f>
        <v>95.596922435778581</v>
      </c>
      <c r="H108" s="289">
        <f>AY85</f>
        <v>112.61353298520423</v>
      </c>
      <c r="I108" s="289">
        <f>BF85</f>
        <v>123.42652530943595</v>
      </c>
      <c r="J108" s="240">
        <f>BM85</f>
        <v>131.32518518573389</v>
      </c>
      <c r="K108" s="127">
        <f>BT85</f>
        <v>136.71479444064428</v>
      </c>
      <c r="L108" s="127">
        <f>CA85</f>
        <v>140.58071555274779</v>
      </c>
      <c r="M108" s="127">
        <f>CH85</f>
        <v>143.4312807884917</v>
      </c>
      <c r="N108" s="127">
        <f>CO85</f>
        <v>146.14289433729604</v>
      </c>
      <c r="O108" s="53">
        <f>CV85</f>
        <v>148.34118912194921</v>
      </c>
      <c r="P108" s="71">
        <f>DD85</f>
        <v>150.47934076207642</v>
      </c>
      <c r="AA108" s="326"/>
      <c r="AB108" s="326"/>
      <c r="AC108" s="326"/>
      <c r="AD108" s="326"/>
      <c r="AE108" s="326"/>
      <c r="AF108" s="326"/>
      <c r="AG108" s="326"/>
      <c r="AH108" s="326"/>
      <c r="AI108" s="326"/>
      <c r="AJ108" s="326"/>
      <c r="AK108" s="326"/>
      <c r="AL108" s="326"/>
      <c r="GA108" s="4" t="s">
        <v>153</v>
      </c>
    </row>
    <row r="109" spans="1:183" x14ac:dyDescent="0.25">
      <c r="A109" s="4" t="s">
        <v>154</v>
      </c>
      <c r="B109" s="4"/>
      <c r="C109" s="127">
        <f>P91</f>
        <v>1.9819619480339443</v>
      </c>
      <c r="D109" s="127">
        <f>W91</f>
        <v>9.9580483290958597</v>
      </c>
      <c r="E109" s="127">
        <f>AD91</f>
        <v>24.464139289105674</v>
      </c>
      <c r="F109" s="127">
        <f>AK91</f>
        <v>41.789716894969843</v>
      </c>
      <c r="G109" s="127">
        <f>AR91</f>
        <v>56.586148583475207</v>
      </c>
      <c r="H109" s="289">
        <f>AY91</f>
        <v>66.266077497424504</v>
      </c>
      <c r="I109" s="289">
        <f>BF91</f>
        <v>72.312711591959683</v>
      </c>
      <c r="J109" s="240">
        <f>BM91</f>
        <v>76.61810361116099</v>
      </c>
      <c r="K109" s="127">
        <f>BT91</f>
        <v>79.466915720881531</v>
      </c>
      <c r="L109" s="127">
        <f>CA91</f>
        <v>81.437715876908172</v>
      </c>
      <c r="M109" s="127">
        <f>CH91</f>
        <v>82.817479762453004</v>
      </c>
      <c r="N109" s="127">
        <f>CO91</f>
        <v>84.167250154216887</v>
      </c>
      <c r="O109" s="53">
        <f>CV91</f>
        <v>85.217336205487797</v>
      </c>
      <c r="P109" s="71">
        <f>DD91</f>
        <v>86.189797045394258</v>
      </c>
      <c r="GA109" s="4" t="s">
        <v>154</v>
      </c>
    </row>
    <row r="110" spans="1:183" x14ac:dyDescent="0.25">
      <c r="A110" s="4" t="s">
        <v>155</v>
      </c>
      <c r="B110" s="4"/>
      <c r="C110" s="223">
        <f>P88</f>
        <v>4.6987811535701696E-2</v>
      </c>
      <c r="D110" s="223">
        <f>W88</f>
        <v>0.56017491989852353</v>
      </c>
      <c r="E110" s="223">
        <f>AD88</f>
        <v>3.1476105475609275</v>
      </c>
      <c r="F110" s="223">
        <f>AK88</f>
        <v>9.2181323851995796</v>
      </c>
      <c r="G110" s="223">
        <f>AR88</f>
        <v>16.383295937290253</v>
      </c>
      <c r="H110" s="288">
        <f>AY88</f>
        <v>19.073108040765021</v>
      </c>
      <c r="I110" s="288">
        <f>BF88</f>
        <v>22.541519811787715</v>
      </c>
      <c r="J110" s="239">
        <f>BL88</f>
        <v>24.439229738053371</v>
      </c>
      <c r="K110" s="223">
        <f>BT88</f>
        <v>26.157226349183247</v>
      </c>
      <c r="L110" s="223">
        <f>CA88</f>
        <v>27.120226819550403</v>
      </c>
      <c r="M110" s="223">
        <f>CH88</f>
        <v>27.8004964572036</v>
      </c>
      <c r="N110" s="223">
        <f>CO88</f>
        <v>28.275930939551536</v>
      </c>
      <c r="O110" s="54">
        <f>CV88</f>
        <v>28.866434736484415</v>
      </c>
      <c r="P110" s="75">
        <f>DD88</f>
        <v>29.410987918881865</v>
      </c>
      <c r="GA110" s="4" t="s">
        <v>155</v>
      </c>
    </row>
    <row r="111" spans="1:183" x14ac:dyDescent="0.25">
      <c r="A111" s="26" t="s">
        <v>192</v>
      </c>
      <c r="B111" s="4"/>
      <c r="C111" s="223"/>
      <c r="D111" s="223"/>
      <c r="E111" s="223"/>
      <c r="F111" s="223">
        <f>E100</f>
        <v>0</v>
      </c>
      <c r="G111" s="223">
        <f>AR76</f>
        <v>5.8376150038989572</v>
      </c>
      <c r="H111" s="288">
        <f>AY76</f>
        <v>7.9400570746901451</v>
      </c>
      <c r="I111" s="288">
        <f>BF76</f>
        <v>9.1522536041902818</v>
      </c>
      <c r="J111" s="239">
        <f>BL76</f>
        <v>9.8162886109583223</v>
      </c>
      <c r="K111" s="223">
        <f>BL76</f>
        <v>9.8162886109583223</v>
      </c>
      <c r="L111" s="223">
        <f>CA76</f>
        <v>10.750671522173288</v>
      </c>
      <c r="M111" s="223">
        <f>CH76</f>
        <v>10.988220470605063</v>
      </c>
      <c r="N111" s="223">
        <f>CO76</f>
        <v>11.154075813468996</v>
      </c>
      <c r="O111" s="54">
        <f>CV76</f>
        <v>11.364074909778928</v>
      </c>
      <c r="GA111" s="18"/>
    </row>
    <row r="113" spans="1:183" x14ac:dyDescent="0.25">
      <c r="C113">
        <f>C105/C106</f>
        <v>13.5</v>
      </c>
      <c r="D113">
        <f>D105/D106</f>
        <v>1.7777777777777777</v>
      </c>
      <c r="E113">
        <f>E105/E106</f>
        <v>1.6481481481481481</v>
      </c>
      <c r="F113">
        <f>F105/F106</f>
        <v>1.5304347826086957</v>
      </c>
      <c r="G113">
        <f>G105/G106</f>
        <v>1.6551724137931034</v>
      </c>
    </row>
    <row r="115" spans="1:183" x14ac:dyDescent="0.25">
      <c r="A115" s="320" t="s">
        <v>169</v>
      </c>
      <c r="B115" s="320"/>
      <c r="C115" s="320"/>
      <c r="D115" s="320"/>
    </row>
    <row r="116" spans="1:183" s="199" customFormat="1" x14ac:dyDescent="0.25">
      <c r="A116" s="198" t="s">
        <v>166</v>
      </c>
      <c r="B116" s="203">
        <f t="shared" ref="B116:G116" si="6975">B105*5</f>
        <v>5.5</v>
      </c>
      <c r="C116" s="203">
        <f t="shared" si="6975"/>
        <v>27</v>
      </c>
      <c r="D116" s="203">
        <f t="shared" si="6975"/>
        <v>80</v>
      </c>
      <c r="E116" s="203">
        <f t="shared" si="6975"/>
        <v>222.5</v>
      </c>
      <c r="F116" s="203">
        <f t="shared" si="6975"/>
        <v>352</v>
      </c>
      <c r="G116" s="203">
        <f t="shared" si="6975"/>
        <v>480</v>
      </c>
      <c r="I116" s="200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198" t="s">
        <v>166</v>
      </c>
    </row>
    <row r="117" spans="1:183" s="199" customFormat="1" x14ac:dyDescent="0.25">
      <c r="A117" s="202" t="s">
        <v>167</v>
      </c>
      <c r="B117" s="204">
        <f>I46</f>
        <v>26.775645696573939</v>
      </c>
      <c r="C117" s="204">
        <f>P46</f>
        <v>113.53498543282204</v>
      </c>
      <c r="D117" s="204">
        <f>W46</f>
        <v>226.46405543602373</v>
      </c>
      <c r="E117" s="204">
        <f>AD46</f>
        <v>271.44069812451107</v>
      </c>
      <c r="F117" s="204">
        <f>AK46</f>
        <v>235.87726265024543</v>
      </c>
      <c r="G117" s="204">
        <f>AR46</f>
        <v>162.51135255249153</v>
      </c>
      <c r="I117" s="200"/>
      <c r="P117" s="200"/>
      <c r="W117" s="200"/>
      <c r="AD117" s="200"/>
      <c r="AJ117" s="201"/>
      <c r="AK117" s="200"/>
      <c r="AQ117" s="201"/>
      <c r="AR117" s="200"/>
      <c r="AX117" s="201"/>
      <c r="AY117" s="200"/>
      <c r="BE117" s="201"/>
      <c r="BF117" s="200"/>
      <c r="BL117" s="201"/>
      <c r="BM117" s="200"/>
      <c r="BT117" s="200"/>
      <c r="CA117" s="200"/>
      <c r="CH117" s="200"/>
      <c r="CO117" s="200"/>
      <c r="CV117" s="200"/>
      <c r="DD117" s="200"/>
      <c r="DK117" s="200"/>
      <c r="GA117" s="247" t="s">
        <v>167</v>
      </c>
    </row>
    <row r="118" spans="1:183" s="199" customFormat="1" x14ac:dyDescent="0.25">
      <c r="A118" s="202" t="s">
        <v>168</v>
      </c>
      <c r="B118" s="205">
        <f>I70</f>
        <v>2.6553155646979945</v>
      </c>
      <c r="C118" s="205">
        <f>P70</f>
        <v>11.259157570796026</v>
      </c>
      <c r="D118" s="205">
        <f>W70</f>
        <v>54.638827438920089</v>
      </c>
      <c r="E118" s="205">
        <f>AD70</f>
        <v>111.10336244052094</v>
      </c>
      <c r="F118" s="205">
        <f>AK70</f>
        <v>133.59168378476463</v>
      </c>
      <c r="G118" s="205">
        <f>AR70</f>
        <v>115.80996604763175</v>
      </c>
      <c r="I118" s="200"/>
      <c r="P118" s="200"/>
      <c r="W118" s="200"/>
      <c r="AD118" s="200"/>
      <c r="AJ118" s="201"/>
      <c r="AK118" s="200"/>
      <c r="AQ118" s="201"/>
      <c r="AR118" s="200"/>
      <c r="AX118" s="201"/>
      <c r="AY118" s="200"/>
      <c r="BE118" s="201"/>
      <c r="BF118" s="200"/>
      <c r="BL118" s="201"/>
      <c r="BM118" s="200"/>
      <c r="BT118" s="200"/>
      <c r="CA118" s="200"/>
      <c r="CH118" s="200"/>
      <c r="CO118" s="200"/>
      <c r="CV118" s="200"/>
      <c r="DD118" s="200"/>
      <c r="DK118" s="200"/>
      <c r="GA118" s="247" t="s">
        <v>168</v>
      </c>
    </row>
    <row r="121" spans="1:183" ht="15.75" x14ac:dyDescent="0.25">
      <c r="A121" t="s">
        <v>140</v>
      </c>
      <c r="B121" s="332" t="s">
        <v>141</v>
      </c>
      <c r="C121" s="332"/>
      <c r="D121" s="332"/>
      <c r="E121" s="332"/>
      <c r="F121" s="332"/>
      <c r="G121" s="332"/>
      <c r="H121" s="332"/>
      <c r="I121" s="333"/>
      <c r="K121" s="330" t="s">
        <v>160</v>
      </c>
      <c r="L121" s="330"/>
      <c r="M121" s="330"/>
      <c r="N121" s="331" t="s">
        <v>161</v>
      </c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  <c r="GA121" t="s">
        <v>140</v>
      </c>
    </row>
    <row r="122" spans="1:183" x14ac:dyDescent="0.25">
      <c r="B122" s="332"/>
      <c r="C122" s="332"/>
      <c r="D122" s="332"/>
      <c r="E122" s="332"/>
      <c r="F122" s="332"/>
      <c r="G122" s="332"/>
      <c r="H122" s="332"/>
      <c r="I122" s="333"/>
    </row>
    <row r="123" spans="1:183" x14ac:dyDescent="0.25">
      <c r="B123" s="332"/>
      <c r="C123" s="332"/>
      <c r="D123" s="332"/>
      <c r="E123" s="332"/>
      <c r="F123" s="332"/>
      <c r="G123" s="332"/>
      <c r="H123" s="332"/>
      <c r="I123" s="333"/>
    </row>
    <row r="124" spans="1:183" x14ac:dyDescent="0.25">
      <c r="B124" s="332"/>
      <c r="C124" s="332"/>
      <c r="D124" s="332"/>
      <c r="E124" s="332"/>
      <c r="F124" s="332"/>
      <c r="G124" s="332"/>
      <c r="H124" s="332"/>
      <c r="I124" s="333"/>
    </row>
    <row r="125" spans="1:183" x14ac:dyDescent="0.25">
      <c r="B125" s="332"/>
      <c r="C125" s="332"/>
      <c r="D125" s="332"/>
      <c r="E125" s="332"/>
      <c r="F125" s="332"/>
      <c r="G125" s="332"/>
      <c r="H125" s="332"/>
      <c r="I125" s="333"/>
    </row>
    <row r="126" spans="1:183" x14ac:dyDescent="0.25">
      <c r="B126" s="332"/>
      <c r="C126" s="332"/>
      <c r="D126" s="332"/>
      <c r="E126" s="332"/>
      <c r="F126" s="332"/>
      <c r="G126" s="332"/>
      <c r="H126" s="332"/>
      <c r="I126" s="333"/>
    </row>
    <row r="127" spans="1:183" x14ac:dyDescent="0.25">
      <c r="B127" s="332"/>
      <c r="C127" s="332"/>
      <c r="D127" s="332"/>
      <c r="E127" s="332"/>
      <c r="F127" s="332"/>
      <c r="G127" s="332"/>
      <c r="H127" s="332"/>
      <c r="I127" s="333"/>
    </row>
    <row r="128" spans="1:183" x14ac:dyDescent="0.25">
      <c r="B128" s="332"/>
      <c r="C128" s="332"/>
      <c r="D128" s="332"/>
      <c r="E128" s="332"/>
      <c r="F128" s="332"/>
      <c r="G128" s="332"/>
      <c r="H128" s="332"/>
      <c r="I128" s="333"/>
    </row>
    <row r="129" spans="1:183" x14ac:dyDescent="0.25">
      <c r="B129" s="332"/>
      <c r="C129" s="332"/>
      <c r="D129" s="332"/>
      <c r="E129" s="332"/>
      <c r="F129" s="332"/>
      <c r="G129" s="332"/>
      <c r="H129" s="332"/>
      <c r="I129" s="333"/>
    </row>
    <row r="130" spans="1:183" x14ac:dyDescent="0.25">
      <c r="B130" s="332"/>
      <c r="C130" s="332"/>
      <c r="D130" s="332"/>
      <c r="E130" s="332"/>
      <c r="F130" s="332"/>
      <c r="G130" s="332"/>
      <c r="H130" s="332"/>
      <c r="I130" s="333"/>
    </row>
    <row r="133" spans="1:183" x14ac:dyDescent="0.25">
      <c r="A133" s="320" t="s">
        <v>194</v>
      </c>
      <c r="B133" s="320"/>
      <c r="C133" s="320"/>
      <c r="D133" s="320"/>
      <c r="E133" s="320"/>
    </row>
    <row r="136" spans="1:183" x14ac:dyDescent="0.25">
      <c r="A136" s="4"/>
      <c r="B136" s="6">
        <v>43905</v>
      </c>
      <c r="C136" s="6">
        <f t="shared" ref="C136:M136" si="6976">B136+7</f>
        <v>43912</v>
      </c>
      <c r="D136" s="6">
        <f t="shared" si="6976"/>
        <v>43919</v>
      </c>
      <c r="E136" s="6">
        <f t="shared" si="6976"/>
        <v>43926</v>
      </c>
      <c r="F136" s="6">
        <f t="shared" si="6976"/>
        <v>43933</v>
      </c>
      <c r="G136" s="6">
        <f t="shared" si="6976"/>
        <v>43940</v>
      </c>
      <c r="H136" s="6">
        <f t="shared" si="6976"/>
        <v>43947</v>
      </c>
      <c r="I136" s="6">
        <f t="shared" si="6976"/>
        <v>43954</v>
      </c>
      <c r="J136" s="51">
        <f t="shared" si="6976"/>
        <v>43961</v>
      </c>
      <c r="K136" s="51">
        <f t="shared" si="6976"/>
        <v>43968</v>
      </c>
      <c r="L136" s="51">
        <f t="shared" si="6976"/>
        <v>43975</v>
      </c>
      <c r="M136" s="51">
        <f t="shared" si="6976"/>
        <v>43982</v>
      </c>
      <c r="GA136" s="4"/>
    </row>
    <row r="137" spans="1:183" x14ac:dyDescent="0.25">
      <c r="A137" s="4" t="s">
        <v>149</v>
      </c>
      <c r="B137" s="127">
        <f>I21</f>
        <v>135</v>
      </c>
      <c r="C137" s="127">
        <f>P21</f>
        <v>247.92907000320164</v>
      </c>
      <c r="D137" s="127">
        <f>W21</f>
        <v>292.90571269168902</v>
      </c>
      <c r="E137" s="127">
        <f>AD21</f>
        <v>257.34227721742343</v>
      </c>
      <c r="F137" s="127">
        <f>AR21</f>
        <v>125.14425904737527</v>
      </c>
      <c r="G137" s="127">
        <f>AY21</f>
        <v>98.023311353953204</v>
      </c>
      <c r="H137" s="127">
        <f>BF21</f>
        <v>73.937741636245974</v>
      </c>
      <c r="I137" s="127">
        <f>BM21</f>
        <v>59.198178542806737</v>
      </c>
      <c r="GA137" s="4" t="s">
        <v>149</v>
      </c>
    </row>
    <row r="138" spans="1:183" x14ac:dyDescent="0.25">
      <c r="A138" s="4" t="s">
        <v>187</v>
      </c>
      <c r="B138" s="127">
        <f>I85</f>
        <v>1.1772466582108931</v>
      </c>
      <c r="C138" s="127">
        <f t="shared" ref="C138:I138" si="6977">C108</f>
        <v>3.6945311761310862</v>
      </c>
      <c r="D138" s="127">
        <f t="shared" si="6977"/>
        <v>16.386765733412922</v>
      </c>
      <c r="E138" s="127">
        <f t="shared" si="6977"/>
        <v>40.805565422863666</v>
      </c>
      <c r="F138" s="127">
        <f t="shared" si="6977"/>
        <v>70.278188002666937</v>
      </c>
      <c r="G138" s="127">
        <f t="shared" si="6977"/>
        <v>95.596922435778581</v>
      </c>
      <c r="H138" s="127">
        <f t="shared" si="6977"/>
        <v>112.61353298520423</v>
      </c>
      <c r="I138" s="127">
        <f t="shared" si="6977"/>
        <v>123.42652530943595</v>
      </c>
      <c r="GA138" s="4" t="s">
        <v>187</v>
      </c>
    </row>
    <row r="139" spans="1:183" x14ac:dyDescent="0.25">
      <c r="A139" s="4" t="s">
        <v>189</v>
      </c>
      <c r="B139" s="223">
        <f>I91</f>
        <v>0.4</v>
      </c>
      <c r="C139" s="127">
        <f t="shared" ref="C139:I139" si="6978">D109</f>
        <v>9.9580483290958597</v>
      </c>
      <c r="D139" s="127">
        <f t="shared" si="6978"/>
        <v>24.464139289105674</v>
      </c>
      <c r="E139" s="127">
        <f t="shared" si="6978"/>
        <v>41.789716894969843</v>
      </c>
      <c r="F139" s="127">
        <f t="shared" si="6978"/>
        <v>56.586148583475207</v>
      </c>
      <c r="G139" s="127">
        <f t="shared" si="6978"/>
        <v>66.266077497424504</v>
      </c>
      <c r="H139" s="127">
        <f t="shared" si="6978"/>
        <v>72.312711591959683</v>
      </c>
      <c r="I139" s="127">
        <f t="shared" si="6978"/>
        <v>76.61810361116099</v>
      </c>
      <c r="GA139" s="4" t="s">
        <v>189</v>
      </c>
    </row>
    <row r="140" spans="1:183" x14ac:dyDescent="0.25">
      <c r="A140" s="4" t="s">
        <v>143</v>
      </c>
      <c r="B140" s="223">
        <f>C110</f>
        <v>4.6987811535701696E-2</v>
      </c>
      <c r="C140" s="223">
        <f t="shared" ref="C140:I140" si="6979">D110</f>
        <v>0.56017491989852353</v>
      </c>
      <c r="D140" s="223">
        <f t="shared" si="6979"/>
        <v>3.1476105475609275</v>
      </c>
      <c r="E140" s="223">
        <f t="shared" si="6979"/>
        <v>9.2181323851995796</v>
      </c>
      <c r="F140" s="223">
        <f t="shared" si="6979"/>
        <v>16.383295937290253</v>
      </c>
      <c r="G140" s="223">
        <f t="shared" si="6979"/>
        <v>19.073108040765021</v>
      </c>
      <c r="H140" s="223">
        <f t="shared" si="6979"/>
        <v>22.541519811787715</v>
      </c>
      <c r="I140" s="223">
        <f t="shared" si="6979"/>
        <v>24.439229738053371</v>
      </c>
      <c r="GA140" s="4" t="s">
        <v>143</v>
      </c>
    </row>
    <row r="141" spans="1:183" x14ac:dyDescent="0.25">
      <c r="A141" s="4" t="s">
        <v>77</v>
      </c>
      <c r="B141" s="42">
        <f>I77</f>
        <v>0</v>
      </c>
      <c r="C141" s="46">
        <f>W77</f>
        <v>64.525548759080124</v>
      </c>
      <c r="D141" s="46">
        <f>AD77</f>
        <v>227.60538942422809</v>
      </c>
      <c r="E141" s="46">
        <f>AK77</f>
        <v>467.29903361449317</v>
      </c>
      <c r="F141" s="46">
        <f>AR77</f>
        <v>710.99698771579142</v>
      </c>
      <c r="G141" s="46">
        <f>AY77</f>
        <v>904.29329415508028</v>
      </c>
      <c r="H141" s="222">
        <f>BF77</f>
        <v>1029.8217463005062</v>
      </c>
      <c r="I141" s="46">
        <f>BM77</f>
        <v>1113.2263764787074</v>
      </c>
      <c r="GA141" s="4" t="s">
        <v>77</v>
      </c>
    </row>
  </sheetData>
  <mergeCells count="36">
    <mergeCell ref="AC5:AD5"/>
    <mergeCell ref="T5:U5"/>
    <mergeCell ref="T6:U6"/>
    <mergeCell ref="T7:U7"/>
    <mergeCell ref="T8:U8"/>
    <mergeCell ref="Y8:Z8"/>
    <mergeCell ref="G2:M2"/>
    <mergeCell ref="F4:I4"/>
    <mergeCell ref="J5:K5"/>
    <mergeCell ref="J6:K6"/>
    <mergeCell ref="J7:K7"/>
    <mergeCell ref="J9:K9"/>
    <mergeCell ref="CP15:DS15"/>
    <mergeCell ref="BK15:CO15"/>
    <mergeCell ref="F10:G10"/>
    <mergeCell ref="AG15:BJ15"/>
    <mergeCell ref="C15:AF15"/>
    <mergeCell ref="T10:U10"/>
    <mergeCell ref="J10:K10"/>
    <mergeCell ref="T11:U11"/>
    <mergeCell ref="A133:E133"/>
    <mergeCell ref="C19:I19"/>
    <mergeCell ref="AF2:AN2"/>
    <mergeCell ref="T2:V3"/>
    <mergeCell ref="AA104:AL108"/>
    <mergeCell ref="A102:D102"/>
    <mergeCell ref="K121:M121"/>
    <mergeCell ref="N121:Z121"/>
    <mergeCell ref="A115:D115"/>
    <mergeCell ref="B121:I130"/>
    <mergeCell ref="Y2:AB2"/>
    <mergeCell ref="Y5:Z5"/>
    <mergeCell ref="Y6:Z6"/>
    <mergeCell ref="Y7:Z7"/>
    <mergeCell ref="T9:U9"/>
    <mergeCell ref="J8:K8"/>
  </mergeCells>
  <hyperlinks>
    <hyperlink ref="N121" r:id="rId1" xr:uid="{4C61BB68-7BE9-48E5-880C-D877824A795A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BDA5-64DB-42A4-8EE3-AFAB2D18840D}">
  <dimension ref="A2:GA145"/>
  <sheetViews>
    <sheetView topLeftCell="S1" zoomScaleNormal="100" workbookViewId="0">
      <selection activeCell="AQ4" sqref="AQ4:AU9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42" t="s">
        <v>134</v>
      </c>
      <c r="H2" s="342"/>
      <c r="I2" s="342"/>
      <c r="J2" s="342"/>
      <c r="K2" s="342"/>
      <c r="L2" s="342"/>
      <c r="M2" s="342"/>
      <c r="T2" s="324" t="s">
        <v>123</v>
      </c>
      <c r="U2" s="324"/>
      <c r="V2" s="324"/>
      <c r="Y2" s="301" t="s">
        <v>126</v>
      </c>
      <c r="Z2" s="302"/>
      <c r="AA2" s="302"/>
      <c r="AB2" s="303"/>
      <c r="AF2" s="322" t="s">
        <v>181</v>
      </c>
      <c r="AG2" s="323"/>
      <c r="AH2" s="323"/>
      <c r="AI2" s="323"/>
      <c r="AJ2" s="323"/>
      <c r="AK2" s="323"/>
      <c r="AL2" s="323"/>
      <c r="AM2" s="323"/>
      <c r="AN2" s="323"/>
    </row>
    <row r="3" spans="1:183" x14ac:dyDescent="0.25">
      <c r="I3"/>
      <c r="T3" s="325"/>
      <c r="U3" s="325"/>
      <c r="V3" s="325"/>
      <c r="Y3" s="270"/>
      <c r="Z3" s="270"/>
      <c r="AA3" s="270"/>
      <c r="AB3" s="270"/>
      <c r="AF3" s="273"/>
      <c r="AG3" s="273"/>
      <c r="AH3" s="273"/>
      <c r="AI3" s="273"/>
      <c r="AJ3" s="273"/>
      <c r="AK3" s="273"/>
      <c r="AL3" s="273"/>
      <c r="AM3" s="273"/>
      <c r="AN3" s="273"/>
      <c r="AQ3" s="347" t="s">
        <v>232</v>
      </c>
      <c r="AR3" s="347"/>
      <c r="AS3" s="347"/>
      <c r="AT3" s="347"/>
      <c r="AU3" s="347"/>
      <c r="AV3" s="347"/>
      <c r="AW3" s="347"/>
      <c r="AX3" s="347"/>
    </row>
    <row r="4" spans="1:183" x14ac:dyDescent="0.25">
      <c r="F4" s="343" t="s">
        <v>162</v>
      </c>
      <c r="G4" s="343"/>
      <c r="H4" s="343"/>
      <c r="I4" s="344"/>
      <c r="AQ4" s="348" t="s">
        <v>228</v>
      </c>
      <c r="AR4" s="348"/>
      <c r="AS4" s="348"/>
      <c r="AT4" s="348"/>
      <c r="AU4" s="348"/>
      <c r="AV4" s="294" t="s">
        <v>233</v>
      </c>
      <c r="AW4" s="294"/>
      <c r="AX4" s="294"/>
      <c r="AY4" s="346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272" t="s">
        <v>186</v>
      </c>
      <c r="J5" s="336" t="s">
        <v>64</v>
      </c>
      <c r="K5" s="336"/>
      <c r="L5" s="4" t="s">
        <v>68</v>
      </c>
      <c r="O5" s="184" t="s">
        <v>92</v>
      </c>
      <c r="P5" s="184"/>
      <c r="Q5" s="4"/>
      <c r="R5" s="4" t="s">
        <v>163</v>
      </c>
      <c r="T5" s="335" t="s">
        <v>124</v>
      </c>
      <c r="U5" s="335"/>
      <c r="V5" s="224">
        <v>330</v>
      </c>
      <c r="W5" s="66">
        <v>15</v>
      </c>
      <c r="Y5" s="334" t="s">
        <v>127</v>
      </c>
      <c r="Z5" s="334"/>
      <c r="AA5" s="182">
        <v>0.08</v>
      </c>
      <c r="AB5" s="7"/>
      <c r="AC5" s="345"/>
      <c r="AD5" s="346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AR5" s="66" t="s">
        <v>229</v>
      </c>
      <c r="AS5" t="s">
        <v>230</v>
      </c>
      <c r="AT5" t="s">
        <v>231</v>
      </c>
      <c r="AU5" t="s">
        <v>174</v>
      </c>
      <c r="AV5" t="s">
        <v>229</v>
      </c>
      <c r="AW5" t="s">
        <v>230</v>
      </c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F7/10</f>
        <v>2.1999999999999999E-2</v>
      </c>
      <c r="G6" s="42">
        <f>F6*(1-H6)</f>
        <v>2.1779999999999997E-2</v>
      </c>
      <c r="H6" s="183">
        <v>0.01</v>
      </c>
      <c r="I6" s="42">
        <f>F6-G6</f>
        <v>2.2000000000000144E-4</v>
      </c>
      <c r="J6" s="336" t="s">
        <v>65</v>
      </c>
      <c r="K6" s="336"/>
      <c r="L6" s="182">
        <v>0.7</v>
      </c>
      <c r="O6" s="4" t="s">
        <v>93</v>
      </c>
      <c r="P6" s="186">
        <v>1</v>
      </c>
      <c r="Q6" s="187">
        <f>F6*B9</f>
        <v>1.6719999999999999E-2</v>
      </c>
      <c r="R6" s="42">
        <f>Q6/(Q6+Q7+Q8)</f>
        <v>0.17431192660550457</v>
      </c>
      <c r="T6" s="335" t="s">
        <v>125</v>
      </c>
      <c r="U6" s="335"/>
      <c r="V6" s="225">
        <v>0.25</v>
      </c>
      <c r="W6" s="67">
        <v>0.2</v>
      </c>
      <c r="X6">
        <f>(1/(1+V6))^7</f>
        <v>0.20971520000000016</v>
      </c>
      <c r="Y6" s="334" t="s">
        <v>128</v>
      </c>
      <c r="Z6" s="334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0.74327999999999994</v>
      </c>
      <c r="AJ6" s="228">
        <f>AI6/(AI6+AI7+AI8)</f>
        <v>0.88943136128661693</v>
      </c>
      <c r="AK6" s="42">
        <f>AG6*G6</f>
        <v>1.6552799999999999E-2</v>
      </c>
      <c r="AL6" s="228">
        <f>AK6/(AK6+AK7+AK8)</f>
        <v>0.35726495726495727</v>
      </c>
      <c r="AM6" s="42">
        <f>AG6*I6</f>
        <v>1.6720000000000111E-4</v>
      </c>
      <c r="AN6" s="228">
        <f>AM6/(AM6+AM7+AM8)</f>
        <v>1.6740088105726976E-2</v>
      </c>
      <c r="AQ6" s="18" t="s">
        <v>93</v>
      </c>
      <c r="AR6" s="115">
        <v>5.0000000000000001E-3</v>
      </c>
      <c r="AS6" s="48">
        <v>0.01</v>
      </c>
      <c r="AT6" s="48">
        <f>AR6*$B$9</f>
        <v>3.8E-3</v>
      </c>
      <c r="AU6" s="228">
        <f>AT6/(AT6+AT7+AT8)</f>
        <v>0.13212795549374132</v>
      </c>
      <c r="AV6" s="47">
        <f>(1-$L$6)*F6</f>
        <v>6.6000000000000008E-3</v>
      </c>
      <c r="AW6" s="48">
        <f>H6</f>
        <v>0.01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0.22</v>
      </c>
      <c r="G7" s="42">
        <f>F7*(1-H7)</f>
        <v>0.18479999999999999</v>
      </c>
      <c r="H7" s="182">
        <v>0.16</v>
      </c>
      <c r="I7" s="42">
        <f>F7-G7</f>
        <v>3.5200000000000009E-2</v>
      </c>
      <c r="J7" s="336" t="s">
        <v>66</v>
      </c>
      <c r="K7" s="336"/>
      <c r="L7" s="4" t="s">
        <v>67</v>
      </c>
      <c r="O7" s="4" t="s">
        <v>60</v>
      </c>
      <c r="P7" s="186">
        <v>0.6</v>
      </c>
      <c r="Q7" s="187">
        <f>F7*B8</f>
        <v>3.9599999999999996E-2</v>
      </c>
      <c r="R7" s="7">
        <f>Q7/(Q6+Q7+Q8)</f>
        <v>0.41284403669724762</v>
      </c>
      <c r="T7" s="335" t="s">
        <v>63</v>
      </c>
      <c r="U7" s="335"/>
      <c r="V7" s="226">
        <f>V5*L6*(1/(1+V6))^7</f>
        <v>48.444211200000034</v>
      </c>
      <c r="Y7" s="334" t="s">
        <v>129</v>
      </c>
      <c r="Z7" s="334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8.4239999999999995E-2</v>
      </c>
      <c r="AJ7" s="229">
        <f>AI7/(AI6+AI7+AI8)</f>
        <v>0.10080413555427917</v>
      </c>
      <c r="AK7" s="42">
        <f>AG7*G7</f>
        <v>1.9958399999999998E-2</v>
      </c>
      <c r="AL7" s="229">
        <f>AK7/(AK6+AK7+AK8)</f>
        <v>0.43076923076923074</v>
      </c>
      <c r="AM7" s="42">
        <f>AG7*I7</f>
        <v>3.8016000000000009E-3</v>
      </c>
      <c r="AN7" s="229">
        <f>AM7/(AM6+AM7+AM8)</f>
        <v>0.3806167400881057</v>
      </c>
      <c r="AQ7" s="18" t="s">
        <v>60</v>
      </c>
      <c r="AR7" s="115">
        <v>7.1999999999999995E-2</v>
      </c>
      <c r="AS7" s="47">
        <v>0.16</v>
      </c>
      <c r="AT7" s="1">
        <f>AR7*$B$8</f>
        <v>1.2959999999999999E-2</v>
      </c>
      <c r="AU7" s="229">
        <f>AT7/(AT6+AT7+AT8)</f>
        <v>0.45062586926286508</v>
      </c>
      <c r="AV7" s="47">
        <f>(1-$L$6)*F7</f>
        <v>6.6000000000000017E-2</v>
      </c>
      <c r="AW7" s="47">
        <f>H7</f>
        <v>0.16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MIN(1,3*F7)</f>
        <v>0.66</v>
      </c>
      <c r="G8" s="42">
        <f>F8*(1-H8)</f>
        <v>0.40920000000000001</v>
      </c>
      <c r="H8" s="182">
        <v>0.38</v>
      </c>
      <c r="I8" s="42">
        <f>F8-G8</f>
        <v>0.25080000000000002</v>
      </c>
      <c r="J8" s="336" t="s">
        <v>69</v>
      </c>
      <c r="K8" s="336"/>
      <c r="L8" s="4" t="s">
        <v>68</v>
      </c>
      <c r="O8" s="4" t="s">
        <v>57</v>
      </c>
      <c r="P8" s="186">
        <v>0.4</v>
      </c>
      <c r="Q8" s="187">
        <f>F8*B7</f>
        <v>3.9600000000000003E-2</v>
      </c>
      <c r="R8" s="7">
        <f>Q8/(Q6+Q7+Q8)</f>
        <v>0.41284403669724773</v>
      </c>
      <c r="T8" s="335" t="s">
        <v>62</v>
      </c>
      <c r="U8" s="335"/>
      <c r="V8" s="226">
        <f>V5*(1-L6)*(1/(1+V6))^7</f>
        <v>20.761804800000018</v>
      </c>
      <c r="Y8" s="334" t="s">
        <v>197</v>
      </c>
      <c r="Z8" s="334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8.1599999999999989E-3</v>
      </c>
      <c r="AJ8" s="229">
        <f>AI8/(AI6+AI7+AI8)</f>
        <v>9.7645031591039634E-3</v>
      </c>
      <c r="AK8" s="42">
        <f>AG8*G8</f>
        <v>9.8208000000000011E-3</v>
      </c>
      <c r="AL8" s="229">
        <f>AK8/(AK6+AK7+AK8)</f>
        <v>0.21196581196581199</v>
      </c>
      <c r="AM8" s="42">
        <f>AG8*I8</f>
        <v>6.0192000000000006E-3</v>
      </c>
      <c r="AN8" s="229">
        <f>AM8/(AM6+AM7+AM8)</f>
        <v>0.60264317180616722</v>
      </c>
      <c r="AQ8" s="18" t="s">
        <v>57</v>
      </c>
      <c r="AR8" s="115">
        <v>0.2</v>
      </c>
      <c r="AS8" s="47">
        <v>0.38</v>
      </c>
      <c r="AT8" s="1">
        <f>AR8*$B$7</f>
        <v>1.2E-2</v>
      </c>
      <c r="AU8" s="229">
        <f>AT8/(AT6+AT7+AT8)</f>
        <v>0.41724617524339358</v>
      </c>
      <c r="AV8" s="47">
        <f>(1-$L$6)*F8</f>
        <v>0.19800000000000004</v>
      </c>
      <c r="AW8" s="47">
        <f>H8</f>
        <v>0.38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37" t="s">
        <v>100</v>
      </c>
      <c r="K9" s="337"/>
      <c r="L9" s="182">
        <v>0.22</v>
      </c>
      <c r="M9" s="265"/>
      <c r="T9" s="335" t="s">
        <v>70</v>
      </c>
      <c r="U9" s="335"/>
      <c r="V9" s="227">
        <f>V8*(1-L9)*(1/(1+V6))^7</f>
        <v>3.3961715158745145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0.99999999999999989</v>
      </c>
      <c r="AQ9" s="18" t="s">
        <v>227</v>
      </c>
      <c r="AR9" s="115">
        <f>AR6*$B$9+AR7*$B$8+AR8*$B$7</f>
        <v>2.8760000000000001E-2</v>
      </c>
      <c r="AS9" s="115">
        <f>AS6*AU6+AS7*AU7+AS8*AU8</f>
        <v>0.23197496522948541</v>
      </c>
      <c r="AU9" s="48">
        <f>AU6+AU7+AU8</f>
        <v>1</v>
      </c>
      <c r="AV9" s="115">
        <f>AV6*$B$9+AV7*$B$8+AV8*$B$7</f>
        <v>2.8776000000000006E-2</v>
      </c>
      <c r="GA9" s="181" t="s">
        <v>79</v>
      </c>
    </row>
    <row r="10" spans="1:183" ht="26.25" customHeight="1" x14ac:dyDescent="0.25">
      <c r="D10" s="17" t="s">
        <v>191</v>
      </c>
      <c r="E10" s="231">
        <v>1.3</v>
      </c>
      <c r="F10" s="339" t="s">
        <v>193</v>
      </c>
      <c r="G10" s="339"/>
      <c r="J10" s="336"/>
      <c r="K10" s="336"/>
      <c r="L10" s="182"/>
      <c r="M10" s="268"/>
      <c r="O10" s="243" t="s">
        <v>200</v>
      </c>
      <c r="P10" s="73">
        <f>Q10/B6</f>
        <v>1.0909090909090909E-5</v>
      </c>
      <c r="Q10" s="264">
        <v>0.72</v>
      </c>
      <c r="R10" s="53">
        <f>P10*C32*(7*0.5+14*0.5)*(B9+B8*P7+B7*P8)</f>
        <v>5.1152431802973197</v>
      </c>
      <c r="T10" s="335" t="s">
        <v>130</v>
      </c>
      <c r="U10" s="335"/>
      <c r="V10" s="227">
        <f>V8*L9*(1-L10)*(1/(1+V6))^7</f>
        <v>0.95789453011845271</v>
      </c>
      <c r="X10">
        <f>R10*X14</f>
        <v>1.0230486360594639</v>
      </c>
      <c r="AE10" s="263">
        <f>R10*AE14</f>
        <v>0.61382918163567834</v>
      </c>
      <c r="AL10" s="263">
        <f>AL14*R10</f>
        <v>0.51152431802973197</v>
      </c>
    </row>
    <row r="11" spans="1:183" x14ac:dyDescent="0.25">
      <c r="A11" t="s">
        <v>61</v>
      </c>
      <c r="B11" s="50">
        <v>43907</v>
      </c>
      <c r="Q11">
        <v>72</v>
      </c>
      <c r="T11" s="335" t="s">
        <v>131</v>
      </c>
      <c r="U11" s="335"/>
      <c r="V11" s="227">
        <f>V8*L9*L10*(1/(1+V6))^7</f>
        <v>0</v>
      </c>
      <c r="GA11" t="s">
        <v>61</v>
      </c>
    </row>
    <row r="12" spans="1:183" x14ac:dyDescent="0.25">
      <c r="B12" s="50"/>
      <c r="T12" s="284"/>
      <c r="U12" s="284"/>
      <c r="V12" s="285"/>
      <c r="CA12" s="18"/>
    </row>
    <row r="13" spans="1:183" x14ac:dyDescent="0.25">
      <c r="A13" t="s">
        <v>223</v>
      </c>
      <c r="B13" s="50" t="s">
        <v>224</v>
      </c>
      <c r="C13" s="286">
        <f>AA5</f>
        <v>0.08</v>
      </c>
      <c r="D13" s="47">
        <f>C13</f>
        <v>0.08</v>
      </c>
      <c r="E13" s="47">
        <f t="shared" ref="E13:BP13" si="0">D13</f>
        <v>0.08</v>
      </c>
      <c r="F13" s="47">
        <f t="shared" si="0"/>
        <v>0.08</v>
      </c>
      <c r="G13" s="47">
        <f t="shared" si="0"/>
        <v>0.08</v>
      </c>
      <c r="H13" s="47">
        <f t="shared" si="0"/>
        <v>0.08</v>
      </c>
      <c r="I13" s="47">
        <f t="shared" si="0"/>
        <v>0.08</v>
      </c>
      <c r="J13" s="47">
        <f t="shared" si="0"/>
        <v>0.08</v>
      </c>
      <c r="K13" s="47">
        <f t="shared" si="0"/>
        <v>0.08</v>
      </c>
      <c r="L13" s="47">
        <f t="shared" si="0"/>
        <v>0.08</v>
      </c>
      <c r="M13" s="47">
        <f t="shared" si="0"/>
        <v>0.08</v>
      </c>
      <c r="N13" s="47">
        <f t="shared" si="0"/>
        <v>0.08</v>
      </c>
      <c r="O13" s="47">
        <f t="shared" si="0"/>
        <v>0.08</v>
      </c>
      <c r="P13" s="47">
        <f t="shared" si="0"/>
        <v>0.08</v>
      </c>
      <c r="Q13" s="47">
        <f t="shared" si="0"/>
        <v>0.08</v>
      </c>
      <c r="R13" s="47">
        <f t="shared" si="0"/>
        <v>0.08</v>
      </c>
      <c r="S13" s="47">
        <f t="shared" si="0"/>
        <v>0.08</v>
      </c>
      <c r="T13" s="47">
        <f t="shared" si="0"/>
        <v>0.08</v>
      </c>
      <c r="U13" s="47">
        <f t="shared" si="0"/>
        <v>0.08</v>
      </c>
      <c r="V13" s="47">
        <f t="shared" si="0"/>
        <v>0.08</v>
      </c>
      <c r="W13" s="47">
        <f t="shared" si="0"/>
        <v>0.08</v>
      </c>
      <c r="X13" s="47">
        <f t="shared" si="0"/>
        <v>0.08</v>
      </c>
      <c r="Y13" s="47">
        <f t="shared" si="0"/>
        <v>0.08</v>
      </c>
      <c r="Z13" s="47">
        <f t="shared" si="0"/>
        <v>0.08</v>
      </c>
      <c r="AA13" s="47">
        <f t="shared" si="0"/>
        <v>0.08</v>
      </c>
      <c r="AB13" s="47">
        <f t="shared" si="0"/>
        <v>0.08</v>
      </c>
      <c r="AC13" s="47">
        <f t="shared" si="0"/>
        <v>0.08</v>
      </c>
      <c r="AD13" s="47">
        <f t="shared" si="0"/>
        <v>0.08</v>
      </c>
      <c r="AE13" s="47">
        <f t="shared" si="0"/>
        <v>0.08</v>
      </c>
      <c r="AF13" s="47">
        <f t="shared" si="0"/>
        <v>0.08</v>
      </c>
      <c r="AG13" s="47">
        <f t="shared" si="0"/>
        <v>0.08</v>
      </c>
      <c r="AH13" s="47">
        <f t="shared" si="0"/>
        <v>0.08</v>
      </c>
      <c r="AI13" s="47">
        <f t="shared" si="0"/>
        <v>0.08</v>
      </c>
      <c r="AJ13" s="47">
        <f t="shared" si="0"/>
        <v>0.08</v>
      </c>
      <c r="AK13" s="47">
        <f t="shared" si="0"/>
        <v>0.08</v>
      </c>
      <c r="AL13" s="47">
        <f t="shared" si="0"/>
        <v>0.08</v>
      </c>
      <c r="AM13" s="47">
        <f t="shared" si="0"/>
        <v>0.08</v>
      </c>
      <c r="AN13" s="47">
        <f t="shared" si="0"/>
        <v>0.08</v>
      </c>
      <c r="AO13" s="47">
        <f t="shared" si="0"/>
        <v>0.08</v>
      </c>
      <c r="AP13" s="47">
        <f t="shared" si="0"/>
        <v>0.08</v>
      </c>
      <c r="AQ13" s="47">
        <f t="shared" si="0"/>
        <v>0.08</v>
      </c>
      <c r="AR13" s="47">
        <f t="shared" si="0"/>
        <v>0.08</v>
      </c>
      <c r="AS13" s="47">
        <f t="shared" si="0"/>
        <v>0.08</v>
      </c>
      <c r="AT13" s="47">
        <f t="shared" si="0"/>
        <v>0.08</v>
      </c>
      <c r="AU13" s="47">
        <f t="shared" si="0"/>
        <v>0.08</v>
      </c>
      <c r="AV13" s="47">
        <f t="shared" si="0"/>
        <v>0.08</v>
      </c>
      <c r="AW13" s="47">
        <f t="shared" si="0"/>
        <v>0.08</v>
      </c>
      <c r="AX13" s="47">
        <f t="shared" si="0"/>
        <v>0.08</v>
      </c>
      <c r="AY13" s="47">
        <f t="shared" si="0"/>
        <v>0.08</v>
      </c>
      <c r="AZ13" s="286">
        <v>0.08</v>
      </c>
      <c r="BA13" s="47">
        <f t="shared" si="0"/>
        <v>0.08</v>
      </c>
      <c r="BB13" s="47">
        <f t="shared" si="0"/>
        <v>0.08</v>
      </c>
      <c r="BC13" s="47">
        <f t="shared" si="0"/>
        <v>0.08</v>
      </c>
      <c r="BD13" s="47">
        <f t="shared" si="0"/>
        <v>0.08</v>
      </c>
      <c r="BE13" s="47">
        <f t="shared" si="0"/>
        <v>0.08</v>
      </c>
      <c r="BF13" s="47">
        <f t="shared" si="0"/>
        <v>0.08</v>
      </c>
      <c r="BG13" s="47">
        <f t="shared" si="0"/>
        <v>0.08</v>
      </c>
      <c r="BH13" s="47">
        <f t="shared" si="0"/>
        <v>0.08</v>
      </c>
      <c r="BI13" s="47">
        <f t="shared" si="0"/>
        <v>0.08</v>
      </c>
      <c r="BJ13" s="47">
        <f t="shared" si="0"/>
        <v>0.08</v>
      </c>
      <c r="BK13" s="47">
        <f t="shared" si="0"/>
        <v>0.08</v>
      </c>
      <c r="BL13" s="47">
        <f t="shared" si="0"/>
        <v>0.08</v>
      </c>
      <c r="BM13" s="47">
        <f t="shared" si="0"/>
        <v>0.08</v>
      </c>
      <c r="BN13" s="47">
        <f t="shared" si="0"/>
        <v>0.08</v>
      </c>
      <c r="BO13" s="47">
        <f t="shared" si="0"/>
        <v>0.08</v>
      </c>
      <c r="BP13" s="47">
        <f t="shared" si="0"/>
        <v>0.08</v>
      </c>
      <c r="BQ13" s="47">
        <f t="shared" ref="BQ13:EB13" si="1">BP13</f>
        <v>0.08</v>
      </c>
      <c r="BR13" s="47">
        <f t="shared" si="1"/>
        <v>0.08</v>
      </c>
      <c r="BS13" s="47">
        <f t="shared" si="1"/>
        <v>0.08</v>
      </c>
      <c r="BT13" s="47">
        <f t="shared" si="1"/>
        <v>0.08</v>
      </c>
      <c r="BU13" s="47">
        <f t="shared" si="1"/>
        <v>0.08</v>
      </c>
      <c r="BV13" s="47">
        <f t="shared" si="1"/>
        <v>0.08</v>
      </c>
      <c r="BW13" s="47">
        <f t="shared" si="1"/>
        <v>0.08</v>
      </c>
      <c r="BX13" s="47">
        <f t="shared" si="1"/>
        <v>0.08</v>
      </c>
      <c r="BY13" s="47">
        <f t="shared" si="1"/>
        <v>0.08</v>
      </c>
      <c r="BZ13" s="47">
        <f t="shared" si="1"/>
        <v>0.08</v>
      </c>
      <c r="CA13" s="47">
        <f t="shared" si="1"/>
        <v>0.08</v>
      </c>
      <c r="CB13" s="47">
        <f t="shared" si="1"/>
        <v>0.08</v>
      </c>
      <c r="CC13" s="47">
        <f t="shared" si="1"/>
        <v>0.08</v>
      </c>
      <c r="CD13" s="47">
        <f t="shared" si="1"/>
        <v>0.08</v>
      </c>
      <c r="CE13" s="47">
        <f t="shared" si="1"/>
        <v>0.08</v>
      </c>
      <c r="CF13" s="47">
        <f t="shared" si="1"/>
        <v>0.08</v>
      </c>
      <c r="CG13" s="47">
        <f t="shared" si="1"/>
        <v>0.08</v>
      </c>
      <c r="CH13" s="47">
        <f t="shared" si="1"/>
        <v>0.08</v>
      </c>
      <c r="CI13" s="47">
        <f t="shared" si="1"/>
        <v>0.08</v>
      </c>
      <c r="CJ13" s="47">
        <f t="shared" si="1"/>
        <v>0.08</v>
      </c>
      <c r="CK13" s="47">
        <f t="shared" si="1"/>
        <v>0.08</v>
      </c>
      <c r="CL13" s="47">
        <f t="shared" si="1"/>
        <v>0.08</v>
      </c>
      <c r="CM13" s="47">
        <f t="shared" si="1"/>
        <v>0.08</v>
      </c>
      <c r="CN13" s="47">
        <f t="shared" si="1"/>
        <v>0.08</v>
      </c>
      <c r="CO13" s="47">
        <f t="shared" si="1"/>
        <v>0.08</v>
      </c>
      <c r="CP13" s="47">
        <f t="shared" si="1"/>
        <v>0.08</v>
      </c>
      <c r="CQ13" s="47">
        <f t="shared" si="1"/>
        <v>0.08</v>
      </c>
      <c r="CR13" s="47">
        <f t="shared" si="1"/>
        <v>0.08</v>
      </c>
      <c r="CS13" s="47">
        <f t="shared" si="1"/>
        <v>0.08</v>
      </c>
      <c r="CT13" s="47">
        <f t="shared" si="1"/>
        <v>0.08</v>
      </c>
      <c r="CU13" s="47">
        <f t="shared" si="1"/>
        <v>0.08</v>
      </c>
      <c r="CV13" s="47">
        <f t="shared" si="1"/>
        <v>0.08</v>
      </c>
      <c r="CW13" s="47">
        <f t="shared" si="1"/>
        <v>0.08</v>
      </c>
      <c r="CX13" s="47">
        <f t="shared" si="1"/>
        <v>0.08</v>
      </c>
      <c r="CY13" s="47">
        <f t="shared" si="1"/>
        <v>0.08</v>
      </c>
      <c r="CZ13" s="47">
        <f t="shared" si="1"/>
        <v>0.08</v>
      </c>
      <c r="DA13" s="47">
        <f t="shared" si="1"/>
        <v>0.08</v>
      </c>
      <c r="DB13" s="47">
        <f t="shared" si="1"/>
        <v>0.08</v>
      </c>
      <c r="DC13" s="47">
        <f t="shared" si="1"/>
        <v>0.08</v>
      </c>
      <c r="DD13" s="47">
        <f t="shared" si="1"/>
        <v>0.08</v>
      </c>
      <c r="DE13" s="47">
        <f t="shared" si="1"/>
        <v>0.08</v>
      </c>
      <c r="DF13" s="47">
        <f t="shared" si="1"/>
        <v>0.08</v>
      </c>
      <c r="DG13" s="47">
        <f t="shared" si="1"/>
        <v>0.08</v>
      </c>
      <c r="DH13" s="47">
        <f t="shared" si="1"/>
        <v>0.08</v>
      </c>
      <c r="DI13" s="47">
        <f t="shared" si="1"/>
        <v>0.08</v>
      </c>
      <c r="DJ13" s="47">
        <f t="shared" si="1"/>
        <v>0.08</v>
      </c>
      <c r="DK13" s="47">
        <f t="shared" si="1"/>
        <v>0.08</v>
      </c>
      <c r="DL13" s="47">
        <f t="shared" si="1"/>
        <v>0.08</v>
      </c>
      <c r="DM13" s="47">
        <f t="shared" si="1"/>
        <v>0.08</v>
      </c>
      <c r="DN13" s="47">
        <f t="shared" si="1"/>
        <v>0.08</v>
      </c>
      <c r="DO13" s="47">
        <f t="shared" si="1"/>
        <v>0.08</v>
      </c>
      <c r="DP13" s="47">
        <f t="shared" si="1"/>
        <v>0.08</v>
      </c>
      <c r="DQ13" s="47">
        <f t="shared" si="1"/>
        <v>0.08</v>
      </c>
      <c r="DR13" s="47">
        <f t="shared" si="1"/>
        <v>0.08</v>
      </c>
      <c r="DS13" s="47">
        <f t="shared" si="1"/>
        <v>0.08</v>
      </c>
      <c r="DT13" s="47">
        <f t="shared" si="1"/>
        <v>0.08</v>
      </c>
      <c r="DU13" s="47">
        <f t="shared" si="1"/>
        <v>0.08</v>
      </c>
      <c r="DV13" s="47">
        <f t="shared" si="1"/>
        <v>0.08</v>
      </c>
      <c r="DW13" s="47">
        <f t="shared" si="1"/>
        <v>0.08</v>
      </c>
      <c r="DX13" s="47">
        <f t="shared" si="1"/>
        <v>0.08</v>
      </c>
      <c r="DY13" s="47">
        <f t="shared" si="1"/>
        <v>0.08</v>
      </c>
      <c r="DZ13" s="47">
        <f t="shared" si="1"/>
        <v>0.08</v>
      </c>
      <c r="EA13" s="47">
        <f t="shared" si="1"/>
        <v>0.08</v>
      </c>
      <c r="EB13" s="47">
        <f t="shared" si="1"/>
        <v>0.08</v>
      </c>
      <c r="EC13" s="47">
        <f t="shared" ref="EC13:FY13" si="2">EB13</f>
        <v>0.08</v>
      </c>
      <c r="ED13" s="47">
        <f t="shared" si="2"/>
        <v>0.08</v>
      </c>
      <c r="EE13" s="47">
        <f t="shared" si="2"/>
        <v>0.08</v>
      </c>
      <c r="EF13" s="47">
        <f t="shared" si="2"/>
        <v>0.08</v>
      </c>
      <c r="EG13" s="47">
        <f t="shared" si="2"/>
        <v>0.08</v>
      </c>
      <c r="EH13" s="47">
        <f t="shared" si="2"/>
        <v>0.08</v>
      </c>
      <c r="EI13" s="47">
        <f t="shared" si="2"/>
        <v>0.08</v>
      </c>
      <c r="EJ13" s="47">
        <f t="shared" si="2"/>
        <v>0.08</v>
      </c>
      <c r="EK13" s="47">
        <f t="shared" si="2"/>
        <v>0.08</v>
      </c>
      <c r="EL13" s="47">
        <f t="shared" si="2"/>
        <v>0.08</v>
      </c>
      <c r="EM13" s="47">
        <f t="shared" si="2"/>
        <v>0.08</v>
      </c>
      <c r="EN13" s="47">
        <f t="shared" si="2"/>
        <v>0.08</v>
      </c>
      <c r="EO13" s="47">
        <f t="shared" si="2"/>
        <v>0.08</v>
      </c>
      <c r="EP13" s="47">
        <f t="shared" si="2"/>
        <v>0.08</v>
      </c>
      <c r="EQ13" s="47">
        <f t="shared" si="2"/>
        <v>0.08</v>
      </c>
      <c r="ER13" s="47">
        <f t="shared" si="2"/>
        <v>0.08</v>
      </c>
      <c r="ES13" s="47">
        <f t="shared" si="2"/>
        <v>0.08</v>
      </c>
      <c r="ET13" s="47">
        <f t="shared" si="2"/>
        <v>0.08</v>
      </c>
      <c r="EU13" s="47">
        <f t="shared" si="2"/>
        <v>0.08</v>
      </c>
      <c r="EV13" s="47">
        <f t="shared" si="2"/>
        <v>0.08</v>
      </c>
      <c r="EW13" s="47">
        <f t="shared" si="2"/>
        <v>0.08</v>
      </c>
      <c r="EX13" s="47">
        <f t="shared" si="2"/>
        <v>0.08</v>
      </c>
      <c r="EY13" s="47">
        <f t="shared" si="2"/>
        <v>0.08</v>
      </c>
      <c r="EZ13" s="47">
        <f t="shared" si="2"/>
        <v>0.08</v>
      </c>
      <c r="FA13" s="47">
        <f t="shared" si="2"/>
        <v>0.08</v>
      </c>
      <c r="FB13" s="47">
        <f t="shared" si="2"/>
        <v>0.08</v>
      </c>
      <c r="FC13" s="47">
        <f t="shared" si="2"/>
        <v>0.08</v>
      </c>
      <c r="FD13" s="47">
        <f t="shared" si="2"/>
        <v>0.08</v>
      </c>
      <c r="FE13" s="47">
        <f t="shared" si="2"/>
        <v>0.08</v>
      </c>
      <c r="FF13" s="47">
        <f t="shared" si="2"/>
        <v>0.08</v>
      </c>
      <c r="FG13" s="47">
        <f t="shared" si="2"/>
        <v>0.08</v>
      </c>
      <c r="FH13" s="47">
        <f t="shared" si="2"/>
        <v>0.08</v>
      </c>
      <c r="FI13" s="47">
        <f t="shared" si="2"/>
        <v>0.08</v>
      </c>
      <c r="FJ13" s="47">
        <f t="shared" si="2"/>
        <v>0.08</v>
      </c>
      <c r="FK13" s="47">
        <f t="shared" si="2"/>
        <v>0.08</v>
      </c>
      <c r="FL13" s="47">
        <f t="shared" si="2"/>
        <v>0.08</v>
      </c>
      <c r="FM13" s="47">
        <f t="shared" si="2"/>
        <v>0.08</v>
      </c>
      <c r="FN13" s="47">
        <f t="shared" si="2"/>
        <v>0.08</v>
      </c>
      <c r="FO13" s="47">
        <f t="shared" si="2"/>
        <v>0.08</v>
      </c>
      <c r="FP13" s="47">
        <f t="shared" si="2"/>
        <v>0.08</v>
      </c>
      <c r="FQ13" s="47">
        <f t="shared" si="2"/>
        <v>0.08</v>
      </c>
      <c r="FR13" s="47">
        <f t="shared" si="2"/>
        <v>0.08</v>
      </c>
      <c r="FS13" s="47">
        <f t="shared" si="2"/>
        <v>0.08</v>
      </c>
      <c r="FT13" s="47">
        <f t="shared" si="2"/>
        <v>0.08</v>
      </c>
      <c r="FU13" s="47">
        <f t="shared" si="2"/>
        <v>0.08</v>
      </c>
      <c r="FV13" s="47">
        <f t="shared" si="2"/>
        <v>0.08</v>
      </c>
      <c r="FW13" s="47">
        <f t="shared" si="2"/>
        <v>0.08</v>
      </c>
      <c r="FX13" s="47">
        <f t="shared" si="2"/>
        <v>0.08</v>
      </c>
      <c r="FY13" s="47">
        <f t="shared" si="2"/>
        <v>0.08</v>
      </c>
      <c r="GA13" t="s">
        <v>225</v>
      </c>
    </row>
    <row r="14" spans="1:183" s="52" customFormat="1" x14ac:dyDescent="0.25">
      <c r="A14" s="52" t="s">
        <v>91</v>
      </c>
      <c r="C14" s="121">
        <v>1</v>
      </c>
      <c r="D14" s="121">
        <v>1</v>
      </c>
      <c r="E14" s="121">
        <v>1</v>
      </c>
      <c r="F14" s="121">
        <v>1</v>
      </c>
      <c r="G14" s="121">
        <v>1</v>
      </c>
      <c r="H14" s="121">
        <v>1</v>
      </c>
      <c r="I14" s="122">
        <v>1</v>
      </c>
      <c r="J14" s="121">
        <v>1</v>
      </c>
      <c r="K14" s="121">
        <v>1</v>
      </c>
      <c r="L14" s="121">
        <f>M14</f>
        <v>0.95</v>
      </c>
      <c r="M14" s="122">
        <f>N14</f>
        <v>0.95</v>
      </c>
      <c r="N14" s="122">
        <f>O14</f>
        <v>0.95</v>
      </c>
      <c r="O14" s="122">
        <f>P14</f>
        <v>0.95</v>
      </c>
      <c r="P14" s="122">
        <f>Q14</f>
        <v>0.95</v>
      </c>
      <c r="Q14" s="123">
        <v>0.95</v>
      </c>
      <c r="R14" s="124">
        <v>0.39</v>
      </c>
      <c r="S14" s="121">
        <f>R14</f>
        <v>0.39</v>
      </c>
      <c r="T14" s="121">
        <f t="shared" ref="T14:BT15" si="3">S14</f>
        <v>0.39</v>
      </c>
      <c r="U14" s="121">
        <f t="shared" si="3"/>
        <v>0.39</v>
      </c>
      <c r="V14" s="121">
        <f t="shared" si="3"/>
        <v>0.39</v>
      </c>
      <c r="W14" s="122">
        <f t="shared" si="3"/>
        <v>0.39</v>
      </c>
      <c r="X14" s="125">
        <v>0.2</v>
      </c>
      <c r="Y14" s="121">
        <f t="shared" si="3"/>
        <v>0.2</v>
      </c>
      <c r="Z14" s="121">
        <f t="shared" si="3"/>
        <v>0.2</v>
      </c>
      <c r="AA14" s="121">
        <f t="shared" si="3"/>
        <v>0.2</v>
      </c>
      <c r="AB14" s="121">
        <f t="shared" si="3"/>
        <v>0.2</v>
      </c>
      <c r="AC14" s="121">
        <f t="shared" si="3"/>
        <v>0.2</v>
      </c>
      <c r="AD14" s="122">
        <f t="shared" si="3"/>
        <v>0.2</v>
      </c>
      <c r="AE14" s="125">
        <v>0.12</v>
      </c>
      <c r="AF14" s="121">
        <f t="shared" si="3"/>
        <v>0.12</v>
      </c>
      <c r="AG14" s="121">
        <f t="shared" si="3"/>
        <v>0.12</v>
      </c>
      <c r="AH14" s="121">
        <f t="shared" si="3"/>
        <v>0.12</v>
      </c>
      <c r="AI14" s="121">
        <f t="shared" si="3"/>
        <v>0.12</v>
      </c>
      <c r="AJ14" s="155">
        <f t="shared" si="3"/>
        <v>0.12</v>
      </c>
      <c r="AK14" s="122">
        <f>AJ14</f>
        <v>0.12</v>
      </c>
      <c r="AL14" s="207">
        <v>0.1</v>
      </c>
      <c r="AM14" s="122">
        <f t="shared" ref="AM14:AX14" si="4">AL14</f>
        <v>0.1</v>
      </c>
      <c r="AN14" s="122">
        <f t="shared" si="4"/>
        <v>0.1</v>
      </c>
      <c r="AO14" s="122">
        <f t="shared" si="4"/>
        <v>0.1</v>
      </c>
      <c r="AP14" s="122">
        <f t="shared" si="4"/>
        <v>0.1</v>
      </c>
      <c r="AQ14" s="122">
        <f t="shared" si="4"/>
        <v>0.1</v>
      </c>
      <c r="AR14" s="122">
        <f t="shared" si="4"/>
        <v>0.1</v>
      </c>
      <c r="AS14" s="122">
        <f t="shared" si="4"/>
        <v>0.1</v>
      </c>
      <c r="AT14" s="122">
        <f t="shared" si="4"/>
        <v>0.1</v>
      </c>
      <c r="AU14" s="122">
        <f t="shared" si="4"/>
        <v>0.1</v>
      </c>
      <c r="AV14" s="122">
        <f t="shared" si="4"/>
        <v>0.1</v>
      </c>
      <c r="AW14" s="122">
        <f t="shared" si="4"/>
        <v>0.1</v>
      </c>
      <c r="AX14" s="155">
        <f t="shared" si="4"/>
        <v>0.1</v>
      </c>
      <c r="AY14" s="122">
        <f t="shared" si="3"/>
        <v>0.1</v>
      </c>
      <c r="AZ14" s="121">
        <f t="shared" si="3"/>
        <v>0.1</v>
      </c>
      <c r="BA14" s="121">
        <f t="shared" si="3"/>
        <v>0.1</v>
      </c>
      <c r="BB14" s="121">
        <f t="shared" si="3"/>
        <v>0.1</v>
      </c>
      <c r="BC14" s="121">
        <f t="shared" si="3"/>
        <v>0.1</v>
      </c>
      <c r="BD14" s="121">
        <f t="shared" si="3"/>
        <v>0.1</v>
      </c>
      <c r="BE14" s="155">
        <f t="shared" si="3"/>
        <v>0.1</v>
      </c>
      <c r="BF14" s="122">
        <f t="shared" si="3"/>
        <v>0.1</v>
      </c>
      <c r="BG14" s="121">
        <f t="shared" si="3"/>
        <v>0.1</v>
      </c>
      <c r="BH14" s="121">
        <f t="shared" si="3"/>
        <v>0.1</v>
      </c>
      <c r="BI14" s="121">
        <f t="shared" si="3"/>
        <v>0.1</v>
      </c>
      <c r="BJ14" s="121">
        <f t="shared" si="3"/>
        <v>0.1</v>
      </c>
      <c r="BK14" s="121">
        <f t="shared" si="3"/>
        <v>0.1</v>
      </c>
      <c r="BL14" s="155">
        <f t="shared" si="3"/>
        <v>0.1</v>
      </c>
      <c r="BM14" s="122">
        <f t="shared" si="3"/>
        <v>0.1</v>
      </c>
      <c r="BN14" s="121">
        <f t="shared" si="3"/>
        <v>0.1</v>
      </c>
      <c r="BO14" s="121">
        <f t="shared" si="3"/>
        <v>0.1</v>
      </c>
      <c r="BP14" s="121">
        <f t="shared" si="3"/>
        <v>0.1</v>
      </c>
      <c r="BQ14" s="121">
        <f t="shared" si="3"/>
        <v>0.1</v>
      </c>
      <c r="BR14" s="121">
        <f t="shared" si="3"/>
        <v>0.1</v>
      </c>
      <c r="BS14" s="121">
        <f t="shared" si="3"/>
        <v>0.1</v>
      </c>
      <c r="BT14" s="122">
        <f t="shared" si="3"/>
        <v>0.1</v>
      </c>
      <c r="BU14" s="124">
        <v>0.14000000000000001</v>
      </c>
      <c r="BV14" s="121">
        <f t="shared" ref="BV14:CK16" si="5">BU14</f>
        <v>0.14000000000000001</v>
      </c>
      <c r="BW14" s="121">
        <f t="shared" si="5"/>
        <v>0.14000000000000001</v>
      </c>
      <c r="BX14" s="121">
        <f t="shared" si="5"/>
        <v>0.14000000000000001</v>
      </c>
      <c r="BY14" s="121">
        <f t="shared" si="5"/>
        <v>0.14000000000000001</v>
      </c>
      <c r="BZ14" s="121">
        <f t="shared" si="5"/>
        <v>0.14000000000000001</v>
      </c>
      <c r="CA14" s="121">
        <f t="shared" si="5"/>
        <v>0.14000000000000001</v>
      </c>
      <c r="CB14" s="121">
        <f t="shared" si="5"/>
        <v>0.14000000000000001</v>
      </c>
      <c r="CC14" s="121">
        <f t="shared" si="5"/>
        <v>0.14000000000000001</v>
      </c>
      <c r="CD14" s="121">
        <f t="shared" si="5"/>
        <v>0.14000000000000001</v>
      </c>
      <c r="CE14" s="121">
        <f t="shared" si="5"/>
        <v>0.14000000000000001</v>
      </c>
      <c r="CF14" s="121">
        <f t="shared" si="5"/>
        <v>0.14000000000000001</v>
      </c>
      <c r="CG14" s="121">
        <f t="shared" si="5"/>
        <v>0.14000000000000001</v>
      </c>
      <c r="CH14" s="122">
        <f t="shared" si="5"/>
        <v>0.14000000000000001</v>
      </c>
      <c r="CI14" s="121">
        <f t="shared" si="5"/>
        <v>0.14000000000000001</v>
      </c>
      <c r="CJ14" s="121">
        <f t="shared" si="5"/>
        <v>0.14000000000000001</v>
      </c>
      <c r="CK14" s="121">
        <f t="shared" si="5"/>
        <v>0.14000000000000001</v>
      </c>
      <c r="CL14" s="121">
        <f t="shared" ref="CL14:DA16" si="6">CK14</f>
        <v>0.14000000000000001</v>
      </c>
      <c r="CM14" s="121">
        <f t="shared" si="6"/>
        <v>0.14000000000000001</v>
      </c>
      <c r="CN14" s="121">
        <f t="shared" si="6"/>
        <v>0.14000000000000001</v>
      </c>
      <c r="CO14" s="122">
        <f t="shared" si="6"/>
        <v>0.14000000000000001</v>
      </c>
      <c r="CP14" s="121">
        <f t="shared" si="6"/>
        <v>0.14000000000000001</v>
      </c>
      <c r="CQ14" s="121">
        <f t="shared" si="6"/>
        <v>0.14000000000000001</v>
      </c>
      <c r="CR14" s="121">
        <f t="shared" si="6"/>
        <v>0.14000000000000001</v>
      </c>
      <c r="CS14" s="121">
        <f t="shared" si="6"/>
        <v>0.14000000000000001</v>
      </c>
      <c r="CT14" s="121">
        <f t="shared" si="6"/>
        <v>0.14000000000000001</v>
      </c>
      <c r="CU14" s="121">
        <f t="shared" si="6"/>
        <v>0.14000000000000001</v>
      </c>
      <c r="CV14" s="122">
        <f t="shared" si="6"/>
        <v>0.14000000000000001</v>
      </c>
      <c r="CW14" s="121">
        <f t="shared" si="6"/>
        <v>0.14000000000000001</v>
      </c>
      <c r="CX14" s="121">
        <f t="shared" si="6"/>
        <v>0.14000000000000001</v>
      </c>
      <c r="CY14" s="121">
        <f t="shared" si="6"/>
        <v>0.14000000000000001</v>
      </c>
      <c r="CZ14" s="121">
        <f t="shared" si="6"/>
        <v>0.14000000000000001</v>
      </c>
      <c r="DA14" s="121">
        <f t="shared" si="6"/>
        <v>0.14000000000000001</v>
      </c>
      <c r="DB14" s="121">
        <f t="shared" ref="DB14:DQ16" si="7">DA14</f>
        <v>0.14000000000000001</v>
      </c>
      <c r="DC14" s="121">
        <f t="shared" si="7"/>
        <v>0.14000000000000001</v>
      </c>
      <c r="DD14" s="122">
        <f t="shared" si="7"/>
        <v>0.14000000000000001</v>
      </c>
      <c r="DE14" s="121">
        <f t="shared" si="7"/>
        <v>0.14000000000000001</v>
      </c>
      <c r="DF14" s="121">
        <f t="shared" si="7"/>
        <v>0.14000000000000001</v>
      </c>
      <c r="DG14" s="121">
        <f t="shared" si="7"/>
        <v>0.14000000000000001</v>
      </c>
      <c r="DH14" s="121">
        <f t="shared" si="7"/>
        <v>0.14000000000000001</v>
      </c>
      <c r="DI14" s="121">
        <f t="shared" si="7"/>
        <v>0.14000000000000001</v>
      </c>
      <c r="DJ14" s="121">
        <f t="shared" si="7"/>
        <v>0.14000000000000001</v>
      </c>
      <c r="DK14" s="122">
        <f t="shared" si="7"/>
        <v>0.14000000000000001</v>
      </c>
      <c r="DL14" s="121">
        <f t="shared" si="7"/>
        <v>0.14000000000000001</v>
      </c>
      <c r="DM14" s="121">
        <f t="shared" si="7"/>
        <v>0.14000000000000001</v>
      </c>
      <c r="DN14" s="121">
        <f t="shared" si="7"/>
        <v>0.14000000000000001</v>
      </c>
      <c r="DO14" s="121">
        <f t="shared" si="7"/>
        <v>0.14000000000000001</v>
      </c>
      <c r="DP14" s="121">
        <f t="shared" si="7"/>
        <v>0.14000000000000001</v>
      </c>
      <c r="DQ14" s="121">
        <f t="shared" si="7"/>
        <v>0.14000000000000001</v>
      </c>
      <c r="DR14" s="121">
        <f t="shared" ref="DR14:EG16" si="8">DQ14</f>
        <v>0.14000000000000001</v>
      </c>
      <c r="DS14" s="121">
        <f t="shared" si="8"/>
        <v>0.14000000000000001</v>
      </c>
      <c r="DT14" s="121">
        <f t="shared" si="8"/>
        <v>0.14000000000000001</v>
      </c>
      <c r="DU14" s="121">
        <f t="shared" si="8"/>
        <v>0.14000000000000001</v>
      </c>
      <c r="DV14" s="121">
        <f t="shared" si="8"/>
        <v>0.14000000000000001</v>
      </c>
      <c r="DW14" s="121">
        <f t="shared" si="8"/>
        <v>0.14000000000000001</v>
      </c>
      <c r="DX14" s="121">
        <f t="shared" si="8"/>
        <v>0.14000000000000001</v>
      </c>
      <c r="DY14" s="121">
        <f t="shared" si="8"/>
        <v>0.14000000000000001</v>
      </c>
      <c r="DZ14" s="121">
        <f t="shared" si="8"/>
        <v>0.14000000000000001</v>
      </c>
      <c r="EA14" s="121">
        <f t="shared" si="8"/>
        <v>0.14000000000000001</v>
      </c>
      <c r="EB14" s="121">
        <f t="shared" si="8"/>
        <v>0.14000000000000001</v>
      </c>
      <c r="EC14" s="121">
        <f t="shared" si="8"/>
        <v>0.14000000000000001</v>
      </c>
      <c r="ED14" s="121">
        <f t="shared" si="8"/>
        <v>0.14000000000000001</v>
      </c>
      <c r="EE14" s="121">
        <f t="shared" si="8"/>
        <v>0.14000000000000001</v>
      </c>
      <c r="EF14" s="121">
        <f t="shared" si="8"/>
        <v>0.14000000000000001</v>
      </c>
      <c r="EG14" s="121">
        <f t="shared" si="8"/>
        <v>0.14000000000000001</v>
      </c>
      <c r="EH14" s="121">
        <f t="shared" ref="EH14:EW16" si="9">EG14</f>
        <v>0.14000000000000001</v>
      </c>
      <c r="EI14" s="121">
        <f t="shared" si="9"/>
        <v>0.14000000000000001</v>
      </c>
      <c r="EJ14" s="121">
        <f t="shared" si="9"/>
        <v>0.14000000000000001</v>
      </c>
      <c r="EK14" s="121">
        <f t="shared" si="9"/>
        <v>0.14000000000000001</v>
      </c>
      <c r="EL14" s="121">
        <f t="shared" si="9"/>
        <v>0.14000000000000001</v>
      </c>
      <c r="EM14" s="121">
        <f t="shared" si="9"/>
        <v>0.14000000000000001</v>
      </c>
      <c r="EN14" s="121">
        <f t="shared" si="9"/>
        <v>0.14000000000000001</v>
      </c>
      <c r="EO14" s="121">
        <f t="shared" si="9"/>
        <v>0.14000000000000001</v>
      </c>
      <c r="EP14" s="121">
        <f t="shared" si="9"/>
        <v>0.14000000000000001</v>
      </c>
      <c r="EQ14" s="121">
        <f t="shared" si="9"/>
        <v>0.14000000000000001</v>
      </c>
      <c r="ER14" s="121">
        <f t="shared" si="9"/>
        <v>0.14000000000000001</v>
      </c>
      <c r="ES14" s="121">
        <f t="shared" si="9"/>
        <v>0.14000000000000001</v>
      </c>
      <c r="ET14" s="121">
        <f t="shared" si="9"/>
        <v>0.14000000000000001</v>
      </c>
      <c r="EU14" s="121">
        <f t="shared" si="9"/>
        <v>0.14000000000000001</v>
      </c>
      <c r="EV14" s="121">
        <f t="shared" si="9"/>
        <v>0.14000000000000001</v>
      </c>
      <c r="EW14" s="121">
        <f t="shared" si="9"/>
        <v>0.14000000000000001</v>
      </c>
      <c r="EX14" s="121">
        <f t="shared" ref="EX14:FM16" si="10">EW14</f>
        <v>0.14000000000000001</v>
      </c>
      <c r="EY14" s="121">
        <f t="shared" si="10"/>
        <v>0.14000000000000001</v>
      </c>
      <c r="EZ14" s="121">
        <f t="shared" si="10"/>
        <v>0.14000000000000001</v>
      </c>
      <c r="FA14" s="121">
        <f t="shared" si="10"/>
        <v>0.14000000000000001</v>
      </c>
      <c r="FB14" s="121">
        <f t="shared" si="10"/>
        <v>0.14000000000000001</v>
      </c>
      <c r="FC14" s="121">
        <f t="shared" si="10"/>
        <v>0.14000000000000001</v>
      </c>
      <c r="FD14" s="121">
        <f t="shared" si="10"/>
        <v>0.14000000000000001</v>
      </c>
      <c r="FE14" s="121">
        <f t="shared" si="10"/>
        <v>0.14000000000000001</v>
      </c>
      <c r="FF14" s="121">
        <f t="shared" si="10"/>
        <v>0.14000000000000001</v>
      </c>
      <c r="FG14" s="121">
        <f t="shared" si="10"/>
        <v>0.14000000000000001</v>
      </c>
      <c r="FH14" s="121">
        <f t="shared" si="10"/>
        <v>0.14000000000000001</v>
      </c>
      <c r="FI14" s="121">
        <f t="shared" si="10"/>
        <v>0.14000000000000001</v>
      </c>
      <c r="FJ14" s="121">
        <f t="shared" si="10"/>
        <v>0.14000000000000001</v>
      </c>
      <c r="FK14" s="121">
        <f t="shared" si="10"/>
        <v>0.14000000000000001</v>
      </c>
      <c r="FL14" s="121">
        <f t="shared" si="10"/>
        <v>0.14000000000000001</v>
      </c>
      <c r="FM14" s="121">
        <f t="shared" si="10"/>
        <v>0.14000000000000001</v>
      </c>
      <c r="FN14" s="121">
        <f t="shared" ref="FN14:FY16" si="11">FM14</f>
        <v>0.14000000000000001</v>
      </c>
      <c r="FO14" s="121">
        <f t="shared" si="11"/>
        <v>0.14000000000000001</v>
      </c>
      <c r="FP14" s="121">
        <f t="shared" si="11"/>
        <v>0.14000000000000001</v>
      </c>
      <c r="FQ14" s="121">
        <f t="shared" si="11"/>
        <v>0.14000000000000001</v>
      </c>
      <c r="FR14" s="121">
        <f t="shared" si="11"/>
        <v>0.14000000000000001</v>
      </c>
      <c r="FS14" s="121">
        <f t="shared" si="11"/>
        <v>0.14000000000000001</v>
      </c>
      <c r="FT14" s="121">
        <f t="shared" si="11"/>
        <v>0.14000000000000001</v>
      </c>
      <c r="FU14" s="121">
        <f t="shared" si="11"/>
        <v>0.14000000000000001</v>
      </c>
      <c r="FV14" s="121">
        <f t="shared" si="11"/>
        <v>0.14000000000000001</v>
      </c>
      <c r="FW14" s="121">
        <f t="shared" si="11"/>
        <v>0.14000000000000001</v>
      </c>
      <c r="FX14" s="121">
        <f t="shared" si="11"/>
        <v>0.14000000000000001</v>
      </c>
      <c r="FY14" s="121">
        <f t="shared" si="11"/>
        <v>0.14000000000000001</v>
      </c>
      <c r="GA14" s="52" t="s">
        <v>91</v>
      </c>
    </row>
    <row r="15" spans="1:183" s="52" customFormat="1" x14ac:dyDescent="0.25">
      <c r="A15" s="52" t="s">
        <v>132</v>
      </c>
      <c r="C15" s="125">
        <v>2</v>
      </c>
      <c r="D15" s="121">
        <f>C15</f>
        <v>2</v>
      </c>
      <c r="E15" s="121">
        <f t="shared" ref="E15:BM15" si="12">D15</f>
        <v>2</v>
      </c>
      <c r="F15" s="121">
        <f t="shared" si="12"/>
        <v>2</v>
      </c>
      <c r="G15" s="121">
        <f t="shared" si="12"/>
        <v>2</v>
      </c>
      <c r="H15" s="121">
        <f t="shared" si="12"/>
        <v>2</v>
      </c>
      <c r="I15" s="121">
        <f t="shared" si="12"/>
        <v>2</v>
      </c>
      <c r="J15" s="121">
        <f t="shared" si="12"/>
        <v>2</v>
      </c>
      <c r="K15" s="121">
        <f t="shared" si="12"/>
        <v>2</v>
      </c>
      <c r="L15" s="121">
        <f t="shared" si="12"/>
        <v>2</v>
      </c>
      <c r="M15" s="121">
        <f t="shared" si="12"/>
        <v>2</v>
      </c>
      <c r="N15" s="121">
        <f t="shared" si="12"/>
        <v>2</v>
      </c>
      <c r="O15" s="121">
        <f t="shared" si="12"/>
        <v>2</v>
      </c>
      <c r="P15" s="152">
        <v>2.5</v>
      </c>
      <c r="Q15" s="121">
        <f>P15</f>
        <v>2.5</v>
      </c>
      <c r="R15" s="121">
        <f>Q15</f>
        <v>2.5</v>
      </c>
      <c r="S15" s="121">
        <f t="shared" si="12"/>
        <v>2.5</v>
      </c>
      <c r="T15" s="121">
        <f t="shared" si="12"/>
        <v>2.5</v>
      </c>
      <c r="U15" s="121">
        <f t="shared" si="12"/>
        <v>2.5</v>
      </c>
      <c r="V15" s="121">
        <f t="shared" si="12"/>
        <v>2.5</v>
      </c>
      <c r="W15" s="121">
        <f t="shared" si="12"/>
        <v>2.5</v>
      </c>
      <c r="X15" s="125">
        <v>2.5</v>
      </c>
      <c r="Y15" s="121">
        <f t="shared" si="12"/>
        <v>2.5</v>
      </c>
      <c r="Z15" s="121">
        <f t="shared" si="12"/>
        <v>2.5</v>
      </c>
      <c r="AA15" s="121">
        <f t="shared" si="12"/>
        <v>2.5</v>
      </c>
      <c r="AB15" s="121">
        <f t="shared" si="12"/>
        <v>2.5</v>
      </c>
      <c r="AC15" s="121">
        <f t="shared" si="12"/>
        <v>2.5</v>
      </c>
      <c r="AD15" s="121">
        <f t="shared" si="12"/>
        <v>2.5</v>
      </c>
      <c r="AE15" s="125">
        <v>2</v>
      </c>
      <c r="AF15" s="121">
        <f t="shared" si="12"/>
        <v>2</v>
      </c>
      <c r="AG15" s="121">
        <f t="shared" si="12"/>
        <v>2</v>
      </c>
      <c r="AH15" s="121">
        <f t="shared" si="12"/>
        <v>2</v>
      </c>
      <c r="AI15" s="121">
        <f t="shared" si="12"/>
        <v>2</v>
      </c>
      <c r="AJ15" s="155">
        <f t="shared" si="12"/>
        <v>2</v>
      </c>
      <c r="AK15" s="152">
        <v>2</v>
      </c>
      <c r="AL15" s="121">
        <v>2</v>
      </c>
      <c r="AM15" s="121">
        <f t="shared" si="12"/>
        <v>2</v>
      </c>
      <c r="AN15" s="121">
        <f t="shared" si="12"/>
        <v>2</v>
      </c>
      <c r="AO15" s="121">
        <f t="shared" si="12"/>
        <v>2</v>
      </c>
      <c r="AP15" s="121">
        <f t="shared" si="12"/>
        <v>2</v>
      </c>
      <c r="AQ15" s="155">
        <f t="shared" si="12"/>
        <v>2</v>
      </c>
      <c r="AR15" s="207">
        <v>2</v>
      </c>
      <c r="AS15" s="121">
        <f t="shared" si="12"/>
        <v>2</v>
      </c>
      <c r="AT15" s="121">
        <f t="shared" si="12"/>
        <v>2</v>
      </c>
      <c r="AU15" s="121">
        <f t="shared" si="12"/>
        <v>2</v>
      </c>
      <c r="AV15" s="121">
        <f t="shared" si="12"/>
        <v>2</v>
      </c>
      <c r="AW15" s="121">
        <f t="shared" si="12"/>
        <v>2</v>
      </c>
      <c r="AX15" s="155">
        <f t="shared" si="12"/>
        <v>2</v>
      </c>
      <c r="AY15" s="122">
        <f t="shared" si="12"/>
        <v>2</v>
      </c>
      <c r="AZ15" s="121">
        <f t="shared" si="12"/>
        <v>2</v>
      </c>
      <c r="BA15" s="121">
        <f t="shared" si="12"/>
        <v>2</v>
      </c>
      <c r="BB15" s="121">
        <f t="shared" si="12"/>
        <v>2</v>
      </c>
      <c r="BC15" s="121">
        <f t="shared" si="12"/>
        <v>2</v>
      </c>
      <c r="BD15" s="121">
        <f t="shared" si="12"/>
        <v>2</v>
      </c>
      <c r="BE15" s="155">
        <f t="shared" si="12"/>
        <v>2</v>
      </c>
      <c r="BF15" s="122">
        <f t="shared" si="12"/>
        <v>2</v>
      </c>
      <c r="BG15" s="121">
        <f t="shared" si="12"/>
        <v>2</v>
      </c>
      <c r="BH15" s="121">
        <f t="shared" si="12"/>
        <v>2</v>
      </c>
      <c r="BI15" s="121">
        <f t="shared" si="12"/>
        <v>2</v>
      </c>
      <c r="BJ15" s="121">
        <f t="shared" si="12"/>
        <v>2</v>
      </c>
      <c r="BK15" s="121">
        <f t="shared" si="12"/>
        <v>2</v>
      </c>
      <c r="BL15" s="155">
        <f t="shared" si="12"/>
        <v>2</v>
      </c>
      <c r="BM15" s="122">
        <f t="shared" si="12"/>
        <v>2</v>
      </c>
      <c r="BN15" s="121">
        <f t="shared" si="3"/>
        <v>2</v>
      </c>
      <c r="BO15" s="121">
        <f t="shared" si="3"/>
        <v>2</v>
      </c>
      <c r="BP15" s="121">
        <f t="shared" si="3"/>
        <v>2</v>
      </c>
      <c r="BQ15" s="121">
        <f t="shared" si="3"/>
        <v>2</v>
      </c>
      <c r="BR15" s="121">
        <f t="shared" si="3"/>
        <v>2</v>
      </c>
      <c r="BS15" s="121">
        <f t="shared" si="3"/>
        <v>2</v>
      </c>
      <c r="BT15" s="122">
        <f t="shared" si="3"/>
        <v>2</v>
      </c>
      <c r="BU15" s="121">
        <f t="shared" ref="BU15" si="13">BT15</f>
        <v>2</v>
      </c>
      <c r="BV15" s="121">
        <f t="shared" si="5"/>
        <v>2</v>
      </c>
      <c r="BW15" s="121">
        <f t="shared" si="5"/>
        <v>2</v>
      </c>
      <c r="BX15" s="121">
        <f t="shared" si="5"/>
        <v>2</v>
      </c>
      <c r="BY15" s="121">
        <f t="shared" si="5"/>
        <v>2</v>
      </c>
      <c r="BZ15" s="121">
        <f t="shared" si="5"/>
        <v>2</v>
      </c>
      <c r="CA15" s="122">
        <f t="shared" si="5"/>
        <v>2</v>
      </c>
      <c r="CB15" s="121">
        <f t="shared" si="5"/>
        <v>2</v>
      </c>
      <c r="CC15" s="121">
        <f t="shared" si="5"/>
        <v>2</v>
      </c>
      <c r="CD15" s="121">
        <f t="shared" si="5"/>
        <v>2</v>
      </c>
      <c r="CE15" s="121">
        <f t="shared" si="5"/>
        <v>2</v>
      </c>
      <c r="CF15" s="121">
        <f t="shared" si="5"/>
        <v>2</v>
      </c>
      <c r="CG15" s="121">
        <f t="shared" si="5"/>
        <v>2</v>
      </c>
      <c r="CH15" s="122">
        <f t="shared" si="5"/>
        <v>2</v>
      </c>
      <c r="CI15" s="121">
        <f t="shared" si="5"/>
        <v>2</v>
      </c>
      <c r="CJ15" s="121">
        <f t="shared" si="5"/>
        <v>2</v>
      </c>
      <c r="CK15" s="121">
        <f t="shared" si="5"/>
        <v>2</v>
      </c>
      <c r="CL15" s="121">
        <f t="shared" si="6"/>
        <v>2</v>
      </c>
      <c r="CM15" s="121">
        <f t="shared" si="6"/>
        <v>2</v>
      </c>
      <c r="CN15" s="121">
        <f t="shared" si="6"/>
        <v>2</v>
      </c>
      <c r="CO15" s="122">
        <f t="shared" si="6"/>
        <v>2</v>
      </c>
      <c r="CP15" s="121">
        <f t="shared" si="6"/>
        <v>2</v>
      </c>
      <c r="CQ15" s="121">
        <f t="shared" si="6"/>
        <v>2</v>
      </c>
      <c r="CR15" s="121">
        <f t="shared" si="6"/>
        <v>2</v>
      </c>
      <c r="CS15" s="121">
        <f t="shared" si="6"/>
        <v>2</v>
      </c>
      <c r="CT15" s="121">
        <f t="shared" si="6"/>
        <v>2</v>
      </c>
      <c r="CU15" s="121">
        <f t="shared" si="6"/>
        <v>2</v>
      </c>
      <c r="CV15" s="122">
        <f t="shared" si="6"/>
        <v>2</v>
      </c>
      <c r="CW15" s="121">
        <f t="shared" si="6"/>
        <v>2</v>
      </c>
      <c r="CX15" s="121">
        <f t="shared" si="6"/>
        <v>2</v>
      </c>
      <c r="CY15" s="121">
        <f t="shared" si="6"/>
        <v>2</v>
      </c>
      <c r="CZ15" s="121">
        <f t="shared" si="6"/>
        <v>2</v>
      </c>
      <c r="DA15" s="121">
        <f t="shared" si="6"/>
        <v>2</v>
      </c>
      <c r="DB15" s="121">
        <f t="shared" si="7"/>
        <v>2</v>
      </c>
      <c r="DC15" s="121">
        <f t="shared" si="7"/>
        <v>2</v>
      </c>
      <c r="DD15" s="122">
        <f t="shared" si="7"/>
        <v>2</v>
      </c>
      <c r="DE15" s="121">
        <f t="shared" si="7"/>
        <v>2</v>
      </c>
      <c r="DF15" s="121">
        <f t="shared" si="7"/>
        <v>2</v>
      </c>
      <c r="DG15" s="121">
        <f t="shared" si="7"/>
        <v>2</v>
      </c>
      <c r="DH15" s="121">
        <f t="shared" si="7"/>
        <v>2</v>
      </c>
      <c r="DI15" s="121">
        <f t="shared" si="7"/>
        <v>2</v>
      </c>
      <c r="DJ15" s="121">
        <f t="shared" si="7"/>
        <v>2</v>
      </c>
      <c r="DK15" s="122">
        <f t="shared" si="7"/>
        <v>2</v>
      </c>
      <c r="DL15" s="121">
        <f t="shared" si="7"/>
        <v>2</v>
      </c>
      <c r="DM15" s="121">
        <f t="shared" si="7"/>
        <v>2</v>
      </c>
      <c r="DN15" s="121">
        <f t="shared" si="7"/>
        <v>2</v>
      </c>
      <c r="DO15" s="121">
        <f t="shared" si="7"/>
        <v>2</v>
      </c>
      <c r="DP15" s="121">
        <f t="shared" si="7"/>
        <v>2</v>
      </c>
      <c r="DQ15" s="121">
        <f t="shared" si="7"/>
        <v>2</v>
      </c>
      <c r="DR15" s="121">
        <f t="shared" si="8"/>
        <v>2</v>
      </c>
      <c r="DS15" s="121">
        <f t="shared" si="8"/>
        <v>2</v>
      </c>
      <c r="DT15" s="121">
        <f t="shared" si="8"/>
        <v>2</v>
      </c>
      <c r="DU15" s="121">
        <f t="shared" si="8"/>
        <v>2</v>
      </c>
      <c r="DV15" s="121">
        <f t="shared" si="8"/>
        <v>2</v>
      </c>
      <c r="DW15" s="121">
        <f t="shared" si="8"/>
        <v>2</v>
      </c>
      <c r="DX15" s="121">
        <f t="shared" si="8"/>
        <v>2</v>
      </c>
      <c r="DY15" s="121">
        <f t="shared" si="8"/>
        <v>2</v>
      </c>
      <c r="DZ15" s="121">
        <f t="shared" si="8"/>
        <v>2</v>
      </c>
      <c r="EA15" s="121">
        <f t="shared" si="8"/>
        <v>2</v>
      </c>
      <c r="EB15" s="121">
        <f t="shared" si="8"/>
        <v>2</v>
      </c>
      <c r="EC15" s="121">
        <f t="shared" si="8"/>
        <v>2</v>
      </c>
      <c r="ED15" s="121">
        <f t="shared" si="8"/>
        <v>2</v>
      </c>
      <c r="EE15" s="121">
        <f t="shared" si="8"/>
        <v>2</v>
      </c>
      <c r="EF15" s="121">
        <f t="shared" si="8"/>
        <v>2</v>
      </c>
      <c r="EG15" s="121">
        <f t="shared" si="8"/>
        <v>2</v>
      </c>
      <c r="EH15" s="121">
        <f t="shared" si="9"/>
        <v>2</v>
      </c>
      <c r="EI15" s="121">
        <f t="shared" si="9"/>
        <v>2</v>
      </c>
      <c r="EJ15" s="121">
        <f t="shared" si="9"/>
        <v>2</v>
      </c>
      <c r="EK15" s="121">
        <f t="shared" si="9"/>
        <v>2</v>
      </c>
      <c r="EL15" s="121">
        <f t="shared" si="9"/>
        <v>2</v>
      </c>
      <c r="EM15" s="121">
        <f t="shared" si="9"/>
        <v>2</v>
      </c>
      <c r="EN15" s="121">
        <f t="shared" si="9"/>
        <v>2</v>
      </c>
      <c r="EO15" s="121">
        <f t="shared" si="9"/>
        <v>2</v>
      </c>
      <c r="EP15" s="121">
        <f t="shared" si="9"/>
        <v>2</v>
      </c>
      <c r="EQ15" s="121">
        <f t="shared" si="9"/>
        <v>2</v>
      </c>
      <c r="ER15" s="121">
        <f t="shared" si="9"/>
        <v>2</v>
      </c>
      <c r="ES15" s="121">
        <f t="shared" si="9"/>
        <v>2</v>
      </c>
      <c r="ET15" s="121">
        <f t="shared" si="9"/>
        <v>2</v>
      </c>
      <c r="EU15" s="121">
        <f t="shared" si="9"/>
        <v>2</v>
      </c>
      <c r="EV15" s="121">
        <f t="shared" si="9"/>
        <v>2</v>
      </c>
      <c r="EW15" s="121">
        <f t="shared" si="9"/>
        <v>2</v>
      </c>
      <c r="EX15" s="121">
        <f t="shared" si="10"/>
        <v>2</v>
      </c>
      <c r="EY15" s="121">
        <f t="shared" si="10"/>
        <v>2</v>
      </c>
      <c r="EZ15" s="121">
        <f t="shared" si="10"/>
        <v>2</v>
      </c>
      <c r="FA15" s="121">
        <f t="shared" si="10"/>
        <v>2</v>
      </c>
      <c r="FB15" s="121">
        <f t="shared" si="10"/>
        <v>2</v>
      </c>
      <c r="FC15" s="121">
        <f t="shared" si="10"/>
        <v>2</v>
      </c>
      <c r="FD15" s="121">
        <f t="shared" si="10"/>
        <v>2</v>
      </c>
      <c r="FE15" s="121">
        <f t="shared" si="10"/>
        <v>2</v>
      </c>
      <c r="FF15" s="121">
        <f t="shared" si="10"/>
        <v>2</v>
      </c>
      <c r="FG15" s="121">
        <f t="shared" si="10"/>
        <v>2</v>
      </c>
      <c r="FH15" s="121">
        <f t="shared" si="10"/>
        <v>2</v>
      </c>
      <c r="FI15" s="121">
        <f t="shared" si="10"/>
        <v>2</v>
      </c>
      <c r="FJ15" s="121">
        <f t="shared" si="10"/>
        <v>2</v>
      </c>
      <c r="FK15" s="121">
        <f t="shared" si="10"/>
        <v>2</v>
      </c>
      <c r="FL15" s="121">
        <f t="shared" si="10"/>
        <v>2</v>
      </c>
      <c r="FM15" s="121">
        <f t="shared" si="10"/>
        <v>2</v>
      </c>
      <c r="FN15" s="121">
        <f t="shared" si="11"/>
        <v>2</v>
      </c>
      <c r="FO15" s="121">
        <f t="shared" si="11"/>
        <v>2</v>
      </c>
      <c r="FP15" s="121">
        <f t="shared" si="11"/>
        <v>2</v>
      </c>
      <c r="FQ15" s="121">
        <f t="shared" si="11"/>
        <v>2</v>
      </c>
      <c r="FR15" s="121">
        <f t="shared" si="11"/>
        <v>2</v>
      </c>
      <c r="FS15" s="121">
        <f t="shared" si="11"/>
        <v>2</v>
      </c>
      <c r="FT15" s="121">
        <f t="shared" si="11"/>
        <v>2</v>
      </c>
      <c r="FU15" s="121">
        <f t="shared" si="11"/>
        <v>2</v>
      </c>
      <c r="FV15" s="121">
        <f t="shared" si="11"/>
        <v>2</v>
      </c>
      <c r="FW15" s="121">
        <f t="shared" si="11"/>
        <v>2</v>
      </c>
      <c r="FX15" s="121">
        <f t="shared" si="11"/>
        <v>2</v>
      </c>
      <c r="FY15" s="121">
        <f t="shared" si="11"/>
        <v>2</v>
      </c>
      <c r="GA15" s="52" t="s">
        <v>132</v>
      </c>
    </row>
    <row r="16" spans="1:183" s="52" customFormat="1" x14ac:dyDescent="0.25">
      <c r="A16" s="52" t="s">
        <v>206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4">
        <f>AA8</f>
        <v>1</v>
      </c>
      <c r="BV16" s="125">
        <f>BU16</f>
        <v>1</v>
      </c>
      <c r="BW16" s="125">
        <f t="shared" si="5"/>
        <v>1</v>
      </c>
      <c r="BX16" s="125">
        <f t="shared" si="5"/>
        <v>1</v>
      </c>
      <c r="BY16" s="125">
        <f t="shared" si="5"/>
        <v>1</v>
      </c>
      <c r="BZ16" s="125">
        <f t="shared" si="5"/>
        <v>1</v>
      </c>
      <c r="CA16" s="125">
        <f t="shared" si="5"/>
        <v>1</v>
      </c>
      <c r="CB16" s="125">
        <f t="shared" si="5"/>
        <v>1</v>
      </c>
      <c r="CC16" s="125">
        <f t="shared" si="5"/>
        <v>1</v>
      </c>
      <c r="CD16" s="125">
        <f t="shared" si="5"/>
        <v>1</v>
      </c>
      <c r="CE16" s="125">
        <f t="shared" si="5"/>
        <v>1</v>
      </c>
      <c r="CF16" s="125">
        <f t="shared" si="5"/>
        <v>1</v>
      </c>
      <c r="CG16" s="125">
        <f t="shared" si="5"/>
        <v>1</v>
      </c>
      <c r="CH16" s="125">
        <f t="shared" si="5"/>
        <v>1</v>
      </c>
      <c r="CI16" s="125">
        <f t="shared" si="5"/>
        <v>1</v>
      </c>
      <c r="CJ16" s="125">
        <f t="shared" si="5"/>
        <v>1</v>
      </c>
      <c r="CK16" s="125">
        <f t="shared" si="5"/>
        <v>1</v>
      </c>
      <c r="CL16" s="125">
        <f t="shared" si="6"/>
        <v>1</v>
      </c>
      <c r="CM16" s="125">
        <f t="shared" si="6"/>
        <v>1</v>
      </c>
      <c r="CN16" s="125">
        <f t="shared" si="6"/>
        <v>1</v>
      </c>
      <c r="CO16" s="125">
        <f t="shared" si="6"/>
        <v>1</v>
      </c>
      <c r="CP16" s="125">
        <f t="shared" si="6"/>
        <v>1</v>
      </c>
      <c r="CQ16" s="125">
        <f t="shared" si="6"/>
        <v>1</v>
      </c>
      <c r="CR16" s="125">
        <f t="shared" si="6"/>
        <v>1</v>
      </c>
      <c r="CS16" s="125">
        <f t="shared" si="6"/>
        <v>1</v>
      </c>
      <c r="CT16" s="125">
        <f t="shared" si="6"/>
        <v>1</v>
      </c>
      <c r="CU16" s="125">
        <f t="shared" si="6"/>
        <v>1</v>
      </c>
      <c r="CV16" s="125">
        <f t="shared" si="6"/>
        <v>1</v>
      </c>
      <c r="CW16" s="125">
        <f t="shared" si="6"/>
        <v>1</v>
      </c>
      <c r="CX16" s="125">
        <f t="shared" si="6"/>
        <v>1</v>
      </c>
      <c r="CY16" s="125">
        <f t="shared" si="6"/>
        <v>1</v>
      </c>
      <c r="CZ16" s="125">
        <f t="shared" si="6"/>
        <v>1</v>
      </c>
      <c r="DA16" s="125">
        <f t="shared" si="6"/>
        <v>1</v>
      </c>
      <c r="DB16" s="125">
        <f t="shared" si="7"/>
        <v>1</v>
      </c>
      <c r="DC16" s="125">
        <f t="shared" si="7"/>
        <v>1</v>
      </c>
      <c r="DD16" s="125">
        <f t="shared" si="7"/>
        <v>1</v>
      </c>
      <c r="DE16" s="125">
        <f t="shared" si="7"/>
        <v>1</v>
      </c>
      <c r="DF16" s="125">
        <f t="shared" si="7"/>
        <v>1</v>
      </c>
      <c r="DG16" s="125">
        <f t="shared" si="7"/>
        <v>1</v>
      </c>
      <c r="DH16" s="125">
        <f t="shared" si="7"/>
        <v>1</v>
      </c>
      <c r="DI16" s="125">
        <f t="shared" si="7"/>
        <v>1</v>
      </c>
      <c r="DJ16" s="125">
        <f t="shared" si="7"/>
        <v>1</v>
      </c>
      <c r="DK16" s="125">
        <f t="shared" si="7"/>
        <v>1</v>
      </c>
      <c r="DL16" s="125">
        <f t="shared" si="7"/>
        <v>1</v>
      </c>
      <c r="DM16" s="125">
        <f t="shared" si="7"/>
        <v>1</v>
      </c>
      <c r="DN16" s="125">
        <f t="shared" si="7"/>
        <v>1</v>
      </c>
      <c r="DO16" s="125">
        <f t="shared" si="7"/>
        <v>1</v>
      </c>
      <c r="DP16" s="125">
        <f t="shared" si="7"/>
        <v>1</v>
      </c>
      <c r="DQ16" s="125">
        <f t="shared" si="7"/>
        <v>1</v>
      </c>
      <c r="DR16" s="125">
        <f t="shared" si="8"/>
        <v>1</v>
      </c>
      <c r="DS16" s="125">
        <f t="shared" si="8"/>
        <v>1</v>
      </c>
      <c r="DT16" s="125">
        <f t="shared" si="8"/>
        <v>1</v>
      </c>
      <c r="DU16" s="125">
        <f t="shared" si="8"/>
        <v>1</v>
      </c>
      <c r="DV16" s="125">
        <f t="shared" si="8"/>
        <v>1</v>
      </c>
      <c r="DW16" s="125">
        <f t="shared" si="8"/>
        <v>1</v>
      </c>
      <c r="DX16" s="125">
        <f t="shared" si="8"/>
        <v>1</v>
      </c>
      <c r="DY16" s="125">
        <f t="shared" si="8"/>
        <v>1</v>
      </c>
      <c r="DZ16" s="125">
        <f t="shared" si="8"/>
        <v>1</v>
      </c>
      <c r="EA16" s="125">
        <f t="shared" si="8"/>
        <v>1</v>
      </c>
      <c r="EB16" s="125">
        <f t="shared" si="8"/>
        <v>1</v>
      </c>
      <c r="EC16" s="125">
        <f t="shared" si="8"/>
        <v>1</v>
      </c>
      <c r="ED16" s="125">
        <f t="shared" si="8"/>
        <v>1</v>
      </c>
      <c r="EE16" s="125">
        <f t="shared" si="8"/>
        <v>1</v>
      </c>
      <c r="EF16" s="125">
        <f t="shared" si="8"/>
        <v>1</v>
      </c>
      <c r="EG16" s="125">
        <f t="shared" si="8"/>
        <v>1</v>
      </c>
      <c r="EH16" s="125">
        <f t="shared" si="9"/>
        <v>1</v>
      </c>
      <c r="EI16" s="125">
        <f t="shared" si="9"/>
        <v>1</v>
      </c>
      <c r="EJ16" s="125">
        <f t="shared" si="9"/>
        <v>1</v>
      </c>
      <c r="EK16" s="125">
        <f t="shared" si="9"/>
        <v>1</v>
      </c>
      <c r="EL16" s="125">
        <f t="shared" si="9"/>
        <v>1</v>
      </c>
      <c r="EM16" s="125">
        <f t="shared" si="9"/>
        <v>1</v>
      </c>
      <c r="EN16" s="125">
        <f t="shared" si="9"/>
        <v>1</v>
      </c>
      <c r="EO16" s="125">
        <f t="shared" si="9"/>
        <v>1</v>
      </c>
      <c r="EP16" s="125">
        <f t="shared" si="9"/>
        <v>1</v>
      </c>
      <c r="EQ16" s="125">
        <f t="shared" si="9"/>
        <v>1</v>
      </c>
      <c r="ER16" s="125">
        <f t="shared" si="9"/>
        <v>1</v>
      </c>
      <c r="ES16" s="125">
        <f t="shared" si="9"/>
        <v>1</v>
      </c>
      <c r="ET16" s="125">
        <f t="shared" si="9"/>
        <v>1</v>
      </c>
      <c r="EU16" s="125">
        <f t="shared" si="9"/>
        <v>1</v>
      </c>
      <c r="EV16" s="125">
        <f t="shared" si="9"/>
        <v>1</v>
      </c>
      <c r="EW16" s="125">
        <f t="shared" si="9"/>
        <v>1</v>
      </c>
      <c r="EX16" s="125">
        <f t="shared" si="10"/>
        <v>1</v>
      </c>
      <c r="EY16" s="125">
        <f t="shared" si="10"/>
        <v>1</v>
      </c>
      <c r="EZ16" s="125">
        <f t="shared" si="10"/>
        <v>1</v>
      </c>
      <c r="FA16" s="125">
        <f t="shared" si="10"/>
        <v>1</v>
      </c>
      <c r="FB16" s="125">
        <f t="shared" si="10"/>
        <v>1</v>
      </c>
      <c r="FC16" s="125">
        <f t="shared" si="10"/>
        <v>1</v>
      </c>
      <c r="FD16" s="125">
        <f t="shared" si="10"/>
        <v>1</v>
      </c>
      <c r="FE16" s="125">
        <f t="shared" si="10"/>
        <v>1</v>
      </c>
      <c r="FF16" s="125">
        <f t="shared" si="10"/>
        <v>1</v>
      </c>
      <c r="FG16" s="125">
        <f t="shared" si="10"/>
        <v>1</v>
      </c>
      <c r="FH16" s="125">
        <f t="shared" si="10"/>
        <v>1</v>
      </c>
      <c r="FI16" s="125">
        <f t="shared" si="10"/>
        <v>1</v>
      </c>
      <c r="FJ16" s="125">
        <f t="shared" si="10"/>
        <v>1</v>
      </c>
      <c r="FK16" s="125">
        <f t="shared" si="10"/>
        <v>1</v>
      </c>
      <c r="FL16" s="125">
        <f t="shared" si="10"/>
        <v>1</v>
      </c>
      <c r="FM16" s="125">
        <f t="shared" si="10"/>
        <v>1</v>
      </c>
      <c r="FN16" s="125">
        <f t="shared" si="11"/>
        <v>1</v>
      </c>
      <c r="FO16" s="125">
        <f t="shared" si="11"/>
        <v>1</v>
      </c>
      <c r="FP16" s="125">
        <f t="shared" si="11"/>
        <v>1</v>
      </c>
      <c r="FQ16" s="125">
        <f t="shared" si="11"/>
        <v>1</v>
      </c>
      <c r="FR16" s="125">
        <f t="shared" si="11"/>
        <v>1</v>
      </c>
      <c r="FS16" s="125">
        <f t="shared" si="11"/>
        <v>1</v>
      </c>
      <c r="FT16" s="125">
        <f t="shared" si="11"/>
        <v>1</v>
      </c>
      <c r="FU16" s="125">
        <f t="shared" si="11"/>
        <v>1</v>
      </c>
      <c r="FV16" s="125">
        <f t="shared" si="11"/>
        <v>1</v>
      </c>
      <c r="FW16" s="125">
        <f t="shared" si="11"/>
        <v>1</v>
      </c>
      <c r="FX16" s="125">
        <f t="shared" si="11"/>
        <v>1</v>
      </c>
      <c r="FY16" s="125">
        <f t="shared" si="11"/>
        <v>1</v>
      </c>
      <c r="GA16" s="52" t="s">
        <v>206</v>
      </c>
    </row>
    <row r="17" spans="1:183" x14ac:dyDescent="0.25">
      <c r="C17" s="341">
        <v>0.01</v>
      </c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0" t="s">
        <v>146</v>
      </c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  <c r="BH17" s="340"/>
      <c r="BI17" s="340"/>
      <c r="BJ17" s="340"/>
      <c r="BK17" s="315" t="s">
        <v>171</v>
      </c>
      <c r="BL17" s="315"/>
      <c r="BM17" s="315"/>
      <c r="BN17" s="315"/>
      <c r="BO17" s="315"/>
      <c r="BP17" s="315"/>
      <c r="BQ17" s="315"/>
      <c r="BR17" s="315"/>
      <c r="BS17" s="315"/>
      <c r="BT17" s="315"/>
      <c r="BU17" s="315"/>
      <c r="BV17" s="315"/>
      <c r="BW17" s="315"/>
      <c r="BX17" s="315"/>
      <c r="BY17" s="315"/>
      <c r="BZ17" s="315"/>
      <c r="CA17" s="315"/>
      <c r="CB17" s="315"/>
      <c r="CC17" s="315"/>
      <c r="CD17" s="315"/>
      <c r="CE17" s="315"/>
      <c r="CF17" s="315"/>
      <c r="CG17" s="315"/>
      <c r="CH17" s="315"/>
      <c r="CI17" s="315"/>
      <c r="CJ17" s="315"/>
      <c r="CK17" s="315"/>
      <c r="CL17" s="315"/>
      <c r="CM17" s="315"/>
      <c r="CN17" s="315"/>
      <c r="CO17" s="315"/>
      <c r="CP17" s="338" t="s">
        <v>170</v>
      </c>
      <c r="CQ17" s="338"/>
      <c r="CR17" s="338"/>
      <c r="CS17" s="338"/>
      <c r="CT17" s="338"/>
      <c r="CU17" s="338"/>
      <c r="CV17" s="338"/>
      <c r="CW17" s="338"/>
      <c r="CX17" s="338"/>
      <c r="CY17" s="338"/>
      <c r="CZ17" s="338"/>
      <c r="DA17" s="338"/>
      <c r="DB17" s="338"/>
      <c r="DC17" s="338"/>
      <c r="DD17" s="338"/>
      <c r="DE17" s="338"/>
      <c r="DF17" s="338"/>
      <c r="DG17" s="338"/>
      <c r="DH17" s="338"/>
      <c r="DI17" s="338"/>
      <c r="DJ17" s="338"/>
      <c r="DK17" s="338"/>
      <c r="DL17" s="338"/>
      <c r="DM17" s="338"/>
      <c r="DN17" s="338"/>
      <c r="DO17" s="338"/>
      <c r="DP17" s="338"/>
      <c r="DQ17" s="338"/>
      <c r="DR17" s="338"/>
      <c r="DS17" s="338"/>
    </row>
    <row r="18" spans="1:183" s="221" customFormat="1" x14ac:dyDescent="0.25">
      <c r="A18" s="221" t="s">
        <v>133</v>
      </c>
      <c r="B18" s="221" t="s">
        <v>178</v>
      </c>
      <c r="C18" s="230">
        <f>C66+C59+C50*AA5</f>
        <v>0.32232918257196436</v>
      </c>
      <c r="D18" s="190">
        <f t="shared" ref="D18:I18" si="14">C18+D74+D57*$AA$5</f>
        <v>0.40360693424066829</v>
      </c>
      <c r="E18" s="190">
        <f t="shared" si="14"/>
        <v>0.50520412382654822</v>
      </c>
      <c r="F18" s="190">
        <f t="shared" si="14"/>
        <v>0.63220061080889811</v>
      </c>
      <c r="G18" s="190">
        <f t="shared" si="14"/>
        <v>0.79094621953683553</v>
      </c>
      <c r="H18" s="190">
        <f t="shared" si="14"/>
        <v>0.98937823044675732</v>
      </c>
      <c r="I18" s="190">
        <f t="shared" si="14"/>
        <v>1.2374182440841595</v>
      </c>
      <c r="J18" s="190">
        <f>I18+J19</f>
        <v>1.5141979163925379</v>
      </c>
      <c r="K18" s="190">
        <f t="shared" ref="K18:BV18" si="15">J18+K19</f>
        <v>1.8601667953847341</v>
      </c>
      <c r="L18" s="190">
        <f t="shared" si="15"/>
        <v>2.2926221827317028</v>
      </c>
      <c r="M18" s="190">
        <f t="shared" si="15"/>
        <v>2.833185705522137</v>
      </c>
      <c r="N18" s="190">
        <f t="shared" si="15"/>
        <v>3.5088843976169031</v>
      </c>
      <c r="O18" s="190">
        <f t="shared" si="15"/>
        <v>4.3535020513420832</v>
      </c>
      <c r="P18" s="190">
        <f t="shared" si="15"/>
        <v>5.4092684071052819</v>
      </c>
      <c r="Q18" s="190">
        <f t="shared" si="15"/>
        <v>6.1377744362410871</v>
      </c>
      <c r="R18" s="190">
        <f t="shared" si="15"/>
        <v>7.0482678814557014</v>
      </c>
      <c r="S18" s="190">
        <f t="shared" si="15"/>
        <v>8.1862455967688277</v>
      </c>
      <c r="T18" s="190">
        <f t="shared" si="15"/>
        <v>9.6085786497050911</v>
      </c>
      <c r="U18" s="190">
        <f t="shared" si="15"/>
        <v>11.386355874670279</v>
      </c>
      <c r="V18" s="190">
        <f t="shared" si="15"/>
        <v>13.60843831467162</v>
      </c>
      <c r="W18" s="190">
        <f t="shared" si="15"/>
        <v>16.385902273468155</v>
      </c>
      <c r="X18" s="190">
        <f t="shared" si="15"/>
        <v>18.668678371826083</v>
      </c>
      <c r="Y18" s="190">
        <f t="shared" si="15"/>
        <v>21.234667562208209</v>
      </c>
      <c r="Z18" s="190">
        <f t="shared" si="15"/>
        <v>24.00922407008553</v>
      </c>
      <c r="AA18" s="190">
        <f t="shared" si="15"/>
        <v>27.196755438724331</v>
      </c>
      <c r="AB18" s="190">
        <f t="shared" si="15"/>
        <v>30.896845353064435</v>
      </c>
      <c r="AC18" s="190">
        <f t="shared" si="15"/>
        <v>35.233442978442717</v>
      </c>
      <c r="AD18" s="190">
        <f t="shared" si="15"/>
        <v>40.360673037909123</v>
      </c>
      <c r="AE18" s="190">
        <f t="shared" si="15"/>
        <v>46.473549391161953</v>
      </c>
      <c r="AF18" s="190">
        <f t="shared" si="15"/>
        <v>49.388057039627249</v>
      </c>
      <c r="AG18" s="190">
        <f t="shared" si="15"/>
        <v>52.668281596721229</v>
      </c>
      <c r="AH18" s="190">
        <f t="shared" si="15"/>
        <v>56.326739585748705</v>
      </c>
      <c r="AI18" s="190">
        <f t="shared" si="15"/>
        <v>60.411311365875221</v>
      </c>
      <c r="AJ18" s="190">
        <f t="shared" si="15"/>
        <v>64.98124769550482</v>
      </c>
      <c r="AK18" s="190">
        <f t="shared" si="15"/>
        <v>70.109784791391519</v>
      </c>
      <c r="AL18" s="190">
        <f t="shared" si="15"/>
        <v>73.121457117449864</v>
      </c>
      <c r="AM18" s="190">
        <f t="shared" si="15"/>
        <v>76.625407021730865</v>
      </c>
      <c r="AN18" s="190">
        <f t="shared" si="15"/>
        <v>80.221317505641977</v>
      </c>
      <c r="AO18" s="190">
        <f t="shared" si="15"/>
        <v>83.924309181086429</v>
      </c>
      <c r="AP18" s="190">
        <f t="shared" si="15"/>
        <v>87.731585861352301</v>
      </c>
      <c r="AQ18" s="190">
        <f t="shared" si="15"/>
        <v>91.634541412943761</v>
      </c>
      <c r="AR18" s="190">
        <f t="shared" si="15"/>
        <v>95.617345590112393</v>
      </c>
      <c r="AS18" s="190">
        <f t="shared" si="15"/>
        <v>98.086154065335549</v>
      </c>
      <c r="AT18" s="190">
        <f t="shared" si="15"/>
        <v>100.39850548742545</v>
      </c>
      <c r="AU18" s="190">
        <f t="shared" si="15"/>
        <v>102.75381209295531</v>
      </c>
      <c r="AV18" s="190">
        <f t="shared" si="15"/>
        <v>105.1370660319548</v>
      </c>
      <c r="AW18" s="190">
        <f t="shared" si="15"/>
        <v>107.53000948494689</v>
      </c>
      <c r="AX18" s="190">
        <f t="shared" si="15"/>
        <v>109.90975353550715</v>
      </c>
      <c r="AY18" s="190">
        <f t="shared" si="15"/>
        <v>112.24810660435276</v>
      </c>
      <c r="AZ18" s="190">
        <f t="shared" si="15"/>
        <v>114.14976495299615</v>
      </c>
      <c r="BA18" s="190">
        <f t="shared" si="15"/>
        <v>115.98176108286256</v>
      </c>
      <c r="BB18" s="190">
        <f t="shared" si="15"/>
        <v>117.75595550372127</v>
      </c>
      <c r="BC18" s="190">
        <f t="shared" si="15"/>
        <v>119.46630236353312</v>
      </c>
      <c r="BD18" s="190">
        <f t="shared" si="15"/>
        <v>121.10502594984698</v>
      </c>
      <c r="BE18" s="190">
        <f t="shared" si="15"/>
        <v>122.66273785659331</v>
      </c>
      <c r="BF18" s="190">
        <f t="shared" si="15"/>
        <v>124.1282905074962</v>
      </c>
      <c r="BG18" s="190">
        <f t="shared" si="15"/>
        <v>125.48857596394245</v>
      </c>
      <c r="BH18" s="190">
        <f t="shared" si="15"/>
        <v>126.81109792752396</v>
      </c>
      <c r="BI18" s="190">
        <f t="shared" si="15"/>
        <v>128.0916028467073</v>
      </c>
      <c r="BJ18" s="190">
        <f t="shared" si="15"/>
        <v>129.32394273594676</v>
      </c>
      <c r="BK18" s="190">
        <f t="shared" si="15"/>
        <v>130.50209041918197</v>
      </c>
      <c r="BL18" s="190">
        <f t="shared" si="15"/>
        <v>131.62036407486025</v>
      </c>
      <c r="BM18" s="190">
        <f t="shared" si="15"/>
        <v>132.67357250032333</v>
      </c>
      <c r="BN18" s="190">
        <f t="shared" si="15"/>
        <v>133.65723138916016</v>
      </c>
      <c r="BO18" s="190">
        <f t="shared" si="15"/>
        <v>134.60347820057311</v>
      </c>
      <c r="BP18" s="190">
        <f t="shared" si="15"/>
        <v>135.51521428523293</v>
      </c>
      <c r="BQ18" s="190">
        <f t="shared" si="15"/>
        <v>136.39186649346834</v>
      </c>
      <c r="BR18" s="190">
        <f t="shared" si="15"/>
        <v>137.23299764314692</v>
      </c>
      <c r="BS18" s="190">
        <f t="shared" si="15"/>
        <v>138.03841925315479</v>
      </c>
      <c r="BT18" s="190">
        <f t="shared" si="15"/>
        <v>138.80833100234304</v>
      </c>
      <c r="BU18" s="190">
        <f t="shared" si="15"/>
        <v>139.54349231210577</v>
      </c>
      <c r="BV18" s="190">
        <f t="shared" si="15"/>
        <v>140.24999323584939</v>
      </c>
      <c r="BW18" s="190">
        <f t="shared" ref="BW18:EH18" si="16">BV18+BW19</f>
        <v>140.92836390544321</v>
      </c>
      <c r="BX18" s="190">
        <f t="shared" si="16"/>
        <v>141.57926551683485</v>
      </c>
      <c r="BY18" s="190">
        <f t="shared" si="16"/>
        <v>142.20365988309598</v>
      </c>
      <c r="BZ18" s="190">
        <f t="shared" si="16"/>
        <v>142.80283653880025</v>
      </c>
      <c r="CA18" s="190">
        <f t="shared" si="16"/>
        <v>143.37843584304687</v>
      </c>
      <c r="CB18" s="190">
        <f t="shared" si="16"/>
        <v>143.93247608482702</v>
      </c>
      <c r="CC18" s="190">
        <f t="shared" si="16"/>
        <v>144.46738419991479</v>
      </c>
      <c r="CD18" s="190">
        <f t="shared" si="16"/>
        <v>144.98365705833135</v>
      </c>
      <c r="CE18" s="190">
        <f t="shared" si="16"/>
        <v>145.48176912583202</v>
      </c>
      <c r="CF18" s="190">
        <f t="shared" si="16"/>
        <v>145.96234112557869</v>
      </c>
      <c r="CG18" s="190">
        <f t="shared" si="16"/>
        <v>146.4261493093594</v>
      </c>
      <c r="CH18" s="190">
        <f t="shared" si="16"/>
        <v>146.87412840909084</v>
      </c>
      <c r="CI18" s="190">
        <f t="shared" si="16"/>
        <v>147.44050437380719</v>
      </c>
      <c r="CJ18" s="190">
        <f t="shared" si="16"/>
        <v>147.89228070444156</v>
      </c>
      <c r="CK18" s="190">
        <f t="shared" si="16"/>
        <v>148.33045800508276</v>
      </c>
      <c r="CL18" s="190">
        <f t="shared" si="16"/>
        <v>148.75578744404336</v>
      </c>
      <c r="CM18" s="190">
        <f t="shared" si="16"/>
        <v>149.16900662318179</v>
      </c>
      <c r="CN18" s="190">
        <f t="shared" si="16"/>
        <v>149.57082820473408</v>
      </c>
      <c r="CO18" s="190">
        <f t="shared" si="16"/>
        <v>149.96192682909367</v>
      </c>
      <c r="CP18" s="190">
        <f t="shared" si="16"/>
        <v>150.34269279610658</v>
      </c>
      <c r="CQ18" s="190">
        <f t="shared" si="16"/>
        <v>150.72409517440477</v>
      </c>
      <c r="CR18" s="190">
        <f t="shared" si="16"/>
        <v>151.09737620851666</v>
      </c>
      <c r="CS18" s="190">
        <f t="shared" si="16"/>
        <v>151.46298799367582</v>
      </c>
      <c r="CT18" s="190">
        <f t="shared" si="16"/>
        <v>151.82139966316265</v>
      </c>
      <c r="CU18" s="190">
        <f t="shared" si="16"/>
        <v>152.17308477291036</v>
      </c>
      <c r="CV18" s="190">
        <f t="shared" si="16"/>
        <v>152.5185072207835</v>
      </c>
      <c r="CW18" s="190">
        <f t="shared" si="16"/>
        <v>152.85823116916862</v>
      </c>
      <c r="CX18" s="190">
        <f t="shared" si="16"/>
        <v>153.1822463840337</v>
      </c>
      <c r="CY18" s="190">
        <f t="shared" si="16"/>
        <v>153.50088989880686</v>
      </c>
      <c r="CZ18" s="190">
        <f t="shared" si="16"/>
        <v>153.81459756443607</v>
      </c>
      <c r="DA18" s="190">
        <f t="shared" si="16"/>
        <v>154.12378250766676</v>
      </c>
      <c r="DB18" s="190">
        <f t="shared" si="16"/>
        <v>154.42883770331929</v>
      </c>
      <c r="DC18" s="190">
        <f t="shared" si="16"/>
        <v>154.73013836537416</v>
      </c>
      <c r="DD18" s="190">
        <f t="shared" si="16"/>
        <v>155.02804416364893</v>
      </c>
      <c r="DE18" s="190">
        <f t="shared" si="16"/>
        <v>155.32290123262601</v>
      </c>
      <c r="DF18" s="190">
        <f t="shared" si="16"/>
        <v>155.61346974046734</v>
      </c>
      <c r="DG18" s="190">
        <f t="shared" si="16"/>
        <v>155.8999461078098</v>
      </c>
      <c r="DH18" s="190">
        <f t="shared" si="16"/>
        <v>156.18252547543358</v>
      </c>
      <c r="DI18" s="190">
        <f t="shared" si="16"/>
        <v>156.4613985826519</v>
      </c>
      <c r="DJ18" s="190">
        <f t="shared" si="16"/>
        <v>156.73674983799503</v>
      </c>
      <c r="DK18" s="190">
        <f t="shared" si="16"/>
        <v>157.00875668399541</v>
      </c>
      <c r="DL18" s="190">
        <f t="shared" si="16"/>
        <v>157.27759032018182</v>
      </c>
      <c r="DM18" s="190">
        <f t="shared" si="16"/>
        <v>157.54420440946686</v>
      </c>
      <c r="DN18" s="190">
        <f t="shared" si="16"/>
        <v>157.8086814328847</v>
      </c>
      <c r="DO18" s="190">
        <f t="shared" si="16"/>
        <v>158.07108573909628</v>
      </c>
      <c r="DP18" s="190">
        <f t="shared" si="16"/>
        <v>158.33146517404333</v>
      </c>
      <c r="DQ18" s="190">
        <f t="shared" si="16"/>
        <v>158.58985227894223</v>
      </c>
      <c r="DR18" s="190">
        <f t="shared" si="16"/>
        <v>158.84626516078083</v>
      </c>
      <c r="DS18" s="190">
        <f t="shared" si="16"/>
        <v>159.1007081465772</v>
      </c>
      <c r="DT18" s="190">
        <f t="shared" si="16"/>
        <v>159.35317234307786</v>
      </c>
      <c r="DU18" s="190">
        <f t="shared" si="16"/>
        <v>159.60381466593253</v>
      </c>
      <c r="DV18" s="190">
        <f t="shared" si="16"/>
        <v>159.85278335594742</v>
      </c>
      <c r="DW18" s="190">
        <f t="shared" si="16"/>
        <v>160.10021671062771</v>
      </c>
      <c r="DX18" s="190">
        <f t="shared" si="16"/>
        <v>160.34624217510478</v>
      </c>
      <c r="DY18" s="190">
        <f t="shared" si="16"/>
        <v>160.59097566954117</v>
      </c>
      <c r="DZ18" s="190">
        <f t="shared" si="16"/>
        <v>160.8345210303664</v>
      </c>
      <c r="EA18" s="190">
        <f t="shared" si="16"/>
        <v>161.07696944574525</v>
      </c>
      <c r="EB18" s="190">
        <f t="shared" si="16"/>
        <v>161.31833934502492</v>
      </c>
      <c r="EC18" s="190">
        <f t="shared" si="16"/>
        <v>161.55865477277544</v>
      </c>
      <c r="ED18" s="190">
        <f t="shared" si="16"/>
        <v>161.79794610144208</v>
      </c>
      <c r="EE18" s="190">
        <f t="shared" si="16"/>
        <v>162.03625052483409</v>
      </c>
      <c r="EF18" s="190">
        <f t="shared" si="16"/>
        <v>162.27361239230737</v>
      </c>
      <c r="EG18" s="190">
        <f t="shared" si="16"/>
        <v>162.51008342631218</v>
      </c>
      <c r="EH18" s="190">
        <f t="shared" si="16"/>
        <v>162.74572284828659</v>
      </c>
      <c r="EI18" s="190">
        <f t="shared" ref="EI18:FY18" si="17">EH18+EI19</f>
        <v>162.98059741960159</v>
      </c>
      <c r="EJ18" s="190">
        <f t="shared" si="17"/>
        <v>163.21476342572285</v>
      </c>
      <c r="EK18" s="190">
        <f t="shared" si="17"/>
        <v>163.44826775890894</v>
      </c>
      <c r="EL18" s="190">
        <f t="shared" si="17"/>
        <v>163.68114914996531</v>
      </c>
      <c r="EM18" s="190">
        <f t="shared" si="17"/>
        <v>163.91343950532601</v>
      </c>
      <c r="EN18" s="190">
        <f t="shared" si="17"/>
        <v>164.14516531955363</v>
      </c>
      <c r="EO18" s="190">
        <f t="shared" si="17"/>
        <v>164.37634914584015</v>
      </c>
      <c r="EP18" s="190">
        <f t="shared" si="17"/>
        <v>164.6070111180116</v>
      </c>
      <c r="EQ18" s="190">
        <f t="shared" si="17"/>
        <v>164.83717501170324</v>
      </c>
      <c r="ER18" s="190">
        <f t="shared" si="17"/>
        <v>165.06686702891838</v>
      </c>
      <c r="ES18" s="190">
        <f t="shared" si="17"/>
        <v>165.29611461099051</v>
      </c>
      <c r="ET18" s="190">
        <f t="shared" si="17"/>
        <v>165.52494530771261</v>
      </c>
      <c r="EU18" s="190">
        <f t="shared" si="17"/>
        <v>165.75338572256908</v>
      </c>
      <c r="EV18" s="190">
        <f t="shared" si="17"/>
        <v>165.98146054852029</v>
      </c>
      <c r="EW18" s="190">
        <f t="shared" si="17"/>
        <v>166.20919170558543</v>
      </c>
      <c r="EX18" s="190">
        <f t="shared" si="17"/>
        <v>166.43659759047404</v>
      </c>
      <c r="EY18" s="190">
        <f t="shared" si="17"/>
        <v>166.66369414267285</v>
      </c>
      <c r="EZ18" s="190">
        <f t="shared" si="17"/>
        <v>166.89049573677593</v>
      </c>
      <c r="FA18" s="190">
        <f t="shared" si="17"/>
        <v>167.1170158920396</v>
      </c>
      <c r="FB18" s="190">
        <f t="shared" si="17"/>
        <v>167.34326779553857</v>
      </c>
      <c r="FC18" s="190">
        <f t="shared" si="17"/>
        <v>167.56926463905916</v>
      </c>
      <c r="FD18" s="190">
        <f t="shared" si="17"/>
        <v>167.79501977226755</v>
      </c>
      <c r="FE18" s="190">
        <f t="shared" si="17"/>
        <v>168.02054667602684</v>
      </c>
      <c r="FF18" s="190">
        <f t="shared" si="17"/>
        <v>168.24585842214032</v>
      </c>
      <c r="FG18" s="190">
        <f t="shared" si="17"/>
        <v>168.4709673053072</v>
      </c>
      <c r="FH18" s="190">
        <f t="shared" si="17"/>
        <v>168.69588463197414</v>
      </c>
      <c r="FI18" s="190">
        <f t="shared" si="17"/>
        <v>168.92062064800143</v>
      </c>
      <c r="FJ18" s="190">
        <f t="shared" si="17"/>
        <v>169.14518458529651</v>
      </c>
      <c r="FK18" s="190">
        <f t="shared" si="17"/>
        <v>169.36958480649878</v>
      </c>
      <c r="FL18" s="190">
        <f t="shared" si="17"/>
        <v>169.59382902615397</v>
      </c>
      <c r="FM18" s="190">
        <f t="shared" si="17"/>
        <v>169.81792458634584</v>
      </c>
      <c r="FN18" s="190">
        <f t="shared" si="17"/>
        <v>170.04187861117063</v>
      </c>
      <c r="FO18" s="190">
        <f t="shared" si="17"/>
        <v>170.26569806617726</v>
      </c>
      <c r="FP18" s="190">
        <f t="shared" si="17"/>
        <v>170.48938974840905</v>
      </c>
      <c r="FQ18" s="190">
        <f t="shared" si="17"/>
        <v>170.71296023158047</v>
      </c>
      <c r="FR18" s="190">
        <f t="shared" si="17"/>
        <v>170.93641578940452</v>
      </c>
      <c r="FS18" s="190">
        <f t="shared" si="17"/>
        <v>171.15976231830842</v>
      </c>
      <c r="FT18" s="190">
        <f t="shared" si="17"/>
        <v>171.38300527884823</v>
      </c>
      <c r="FU18" s="190">
        <f t="shared" si="17"/>
        <v>171.60614969860328</v>
      </c>
      <c r="FV18" s="190">
        <f t="shared" si="17"/>
        <v>171.82920021442641</v>
      </c>
      <c r="FW18" s="190">
        <f t="shared" si="17"/>
        <v>172.0521611350585</v>
      </c>
      <c r="FX18" s="190">
        <f t="shared" si="17"/>
        <v>172.27503650841766</v>
      </c>
      <c r="FY18" s="190">
        <f t="shared" si="17"/>
        <v>172.49783018122261</v>
      </c>
      <c r="GA18" s="221" t="s">
        <v>133</v>
      </c>
    </row>
    <row r="19" spans="1:183" s="221" customFormat="1" x14ac:dyDescent="0.25">
      <c r="B19" s="221" t="s">
        <v>226</v>
      </c>
      <c r="C19" s="230"/>
      <c r="D19" s="190"/>
      <c r="E19" s="190"/>
      <c r="F19" s="190"/>
      <c r="G19" s="190"/>
      <c r="H19" s="190"/>
      <c r="I19" s="190"/>
      <c r="J19" s="190">
        <f>J74+J57*J13</f>
        <v>0.27677967230837841</v>
      </c>
      <c r="K19" s="190">
        <f t="shared" ref="K19:BV19" si="18">K74+K57*K13</f>
        <v>0.3459688789921963</v>
      </c>
      <c r="L19" s="190">
        <f t="shared" si="18"/>
        <v>0.43245538734696864</v>
      </c>
      <c r="M19" s="190">
        <f t="shared" si="18"/>
        <v>0.54056352279043407</v>
      </c>
      <c r="N19" s="190">
        <f t="shared" si="18"/>
        <v>0.67569869209476585</v>
      </c>
      <c r="O19" s="190">
        <f t="shared" si="18"/>
        <v>0.84461765372518061</v>
      </c>
      <c r="P19" s="190">
        <f t="shared" si="18"/>
        <v>1.0557663557631984</v>
      </c>
      <c r="Q19" s="190">
        <f t="shared" si="18"/>
        <v>0.72850602913580531</v>
      </c>
      <c r="R19" s="190">
        <f t="shared" si="18"/>
        <v>0.91049344521461406</v>
      </c>
      <c r="S19" s="190">
        <f t="shared" si="18"/>
        <v>1.1379777153131256</v>
      </c>
      <c r="T19" s="190">
        <f t="shared" si="18"/>
        <v>1.4223330529362643</v>
      </c>
      <c r="U19" s="190">
        <f t="shared" si="18"/>
        <v>1.7777772249651873</v>
      </c>
      <c r="V19" s="190">
        <f t="shared" si="18"/>
        <v>2.2220824400013415</v>
      </c>
      <c r="W19" s="190">
        <f t="shared" si="18"/>
        <v>2.7774639587965355</v>
      </c>
      <c r="X19" s="190">
        <f t="shared" si="18"/>
        <v>2.2827760983579282</v>
      </c>
      <c r="Y19" s="190">
        <f t="shared" si="18"/>
        <v>2.565989190382127</v>
      </c>
      <c r="Z19" s="190">
        <f t="shared" si="18"/>
        <v>2.7745565078773198</v>
      </c>
      <c r="AA19" s="190">
        <f t="shared" si="18"/>
        <v>3.1875313686388012</v>
      </c>
      <c r="AB19" s="190">
        <f t="shared" si="18"/>
        <v>3.700089914340106</v>
      </c>
      <c r="AC19" s="190">
        <f t="shared" si="18"/>
        <v>4.3365976253782836</v>
      </c>
      <c r="AD19" s="190">
        <f t="shared" si="18"/>
        <v>5.1272300594664042</v>
      </c>
      <c r="AE19" s="190">
        <f t="shared" si="18"/>
        <v>6.1128763532528314</v>
      </c>
      <c r="AF19" s="190">
        <f t="shared" si="18"/>
        <v>2.9145076484652939</v>
      </c>
      <c r="AG19" s="190">
        <f t="shared" si="18"/>
        <v>3.2802245570939794</v>
      </c>
      <c r="AH19" s="190">
        <f t="shared" si="18"/>
        <v>3.6584579890274784</v>
      </c>
      <c r="AI19" s="190">
        <f t="shared" si="18"/>
        <v>4.0845717801265202</v>
      </c>
      <c r="AJ19" s="190">
        <f t="shared" si="18"/>
        <v>4.5699363296295994</v>
      </c>
      <c r="AK19" s="190">
        <f t="shared" si="18"/>
        <v>5.1285370958866947</v>
      </c>
      <c r="AL19" s="190">
        <f t="shared" si="18"/>
        <v>3.0116723260583385</v>
      </c>
      <c r="AM19" s="190">
        <f t="shared" si="18"/>
        <v>3.5039499042810025</v>
      </c>
      <c r="AN19" s="190">
        <f t="shared" si="18"/>
        <v>3.595910483911116</v>
      </c>
      <c r="AO19" s="190">
        <f t="shared" si="18"/>
        <v>3.7029916754444492</v>
      </c>
      <c r="AP19" s="190">
        <f t="shared" si="18"/>
        <v>3.8072766802658728</v>
      </c>
      <c r="AQ19" s="190">
        <f t="shared" si="18"/>
        <v>3.9029555515914613</v>
      </c>
      <c r="AR19" s="190">
        <f t="shared" si="18"/>
        <v>3.9828041771686293</v>
      </c>
      <c r="AS19" s="190">
        <f t="shared" si="18"/>
        <v>2.4688084752231507</v>
      </c>
      <c r="AT19" s="190">
        <f t="shared" si="18"/>
        <v>2.3123514220899049</v>
      </c>
      <c r="AU19" s="190">
        <f t="shared" si="18"/>
        <v>2.3553066055298615</v>
      </c>
      <c r="AV19" s="190">
        <f t="shared" si="18"/>
        <v>2.383253938999482</v>
      </c>
      <c r="AW19" s="190">
        <f t="shared" si="18"/>
        <v>2.3929434529920885</v>
      </c>
      <c r="AX19" s="190">
        <f t="shared" si="18"/>
        <v>2.3797440505602663</v>
      </c>
      <c r="AY19" s="190">
        <f t="shared" si="18"/>
        <v>2.3383530688456045</v>
      </c>
      <c r="AZ19" s="190">
        <f t="shared" si="18"/>
        <v>1.9016583486434</v>
      </c>
      <c r="BA19" s="190">
        <f t="shared" si="18"/>
        <v>1.8319961298664085</v>
      </c>
      <c r="BB19" s="190">
        <f t="shared" si="18"/>
        <v>1.7741944208586997</v>
      </c>
      <c r="BC19" s="190">
        <f t="shared" si="18"/>
        <v>1.7103468598118476</v>
      </c>
      <c r="BD19" s="190">
        <f t="shared" si="18"/>
        <v>1.6387235863138561</v>
      </c>
      <c r="BE19" s="190">
        <f t="shared" si="18"/>
        <v>1.5577119067463281</v>
      </c>
      <c r="BF19" s="190">
        <f t="shared" si="18"/>
        <v>1.4655526509028955</v>
      </c>
      <c r="BG19" s="190">
        <f t="shared" si="18"/>
        <v>1.3602854564462463</v>
      </c>
      <c r="BH19" s="190">
        <f t="shared" si="18"/>
        <v>1.3225219635815075</v>
      </c>
      <c r="BI19" s="190">
        <f t="shared" si="18"/>
        <v>1.2805049191833355</v>
      </c>
      <c r="BJ19" s="190">
        <f t="shared" si="18"/>
        <v>1.2323398892394426</v>
      </c>
      <c r="BK19" s="190">
        <f t="shared" si="18"/>
        <v>1.178147683235212</v>
      </c>
      <c r="BL19" s="190">
        <f t="shared" si="18"/>
        <v>1.118273655678292</v>
      </c>
      <c r="BM19" s="190">
        <f t="shared" si="18"/>
        <v>1.0532084254630916</v>
      </c>
      <c r="BN19" s="190">
        <f t="shared" si="18"/>
        <v>0.98365888883683283</v>
      </c>
      <c r="BO19" s="190">
        <f t="shared" si="18"/>
        <v>0.94624681141295786</v>
      </c>
      <c r="BP19" s="190">
        <f t="shared" si="18"/>
        <v>0.91173608465981926</v>
      </c>
      <c r="BQ19" s="190">
        <f t="shared" si="18"/>
        <v>0.87665220823540546</v>
      </c>
      <c r="BR19" s="190">
        <f t="shared" si="18"/>
        <v>0.84113114967858471</v>
      </c>
      <c r="BS19" s="190">
        <f t="shared" si="18"/>
        <v>0.80542161000787249</v>
      </c>
      <c r="BT19" s="190">
        <f t="shared" si="18"/>
        <v>0.769911749188257</v>
      </c>
      <c r="BU19" s="190">
        <f t="shared" si="18"/>
        <v>0.73516130976272931</v>
      </c>
      <c r="BV19" s="190">
        <f t="shared" si="18"/>
        <v>0.70650092374360862</v>
      </c>
      <c r="BW19" s="190">
        <f t="shared" ref="BW19:EH19" si="19">BW74+BW57*BW13</f>
        <v>0.6783706695938122</v>
      </c>
      <c r="BX19" s="190">
        <f t="shared" si="19"/>
        <v>0.65090161139163982</v>
      </c>
      <c r="BY19" s="190">
        <f t="shared" si="19"/>
        <v>0.62439436626114198</v>
      </c>
      <c r="BZ19" s="190">
        <f t="shared" si="19"/>
        <v>0.59917665570428214</v>
      </c>
      <c r="CA19" s="190">
        <f t="shared" si="19"/>
        <v>0.57559930424662475</v>
      </c>
      <c r="CB19" s="190">
        <f t="shared" si="19"/>
        <v>0.55404024178014954</v>
      </c>
      <c r="CC19" s="190">
        <f t="shared" si="19"/>
        <v>0.53490811508776548</v>
      </c>
      <c r="CD19" s="190">
        <f t="shared" si="19"/>
        <v>0.51627285841654824</v>
      </c>
      <c r="CE19" s="190">
        <f t="shared" si="19"/>
        <v>0.49811206750068321</v>
      </c>
      <c r="CF19" s="190">
        <f t="shared" si="19"/>
        <v>0.48057199974666875</v>
      </c>
      <c r="CG19" s="190">
        <f t="shared" si="19"/>
        <v>0.46380818378070854</v>
      </c>
      <c r="CH19" s="190">
        <f t="shared" si="19"/>
        <v>0.4479790997314303</v>
      </c>
      <c r="CI19" s="190">
        <f t="shared" si="19"/>
        <v>0.56637596471633922</v>
      </c>
      <c r="CJ19" s="190">
        <f t="shared" si="19"/>
        <v>0.45177633063437528</v>
      </c>
      <c r="CK19" s="190">
        <f t="shared" si="19"/>
        <v>0.43817730064120836</v>
      </c>
      <c r="CL19" s="190">
        <f t="shared" si="19"/>
        <v>0.42532943896059</v>
      </c>
      <c r="CM19" s="190">
        <f t="shared" si="19"/>
        <v>0.41321917913841055</v>
      </c>
      <c r="CN19" s="190">
        <f t="shared" si="19"/>
        <v>0.40182158155231096</v>
      </c>
      <c r="CO19" s="190">
        <f t="shared" si="19"/>
        <v>0.39109862435958853</v>
      </c>
      <c r="CP19" s="190">
        <f t="shared" si="19"/>
        <v>0.38076596701290116</v>
      </c>
      <c r="CQ19" s="190">
        <f t="shared" si="19"/>
        <v>0.38140237829818902</v>
      </c>
      <c r="CR19" s="190">
        <f t="shared" si="19"/>
        <v>0.37328103411188662</v>
      </c>
      <c r="CS19" s="190">
        <f t="shared" si="19"/>
        <v>0.36561178515915388</v>
      </c>
      <c r="CT19" s="190">
        <f t="shared" si="19"/>
        <v>0.35841166948681946</v>
      </c>
      <c r="CU19" s="190">
        <f t="shared" si="19"/>
        <v>0.35168510974770745</v>
      </c>
      <c r="CV19" s="190">
        <f t="shared" si="19"/>
        <v>0.34542244787313803</v>
      </c>
      <c r="CW19" s="190">
        <f t="shared" si="19"/>
        <v>0.3397239483851035</v>
      </c>
      <c r="CX19" s="190">
        <f t="shared" si="19"/>
        <v>0.32401521486507878</v>
      </c>
      <c r="CY19" s="190">
        <f t="shared" si="19"/>
        <v>0.31864351477317016</v>
      </c>
      <c r="CZ19" s="190">
        <f t="shared" si="19"/>
        <v>0.31370766562922303</v>
      </c>
      <c r="DA19" s="190">
        <f t="shared" si="19"/>
        <v>0.3091849432306974</v>
      </c>
      <c r="DB19" s="190">
        <f t="shared" si="19"/>
        <v>0.30505519565253442</v>
      </c>
      <c r="DC19" s="190">
        <f t="shared" si="19"/>
        <v>0.30130066205486994</v>
      </c>
      <c r="DD19" s="190">
        <f t="shared" si="19"/>
        <v>0.2979057982747621</v>
      </c>
      <c r="DE19" s="190">
        <f t="shared" si="19"/>
        <v>0.29485706897707498</v>
      </c>
      <c r="DF19" s="190">
        <f t="shared" si="19"/>
        <v>0.29056850784132149</v>
      </c>
      <c r="DG19" s="190">
        <f t="shared" si="19"/>
        <v>0.28647636734246068</v>
      </c>
      <c r="DH19" s="190">
        <f t="shared" si="19"/>
        <v>0.28257936762379565</v>
      </c>
      <c r="DI19" s="190">
        <f t="shared" si="19"/>
        <v>0.27887310721832903</v>
      </c>
      <c r="DJ19" s="190">
        <f t="shared" si="19"/>
        <v>0.27535125534315108</v>
      </c>
      <c r="DK19" s="190">
        <f t="shared" si="19"/>
        <v>0.27200684600037234</v>
      </c>
      <c r="DL19" s="190">
        <f t="shared" si="19"/>
        <v>0.26883363618640371</v>
      </c>
      <c r="DM19" s="190">
        <f t="shared" si="19"/>
        <v>0.26661408928503594</v>
      </c>
      <c r="DN19" s="190">
        <f t="shared" si="19"/>
        <v>0.26447702341785256</v>
      </c>
      <c r="DO19" s="190">
        <f t="shared" si="19"/>
        <v>0.26240430621157518</v>
      </c>
      <c r="DP19" s="190">
        <f t="shared" si="19"/>
        <v>0.26037943494705562</v>
      </c>
      <c r="DQ19" s="190">
        <f t="shared" si="19"/>
        <v>0.25838710489889927</v>
      </c>
      <c r="DR19" s="190">
        <f t="shared" si="19"/>
        <v>0.25641288183858785</v>
      </c>
      <c r="DS19" s="190">
        <f t="shared" si="19"/>
        <v>0.25444298579638608</v>
      </c>
      <c r="DT19" s="190">
        <f t="shared" si="19"/>
        <v>0.25246419650064506</v>
      </c>
      <c r="DU19" s="190">
        <f t="shared" si="19"/>
        <v>0.25064232285468691</v>
      </c>
      <c r="DV19" s="190">
        <f t="shared" si="19"/>
        <v>0.24896869001489907</v>
      </c>
      <c r="DW19" s="190">
        <f t="shared" si="19"/>
        <v>0.24743335468028738</v>
      </c>
      <c r="DX19" s="190">
        <f t="shared" si="19"/>
        <v>0.246025464477059</v>
      </c>
      <c r="DY19" s="190">
        <f t="shared" si="19"/>
        <v>0.24473349443639389</v>
      </c>
      <c r="DZ19" s="190">
        <f t="shared" si="19"/>
        <v>0.24354536082524963</v>
      </c>
      <c r="EA19" s="190">
        <f t="shared" si="19"/>
        <v>0.24244841537884546</v>
      </c>
      <c r="EB19" s="190">
        <f t="shared" si="19"/>
        <v>0.2413698992796745</v>
      </c>
      <c r="EC19" s="190">
        <f t="shared" si="19"/>
        <v>0.24031542775052642</v>
      </c>
      <c r="ED19" s="190">
        <f t="shared" si="19"/>
        <v>0.23929132866664216</v>
      </c>
      <c r="EE19" s="190">
        <f t="shared" si="19"/>
        <v>0.2383044233920093</v>
      </c>
      <c r="EF19" s="190">
        <f t="shared" si="19"/>
        <v>0.23736186747326854</v>
      </c>
      <c r="EG19" s="190">
        <f t="shared" si="19"/>
        <v>0.23647103400480768</v>
      </c>
      <c r="EH19" s="190">
        <f t="shared" si="19"/>
        <v>0.2356394219744235</v>
      </c>
      <c r="EI19" s="190">
        <f t="shared" ref="EI19:FY19" si="20">EI74+EI57*EI13</f>
        <v>0.23487457131499939</v>
      </c>
      <c r="EJ19" s="190">
        <f t="shared" si="20"/>
        <v>0.23416600612125943</v>
      </c>
      <c r="EK19" s="190">
        <f t="shared" si="20"/>
        <v>0.23350433318609423</v>
      </c>
      <c r="EL19" s="190">
        <f t="shared" si="20"/>
        <v>0.23288139105636085</v>
      </c>
      <c r="EM19" s="190">
        <f t="shared" si="20"/>
        <v>0.23229035536071141</v>
      </c>
      <c r="EN19" s="190">
        <f t="shared" si="20"/>
        <v>0.23172581422761651</v>
      </c>
      <c r="EO19" s="190">
        <f t="shared" si="20"/>
        <v>0.23118382628652351</v>
      </c>
      <c r="EP19" s="190">
        <f t="shared" si="20"/>
        <v>0.23066197217144618</v>
      </c>
      <c r="EQ19" s="190">
        <f t="shared" si="20"/>
        <v>0.23016389369163232</v>
      </c>
      <c r="ER19" s="190">
        <f t="shared" si="20"/>
        <v>0.22969201721514948</v>
      </c>
      <c r="ES19" s="190">
        <f t="shared" si="20"/>
        <v>0.22924758207212706</v>
      </c>
      <c r="ET19" s="190">
        <f t="shared" si="20"/>
        <v>0.2288306967220898</v>
      </c>
      <c r="EU19" s="190">
        <f t="shared" si="20"/>
        <v>0.22844041485645367</v>
      </c>
      <c r="EV19" s="190">
        <f t="shared" si="20"/>
        <v>0.22807482595120671</v>
      </c>
      <c r="EW19" s="190">
        <f t="shared" si="20"/>
        <v>0.22773115706512903</v>
      </c>
      <c r="EX19" s="190">
        <f t="shared" si="20"/>
        <v>0.22740588488861574</v>
      </c>
      <c r="EY19" s="190">
        <f t="shared" si="20"/>
        <v>0.22709655219882341</v>
      </c>
      <c r="EZ19" s="190">
        <f t="shared" si="20"/>
        <v>0.22680159410308121</v>
      </c>
      <c r="FA19" s="190">
        <f t="shared" si="20"/>
        <v>0.22652015526367103</v>
      </c>
      <c r="FB19" s="190">
        <f t="shared" si="20"/>
        <v>0.2262519034989724</v>
      </c>
      <c r="FC19" s="190">
        <f t="shared" si="20"/>
        <v>0.22599684352058988</v>
      </c>
      <c r="FD19" s="190">
        <f t="shared" si="20"/>
        <v>0.22575513320840698</v>
      </c>
      <c r="FE19" s="190">
        <f t="shared" si="20"/>
        <v>0.22552690375928991</v>
      </c>
      <c r="FF19" s="190">
        <f t="shared" si="20"/>
        <v>0.22531174611347649</v>
      </c>
      <c r="FG19" s="190">
        <f t="shared" si="20"/>
        <v>0.22510888316689343</v>
      </c>
      <c r="FH19" s="190">
        <f t="shared" si="20"/>
        <v>0.22491732666695205</v>
      </c>
      <c r="FI19" s="190">
        <f t="shared" si="20"/>
        <v>0.22473601602728224</v>
      </c>
      <c r="FJ19" s="190">
        <f t="shared" si="20"/>
        <v>0.22456393729506652</v>
      </c>
      <c r="FK19" s="190">
        <f t="shared" si="20"/>
        <v>0.2244002212022812</v>
      </c>
      <c r="FL19" s="190">
        <f t="shared" si="20"/>
        <v>0.2242442196551919</v>
      </c>
      <c r="FM19" s="190">
        <f t="shared" si="20"/>
        <v>0.2240955601918774</v>
      </c>
      <c r="FN19" s="190">
        <f t="shared" si="20"/>
        <v>0.22395402482478921</v>
      </c>
      <c r="FO19" s="190">
        <f t="shared" si="20"/>
        <v>0.22381945500662032</v>
      </c>
      <c r="FP19" s="190">
        <f t="shared" si="20"/>
        <v>0.22369168223178737</v>
      </c>
      <c r="FQ19" s="190">
        <f t="shared" si="20"/>
        <v>0.2235704831714124</v>
      </c>
      <c r="FR19" s="190">
        <f t="shared" si="20"/>
        <v>0.22345555782405474</v>
      </c>
      <c r="FS19" s="190">
        <f t="shared" si="20"/>
        <v>0.2233465289038904</v>
      </c>
      <c r="FT19" s="190">
        <f t="shared" si="20"/>
        <v>0.22324296053981335</v>
      </c>
      <c r="FU19" s="190">
        <f t="shared" si="20"/>
        <v>0.2231444197550545</v>
      </c>
      <c r="FV19" s="190">
        <f t="shared" si="20"/>
        <v>0.22305051582311936</v>
      </c>
      <c r="FW19" s="190">
        <f t="shared" si="20"/>
        <v>0.22296092063210349</v>
      </c>
      <c r="FX19" s="190">
        <f t="shared" si="20"/>
        <v>0.22287537335914748</v>
      </c>
      <c r="FY19" s="190">
        <f t="shared" si="20"/>
        <v>0.22279367280496373</v>
      </c>
    </row>
    <row r="20" spans="1:183" s="220" customFormat="1" x14ac:dyDescent="0.25">
      <c r="A20" s="220" t="s">
        <v>188</v>
      </c>
      <c r="B20" s="220" t="s">
        <v>209</v>
      </c>
      <c r="D20" s="267"/>
      <c r="E20" s="267"/>
      <c r="F20" s="267"/>
      <c r="G20" s="267"/>
      <c r="H20" s="267"/>
      <c r="I20" s="267">
        <v>0.4</v>
      </c>
      <c r="J20" s="267">
        <f>I20+J74</f>
        <v>0.4959326360507269</v>
      </c>
      <c r="K20" s="267">
        <f t="shared" ref="K20:BV20" si="21">J20+K74</f>
        <v>0.61584843111413545</v>
      </c>
      <c r="L20" s="267">
        <f t="shared" si="21"/>
        <v>0.76574317494339628</v>
      </c>
      <c r="M20" s="267">
        <f t="shared" si="21"/>
        <v>0.95311160472997225</v>
      </c>
      <c r="N20" s="267">
        <f t="shared" si="21"/>
        <v>1.1873221419631921</v>
      </c>
      <c r="O20" s="267">
        <f t="shared" si="21"/>
        <v>1.4800853135047169</v>
      </c>
      <c r="P20" s="267">
        <f t="shared" si="21"/>
        <v>1.846039277931623</v>
      </c>
      <c r="Q20" s="267">
        <f t="shared" si="21"/>
        <v>2.1737592460751207</v>
      </c>
      <c r="R20" s="267">
        <f t="shared" si="21"/>
        <v>2.5834092062544931</v>
      </c>
      <c r="S20" s="267">
        <f t="shared" si="21"/>
        <v>3.0954716564787086</v>
      </c>
      <c r="T20" s="267">
        <f t="shared" si="21"/>
        <v>3.7355497192589779</v>
      </c>
      <c r="U20" s="267">
        <f t="shared" si="21"/>
        <v>4.5356472977343145</v>
      </c>
      <c r="V20" s="267">
        <f t="shared" si="21"/>
        <v>5.5357692708284851</v>
      </c>
      <c r="W20" s="267">
        <f t="shared" si="21"/>
        <v>6.7859217371961984</v>
      </c>
      <c r="X20" s="267">
        <f t="shared" si="21"/>
        <v>7.7094968297208135</v>
      </c>
      <c r="Y20" s="267">
        <f t="shared" si="21"/>
        <v>8.7182989626031038</v>
      </c>
      <c r="Z20" s="267">
        <f t="shared" si="21"/>
        <v>9.7777893103197382</v>
      </c>
      <c r="AA20" s="267">
        <f t="shared" si="21"/>
        <v>10.96360422279022</v>
      </c>
      <c r="AB20" s="267">
        <f t="shared" si="21"/>
        <v>12.307113046065279</v>
      </c>
      <c r="AC20" s="267">
        <f t="shared" si="21"/>
        <v>13.847402139309327</v>
      </c>
      <c r="AD20" s="267">
        <f t="shared" si="21"/>
        <v>15.633138498774237</v>
      </c>
      <c r="AE20" s="267">
        <f t="shared" si="21"/>
        <v>17.724863916711779</v>
      </c>
      <c r="AF20" s="267">
        <f t="shared" si="21"/>
        <v>18.702059656433956</v>
      </c>
      <c r="AG20" s="267">
        <f t="shared" si="21"/>
        <v>19.810935409260608</v>
      </c>
      <c r="AH20" s="267">
        <f t="shared" si="21"/>
        <v>21.055738012548908</v>
      </c>
      <c r="AI20" s="267">
        <f t="shared" si="21"/>
        <v>22.453541981718072</v>
      </c>
      <c r="AJ20" s="267">
        <f t="shared" si="21"/>
        <v>24.025560297525278</v>
      </c>
      <c r="AK20" s="267">
        <f t="shared" si="21"/>
        <v>25.798105357989197</v>
      </c>
      <c r="AL20" s="267">
        <f t="shared" si="21"/>
        <v>26.826642134103551</v>
      </c>
      <c r="AM20" s="267">
        <f t="shared" si="21"/>
        <v>28.029902234169739</v>
      </c>
      <c r="AN20" s="267">
        <f t="shared" si="21"/>
        <v>29.26142282866553</v>
      </c>
      <c r="AO20" s="267">
        <f t="shared" si="21"/>
        <v>30.527067459375758</v>
      </c>
      <c r="AP20" s="267">
        <f t="shared" si="21"/>
        <v>31.825681832161887</v>
      </c>
      <c r="AQ20" s="267">
        <f t="shared" si="21"/>
        <v>33.153920027008674</v>
      </c>
      <c r="AR20" s="267">
        <f t="shared" si="21"/>
        <v>34.505716058897875</v>
      </c>
      <c r="AS20" s="267">
        <f t="shared" si="21"/>
        <v>35.325262766436026</v>
      </c>
      <c r="AT20" s="267">
        <f t="shared" si="21"/>
        <v>36.079826383303129</v>
      </c>
      <c r="AU20" s="267">
        <f t="shared" si="21"/>
        <v>36.850046744716153</v>
      </c>
      <c r="AV20" s="267">
        <f t="shared" si="21"/>
        <v>37.629617854753668</v>
      </c>
      <c r="AW20" s="267">
        <f t="shared" si="21"/>
        <v>38.411734970951784</v>
      </c>
      <c r="AX20" s="267">
        <f t="shared" si="21"/>
        <v>39.188249552510769</v>
      </c>
      <c r="AY20" s="267">
        <f t="shared" si="21"/>
        <v>39.949219412968404</v>
      </c>
      <c r="AZ20" s="267">
        <f t="shared" si="21"/>
        <v>40.56016516884624</v>
      </c>
      <c r="BA20" s="267">
        <f t="shared" si="21"/>
        <v>41.151554796837878</v>
      </c>
      <c r="BB20" s="267">
        <f t="shared" si="21"/>
        <v>41.720815639787503</v>
      </c>
      <c r="BC20" s="267">
        <f t="shared" si="21"/>
        <v>42.2662047864222</v>
      </c>
      <c r="BD20" s="267">
        <f t="shared" si="21"/>
        <v>42.785332524474263</v>
      </c>
      <c r="BE20" s="267">
        <f t="shared" si="21"/>
        <v>43.27529890349102</v>
      </c>
      <c r="BF20" s="267">
        <f t="shared" si="21"/>
        <v>43.732669335260816</v>
      </c>
      <c r="BG20" s="267">
        <f t="shared" si="21"/>
        <v>44.153437044828145</v>
      </c>
      <c r="BH20" s="267">
        <f t="shared" si="21"/>
        <v>44.561353718805485</v>
      </c>
      <c r="BI20" s="267">
        <f t="shared" si="21"/>
        <v>44.95596400769417</v>
      </c>
      <c r="BJ20" s="267">
        <f t="shared" si="21"/>
        <v>45.335082981843009</v>
      </c>
      <c r="BK20" s="267">
        <f t="shared" si="21"/>
        <v>45.696626719114803</v>
      </c>
      <c r="BL20" s="267">
        <f t="shared" si="21"/>
        <v>46.038673756884954</v>
      </c>
      <c r="BM20" s="267">
        <f t="shared" si="21"/>
        <v>46.359516809359576</v>
      </c>
      <c r="BN20" s="267">
        <f t="shared" si="21"/>
        <v>46.657739393372474</v>
      </c>
      <c r="BO20" s="267">
        <f t="shared" si="21"/>
        <v>46.943212207688703</v>
      </c>
      <c r="BP20" s="267">
        <f t="shared" si="21"/>
        <v>47.216901910029208</v>
      </c>
      <c r="BQ20" s="267">
        <f t="shared" si="21"/>
        <v>47.478771100809922</v>
      </c>
      <c r="BR20" s="267">
        <f t="shared" si="21"/>
        <v>47.728816883546209</v>
      </c>
      <c r="BS20" s="267">
        <f t="shared" si="21"/>
        <v>47.967109728391542</v>
      </c>
      <c r="BT20" s="267">
        <f t="shared" si="21"/>
        <v>48.193840639133697</v>
      </c>
      <c r="BU20" s="267">
        <f t="shared" si="21"/>
        <v>48.409378159900925</v>
      </c>
      <c r="BV20" s="267">
        <f t="shared" si="21"/>
        <v>48.615339218974775</v>
      </c>
      <c r="BW20" s="267">
        <f t="shared" ref="BW20:EH20" si="22">BV20+BW74</f>
        <v>48.811844216209437</v>
      </c>
      <c r="BX20" s="267">
        <f t="shared" si="22"/>
        <v>48.999117020407432</v>
      </c>
      <c r="BY20" s="267">
        <f t="shared" si="22"/>
        <v>49.177491382141554</v>
      </c>
      <c r="BZ20" s="267">
        <f t="shared" si="22"/>
        <v>49.347417980062495</v>
      </c>
      <c r="CA20" s="267">
        <f t="shared" si="22"/>
        <v>49.509469426392926</v>
      </c>
      <c r="CB20" s="267">
        <f t="shared" si="22"/>
        <v>49.664346138487289</v>
      </c>
      <c r="CC20" s="267">
        <f t="shared" si="22"/>
        <v>49.812882685384459</v>
      </c>
      <c r="CD20" s="267">
        <f t="shared" si="22"/>
        <v>49.955260208026409</v>
      </c>
      <c r="CE20" s="267">
        <f t="shared" si="22"/>
        <v>50.091635264613103</v>
      </c>
      <c r="CF20" s="267">
        <f t="shared" si="22"/>
        <v>50.222209156876815</v>
      </c>
      <c r="CG20" s="267">
        <f t="shared" si="22"/>
        <v>50.347231094648855</v>
      </c>
      <c r="CH20" s="267">
        <f t="shared" si="22"/>
        <v>50.466999283099874</v>
      </c>
      <c r="CI20" s="267">
        <f t="shared" si="22"/>
        <v>50.627803806944883</v>
      </c>
      <c r="CJ20" s="267">
        <f t="shared" si="22"/>
        <v>50.761256997353001</v>
      </c>
      <c r="CK20" s="267">
        <f t="shared" si="22"/>
        <v>50.889639606483335</v>
      </c>
      <c r="CL20" s="267">
        <f t="shared" si="22"/>
        <v>51.013228066650086</v>
      </c>
      <c r="CM20" s="267">
        <f t="shared" si="22"/>
        <v>51.132293311839739</v>
      </c>
      <c r="CN20" s="267">
        <f t="shared" si="22"/>
        <v>51.247096820777401</v>
      </c>
      <c r="CO20" s="267">
        <f t="shared" si="22"/>
        <v>51.35788604731092</v>
      </c>
      <c r="CP20" s="267">
        <f t="shared" si="22"/>
        <v>51.464889138896709</v>
      </c>
      <c r="CQ20" s="267">
        <f t="shared" si="22"/>
        <v>51.572164330891916</v>
      </c>
      <c r="CR20" s="267">
        <f t="shared" si="22"/>
        <v>51.676434459437871</v>
      </c>
      <c r="CS20" s="267">
        <f t="shared" si="22"/>
        <v>51.777869262582776</v>
      </c>
      <c r="CT20" s="267">
        <f t="shared" si="22"/>
        <v>51.876645285282834</v>
      </c>
      <c r="CU20" s="267">
        <f t="shared" si="22"/>
        <v>51.972940974218581</v>
      </c>
      <c r="CV20" s="267">
        <f t="shared" si="22"/>
        <v>52.066931202728611</v>
      </c>
      <c r="CW20" s="267">
        <f t="shared" si="22"/>
        <v>52.158781368095546</v>
      </c>
      <c r="CX20" s="267">
        <f t="shared" si="22"/>
        <v>52.244787927382099</v>
      </c>
      <c r="CY20" s="267">
        <f t="shared" si="22"/>
        <v>52.328813633065351</v>
      </c>
      <c r="CZ20" s="267">
        <f t="shared" si="22"/>
        <v>52.411019287950907</v>
      </c>
      <c r="DA20" s="267">
        <f t="shared" si="22"/>
        <v>52.491557321915636</v>
      </c>
      <c r="DB20" s="267">
        <f t="shared" si="22"/>
        <v>52.570572739683328</v>
      </c>
      <c r="DC20" s="267">
        <f t="shared" si="22"/>
        <v>52.648204002079169</v>
      </c>
      <c r="DD20" s="267">
        <f t="shared" si="22"/>
        <v>52.72458384322163</v>
      </c>
      <c r="DE20" s="267">
        <f t="shared" si="22"/>
        <v>52.799839955322774</v>
      </c>
      <c r="DF20" s="267">
        <f t="shared" si="22"/>
        <v>52.873514610630167</v>
      </c>
      <c r="DG20" s="267">
        <f t="shared" si="22"/>
        <v>52.945680151679781</v>
      </c>
      <c r="DH20" s="267">
        <f t="shared" si="22"/>
        <v>53.016408459976198</v>
      </c>
      <c r="DI20" s="267">
        <f t="shared" si="22"/>
        <v>53.085769802986903</v>
      </c>
      <c r="DJ20" s="267">
        <f t="shared" si="22"/>
        <v>53.153832121192067</v>
      </c>
      <c r="DK20" s="267">
        <f t="shared" si="22"/>
        <v>53.220660792846516</v>
      </c>
      <c r="DL20" s="267">
        <f t="shared" si="22"/>
        <v>53.286318894319479</v>
      </c>
      <c r="DM20" s="267">
        <f t="shared" si="22"/>
        <v>53.351158410491351</v>
      </c>
      <c r="DN20" s="267">
        <f t="shared" si="22"/>
        <v>53.415209756062609</v>
      </c>
      <c r="DO20" s="267">
        <f t="shared" si="22"/>
        <v>53.478496652991581</v>
      </c>
      <c r="DP20" s="267">
        <f t="shared" si="22"/>
        <v>53.541036731594573</v>
      </c>
      <c r="DQ20" s="267">
        <f t="shared" si="22"/>
        <v>53.602841972342759</v>
      </c>
      <c r="DR20" s="267">
        <f t="shared" si="22"/>
        <v>53.66391902679824</v>
      </c>
      <c r="DS20" s="267">
        <f t="shared" si="22"/>
        <v>53.724269458758179</v>
      </c>
      <c r="DT20" s="267">
        <f t="shared" si="22"/>
        <v>53.783889955599726</v>
      </c>
      <c r="DU20" s="267">
        <f t="shared" si="22"/>
        <v>53.842838431184056</v>
      </c>
      <c r="DV20" s="267">
        <f t="shared" si="22"/>
        <v>53.901169599705753</v>
      </c>
      <c r="DW20" s="267">
        <f t="shared" si="22"/>
        <v>53.958934506895829</v>
      </c>
      <c r="DX20" s="267">
        <f t="shared" si="22"/>
        <v>54.016180193919944</v>
      </c>
      <c r="DY20" s="267">
        <f t="shared" si="22"/>
        <v>54.072949448595153</v>
      </c>
      <c r="DZ20" s="267">
        <f t="shared" si="22"/>
        <v>54.129280598638239</v>
      </c>
      <c r="EA20" s="267">
        <f t="shared" si="22"/>
        <v>54.185207302768944</v>
      </c>
      <c r="EB20" s="267">
        <f t="shared" si="22"/>
        <v>54.240736350452799</v>
      </c>
      <c r="EC20" s="267">
        <f t="shared" si="22"/>
        <v>54.29587660551347</v>
      </c>
      <c r="ED20" s="267">
        <f t="shared" si="22"/>
        <v>54.350639269494735</v>
      </c>
      <c r="EE20" s="267">
        <f t="shared" si="22"/>
        <v>54.405038064096757</v>
      </c>
      <c r="EF20" s="267">
        <f t="shared" si="22"/>
        <v>54.459089354785661</v>
      </c>
      <c r="EG20" s="267">
        <f t="shared" si="22"/>
        <v>54.512812231330614</v>
      </c>
      <c r="EH20" s="267">
        <f t="shared" si="22"/>
        <v>54.566228554490465</v>
      </c>
      <c r="EI20" s="267">
        <f t="shared" ref="EI20:FY20" si="23">EH20+EI74</f>
        <v>54.619362970984973</v>
      </c>
      <c r="EJ20" s="267">
        <f t="shared" si="23"/>
        <v>54.672236259516183</v>
      </c>
      <c r="EK20" s="267">
        <f t="shared" si="23"/>
        <v>54.724865730400332</v>
      </c>
      <c r="EL20" s="267">
        <f t="shared" si="23"/>
        <v>54.777265680297901</v>
      </c>
      <c r="EM20" s="267">
        <f t="shared" si="23"/>
        <v>54.829447885893522</v>
      </c>
      <c r="EN20" s="267">
        <f t="shared" si="23"/>
        <v>54.881422125480029</v>
      </c>
      <c r="EO20" s="267">
        <f t="shared" si="23"/>
        <v>54.933196722014671</v>
      </c>
      <c r="EP20" s="267">
        <f t="shared" si="23"/>
        <v>54.984779105248428</v>
      </c>
      <c r="EQ20" s="267">
        <f t="shared" si="23"/>
        <v>55.036178050632373</v>
      </c>
      <c r="ER20" s="267">
        <f t="shared" si="23"/>
        <v>55.087403230412022</v>
      </c>
      <c r="ES20" s="267">
        <f t="shared" si="23"/>
        <v>55.138464775176566</v>
      </c>
      <c r="ET20" s="267">
        <f t="shared" si="23"/>
        <v>55.189372856121167</v>
      </c>
      <c r="EU20" s="267">
        <f t="shared" si="23"/>
        <v>55.240137295389268</v>
      </c>
      <c r="EV20" s="267">
        <f t="shared" si="23"/>
        <v>55.290767209836453</v>
      </c>
      <c r="EW20" s="267">
        <f t="shared" si="23"/>
        <v>55.341270692373861</v>
      </c>
      <c r="EX20" s="267">
        <f t="shared" si="23"/>
        <v>55.391654534706532</v>
      </c>
      <c r="EY20" s="267">
        <f t="shared" si="23"/>
        <v>55.441924621102395</v>
      </c>
      <c r="EZ20" s="267">
        <f t="shared" si="23"/>
        <v>55.49208625799907</v>
      </c>
      <c r="FA20" s="267">
        <f t="shared" si="23"/>
        <v>55.542144436110213</v>
      </c>
      <c r="FB20" s="267">
        <f t="shared" si="23"/>
        <v>55.592104023685934</v>
      </c>
      <c r="FC20" s="267">
        <f t="shared" si="23"/>
        <v>55.641969890970998</v>
      </c>
      <c r="FD20" s="267">
        <f t="shared" si="23"/>
        <v>55.691746966791875</v>
      </c>
      <c r="FE20" s="267">
        <f t="shared" si="23"/>
        <v>55.741440228697485</v>
      </c>
      <c r="FF20" s="267">
        <f t="shared" si="23"/>
        <v>55.791054503350423</v>
      </c>
      <c r="FG20" s="267">
        <f t="shared" si="23"/>
        <v>55.840594330531907</v>
      </c>
      <c r="FH20" s="267">
        <f t="shared" si="23"/>
        <v>55.890063885107146</v>
      </c>
      <c r="FI20" s="267">
        <f t="shared" si="23"/>
        <v>55.939466950275602</v>
      </c>
      <c r="FJ20" s="267">
        <f t="shared" si="23"/>
        <v>55.988806934777323</v>
      </c>
      <c r="FK20" s="267">
        <f t="shared" si="23"/>
        <v>56.03808692633072</v>
      </c>
      <c r="FL20" s="267">
        <f t="shared" si="23"/>
        <v>56.087309773337829</v>
      </c>
      <c r="FM20" s="267">
        <f t="shared" si="23"/>
        <v>56.136478186716687</v>
      </c>
      <c r="FN20" s="267">
        <f t="shared" si="23"/>
        <v>56.185594796972168</v>
      </c>
      <c r="FO20" s="267">
        <f t="shared" si="23"/>
        <v>56.234662176154387</v>
      </c>
      <c r="FP20" s="267">
        <f t="shared" si="23"/>
        <v>56.283682834174449</v>
      </c>
      <c r="FQ20" s="267">
        <f t="shared" si="23"/>
        <v>56.332659198541201</v>
      </c>
      <c r="FR20" s="267">
        <f t="shared" si="23"/>
        <v>56.381593586022603</v>
      </c>
      <c r="FS20" s="267">
        <f t="shared" si="23"/>
        <v>56.430488174079159</v>
      </c>
      <c r="FT20" s="267">
        <f t="shared" si="23"/>
        <v>56.479344979205663</v>
      </c>
      <c r="FU20" s="267">
        <f t="shared" si="23"/>
        <v>56.528165857990906</v>
      </c>
      <c r="FV20" s="267">
        <f t="shared" si="23"/>
        <v>56.576952522721491</v>
      </c>
      <c r="FW20" s="267">
        <f t="shared" si="23"/>
        <v>56.625706564512534</v>
      </c>
      <c r="FX20" s="267">
        <f t="shared" si="23"/>
        <v>56.674429478167561</v>
      </c>
      <c r="FY20" s="267">
        <f t="shared" si="23"/>
        <v>56.723122684207283</v>
      </c>
      <c r="GA20" s="220" t="s">
        <v>188</v>
      </c>
    </row>
    <row r="21" spans="1:183" s="220" customFormat="1" x14ac:dyDescent="0.25">
      <c r="A21" s="220" t="s">
        <v>210</v>
      </c>
      <c r="B21" s="220" t="s">
        <v>212</v>
      </c>
      <c r="D21" s="267"/>
      <c r="E21" s="267"/>
      <c r="F21" s="267"/>
      <c r="G21" s="267"/>
      <c r="H21" s="267"/>
      <c r="I21" s="267">
        <f>I59+I66</f>
        <v>0.95789453011845271</v>
      </c>
      <c r="J21" s="267">
        <f>J59+J66</f>
        <v>1.0036059054285054</v>
      </c>
      <c r="K21" s="267">
        <f>K59+K66</f>
        <v>1.0607451245660708</v>
      </c>
      <c r="L21" s="267">
        <f>L59+L66</f>
        <v>1.1321691484880281</v>
      </c>
      <c r="M21" s="267">
        <f>M59+M66</f>
        <v>1.2214491783904744</v>
      </c>
      <c r="N21" s="267">
        <f t="shared" ref="N21:BY21" si="24">N59+N66</f>
        <v>1.3330492157685325</v>
      </c>
      <c r="O21" s="267">
        <f t="shared" si="24"/>
        <v>1.472549262491105</v>
      </c>
      <c r="P21" s="267">
        <f t="shared" si="24"/>
        <v>1.6469243208943203</v>
      </c>
      <c r="Q21" s="267">
        <f t="shared" si="24"/>
        <v>1.8787116529870915</v>
      </c>
      <c r="R21" s="267">
        <f t="shared" si="24"/>
        <v>2.1684458181030548</v>
      </c>
      <c r="S21" s="267">
        <f t="shared" si="24"/>
        <v>2.5306135244980097</v>
      </c>
      <c r="T21" s="267">
        <f t="shared" si="24"/>
        <v>2.9833231574917027</v>
      </c>
      <c r="U21" s="267">
        <f t="shared" si="24"/>
        <v>3.5492101987338192</v>
      </c>
      <c r="V21" s="267">
        <f t="shared" si="24"/>
        <v>4.2565690002864649</v>
      </c>
      <c r="W21" s="267">
        <f t="shared" si="24"/>
        <v>5.1407675022272716</v>
      </c>
      <c r="X21" s="267">
        <f t="shared" si="24"/>
        <v>5.7366226266083906</v>
      </c>
      <c r="Y21" s="267">
        <f t="shared" si="24"/>
        <v>6.3357747993113094</v>
      </c>
      <c r="Z21" s="267">
        <f t="shared" si="24"/>
        <v>6.8832026968037283</v>
      </c>
      <c r="AA21" s="267">
        <f t="shared" si="24"/>
        <v>7.4289395464939414</v>
      </c>
      <c r="AB21" s="267">
        <f t="shared" si="24"/>
        <v>7.972350791293664</v>
      </c>
      <c r="AC21" s="267">
        <f t="shared" si="24"/>
        <v>8.5125179114435419</v>
      </c>
      <c r="AD21" s="267">
        <f t="shared" si="24"/>
        <v>9.0481018045407389</v>
      </c>
      <c r="AE21" s="267">
        <f t="shared" si="24"/>
        <v>10.216252129953665</v>
      </c>
      <c r="AF21" s="267">
        <f t="shared" si="24"/>
        <v>10.184645736793552</v>
      </c>
      <c r="AG21" s="267">
        <f t="shared" si="24"/>
        <v>10.234031141903568</v>
      </c>
      <c r="AH21" s="267">
        <f t="shared" si="24"/>
        <v>10.293018832721387</v>
      </c>
      <c r="AI21" s="267">
        <f t="shared" si="24"/>
        <v>10.347313978615492</v>
      </c>
      <c r="AJ21" s="267">
        <f t="shared" si="24"/>
        <v>10.37904320117865</v>
      </c>
      <c r="AK21" s="267">
        <f t="shared" si="24"/>
        <v>10.365851902177662</v>
      </c>
      <c r="AL21" s="267">
        <f t="shared" si="24"/>
        <v>9.302663260354473</v>
      </c>
      <c r="AM21" s="267">
        <f t="shared" si="24"/>
        <v>9.5287276206984863</v>
      </c>
      <c r="AN21" s="267">
        <f t="shared" si="24"/>
        <v>9.6513724623676254</v>
      </c>
      <c r="AO21" s="267">
        <f t="shared" si="24"/>
        <v>9.6722144897895515</v>
      </c>
      <c r="AP21" s="267">
        <f t="shared" si="24"/>
        <v>9.5730248934065152</v>
      </c>
      <c r="AQ21" s="267">
        <f t="shared" si="24"/>
        <v>9.3292447724460921</v>
      </c>
      <c r="AR21" s="267">
        <f t="shared" si="24"/>
        <v>8.9084957438713772</v>
      </c>
      <c r="AS21" s="267">
        <f t="shared" si="24"/>
        <v>8.6995056752951712</v>
      </c>
      <c r="AT21" s="267">
        <f t="shared" si="24"/>
        <v>8.2508091920960887</v>
      </c>
      <c r="AU21" s="267">
        <f t="shared" si="24"/>
        <v>7.7895089590133235</v>
      </c>
      <c r="AV21" s="267">
        <f t="shared" si="24"/>
        <v>7.3034354383406122</v>
      </c>
      <c r="AW21" s="267">
        <f t="shared" si="24"/>
        <v>6.7869381817525962</v>
      </c>
      <c r="AX21" s="267">
        <f t="shared" si="24"/>
        <v>6.2352145684647988</v>
      </c>
      <c r="AY21" s="267">
        <f t="shared" si="24"/>
        <v>5.6443883970332323</v>
      </c>
      <c r="AZ21" s="267">
        <f t="shared" si="24"/>
        <v>5.4357874453729176</v>
      </c>
      <c r="BA21" s="267">
        <f t="shared" si="24"/>
        <v>5.2726134564974485</v>
      </c>
      <c r="BB21" s="267">
        <f t="shared" si="24"/>
        <v>5.0716539380340482</v>
      </c>
      <c r="BC21" s="267">
        <f t="shared" si="24"/>
        <v>4.8374719746312307</v>
      </c>
      <c r="BD21" s="267">
        <f t="shared" si="24"/>
        <v>4.5744825964851836</v>
      </c>
      <c r="BE21" s="267">
        <f t="shared" si="24"/>
        <v>4.2879343939429564</v>
      </c>
      <c r="BF21" s="267">
        <f t="shared" si="24"/>
        <v>3.9843349652551145</v>
      </c>
      <c r="BG21" s="267">
        <f t="shared" si="24"/>
        <v>3.7941569189446112</v>
      </c>
      <c r="BH21" s="267">
        <f t="shared" si="24"/>
        <v>3.6106839649303177</v>
      </c>
      <c r="BI21" s="267">
        <f t="shared" si="24"/>
        <v>3.4360334108693777</v>
      </c>
      <c r="BJ21" s="267">
        <f t="shared" si="24"/>
        <v>3.2697632383835149</v>
      </c>
      <c r="BK21" s="267">
        <f t="shared" si="24"/>
        <v>3.112179237603244</v>
      </c>
      <c r="BL21" s="267">
        <f t="shared" si="24"/>
        <v>2.9642598963566362</v>
      </c>
      <c r="BM21" s="267">
        <f t="shared" si="24"/>
        <v>2.8277325170614596</v>
      </c>
      <c r="BN21" s="267">
        <f t="shared" si="24"/>
        <v>2.7051873915070264</v>
      </c>
      <c r="BO21" s="267">
        <f t="shared" si="24"/>
        <v>2.5827435318459115</v>
      </c>
      <c r="BP21" s="267">
        <f t="shared" si="24"/>
        <v>2.4618229452977314</v>
      </c>
      <c r="BQ21" s="267">
        <f t="shared" si="24"/>
        <v>2.3445731619296124</v>
      </c>
      <c r="BR21" s="267">
        <f t="shared" si="24"/>
        <v>2.2330752073941058</v>
      </c>
      <c r="BS21" s="267">
        <f t="shared" si="24"/>
        <v>2.1293210144692853</v>
      </c>
      <c r="BT21" s="267">
        <f t="shared" si="24"/>
        <v>2.0352088727368187</v>
      </c>
      <c r="BU21" s="267">
        <f t="shared" si="24"/>
        <v>1.9525238094911468</v>
      </c>
      <c r="BV21" s="267">
        <f t="shared" si="24"/>
        <v>1.87301205424877</v>
      </c>
      <c r="BW21" s="267">
        <f t="shared" si="24"/>
        <v>1.7958273491429237</v>
      </c>
      <c r="BX21" s="267">
        <f t="shared" si="24"/>
        <v>1.7212309625601976</v>
      </c>
      <c r="BY21" s="267">
        <f t="shared" si="24"/>
        <v>1.6495595415580317</v>
      </c>
      <c r="BZ21" s="267">
        <f t="shared" ref="BZ21:EK21" si="25">BZ59+BZ66</f>
        <v>1.5811932946336458</v>
      </c>
      <c r="CA21" s="267">
        <f t="shared" si="25"/>
        <v>1.5165138302219245</v>
      </c>
      <c r="CB21" s="267">
        <f t="shared" si="25"/>
        <v>1.4558530215490588</v>
      </c>
      <c r="CC21" s="267">
        <f t="shared" si="25"/>
        <v>1.3984285093723767</v>
      </c>
      <c r="CD21" s="267">
        <f t="shared" si="25"/>
        <v>1.3443010347796673</v>
      </c>
      <c r="CE21" s="267">
        <f t="shared" si="25"/>
        <v>1.2934032871683692</v>
      </c>
      <c r="CF21" s="267">
        <f t="shared" si="25"/>
        <v>1.2456028176979632</v>
      </c>
      <c r="CG21" s="267">
        <f t="shared" si="25"/>
        <v>1.2006981575490603</v>
      </c>
      <c r="CH21" s="267">
        <f t="shared" si="25"/>
        <v>1.1584148996696504</v>
      </c>
      <c r="CI21" s="267">
        <f t="shared" si="25"/>
        <v>1.1643427114202962</v>
      </c>
      <c r="CJ21" s="267">
        <f t="shared" si="25"/>
        <v>1.1492593549312446</v>
      </c>
      <c r="CK21" s="267">
        <f t="shared" si="25"/>
        <v>1.1352644414196302</v>
      </c>
      <c r="CL21" s="267">
        <f t="shared" si="25"/>
        <v>1.1224778449996893</v>
      </c>
      <c r="CM21" s="267">
        <f t="shared" si="25"/>
        <v>1.1109691979256286</v>
      </c>
      <c r="CN21" s="267">
        <f t="shared" si="25"/>
        <v>1.1007507690912499</v>
      </c>
      <c r="CO21" s="267">
        <f t="shared" si="25"/>
        <v>1.0917718071737477</v>
      </c>
      <c r="CP21" s="267">
        <f t="shared" si="25"/>
        <v>1.0379703749145313</v>
      </c>
      <c r="CQ21" s="267">
        <f t="shared" si="25"/>
        <v>1.0117923765016195</v>
      </c>
      <c r="CR21" s="267">
        <f t="shared" si="25"/>
        <v>0.98767989591723815</v>
      </c>
      <c r="CS21" s="267">
        <f t="shared" si="25"/>
        <v>0.96552623889538647</v>
      </c>
      <c r="CT21" s="267">
        <f t="shared" si="25"/>
        <v>0.94523701640578839</v>
      </c>
      <c r="CU21" s="267">
        <f t="shared" si="25"/>
        <v>0.92672919640387019</v>
      </c>
      <c r="CV21" s="267">
        <f t="shared" si="25"/>
        <v>0.90993019838038369</v>
      </c>
      <c r="CW21" s="267">
        <f t="shared" si="25"/>
        <v>0.89477727216152569</v>
      </c>
      <c r="CX21" s="267">
        <f t="shared" si="25"/>
        <v>0.8735086394528746</v>
      </c>
      <c r="CY21" s="267">
        <f t="shared" si="25"/>
        <v>0.85326421659017093</v>
      </c>
      <c r="CZ21" s="267">
        <f t="shared" si="25"/>
        <v>0.83403506833082752</v>
      </c>
      <c r="DA21" s="267">
        <f t="shared" si="25"/>
        <v>0.81579707959549796</v>
      </c>
      <c r="DB21" s="267">
        <f t="shared" si="25"/>
        <v>0.79851680842744788</v>
      </c>
      <c r="DC21" s="267">
        <f t="shared" si="25"/>
        <v>0.78215784231325702</v>
      </c>
      <c r="DD21" s="267">
        <f t="shared" si="25"/>
        <v>0.76668751808878866</v>
      </c>
      <c r="DE21" s="267">
        <f t="shared" si="25"/>
        <v>0.75593707090337547</v>
      </c>
      <c r="DF21" s="267">
        <f t="shared" si="25"/>
        <v>0.74558602052751555</v>
      </c>
      <c r="DG21" s="267">
        <f t="shared" si="25"/>
        <v>0.73554590669157216</v>
      </c>
      <c r="DH21" s="267">
        <f t="shared" si="25"/>
        <v>0.72573618102326121</v>
      </c>
      <c r="DI21" s="267">
        <f t="shared" si="25"/>
        <v>0.71608210626627433</v>
      </c>
      <c r="DJ21" s="267">
        <f t="shared" si="25"/>
        <v>0.70651316207559633</v>
      </c>
      <c r="DK21" s="267">
        <f t="shared" si="25"/>
        <v>0.69696199258758174</v>
      </c>
      <c r="DL21" s="267">
        <f t="shared" si="25"/>
        <v>0.68736398195939963</v>
      </c>
      <c r="DM21" s="267">
        <f t="shared" si="25"/>
        <v>0.67852884282387915</v>
      </c>
      <c r="DN21" s="267">
        <f t="shared" si="25"/>
        <v>0.6704146473455217</v>
      </c>
      <c r="DO21" s="267">
        <f t="shared" si="25"/>
        <v>0.66297323597807689</v>
      </c>
      <c r="DP21" s="267">
        <f t="shared" si="25"/>
        <v>0.65615197157036198</v>
      </c>
      <c r="DQ21" s="267">
        <f t="shared" si="25"/>
        <v>0.64989489411338575</v>
      </c>
      <c r="DR21" s="267">
        <f t="shared" si="25"/>
        <v>0.64414327691441398</v>
      </c>
      <c r="DS21" s="267">
        <f t="shared" si="25"/>
        <v>0.63883560740139111</v>
      </c>
      <c r="DT21" s="267">
        <f t="shared" si="25"/>
        <v>0.63361658807106702</v>
      </c>
      <c r="DU21" s="267">
        <f t="shared" si="25"/>
        <v>0.62851371808413936</v>
      </c>
      <c r="DV21" s="267">
        <f t="shared" si="25"/>
        <v>0.62355798967686593</v>
      </c>
      <c r="DW21" s="267">
        <f t="shared" si="25"/>
        <v>0.61878281826395232</v>
      </c>
      <c r="DX21" s="267">
        <f t="shared" si="25"/>
        <v>0.61422326453987541</v>
      </c>
      <c r="DY21" s="267">
        <f t="shared" si="25"/>
        <v>0.60991546475961023</v>
      </c>
      <c r="DZ21" s="267">
        <f t="shared" si="25"/>
        <v>0.60589618284276237</v>
      </c>
      <c r="EA21" s="267">
        <f t="shared" si="25"/>
        <v>0.60220239013191912</v>
      </c>
      <c r="EB21" s="267">
        <f t="shared" si="25"/>
        <v>0.59878296223144578</v>
      </c>
      <c r="EC21" s="267">
        <f t="shared" si="25"/>
        <v>0.59559204877041538</v>
      </c>
      <c r="ED21" s="267">
        <f t="shared" si="25"/>
        <v>0.59258980556160146</v>
      </c>
      <c r="EE21" s="267">
        <f t="shared" si="25"/>
        <v>0.58974291313951355</v>
      </c>
      <c r="EF21" s="267">
        <f t="shared" si="25"/>
        <v>0.5870249491532058</v>
      </c>
      <c r="EG21" s="267">
        <f t="shared" si="25"/>
        <v>0.58441667565507249</v>
      </c>
      <c r="EH21" s="267">
        <f t="shared" si="25"/>
        <v>0.58190629468421895</v>
      </c>
      <c r="EI21" s="267">
        <f t="shared" si="25"/>
        <v>0.57951166349487038</v>
      </c>
      <c r="EJ21" s="267">
        <f t="shared" si="25"/>
        <v>0.57724469696541236</v>
      </c>
      <c r="EK21" s="267">
        <f t="shared" si="25"/>
        <v>0.57511150386829435</v>
      </c>
      <c r="EL21" s="267">
        <f t="shared" ref="EL21:FY21" si="26">EL59+EL66</f>
        <v>0.57311265916383947</v>
      </c>
      <c r="EM21" s="267">
        <f t="shared" si="26"/>
        <v>0.57124357407055459</v>
      </c>
      <c r="EN21" s="267">
        <f t="shared" si="26"/>
        <v>0.56949493711210453</v>
      </c>
      <c r="EO21" s="267">
        <f t="shared" si="26"/>
        <v>0.56785321048689552</v>
      </c>
      <c r="EP21" s="267">
        <f t="shared" si="26"/>
        <v>0.56630117722614715</v>
      </c>
      <c r="EQ21" s="267">
        <f t="shared" si="26"/>
        <v>0.56482683407888401</v>
      </c>
      <c r="ER21" s="267">
        <f t="shared" si="26"/>
        <v>0.56342254297438255</v>
      </c>
      <c r="ES21" s="267">
        <f t="shared" si="26"/>
        <v>0.56208413784135869</v>
      </c>
      <c r="ET21" s="267">
        <f t="shared" si="26"/>
        <v>0.56081001319033863</v>
      </c>
      <c r="EU21" s="267">
        <f t="shared" si="26"/>
        <v>0.55960021287193618</v>
      </c>
      <c r="EV21" s="267">
        <f t="shared" si="26"/>
        <v>0.55845553078448062</v>
      </c>
      <c r="EW21" s="267">
        <f t="shared" si="26"/>
        <v>0.55737663008813099</v>
      </c>
      <c r="EX21" s="267">
        <f t="shared" si="26"/>
        <v>0.55636152703685926</v>
      </c>
      <c r="EY21" s="267">
        <f t="shared" si="26"/>
        <v>0.55540643365307663</v>
      </c>
      <c r="EZ21" s="267">
        <f t="shared" si="26"/>
        <v>0.55450652578521087</v>
      </c>
      <c r="FA21" s="267">
        <f t="shared" si="26"/>
        <v>0.55365662295175244</v>
      </c>
      <c r="FB21" s="267">
        <f t="shared" si="26"/>
        <v>0.55285177125936991</v>
      </c>
      <c r="FC21" s="267">
        <f t="shared" si="26"/>
        <v>0.55208772409724793</v>
      </c>
      <c r="FD21" s="267">
        <f t="shared" si="26"/>
        <v>0.5513613173807137</v>
      </c>
      <c r="FE21" s="267">
        <f t="shared" si="26"/>
        <v>0.55067073695365032</v>
      </c>
      <c r="FF21" s="267">
        <f t="shared" si="26"/>
        <v>0.55001492521072537</v>
      </c>
      <c r="FG21" s="267">
        <f t="shared" si="26"/>
        <v>0.5493931154955326</v>
      </c>
      <c r="FH21" s="267">
        <f t="shared" si="26"/>
        <v>0.5488044919596291</v>
      </c>
      <c r="FI21" s="267">
        <f t="shared" si="26"/>
        <v>0.54824796955236776</v>
      </c>
      <c r="FJ21" s="267">
        <f t="shared" si="26"/>
        <v>0.54772208676902889</v>
      </c>
      <c r="FK21" s="267">
        <f t="shared" si="26"/>
        <v>0.54722500250154948</v>
      </c>
      <c r="FL21" s="267">
        <f t="shared" si="26"/>
        <v>0.54675458760304885</v>
      </c>
      <c r="FM21" s="267">
        <f t="shared" si="26"/>
        <v>0.54630872632896943</v>
      </c>
      <c r="FN21" s="267">
        <f t="shared" si="26"/>
        <v>0.54588550940296832</v>
      </c>
      <c r="FO21" s="267">
        <f t="shared" si="26"/>
        <v>0.54548333400994831</v>
      </c>
      <c r="FP21" s="267">
        <f t="shared" si="26"/>
        <v>0.54510092686155065</v>
      </c>
      <c r="FQ21" s="267">
        <f t="shared" si="26"/>
        <v>0.54473730672657739</v>
      </c>
      <c r="FR21" s="267">
        <f t="shared" si="26"/>
        <v>0.54439170265458459</v>
      </c>
      <c r="FS21" s="267">
        <f t="shared" si="26"/>
        <v>0.54406344370403281</v>
      </c>
      <c r="FT21" s="267">
        <f t="shared" si="26"/>
        <v>0.54375183545168082</v>
      </c>
      <c r="FU21" s="267">
        <f t="shared" si="26"/>
        <v>0.54345610398144073</v>
      </c>
      <c r="FV21" s="267">
        <f t="shared" si="26"/>
        <v>0.54317538952980382</v>
      </c>
      <c r="FW21" s="267">
        <f t="shared" si="26"/>
        <v>0.54290877330078269</v>
      </c>
      <c r="FX21" s="267">
        <f t="shared" si="26"/>
        <v>0.54265532258905791</v>
      </c>
      <c r="FY21" s="267">
        <f t="shared" si="26"/>
        <v>0.54241414114737718</v>
      </c>
    </row>
    <row r="22" spans="1:183" s="221" customFormat="1" x14ac:dyDescent="0.25">
      <c r="C22" s="321" t="s">
        <v>198</v>
      </c>
      <c r="D22" s="321"/>
      <c r="E22" s="321"/>
      <c r="F22" s="321"/>
      <c r="G22" s="321"/>
      <c r="H22" s="321"/>
      <c r="I22" s="321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</row>
    <row r="23" spans="1:183" x14ac:dyDescent="0.25">
      <c r="B23" t="s">
        <v>59</v>
      </c>
      <c r="C23" s="206">
        <v>43892</v>
      </c>
      <c r="D23" s="51">
        <f>C23+1</f>
        <v>43893</v>
      </c>
      <c r="E23" s="51">
        <f>D23+1</f>
        <v>43894</v>
      </c>
      <c r="F23" s="51">
        <f t="shared" ref="F23:BQ23" si="27">E23+1</f>
        <v>43895</v>
      </c>
      <c r="G23" s="51">
        <f t="shared" si="27"/>
        <v>43896</v>
      </c>
      <c r="H23" s="51">
        <f t="shared" si="27"/>
        <v>43897</v>
      </c>
      <c r="I23" s="68">
        <f t="shared" si="27"/>
        <v>43898</v>
      </c>
      <c r="J23" s="51">
        <f t="shared" si="27"/>
        <v>43899</v>
      </c>
      <c r="K23" s="51">
        <f t="shared" si="27"/>
        <v>43900</v>
      </c>
      <c r="L23" s="51">
        <f t="shared" si="27"/>
        <v>43901</v>
      </c>
      <c r="M23" s="51">
        <f t="shared" si="27"/>
        <v>43902</v>
      </c>
      <c r="N23" s="51">
        <f t="shared" si="27"/>
        <v>43903</v>
      </c>
      <c r="O23" s="51">
        <f t="shared" si="27"/>
        <v>43904</v>
      </c>
      <c r="P23" s="68">
        <f t="shared" si="27"/>
        <v>43905</v>
      </c>
      <c r="Q23" s="51">
        <f t="shared" si="27"/>
        <v>43906</v>
      </c>
      <c r="R23" s="51">
        <f t="shared" si="27"/>
        <v>43907</v>
      </c>
      <c r="S23" s="51">
        <f t="shared" si="27"/>
        <v>43908</v>
      </c>
      <c r="T23" s="51">
        <f t="shared" si="27"/>
        <v>43909</v>
      </c>
      <c r="U23" s="51">
        <f t="shared" si="27"/>
        <v>43910</v>
      </c>
      <c r="V23" s="51">
        <f t="shared" si="27"/>
        <v>43911</v>
      </c>
      <c r="W23" s="68">
        <f t="shared" si="27"/>
        <v>43912</v>
      </c>
      <c r="X23" s="51">
        <f t="shared" si="27"/>
        <v>43913</v>
      </c>
      <c r="Y23" s="51">
        <f t="shared" si="27"/>
        <v>43914</v>
      </c>
      <c r="Z23" s="51">
        <f t="shared" si="27"/>
        <v>43915</v>
      </c>
      <c r="AA23" s="51">
        <f t="shared" si="27"/>
        <v>43916</v>
      </c>
      <c r="AB23" s="51">
        <f t="shared" si="27"/>
        <v>43917</v>
      </c>
      <c r="AC23" s="51">
        <f t="shared" si="27"/>
        <v>43918</v>
      </c>
      <c r="AD23" s="68">
        <f t="shared" si="27"/>
        <v>43919</v>
      </c>
      <c r="AE23" s="51">
        <f t="shared" si="27"/>
        <v>43920</v>
      </c>
      <c r="AF23" s="51">
        <f t="shared" si="27"/>
        <v>43921</v>
      </c>
      <c r="AG23" s="51">
        <f t="shared" si="27"/>
        <v>43922</v>
      </c>
      <c r="AH23" s="51">
        <f t="shared" si="27"/>
        <v>43923</v>
      </c>
      <c r="AI23" s="51">
        <f t="shared" si="27"/>
        <v>43924</v>
      </c>
      <c r="AJ23" s="157">
        <f t="shared" si="27"/>
        <v>43925</v>
      </c>
      <c r="AK23" s="68">
        <f t="shared" si="27"/>
        <v>43926</v>
      </c>
      <c r="AL23" s="51">
        <f t="shared" si="27"/>
        <v>43927</v>
      </c>
      <c r="AM23" s="51">
        <f t="shared" si="27"/>
        <v>43928</v>
      </c>
      <c r="AN23" s="51">
        <f t="shared" si="27"/>
        <v>43929</v>
      </c>
      <c r="AO23" s="51">
        <f t="shared" si="27"/>
        <v>43930</v>
      </c>
      <c r="AP23" s="51">
        <f t="shared" si="27"/>
        <v>43931</v>
      </c>
      <c r="AQ23" s="157">
        <f t="shared" si="27"/>
        <v>43932</v>
      </c>
      <c r="AR23" s="68">
        <f t="shared" si="27"/>
        <v>43933</v>
      </c>
      <c r="AS23" s="51">
        <f t="shared" si="27"/>
        <v>43934</v>
      </c>
      <c r="AT23" s="51">
        <f t="shared" si="27"/>
        <v>43935</v>
      </c>
      <c r="AU23" s="51">
        <f t="shared" si="27"/>
        <v>43936</v>
      </c>
      <c r="AV23" s="51">
        <f t="shared" si="27"/>
        <v>43937</v>
      </c>
      <c r="AW23" s="51">
        <f t="shared" si="27"/>
        <v>43938</v>
      </c>
      <c r="AX23" s="157">
        <f t="shared" si="27"/>
        <v>43939</v>
      </c>
      <c r="AY23" s="68">
        <f t="shared" si="27"/>
        <v>43940</v>
      </c>
      <c r="AZ23" s="51">
        <f t="shared" si="27"/>
        <v>43941</v>
      </c>
      <c r="BA23" s="51">
        <f t="shared" si="27"/>
        <v>43942</v>
      </c>
      <c r="BB23" s="51">
        <f t="shared" si="27"/>
        <v>43943</v>
      </c>
      <c r="BC23" s="51">
        <f t="shared" si="27"/>
        <v>43944</v>
      </c>
      <c r="BD23" s="51">
        <f t="shared" si="27"/>
        <v>43945</v>
      </c>
      <c r="BE23" s="157">
        <f t="shared" si="27"/>
        <v>43946</v>
      </c>
      <c r="BF23" s="68">
        <f t="shared" si="27"/>
        <v>43947</v>
      </c>
      <c r="BG23" s="51">
        <f t="shared" si="27"/>
        <v>43948</v>
      </c>
      <c r="BH23" s="51">
        <f t="shared" si="27"/>
        <v>43949</v>
      </c>
      <c r="BI23" s="51">
        <f t="shared" si="27"/>
        <v>43950</v>
      </c>
      <c r="BJ23" s="51">
        <f t="shared" si="27"/>
        <v>43951</v>
      </c>
      <c r="BK23" s="51">
        <f t="shared" si="27"/>
        <v>43952</v>
      </c>
      <c r="BL23" s="157">
        <f t="shared" si="27"/>
        <v>43953</v>
      </c>
      <c r="BM23" s="68">
        <f t="shared" si="27"/>
        <v>43954</v>
      </c>
      <c r="BN23" s="51">
        <f t="shared" si="27"/>
        <v>43955</v>
      </c>
      <c r="BO23" s="51">
        <f t="shared" si="27"/>
        <v>43956</v>
      </c>
      <c r="BP23" s="51">
        <f t="shared" si="27"/>
        <v>43957</v>
      </c>
      <c r="BQ23" s="51">
        <f t="shared" si="27"/>
        <v>43958</v>
      </c>
      <c r="BR23" s="51">
        <f t="shared" ref="BR23:EC23" si="28">BQ23+1</f>
        <v>43959</v>
      </c>
      <c r="BS23" s="51">
        <f t="shared" si="28"/>
        <v>43960</v>
      </c>
      <c r="BT23" s="68">
        <f t="shared" si="28"/>
        <v>43961</v>
      </c>
      <c r="BU23" s="51">
        <f t="shared" si="28"/>
        <v>43962</v>
      </c>
      <c r="BV23" s="51">
        <f t="shared" si="28"/>
        <v>43963</v>
      </c>
      <c r="BW23" s="51">
        <f t="shared" si="28"/>
        <v>43964</v>
      </c>
      <c r="BX23" s="51">
        <f t="shared" si="28"/>
        <v>43965</v>
      </c>
      <c r="BY23" s="51">
        <f t="shared" si="28"/>
        <v>43966</v>
      </c>
      <c r="BZ23" s="51">
        <f t="shared" si="28"/>
        <v>43967</v>
      </c>
      <c r="CA23" s="68">
        <f t="shared" si="28"/>
        <v>43968</v>
      </c>
      <c r="CB23" s="51">
        <f t="shared" si="28"/>
        <v>43969</v>
      </c>
      <c r="CC23" s="51">
        <f t="shared" si="28"/>
        <v>43970</v>
      </c>
      <c r="CD23" s="51">
        <f t="shared" si="28"/>
        <v>43971</v>
      </c>
      <c r="CE23" s="51">
        <f t="shared" si="28"/>
        <v>43972</v>
      </c>
      <c r="CF23" s="51">
        <f t="shared" si="28"/>
        <v>43973</v>
      </c>
      <c r="CG23" s="51">
        <f t="shared" si="28"/>
        <v>43974</v>
      </c>
      <c r="CH23" s="68">
        <f t="shared" si="28"/>
        <v>43975</v>
      </c>
      <c r="CI23" s="51">
        <f t="shared" si="28"/>
        <v>43976</v>
      </c>
      <c r="CJ23" s="51">
        <f t="shared" si="28"/>
        <v>43977</v>
      </c>
      <c r="CK23" s="51">
        <f t="shared" si="28"/>
        <v>43978</v>
      </c>
      <c r="CL23" s="51">
        <f t="shared" si="28"/>
        <v>43979</v>
      </c>
      <c r="CM23" s="51">
        <f t="shared" si="28"/>
        <v>43980</v>
      </c>
      <c r="CN23" s="51">
        <f t="shared" si="28"/>
        <v>43981</v>
      </c>
      <c r="CO23" s="68">
        <f t="shared" si="28"/>
        <v>43982</v>
      </c>
      <c r="CP23" s="51">
        <f t="shared" si="28"/>
        <v>43983</v>
      </c>
      <c r="CQ23" s="51">
        <f t="shared" si="28"/>
        <v>43984</v>
      </c>
      <c r="CR23" s="51">
        <f t="shared" si="28"/>
        <v>43985</v>
      </c>
      <c r="CS23" s="51">
        <f t="shared" si="28"/>
        <v>43986</v>
      </c>
      <c r="CT23" s="51">
        <f t="shared" si="28"/>
        <v>43987</v>
      </c>
      <c r="CU23" s="51">
        <f t="shared" si="28"/>
        <v>43988</v>
      </c>
      <c r="CV23" s="68">
        <f t="shared" si="28"/>
        <v>43989</v>
      </c>
      <c r="CW23" s="51">
        <f t="shared" si="28"/>
        <v>43990</v>
      </c>
      <c r="CX23" s="51">
        <f t="shared" si="28"/>
        <v>43991</v>
      </c>
      <c r="CY23" s="51">
        <f t="shared" si="28"/>
        <v>43992</v>
      </c>
      <c r="CZ23" s="51">
        <f t="shared" si="28"/>
        <v>43993</v>
      </c>
      <c r="DA23" s="51">
        <f t="shared" si="28"/>
        <v>43994</v>
      </c>
      <c r="DB23" s="51">
        <f t="shared" si="28"/>
        <v>43995</v>
      </c>
      <c r="DC23" s="51">
        <f t="shared" si="28"/>
        <v>43996</v>
      </c>
      <c r="DD23" s="68">
        <f t="shared" si="28"/>
        <v>43997</v>
      </c>
      <c r="DE23" s="51">
        <f t="shared" si="28"/>
        <v>43998</v>
      </c>
      <c r="DF23" s="51">
        <f t="shared" si="28"/>
        <v>43999</v>
      </c>
      <c r="DG23" s="51">
        <f t="shared" si="28"/>
        <v>44000</v>
      </c>
      <c r="DH23" s="51">
        <f t="shared" si="28"/>
        <v>44001</v>
      </c>
      <c r="DI23" s="51">
        <f t="shared" si="28"/>
        <v>44002</v>
      </c>
      <c r="DJ23" s="51">
        <f t="shared" si="28"/>
        <v>44003</v>
      </c>
      <c r="DK23" s="68">
        <f t="shared" si="28"/>
        <v>44004</v>
      </c>
      <c r="DL23" s="51">
        <f t="shared" si="28"/>
        <v>44005</v>
      </c>
      <c r="DM23" s="51">
        <f t="shared" si="28"/>
        <v>44006</v>
      </c>
      <c r="DN23" s="51">
        <f t="shared" si="28"/>
        <v>44007</v>
      </c>
      <c r="DO23" s="51">
        <f t="shared" si="28"/>
        <v>44008</v>
      </c>
      <c r="DP23" s="51">
        <f t="shared" si="28"/>
        <v>44009</v>
      </c>
      <c r="DQ23" s="51">
        <f t="shared" si="28"/>
        <v>44010</v>
      </c>
      <c r="DR23" s="51">
        <f t="shared" si="28"/>
        <v>44011</v>
      </c>
      <c r="DS23" s="51">
        <f t="shared" si="28"/>
        <v>44012</v>
      </c>
      <c r="DT23" s="51">
        <f t="shared" si="28"/>
        <v>44013</v>
      </c>
      <c r="DU23" s="51">
        <f t="shared" si="28"/>
        <v>44014</v>
      </c>
      <c r="DV23" s="51">
        <f t="shared" si="28"/>
        <v>44015</v>
      </c>
      <c r="DW23" s="51">
        <f t="shared" si="28"/>
        <v>44016</v>
      </c>
      <c r="DX23" s="51">
        <f t="shared" si="28"/>
        <v>44017</v>
      </c>
      <c r="DY23" s="51">
        <f t="shared" si="28"/>
        <v>44018</v>
      </c>
      <c r="DZ23" s="51">
        <f t="shared" si="28"/>
        <v>44019</v>
      </c>
      <c r="EA23" s="51">
        <f t="shared" si="28"/>
        <v>44020</v>
      </c>
      <c r="EB23" s="51">
        <f t="shared" si="28"/>
        <v>44021</v>
      </c>
      <c r="EC23" s="51">
        <f t="shared" si="28"/>
        <v>44022</v>
      </c>
      <c r="ED23" s="51">
        <f t="shared" ref="ED23:FY23" si="29">EC23+1</f>
        <v>44023</v>
      </c>
      <c r="EE23" s="51">
        <f t="shared" si="29"/>
        <v>44024</v>
      </c>
      <c r="EF23" s="51">
        <f t="shared" si="29"/>
        <v>44025</v>
      </c>
      <c r="EG23" s="51">
        <f t="shared" si="29"/>
        <v>44026</v>
      </c>
      <c r="EH23" s="51">
        <f t="shared" si="29"/>
        <v>44027</v>
      </c>
      <c r="EI23" s="51">
        <f t="shared" si="29"/>
        <v>44028</v>
      </c>
      <c r="EJ23" s="51">
        <f t="shared" si="29"/>
        <v>44029</v>
      </c>
      <c r="EK23" s="51">
        <f t="shared" si="29"/>
        <v>44030</v>
      </c>
      <c r="EL23" s="51">
        <f t="shared" si="29"/>
        <v>44031</v>
      </c>
      <c r="EM23" s="51">
        <f t="shared" si="29"/>
        <v>44032</v>
      </c>
      <c r="EN23" s="51">
        <f t="shared" si="29"/>
        <v>44033</v>
      </c>
      <c r="EO23" s="51">
        <f t="shared" si="29"/>
        <v>44034</v>
      </c>
      <c r="EP23" s="51">
        <f t="shared" si="29"/>
        <v>44035</v>
      </c>
      <c r="EQ23" s="51">
        <f t="shared" si="29"/>
        <v>44036</v>
      </c>
      <c r="ER23" s="51">
        <f t="shared" si="29"/>
        <v>44037</v>
      </c>
      <c r="ES23" s="51">
        <f t="shared" si="29"/>
        <v>44038</v>
      </c>
      <c r="ET23" s="51">
        <f t="shared" si="29"/>
        <v>44039</v>
      </c>
      <c r="EU23" s="51">
        <f t="shared" si="29"/>
        <v>44040</v>
      </c>
      <c r="EV23" s="51">
        <f t="shared" si="29"/>
        <v>44041</v>
      </c>
      <c r="EW23" s="51">
        <f t="shared" si="29"/>
        <v>44042</v>
      </c>
      <c r="EX23" s="51">
        <f t="shared" si="29"/>
        <v>44043</v>
      </c>
      <c r="EY23" s="51">
        <f t="shared" si="29"/>
        <v>44044</v>
      </c>
      <c r="EZ23" s="51">
        <f t="shared" si="29"/>
        <v>44045</v>
      </c>
      <c r="FA23" s="51">
        <f t="shared" si="29"/>
        <v>44046</v>
      </c>
      <c r="FB23" s="51">
        <f t="shared" si="29"/>
        <v>44047</v>
      </c>
      <c r="FC23" s="51">
        <f t="shared" si="29"/>
        <v>44048</v>
      </c>
      <c r="FD23" s="51">
        <f t="shared" si="29"/>
        <v>44049</v>
      </c>
      <c r="FE23" s="51">
        <f t="shared" si="29"/>
        <v>44050</v>
      </c>
      <c r="FF23" s="51">
        <f t="shared" si="29"/>
        <v>44051</v>
      </c>
      <c r="FG23" s="51">
        <f t="shared" si="29"/>
        <v>44052</v>
      </c>
      <c r="FH23" s="51">
        <f t="shared" si="29"/>
        <v>44053</v>
      </c>
      <c r="FI23" s="51">
        <f t="shared" si="29"/>
        <v>44054</v>
      </c>
      <c r="FJ23" s="51">
        <f t="shared" si="29"/>
        <v>44055</v>
      </c>
      <c r="FK23" s="51">
        <f t="shared" si="29"/>
        <v>44056</v>
      </c>
      <c r="FL23" s="51">
        <f t="shared" si="29"/>
        <v>44057</v>
      </c>
      <c r="FM23" s="51">
        <f t="shared" si="29"/>
        <v>44058</v>
      </c>
      <c r="FN23" s="51">
        <f t="shared" si="29"/>
        <v>44059</v>
      </c>
      <c r="FO23" s="51">
        <f t="shared" si="29"/>
        <v>44060</v>
      </c>
      <c r="FP23" s="51">
        <f t="shared" si="29"/>
        <v>44061</v>
      </c>
      <c r="FQ23" s="51">
        <f t="shared" si="29"/>
        <v>44062</v>
      </c>
      <c r="FR23" s="51">
        <f t="shared" si="29"/>
        <v>44063</v>
      </c>
      <c r="FS23" s="51">
        <f t="shared" si="29"/>
        <v>44064</v>
      </c>
      <c r="FT23" s="51">
        <f t="shared" si="29"/>
        <v>44065</v>
      </c>
      <c r="FU23" s="51">
        <f t="shared" si="29"/>
        <v>44066</v>
      </c>
      <c r="FV23" s="51">
        <f t="shared" si="29"/>
        <v>44067</v>
      </c>
      <c r="FW23" s="51">
        <f t="shared" si="29"/>
        <v>44068</v>
      </c>
      <c r="FX23" s="51">
        <f t="shared" si="29"/>
        <v>44069</v>
      </c>
      <c r="FY23" s="51">
        <f t="shared" si="29"/>
        <v>44070</v>
      </c>
    </row>
    <row r="24" spans="1:183" s="76" customFormat="1" x14ac:dyDescent="0.25">
      <c r="A24" s="101" t="s">
        <v>80</v>
      </c>
      <c r="C24" s="93">
        <f t="shared" ref="C24:BN24" si="30">C25+C27+C29</f>
        <v>86.507520000000014</v>
      </c>
      <c r="D24" s="93">
        <f t="shared" si="30"/>
        <v>108.13439999999999</v>
      </c>
      <c r="E24" s="93">
        <f t="shared" si="30"/>
        <v>135.16800000000001</v>
      </c>
      <c r="F24" s="93">
        <f t="shared" si="30"/>
        <v>168.96</v>
      </c>
      <c r="G24" s="93">
        <f t="shared" si="30"/>
        <v>211.2</v>
      </c>
      <c r="H24" s="93">
        <f t="shared" si="30"/>
        <v>263.99999999999994</v>
      </c>
      <c r="I24" s="93">
        <f t="shared" si="30"/>
        <v>330</v>
      </c>
      <c r="J24" s="76">
        <f t="shared" si="30"/>
        <v>370.15980817781775</v>
      </c>
      <c r="K24" s="76">
        <f t="shared" si="30"/>
        <v>414.12102154140678</v>
      </c>
      <c r="L24" s="76">
        <f t="shared" si="30"/>
        <v>459.03270034185567</v>
      </c>
      <c r="M24" s="76">
        <f t="shared" si="30"/>
        <v>509.21547296114824</v>
      </c>
      <c r="N24" s="76">
        <f t="shared" si="30"/>
        <v>565.95510415152751</v>
      </c>
      <c r="O24" s="76">
        <f t="shared" si="30"/>
        <v>630.84150098114822</v>
      </c>
      <c r="P24" s="103">
        <f t="shared" si="30"/>
        <v>705.83555767722544</v>
      </c>
      <c r="Q24" s="76">
        <f t="shared" si="30"/>
        <v>818.38641414349422</v>
      </c>
      <c r="R24" s="76">
        <f t="shared" si="30"/>
        <v>831.86177810784989</v>
      </c>
      <c r="S24" s="76">
        <f t="shared" si="30"/>
        <v>849.32250151017217</v>
      </c>
      <c r="T24" s="76">
        <f t="shared" si="30"/>
        <v>865.43291739706774</v>
      </c>
      <c r="U24" s="76">
        <f t="shared" si="30"/>
        <v>878.54552951493372</v>
      </c>
      <c r="V24" s="76">
        <f t="shared" si="30"/>
        <v>886.60686440375059</v>
      </c>
      <c r="W24" s="103">
        <f t="shared" si="30"/>
        <v>887.05855528839743</v>
      </c>
      <c r="X24" s="76">
        <f t="shared" si="30"/>
        <v>798.92788130372105</v>
      </c>
      <c r="Y24" s="76">
        <f t="shared" si="30"/>
        <v>815.51085035890674</v>
      </c>
      <c r="Z24" s="76">
        <f t="shared" si="30"/>
        <v>824.42739709773605</v>
      </c>
      <c r="AA24" s="76">
        <f t="shared" si="30"/>
        <v>825.80732238169071</v>
      </c>
      <c r="AB24" s="76">
        <f t="shared" si="30"/>
        <v>818.31845441652615</v>
      </c>
      <c r="AC24" s="76">
        <f t="shared" si="30"/>
        <v>800.16348286758239</v>
      </c>
      <c r="AD24" s="103">
        <f t="shared" si="30"/>
        <v>768.9720999584224</v>
      </c>
      <c r="AE24" s="76">
        <f t="shared" si="30"/>
        <v>754.51056307049794</v>
      </c>
      <c r="AF24" s="76">
        <f t="shared" si="30"/>
        <v>722.3555634811579</v>
      </c>
      <c r="AG24" s="76">
        <f t="shared" si="30"/>
        <v>688.80666262803129</v>
      </c>
      <c r="AH24" s="76">
        <f t="shared" si="30"/>
        <v>652.95190781397957</v>
      </c>
      <c r="AI24" s="76">
        <f t="shared" si="30"/>
        <v>614.2655908980546</v>
      </c>
      <c r="AJ24" s="158">
        <f t="shared" si="30"/>
        <v>572.25092804034068</v>
      </c>
      <c r="AK24" s="103">
        <f t="shared" si="30"/>
        <v>526.4369819489774</v>
      </c>
      <c r="AL24" s="76">
        <f t="shared" si="30"/>
        <v>510.93771051417093</v>
      </c>
      <c r="AM24" s="76">
        <f t="shared" si="30"/>
        <v>497.20814140536118</v>
      </c>
      <c r="AN24" s="76">
        <f t="shared" si="30"/>
        <v>480.62319138390183</v>
      </c>
      <c r="AO24" s="76">
        <f t="shared" si="30"/>
        <v>461.44268839513063</v>
      </c>
      <c r="AP24" s="76">
        <f t="shared" si="30"/>
        <v>439.96330922831106</v>
      </c>
      <c r="AQ24" s="158">
        <f t="shared" si="30"/>
        <v>416.54952566004641</v>
      </c>
      <c r="AR24" s="103">
        <f t="shared" si="30"/>
        <v>391.66585456958285</v>
      </c>
      <c r="AS24" s="76">
        <f t="shared" si="30"/>
        <v>376.3002014783761</v>
      </c>
      <c r="AT24" s="76">
        <f t="shared" si="30"/>
        <v>362.00621487502787</v>
      </c>
      <c r="AU24" s="76">
        <f t="shared" si="30"/>
        <v>348.03907563065241</v>
      </c>
      <c r="AV24" s="76">
        <f t="shared" si="30"/>
        <v>334.41090190590893</v>
      </c>
      <c r="AW24" s="76">
        <f t="shared" si="30"/>
        <v>321.18272713503637</v>
      </c>
      <c r="AX24" s="158">
        <f t="shared" si="30"/>
        <v>308.47172034582593</v>
      </c>
      <c r="AY24" s="176">
        <f t="shared" si="30"/>
        <v>296.46044157144422</v>
      </c>
      <c r="AZ24" s="76">
        <f t="shared" si="30"/>
        <v>285.40989159004414</v>
      </c>
      <c r="BA24" s="76">
        <f t="shared" si="30"/>
        <v>274.37011561395803</v>
      </c>
      <c r="BB24" s="76">
        <f t="shared" si="30"/>
        <v>263.58456603451668</v>
      </c>
      <c r="BC24" s="76">
        <f t="shared" si="30"/>
        <v>253.20447495247464</v>
      </c>
      <c r="BD24" s="76">
        <f t="shared" si="30"/>
        <v>243.38416147279875</v>
      </c>
      <c r="BE24" s="158">
        <f t="shared" si="30"/>
        <v>234.27724013359764</v>
      </c>
      <c r="BF24" s="103">
        <f t="shared" si="30"/>
        <v>226.0365489881012</v>
      </c>
      <c r="BG24" s="76">
        <f t="shared" si="30"/>
        <v>218.81302607707266</v>
      </c>
      <c r="BH24" s="76">
        <f t="shared" si="30"/>
        <v>211.83422993305672</v>
      </c>
      <c r="BI24" s="76">
        <f t="shared" si="30"/>
        <v>205.03333769447048</v>
      </c>
      <c r="BJ24" s="76">
        <f t="shared" si="30"/>
        <v>198.45176167302444</v>
      </c>
      <c r="BK24" s="76">
        <f t="shared" si="30"/>
        <v>192.13493801876308</v>
      </c>
      <c r="BL24" s="158">
        <f t="shared" si="30"/>
        <v>186.12996084959175</v>
      </c>
      <c r="BM24" s="103">
        <f t="shared" si="30"/>
        <v>180.48232734210984</v>
      </c>
      <c r="BN24" s="76">
        <f t="shared" si="30"/>
        <v>175.2318511602966</v>
      </c>
      <c r="BO24" s="76">
        <f t="shared" ref="BO24:DZ24" si="31">BO25+BO27+BO29</f>
        <v>170.25592711384613</v>
      </c>
      <c r="BP24" s="76">
        <f t="shared" si="31"/>
        <v>165.55093468876518</v>
      </c>
      <c r="BQ24" s="76">
        <f t="shared" si="31"/>
        <v>161.11163429326092</v>
      </c>
      <c r="BR24" s="76">
        <f t="shared" si="31"/>
        <v>156.92880919573619</v>
      </c>
      <c r="BS24" s="76">
        <f t="shared" si="31"/>
        <v>152.98867111763323</v>
      </c>
      <c r="BT24" s="103">
        <f t="shared" si="31"/>
        <v>149.27217132541134</v>
      </c>
      <c r="BU24" s="76">
        <f t="shared" si="31"/>
        <v>149.55892699731112</v>
      </c>
      <c r="BV24" s="76">
        <f t="shared" si="31"/>
        <v>146.66887380649158</v>
      </c>
      <c r="BW24" s="76">
        <f t="shared" si="31"/>
        <v>143.94256350718848</v>
      </c>
      <c r="BX24" s="76">
        <f t="shared" si="31"/>
        <v>141.38691967916446</v>
      </c>
      <c r="BY24" s="76">
        <f t="shared" si="31"/>
        <v>139.00404958465882</v>
      </c>
      <c r="BZ24" s="76">
        <f t="shared" si="31"/>
        <v>136.79067792733218</v>
      </c>
      <c r="CA24" s="103">
        <f t="shared" si="31"/>
        <v>134.73772026571328</v>
      </c>
      <c r="CB24" s="76">
        <f t="shared" si="31"/>
        <v>129.02505544100907</v>
      </c>
      <c r="CC24" s="76">
        <f t="shared" si="31"/>
        <v>127.06691714567447</v>
      </c>
      <c r="CD24" s="76">
        <f t="shared" si="31"/>
        <v>125.2677079200479</v>
      </c>
      <c r="CE24" s="76">
        <f t="shared" si="31"/>
        <v>123.61918681655828</v>
      </c>
      <c r="CF24" s="76">
        <f t="shared" si="31"/>
        <v>122.11404709481442</v>
      </c>
      <c r="CG24" s="76">
        <f t="shared" si="31"/>
        <v>120.74585090094345</v>
      </c>
      <c r="CH24" s="103">
        <f t="shared" si="31"/>
        <v>119.50896630829288</v>
      </c>
      <c r="CI24" s="76">
        <f t="shared" si="31"/>
        <v>118.39852448341692</v>
      </c>
      <c r="CJ24" s="76">
        <f t="shared" si="31"/>
        <v>116.83359462618773</v>
      </c>
      <c r="CK24" s="76">
        <f t="shared" si="31"/>
        <v>115.34024842249205</v>
      </c>
      <c r="CL24" s="76">
        <f t="shared" si="31"/>
        <v>113.91804903046722</v>
      </c>
      <c r="CM24" s="76">
        <f t="shared" si="31"/>
        <v>112.56541437039597</v>
      </c>
      <c r="CN24" s="76">
        <f t="shared" si="31"/>
        <v>111.28005354814191</v>
      </c>
      <c r="CO24" s="103">
        <f t="shared" si="31"/>
        <v>110.05944086839645</v>
      </c>
      <c r="CP24" s="76">
        <f t="shared" si="31"/>
        <v>108.90131703244067</v>
      </c>
      <c r="CQ24" s="76">
        <f t="shared" si="31"/>
        <v>108.09249160089058</v>
      </c>
      <c r="CR24" s="76">
        <f t="shared" si="31"/>
        <v>107.31371028723674</v>
      </c>
      <c r="CS24" s="76">
        <f t="shared" si="31"/>
        <v>106.55833811606131</v>
      </c>
      <c r="CT24" s="76">
        <f t="shared" si="31"/>
        <v>105.82033476779709</v>
      </c>
      <c r="CU24" s="76">
        <f t="shared" si="31"/>
        <v>105.09409668876623</v>
      </c>
      <c r="CV24" s="103">
        <f t="shared" si="31"/>
        <v>104.37433729395951</v>
      </c>
      <c r="CW24" s="76">
        <f t="shared" si="31"/>
        <v>103.65600789234325</v>
      </c>
      <c r="CX24" s="76">
        <f t="shared" si="31"/>
        <v>102.9342602353108</v>
      </c>
      <c r="CY24" s="76">
        <f t="shared" si="31"/>
        <v>102.26990365326219</v>
      </c>
      <c r="CZ24" s="76">
        <f t="shared" si="31"/>
        <v>101.65977462131755</v>
      </c>
      <c r="DA24" s="76">
        <f t="shared" si="31"/>
        <v>101.10024281257296</v>
      </c>
      <c r="DB24" s="76">
        <f t="shared" si="31"/>
        <v>100.58734280807052</v>
      </c>
      <c r="DC24" s="76">
        <f t="shared" si="31"/>
        <v>100.11686078229665</v>
      </c>
      <c r="DD24" s="103">
        <f t="shared" si="31"/>
        <v>99.684376232691079</v>
      </c>
      <c r="DE24" s="76">
        <f t="shared" si="31"/>
        <v>99.285259852017859</v>
      </c>
      <c r="DF24" s="76">
        <f t="shared" si="31"/>
        <v>98.892826266285297</v>
      </c>
      <c r="DG24" s="76">
        <f t="shared" si="31"/>
        <v>98.509138176343882</v>
      </c>
      <c r="DH24" s="76">
        <f t="shared" si="31"/>
        <v>98.136520400191088</v>
      </c>
      <c r="DI24" s="76">
        <f t="shared" si="31"/>
        <v>97.777479532609405</v>
      </c>
      <c r="DJ24" s="76">
        <f t="shared" si="31"/>
        <v>97.434645535044353</v>
      </c>
      <c r="DK24" s="103">
        <f t="shared" si="31"/>
        <v>97.110728960640188</v>
      </c>
      <c r="DL24" s="76">
        <f t="shared" si="31"/>
        <v>96.808487330365267</v>
      </c>
      <c r="DM24" s="76">
        <f t="shared" si="31"/>
        <v>96.530694154880436</v>
      </c>
      <c r="DN24" s="76">
        <f t="shared" si="31"/>
        <v>96.273510341560723</v>
      </c>
      <c r="DO24" s="76">
        <f t="shared" si="31"/>
        <v>96.033492995819486</v>
      </c>
      <c r="DP24" s="76">
        <f t="shared" si="31"/>
        <v>95.807650311249418</v>
      </c>
      <c r="DQ24" s="76">
        <f t="shared" si="31"/>
        <v>95.59348042287813</v>
      </c>
      <c r="DR24" s="76">
        <f t="shared" si="31"/>
        <v>95.388999289898578</v>
      </c>
      <c r="DS24" s="76">
        <f t="shared" si="31"/>
        <v>95.19276219036712</v>
      </c>
      <c r="DT24" s="76">
        <f t="shared" si="31"/>
        <v>95.003882834938537</v>
      </c>
      <c r="DU24" s="76">
        <f t="shared" si="31"/>
        <v>94.823700526052207</v>
      </c>
      <c r="DV24" s="76">
        <f t="shared" si="31"/>
        <v>94.653108568512693</v>
      </c>
      <c r="DW24" s="76">
        <f t="shared" si="31"/>
        <v>94.492564540404942</v>
      </c>
      <c r="DX24" s="76">
        <f t="shared" si="31"/>
        <v>94.34211076837579</v>
      </c>
      <c r="DY24" s="76">
        <f t="shared" si="31"/>
        <v>94.201402135969204</v>
      </c>
      <c r="DZ24" s="76">
        <f t="shared" si="31"/>
        <v>94.069739213141489</v>
      </c>
      <c r="EA24" s="76">
        <f t="shared" ref="EA24:FY24" si="32">EA25+EA27+EA29</f>
        <v>93.946105531711808</v>
      </c>
      <c r="EB24" s="76">
        <f t="shared" si="32"/>
        <v>93.829208628493888</v>
      </c>
      <c r="EC24" s="76">
        <f t="shared" si="32"/>
        <v>93.718147336645146</v>
      </c>
      <c r="ED24" s="76">
        <f t="shared" si="32"/>
        <v>93.612348082414144</v>
      </c>
      <c r="EE24" s="76">
        <f t="shared" si="32"/>
        <v>93.51149784099195</v>
      </c>
      <c r="EF24" s="76">
        <f t="shared" si="32"/>
        <v>93.415475732834224</v>
      </c>
      <c r="EG24" s="76">
        <f t="shared" si="32"/>
        <v>93.324284641813094</v>
      </c>
      <c r="EH24" s="76">
        <f t="shared" si="32"/>
        <v>93.237983738267602</v>
      </c>
      <c r="EI24" s="76">
        <f t="shared" si="32"/>
        <v>93.156622398564068</v>
      </c>
      <c r="EJ24" s="76">
        <f t="shared" si="32"/>
        <v>93.080051435641764</v>
      </c>
      <c r="EK24" s="76">
        <f t="shared" si="32"/>
        <v>93.007986331737555</v>
      </c>
      <c r="EL24" s="76">
        <f t="shared" si="32"/>
        <v>92.940064866375025</v>
      </c>
      <c r="EM24" s="76">
        <f t="shared" si="32"/>
        <v>92.875898120587763</v>
      </c>
      <c r="EN24" s="76">
        <f t="shared" si="32"/>
        <v>92.815114204852975</v>
      </c>
      <c r="EO24" s="76">
        <f t="shared" si="32"/>
        <v>92.757394314423422</v>
      </c>
      <c r="EP24" s="76">
        <f t="shared" si="32"/>
        <v>92.702500871127071</v>
      </c>
      <c r="EQ24" s="76">
        <f t="shared" si="32"/>
        <v>92.650297576174694</v>
      </c>
      <c r="ER24" s="76">
        <f t="shared" si="32"/>
        <v>92.60070489321464</v>
      </c>
      <c r="ES24" s="76">
        <f t="shared" si="32"/>
        <v>92.553665120186253</v>
      </c>
      <c r="ET24" s="76">
        <f t="shared" si="32"/>
        <v>92.509116875013305</v>
      </c>
      <c r="EU24" s="76">
        <f t="shared" si="32"/>
        <v>92.466978594088033</v>
      </c>
      <c r="EV24" s="76">
        <f t="shared" si="32"/>
        <v>92.427140489395768</v>
      </c>
      <c r="EW24" s="76">
        <f t="shared" si="32"/>
        <v>92.389464313991851</v>
      </c>
      <c r="EX24" s="76">
        <f t="shared" si="32"/>
        <v>92.353790230675401</v>
      </c>
      <c r="EY24" s="76">
        <f t="shared" si="32"/>
        <v>92.319959420846104</v>
      </c>
      <c r="EZ24" s="76">
        <f t="shared" si="32"/>
        <v>92.287828563343709</v>
      </c>
      <c r="FA24" s="76">
        <f t="shared" si="32"/>
        <v>92.257277331900269</v>
      </c>
      <c r="FB24" s="76">
        <f t="shared" si="32"/>
        <v>92.228210122863715</v>
      </c>
      <c r="FC24" s="76">
        <f t="shared" si="32"/>
        <v>92.200553243193383</v>
      </c>
      <c r="FD24" s="76">
        <f t="shared" si="32"/>
        <v>92.174248776221631</v>
      </c>
      <c r="FE24" s="76">
        <f t="shared" si="32"/>
        <v>92.149246311228708</v>
      </c>
      <c r="FF24" s="76">
        <f t="shared" si="32"/>
        <v>92.125493682401185</v>
      </c>
      <c r="FG24" s="76">
        <f t="shared" si="32"/>
        <v>92.10293276873189</v>
      </c>
      <c r="FH24" s="76">
        <f t="shared" si="32"/>
        <v>92.0814990178051</v>
      </c>
      <c r="FI24" s="76">
        <f t="shared" si="32"/>
        <v>92.061123456773117</v>
      </c>
      <c r="FJ24" s="76">
        <f t="shared" si="32"/>
        <v>92.041736075915011</v>
      </c>
      <c r="FK24" s="76">
        <f t="shared" si="32"/>
        <v>92.023269605094697</v>
      </c>
      <c r="FL24" s="76">
        <f t="shared" si="32"/>
        <v>92.005662844585714</v>
      </c>
      <c r="FM24" s="76">
        <f t="shared" si="32"/>
        <v>91.98886285456463</v>
      </c>
      <c r="FN24" s="76">
        <f t="shared" si="32"/>
        <v>91.972824743625665</v>
      </c>
      <c r="FO24" s="76">
        <f t="shared" si="32"/>
        <v>91.957510050690729</v>
      </c>
      <c r="FP24" s="76">
        <f t="shared" si="32"/>
        <v>91.94288452703573</v>
      </c>
      <c r="FQ24" s="76">
        <f t="shared" si="32"/>
        <v>91.928915940415152</v>
      </c>
      <c r="FR24" s="76">
        <f t="shared" si="32"/>
        <v>91.915572346439106</v>
      </c>
      <c r="FS24" s="76">
        <f t="shared" si="32"/>
        <v>91.902821106727657</v>
      </c>
      <c r="FT24" s="76">
        <f t="shared" si="32"/>
        <v>91.890628780818076</v>
      </c>
      <c r="FU24" s="76">
        <f t="shared" si="32"/>
        <v>91.878961880135236</v>
      </c>
      <c r="FV24" s="76">
        <f t="shared" si="32"/>
        <v>91.867787921968429</v>
      </c>
      <c r="FW24" s="76">
        <f t="shared" si="32"/>
        <v>91.857076397151999</v>
      </c>
      <c r="FX24" s="76">
        <f t="shared" si="32"/>
        <v>91.846799419129241</v>
      </c>
      <c r="FY24" s="76">
        <f t="shared" si="32"/>
        <v>91.836931952886005</v>
      </c>
      <c r="GA24" s="101" t="s">
        <v>80</v>
      </c>
    </row>
    <row r="25" spans="1:183" s="53" customFormat="1" x14ac:dyDescent="0.25">
      <c r="A25" s="53" t="s">
        <v>81</v>
      </c>
      <c r="C25" s="109">
        <f t="shared" ref="C25:G30" si="33">D25/(1+$V$6)</f>
        <v>73.705958744394621</v>
      </c>
      <c r="D25" s="109">
        <f t="shared" si="33"/>
        <v>92.13244843049327</v>
      </c>
      <c r="E25" s="109">
        <f t="shared" si="33"/>
        <v>115.16556053811659</v>
      </c>
      <c r="F25" s="109">
        <f t="shared" si="33"/>
        <v>143.95695067264575</v>
      </c>
      <c r="G25" s="109">
        <f t="shared" si="33"/>
        <v>179.94618834080717</v>
      </c>
      <c r="H25" s="109">
        <f>I25/(1+$V$6)</f>
        <v>224.93273542600895</v>
      </c>
      <c r="I25" s="82">
        <f>V5*AH6</f>
        <v>281.1659192825112</v>
      </c>
      <c r="J25" s="83">
        <f>I25-C26+J26</f>
        <v>318.67366614398821</v>
      </c>
      <c r="K25" s="83">
        <f t="shared" ref="K25:BV25" si="34">J25-D26+K26</f>
        <v>360.30547872551824</v>
      </c>
      <c r="L25" s="83">
        <f t="shared" si="34"/>
        <v>403.58730853743202</v>
      </c>
      <c r="M25" s="83">
        <f t="shared" si="34"/>
        <v>452.66888974709656</v>
      </c>
      <c r="N25" s="83">
        <f t="shared" si="34"/>
        <v>508.96816862034797</v>
      </c>
      <c r="O25" s="83">
        <f t="shared" si="34"/>
        <v>574.24037529428119</v>
      </c>
      <c r="P25" s="105">
        <f t="shared" si="34"/>
        <v>650.65319674681928</v>
      </c>
      <c r="Q25" s="83">
        <f t="shared" si="34"/>
        <v>758.91832003692173</v>
      </c>
      <c r="R25" s="83">
        <f t="shared" si="34"/>
        <v>773.47552913560844</v>
      </c>
      <c r="S25" s="83">
        <f t="shared" si="34"/>
        <v>791.5139272659203</v>
      </c>
      <c r="T25" s="83">
        <f t="shared" si="34"/>
        <v>808.05249319884365</v>
      </c>
      <c r="U25" s="83">
        <f t="shared" si="34"/>
        <v>821.48559906871753</v>
      </c>
      <c r="V25" s="83">
        <f t="shared" si="34"/>
        <v>829.81251168886399</v>
      </c>
      <c r="W25" s="105">
        <f t="shared" si="34"/>
        <v>830.54142702683907</v>
      </c>
      <c r="X25" s="83">
        <f t="shared" si="34"/>
        <v>747.22935296536798</v>
      </c>
      <c r="Y25" s="83">
        <f t="shared" si="34"/>
        <v>762.78424190734813</v>
      </c>
      <c r="Z25" s="83">
        <f t="shared" si="34"/>
        <v>771.1798634434291</v>
      </c>
      <c r="AA25" s="83">
        <f t="shared" si="34"/>
        <v>772.53508104520733</v>
      </c>
      <c r="AB25" s="83">
        <f t="shared" si="34"/>
        <v>765.60393978550474</v>
      </c>
      <c r="AC25" s="83">
        <f t="shared" si="34"/>
        <v>748.7055473790607</v>
      </c>
      <c r="AD25" s="105">
        <f t="shared" si="34"/>
        <v>719.62342401032072</v>
      </c>
      <c r="AE25" s="83">
        <f t="shared" si="34"/>
        <v>706.26358421344844</v>
      </c>
      <c r="AF25" s="83">
        <f t="shared" si="34"/>
        <v>676.37941424472297</v>
      </c>
      <c r="AG25" s="83">
        <f t="shared" si="34"/>
        <v>645.12992681877654</v>
      </c>
      <c r="AH25" s="83">
        <f t="shared" si="34"/>
        <v>611.66261085879148</v>
      </c>
      <c r="AI25" s="83">
        <f t="shared" si="34"/>
        <v>575.47318703278586</v>
      </c>
      <c r="AJ25" s="159">
        <f t="shared" si="34"/>
        <v>536.08015691848834</v>
      </c>
      <c r="AK25" s="105">
        <f t="shared" si="34"/>
        <v>493.02080990235942</v>
      </c>
      <c r="AL25" s="83">
        <f t="shared" si="34"/>
        <v>478.53648030450421</v>
      </c>
      <c r="AM25" s="83">
        <f t="shared" si="34"/>
        <v>465.50011548199137</v>
      </c>
      <c r="AN25" s="83">
        <f t="shared" si="34"/>
        <v>449.78995835151744</v>
      </c>
      <c r="AO25" s="83">
        <f t="shared" si="34"/>
        <v>431.63850195841292</v>
      </c>
      <c r="AP25" s="83">
        <f t="shared" si="34"/>
        <v>411.31883882498653</v>
      </c>
      <c r="AQ25" s="159">
        <f t="shared" si="34"/>
        <v>389.16814268191638</v>
      </c>
      <c r="AR25" s="105">
        <f t="shared" si="34"/>
        <v>365.6178768900312</v>
      </c>
      <c r="AS25" s="83">
        <f t="shared" si="34"/>
        <v>351.10208490611359</v>
      </c>
      <c r="AT25" s="83">
        <f t="shared" si="34"/>
        <v>337.6614174768398</v>
      </c>
      <c r="AU25" s="83">
        <f t="shared" si="34"/>
        <v>324.48339505386116</v>
      </c>
      <c r="AV25" s="83">
        <f t="shared" si="34"/>
        <v>311.58519610186897</v>
      </c>
      <c r="AW25" s="83">
        <f t="shared" si="34"/>
        <v>299.02883205136914</v>
      </c>
      <c r="AX25" s="159">
        <f t="shared" si="34"/>
        <v>286.92956495216924</v>
      </c>
      <c r="AY25" s="105">
        <f t="shared" si="34"/>
        <v>275.46502324738464</v>
      </c>
      <c r="AZ25" s="83">
        <f t="shared" si="34"/>
        <v>264.88798770110913</v>
      </c>
      <c r="BA25" s="83">
        <f t="shared" si="34"/>
        <v>254.32130705047663</v>
      </c>
      <c r="BB25" s="83">
        <f t="shared" si="34"/>
        <v>244.01051007696719</v>
      </c>
      <c r="BC25" s="83">
        <f t="shared" si="34"/>
        <v>234.09577455082876</v>
      </c>
      <c r="BD25" s="83">
        <f t="shared" si="34"/>
        <v>224.72121401174761</v>
      </c>
      <c r="BE25" s="159">
        <f t="shared" si="34"/>
        <v>216.03105402739109</v>
      </c>
      <c r="BF25" s="105">
        <f t="shared" si="34"/>
        <v>208.16959978020751</v>
      </c>
      <c r="BG25" s="83">
        <f t="shared" si="34"/>
        <v>201.28023099474242</v>
      </c>
      <c r="BH25" s="83">
        <f t="shared" si="34"/>
        <v>194.62057665505063</v>
      </c>
      <c r="BI25" s="83">
        <f t="shared" si="34"/>
        <v>188.12761653602621</v>
      </c>
      <c r="BJ25" s="83">
        <f t="shared" si="34"/>
        <v>181.84294319566746</v>
      </c>
      <c r="BK25" s="83">
        <f t="shared" si="34"/>
        <v>175.81169723119888</v>
      </c>
      <c r="BL25" s="159">
        <f t="shared" si="34"/>
        <v>170.0803588067497</v>
      </c>
      <c r="BM25" s="105">
        <f t="shared" si="34"/>
        <v>164.69369096460989</v>
      </c>
      <c r="BN25" s="83">
        <f t="shared" si="34"/>
        <v>159.69088424293392</v>
      </c>
      <c r="BO25" s="83">
        <f t="shared" si="34"/>
        <v>154.94910569269544</v>
      </c>
      <c r="BP25" s="83">
        <f t="shared" si="34"/>
        <v>150.46392304602585</v>
      </c>
      <c r="BQ25" s="83">
        <f t="shared" si="34"/>
        <v>146.23039014808833</v>
      </c>
      <c r="BR25" s="83">
        <f t="shared" si="34"/>
        <v>142.23996094763106</v>
      </c>
      <c r="BS25" s="83">
        <f t="shared" si="34"/>
        <v>138.47989335477132</v>
      </c>
      <c r="BT25" s="105">
        <f t="shared" si="34"/>
        <v>134.93255327416159</v>
      </c>
      <c r="BU25" s="83">
        <f t="shared" si="34"/>
        <v>135.18029202497081</v>
      </c>
      <c r="BV25" s="83">
        <f t="shared" si="34"/>
        <v>132.25165324439871</v>
      </c>
      <c r="BW25" s="83">
        <f t="shared" ref="BW25:EH25" si="35">BV25-BP26+BW26</f>
        <v>129.48669580622962</v>
      </c>
      <c r="BX25" s="83">
        <f t="shared" si="35"/>
        <v>126.89163650698382</v>
      </c>
      <c r="BY25" s="83">
        <f t="shared" si="35"/>
        <v>124.46804956765358</v>
      </c>
      <c r="BZ25" s="83">
        <f t="shared" si="35"/>
        <v>122.21233326202494</v>
      </c>
      <c r="CA25" s="105">
        <f t="shared" si="35"/>
        <v>120.11531093020507</v>
      </c>
      <c r="CB25" s="83">
        <f t="shared" si="35"/>
        <v>114.55607615462078</v>
      </c>
      <c r="CC25" s="83">
        <f t="shared" si="35"/>
        <v>112.72421849648339</v>
      </c>
      <c r="CD25" s="83">
        <f t="shared" si="35"/>
        <v>111.04134447551759</v>
      </c>
      <c r="CE25" s="83">
        <f t="shared" si="35"/>
        <v>109.49972498879514</v>
      </c>
      <c r="CF25" s="83">
        <f t="shared" si="35"/>
        <v>108.09250600649312</v>
      </c>
      <c r="CG25" s="83">
        <f t="shared" si="35"/>
        <v>106.81364782195406</v>
      </c>
      <c r="CH25" s="105">
        <f t="shared" si="35"/>
        <v>105.65786645748562</v>
      </c>
      <c r="CI25" s="83">
        <f t="shared" si="35"/>
        <v>104.62059382145343</v>
      </c>
      <c r="CJ25" s="83">
        <f t="shared" si="35"/>
        <v>103.15841990120852</v>
      </c>
      <c r="CK25" s="83">
        <f t="shared" si="35"/>
        <v>101.76287598227954</v>
      </c>
      <c r="CL25" s="83">
        <f t="shared" si="35"/>
        <v>100.43356784689628</v>
      </c>
      <c r="CM25" s="83">
        <f t="shared" si="35"/>
        <v>99.169029479740615</v>
      </c>
      <c r="CN25" s="83">
        <f t="shared" si="35"/>
        <v>97.967131200873354</v>
      </c>
      <c r="CO25" s="105">
        <f t="shared" si="35"/>
        <v>96.825522945852811</v>
      </c>
      <c r="CP25" s="83">
        <f t="shared" si="35"/>
        <v>95.742102963795858</v>
      </c>
      <c r="CQ25" s="83">
        <f t="shared" si="35"/>
        <v>94.985155648499557</v>
      </c>
      <c r="CR25" s="83">
        <f t="shared" si="35"/>
        <v>94.256327874207969</v>
      </c>
      <c r="CS25" s="83">
        <f t="shared" si="35"/>
        <v>93.549411908432873</v>
      </c>
      <c r="CT25" s="83">
        <f t="shared" si="35"/>
        <v>92.858756510215642</v>
      </c>
      <c r="CU25" s="83">
        <f t="shared" si="35"/>
        <v>92.179119186469592</v>
      </c>
      <c r="CV25" s="105">
        <f t="shared" si="35"/>
        <v>91.50555409439707</v>
      </c>
      <c r="CW25" s="83">
        <f t="shared" si="35"/>
        <v>90.83333804865039</v>
      </c>
      <c r="CX25" s="83">
        <f t="shared" si="35"/>
        <v>90.15793509913459</v>
      </c>
      <c r="CY25" s="83">
        <f t="shared" si="35"/>
        <v>89.536238466550316</v>
      </c>
      <c r="CZ25" s="83">
        <f t="shared" si="35"/>
        <v>88.965286854051243</v>
      </c>
      <c r="DA25" s="83">
        <f t="shared" si="35"/>
        <v>88.441682356643682</v>
      </c>
      <c r="DB25" s="83">
        <f t="shared" si="35"/>
        <v>87.961713689196188</v>
      </c>
      <c r="DC25" s="83">
        <f t="shared" si="35"/>
        <v>87.521437287232516</v>
      </c>
      <c r="DD25" s="105">
        <f t="shared" si="35"/>
        <v>87.116716345936425</v>
      </c>
      <c r="DE25" s="83">
        <f t="shared" si="35"/>
        <v>86.743218782679179</v>
      </c>
      <c r="DF25" s="83">
        <f t="shared" si="35"/>
        <v>86.375977551469205</v>
      </c>
      <c r="DG25" s="83">
        <f t="shared" si="35"/>
        <v>86.016922201328569</v>
      </c>
      <c r="DH25" s="83">
        <f t="shared" si="35"/>
        <v>85.668227491997499</v>
      </c>
      <c r="DI25" s="83">
        <f t="shared" si="35"/>
        <v>85.332238227240055</v>
      </c>
      <c r="DJ25" s="83">
        <f t="shared" si="35"/>
        <v>85.011414606648401</v>
      </c>
      <c r="DK25" s="105">
        <f t="shared" si="35"/>
        <v>84.708292206085787</v>
      </c>
      <c r="DL25" s="83">
        <f t="shared" si="35"/>
        <v>84.425450520309894</v>
      </c>
      <c r="DM25" s="83">
        <f t="shared" si="35"/>
        <v>84.165484019658223</v>
      </c>
      <c r="DN25" s="83">
        <f t="shared" si="35"/>
        <v>83.924800807301196</v>
      </c>
      <c r="DO25" s="83">
        <f t="shared" si="35"/>
        <v>83.700179696274787</v>
      </c>
      <c r="DP25" s="83">
        <f t="shared" si="35"/>
        <v>83.488821552307883</v>
      </c>
      <c r="DQ25" s="83">
        <f t="shared" si="35"/>
        <v>83.288385633089021</v>
      </c>
      <c r="DR25" s="83">
        <f t="shared" si="35"/>
        <v>83.09701566400868</v>
      </c>
      <c r="DS25" s="83">
        <f t="shared" si="35"/>
        <v>82.913359937607623</v>
      </c>
      <c r="DT25" s="83">
        <f t="shared" si="35"/>
        <v>82.736589185453838</v>
      </c>
      <c r="DU25" s="83">
        <f t="shared" si="35"/>
        <v>82.567956228808129</v>
      </c>
      <c r="DV25" s="83">
        <f t="shared" si="35"/>
        <v>82.408296643718245</v>
      </c>
      <c r="DW25" s="83">
        <f t="shared" si="35"/>
        <v>82.258038375925452</v>
      </c>
      <c r="DX25" s="83">
        <f t="shared" si="35"/>
        <v>82.117220901616591</v>
      </c>
      <c r="DY25" s="83">
        <f t="shared" si="35"/>
        <v>81.985521247719262</v>
      </c>
      <c r="DZ25" s="83">
        <f t="shared" si="35"/>
        <v>81.862284989507401</v>
      </c>
      <c r="EA25" s="83">
        <f t="shared" si="35"/>
        <v>81.746561125993026</v>
      </c>
      <c r="EB25" s="83">
        <f t="shared" si="35"/>
        <v>81.637140476648426</v>
      </c>
      <c r="EC25" s="83">
        <f t="shared" si="35"/>
        <v>81.533179929745359</v>
      </c>
      <c r="ED25" s="83">
        <f t="shared" si="35"/>
        <v>81.434142843367596</v>
      </c>
      <c r="EE25" s="83">
        <f t="shared" si="35"/>
        <v>81.33973632228259</v>
      </c>
      <c r="EF25" s="83">
        <f t="shared" si="35"/>
        <v>81.249847224229697</v>
      </c>
      <c r="EG25" s="83">
        <f t="shared" si="35"/>
        <v>81.164478187847834</v>
      </c>
      <c r="EH25" s="83">
        <f t="shared" si="35"/>
        <v>81.083684508301644</v>
      </c>
      <c r="EI25" s="83">
        <f t="shared" ref="EI25:FY25" si="36">EH25-EB26+EI26</f>
        <v>81.007512320450644</v>
      </c>
      <c r="EJ25" s="83">
        <f t="shared" si="36"/>
        <v>80.935822010531211</v>
      </c>
      <c r="EK25" s="83">
        <f t="shared" si="36"/>
        <v>80.868347370571371</v>
      </c>
      <c r="EL25" s="83">
        <f t="shared" si="36"/>
        <v>80.804749508759031</v>
      </c>
      <c r="EM25" s="83">
        <f t="shared" si="36"/>
        <v>80.744664562630817</v>
      </c>
      <c r="EN25" s="83">
        <f t="shared" si="36"/>
        <v>80.687744604818405</v>
      </c>
      <c r="EO25" s="83">
        <f t="shared" si="36"/>
        <v>80.633691370773917</v>
      </c>
      <c r="EP25" s="83">
        <f t="shared" si="36"/>
        <v>80.582282583253658</v>
      </c>
      <c r="EQ25" s="83">
        <f t="shared" si="36"/>
        <v>80.533390709769236</v>
      </c>
      <c r="ER25" s="83">
        <f t="shared" si="36"/>
        <v>80.486941318129837</v>
      </c>
      <c r="ES25" s="83">
        <f t="shared" si="36"/>
        <v>80.44288040244443</v>
      </c>
      <c r="ET25" s="83">
        <f t="shared" si="36"/>
        <v>80.401150515733335</v>
      </c>
      <c r="EU25" s="83">
        <f t="shared" si="36"/>
        <v>80.3616753338123</v>
      </c>
      <c r="EV25" s="83">
        <f t="shared" si="36"/>
        <v>80.324352131908256</v>
      </c>
      <c r="EW25" s="83">
        <f t="shared" si="36"/>
        <v>80.289051565549073</v>
      </c>
      <c r="EX25" s="83">
        <f t="shared" si="36"/>
        <v>80.255624095962219</v>
      </c>
      <c r="EY25" s="83">
        <f t="shared" si="36"/>
        <v>80.223921139193621</v>
      </c>
      <c r="EZ25" s="83">
        <f t="shared" si="36"/>
        <v>80.193808609889743</v>
      </c>
      <c r="FA25" s="83">
        <f t="shared" si="36"/>
        <v>80.16517393434242</v>
      </c>
      <c r="FB25" s="83">
        <f t="shared" si="36"/>
        <v>80.137927666327897</v>
      </c>
      <c r="FC25" s="83">
        <f t="shared" si="36"/>
        <v>80.112000856402105</v>
      </c>
      <c r="FD25" s="83">
        <f t="shared" si="36"/>
        <v>80.087339313587748</v>
      </c>
      <c r="FE25" s="83">
        <f t="shared" si="36"/>
        <v>80.063895868947569</v>
      </c>
      <c r="FF25" s="83">
        <f t="shared" si="36"/>
        <v>80.041621712635759</v>
      </c>
      <c r="FG25" s="83">
        <f t="shared" si="36"/>
        <v>80.02046246510767</v>
      </c>
      <c r="FH25" s="83">
        <f t="shared" si="36"/>
        <v>80.000357731714658</v>
      </c>
      <c r="FI25" s="83">
        <f t="shared" si="36"/>
        <v>79.981242983819158</v>
      </c>
      <c r="FJ25" s="83">
        <f t="shared" si="36"/>
        <v>79.963052723787072</v>
      </c>
      <c r="FK25" s="83">
        <f t="shared" si="36"/>
        <v>79.945724017448114</v>
      </c>
      <c r="FL25" s="83">
        <f t="shared" si="36"/>
        <v>79.929199609664266</v>
      </c>
      <c r="FM25" s="83">
        <f t="shared" si="36"/>
        <v>79.91342997226964</v>
      </c>
      <c r="FN25" s="83">
        <f t="shared" si="36"/>
        <v>79.898373106142117</v>
      </c>
      <c r="FO25" s="83">
        <f t="shared" si="36"/>
        <v>79.883993027567428</v>
      </c>
      <c r="FP25" s="83">
        <f t="shared" si="36"/>
        <v>79.870257693509046</v>
      </c>
      <c r="FQ25" s="83">
        <f t="shared" si="36"/>
        <v>79.857136947580386</v>
      </c>
      <c r="FR25" s="83">
        <f t="shared" si="36"/>
        <v>79.844600903104052</v>
      </c>
      <c r="FS25" s="83">
        <f t="shared" si="36"/>
        <v>79.832619024708492</v>
      </c>
      <c r="FT25" s="83">
        <f t="shared" si="36"/>
        <v>79.821160027218752</v>
      </c>
      <c r="FU25" s="83">
        <f t="shared" si="36"/>
        <v>79.810192580893144</v>
      </c>
      <c r="FV25" s="83">
        <f t="shared" si="36"/>
        <v>79.799686297264557</v>
      </c>
      <c r="FW25" s="83">
        <f t="shared" si="36"/>
        <v>79.789612634249735</v>
      </c>
      <c r="FX25" s="83">
        <f t="shared" si="36"/>
        <v>79.779945503225107</v>
      </c>
      <c r="FY25" s="83">
        <f t="shared" si="36"/>
        <v>79.770661483123888</v>
      </c>
      <c r="GA25" s="53" t="s">
        <v>81</v>
      </c>
    </row>
    <row r="26" spans="1:183" s="87" customFormat="1" x14ac:dyDescent="0.25">
      <c r="A26" s="87" t="s">
        <v>120</v>
      </c>
      <c r="C26" s="88">
        <f t="shared" si="33"/>
        <v>14.741191748878919</v>
      </c>
      <c r="D26" s="89">
        <f t="shared" ref="D26:H26" si="37">D25-C25</f>
        <v>18.426489686098648</v>
      </c>
      <c r="E26" s="89">
        <f t="shared" si="37"/>
        <v>23.033112107623325</v>
      </c>
      <c r="F26" s="89">
        <f t="shared" si="37"/>
        <v>28.791390134529152</v>
      </c>
      <c r="G26" s="89">
        <f t="shared" si="37"/>
        <v>35.989237668161422</v>
      </c>
      <c r="H26" s="89">
        <f t="shared" si="37"/>
        <v>44.986547085201778</v>
      </c>
      <c r="I26" s="89">
        <f>I25-H25</f>
        <v>56.233183856502251</v>
      </c>
      <c r="J26" s="90">
        <f>I32*MIN(1,I31*$P$10*$P$6)</f>
        <v>52.248938610355921</v>
      </c>
      <c r="K26" s="90">
        <f t="shared" ref="K26:BV26" si="38">J32*MIN(1,J31*$P$10*$P$6*K14)</f>
        <v>60.058302267628676</v>
      </c>
      <c r="L26" s="90">
        <f t="shared" si="38"/>
        <v>66.314941919537077</v>
      </c>
      <c r="M26" s="90">
        <f t="shared" si="38"/>
        <v>77.872971344193687</v>
      </c>
      <c r="N26" s="90">
        <f t="shared" si="38"/>
        <v>92.288516541412832</v>
      </c>
      <c r="O26" s="90">
        <f t="shared" si="38"/>
        <v>110.258753759135</v>
      </c>
      <c r="P26" s="106">
        <f t="shared" si="38"/>
        <v>132.64600530904031</v>
      </c>
      <c r="Q26" s="90">
        <f t="shared" si="38"/>
        <v>160.51406190045842</v>
      </c>
      <c r="R26" s="90">
        <f t="shared" si="38"/>
        <v>74.61551136631536</v>
      </c>
      <c r="S26" s="90">
        <f t="shared" si="38"/>
        <v>84.353340049848896</v>
      </c>
      <c r="T26" s="90">
        <f t="shared" si="38"/>
        <v>94.411537277117105</v>
      </c>
      <c r="U26" s="90">
        <f t="shared" si="38"/>
        <v>105.7216224112867</v>
      </c>
      <c r="V26" s="90">
        <f t="shared" si="38"/>
        <v>118.58566637928145</v>
      </c>
      <c r="W26" s="106">
        <f t="shared" si="38"/>
        <v>133.37492064701541</v>
      </c>
      <c r="X26" s="90">
        <f t="shared" si="38"/>
        <v>77.201987838987293</v>
      </c>
      <c r="Y26" s="90">
        <f t="shared" si="38"/>
        <v>90.170400308295527</v>
      </c>
      <c r="Z26" s="90">
        <f t="shared" si="38"/>
        <v>92.748961585929806</v>
      </c>
      <c r="AA26" s="90">
        <f t="shared" si="38"/>
        <v>95.76675487889537</v>
      </c>
      <c r="AB26" s="90">
        <f t="shared" si="38"/>
        <v>98.790481151584075</v>
      </c>
      <c r="AC26" s="90">
        <f t="shared" si="38"/>
        <v>101.68727397283739</v>
      </c>
      <c r="AD26" s="106">
        <f t="shared" si="38"/>
        <v>104.2927972782754</v>
      </c>
      <c r="AE26" s="90">
        <f t="shared" si="38"/>
        <v>63.842148042114957</v>
      </c>
      <c r="AF26" s="90">
        <f t="shared" si="38"/>
        <v>60.286230339570054</v>
      </c>
      <c r="AG26" s="90">
        <f t="shared" si="38"/>
        <v>61.499474159983379</v>
      </c>
      <c r="AH26" s="90">
        <f t="shared" si="38"/>
        <v>62.299438918910404</v>
      </c>
      <c r="AI26" s="90">
        <f t="shared" si="38"/>
        <v>62.601057325578516</v>
      </c>
      <c r="AJ26" s="160">
        <f t="shared" si="38"/>
        <v>62.294243858539808</v>
      </c>
      <c r="AK26" s="106">
        <f t="shared" si="38"/>
        <v>61.233450262146491</v>
      </c>
      <c r="AL26" s="90">
        <f t="shared" si="38"/>
        <v>49.357818444259749</v>
      </c>
      <c r="AM26" s="90">
        <f t="shared" si="38"/>
        <v>47.249865517057209</v>
      </c>
      <c r="AN26" s="90">
        <f t="shared" si="38"/>
        <v>45.789317029509455</v>
      </c>
      <c r="AO26" s="90">
        <f t="shared" si="38"/>
        <v>44.147982525805922</v>
      </c>
      <c r="AP26" s="90">
        <f t="shared" si="38"/>
        <v>42.281394192152078</v>
      </c>
      <c r="AQ26" s="160">
        <f t="shared" si="38"/>
        <v>40.143547715469637</v>
      </c>
      <c r="AR26" s="106">
        <f t="shared" si="38"/>
        <v>37.683184470261338</v>
      </c>
      <c r="AS26" s="90">
        <f t="shared" si="38"/>
        <v>34.84202646034214</v>
      </c>
      <c r="AT26" s="90">
        <f t="shared" si="38"/>
        <v>33.809198087783429</v>
      </c>
      <c r="AU26" s="90">
        <f t="shared" si="38"/>
        <v>32.611294606530812</v>
      </c>
      <c r="AV26" s="90">
        <f t="shared" si="38"/>
        <v>31.249783573813687</v>
      </c>
      <c r="AW26" s="90">
        <f t="shared" si="38"/>
        <v>29.725030141652269</v>
      </c>
      <c r="AX26" s="160">
        <f t="shared" si="38"/>
        <v>28.044280616269763</v>
      </c>
      <c r="AY26" s="106">
        <f t="shared" si="38"/>
        <v>26.218642765476705</v>
      </c>
      <c r="AZ26" s="90">
        <f t="shared" si="38"/>
        <v>24.264990914066605</v>
      </c>
      <c r="BA26" s="90">
        <f t="shared" si="38"/>
        <v>23.242517437150944</v>
      </c>
      <c r="BB26" s="90">
        <f t="shared" si="38"/>
        <v>22.300497633021365</v>
      </c>
      <c r="BC26" s="90">
        <f t="shared" si="38"/>
        <v>21.335048047675265</v>
      </c>
      <c r="BD26" s="90">
        <f t="shared" si="38"/>
        <v>20.350469602571106</v>
      </c>
      <c r="BE26" s="160">
        <f t="shared" si="38"/>
        <v>19.354120631913258</v>
      </c>
      <c r="BF26" s="106">
        <f t="shared" si="38"/>
        <v>18.357188518293121</v>
      </c>
      <c r="BG26" s="90">
        <f t="shared" si="38"/>
        <v>17.375622128601517</v>
      </c>
      <c r="BH26" s="90">
        <f t="shared" si="38"/>
        <v>16.58286309745916</v>
      </c>
      <c r="BI26" s="90">
        <f t="shared" si="38"/>
        <v>15.807537513996957</v>
      </c>
      <c r="BJ26" s="90">
        <f t="shared" si="38"/>
        <v>15.050374707316502</v>
      </c>
      <c r="BK26" s="90">
        <f t="shared" si="38"/>
        <v>14.319223638102539</v>
      </c>
      <c r="BL26" s="160">
        <f t="shared" si="38"/>
        <v>13.622782207464081</v>
      </c>
      <c r="BM26" s="106">
        <f t="shared" si="38"/>
        <v>12.970520676153313</v>
      </c>
      <c r="BN26" s="90">
        <f t="shared" si="38"/>
        <v>12.372815406925563</v>
      </c>
      <c r="BO26" s="90">
        <f t="shared" si="38"/>
        <v>11.841084547220662</v>
      </c>
      <c r="BP26" s="90">
        <f t="shared" si="38"/>
        <v>11.322354867327357</v>
      </c>
      <c r="BQ26" s="90">
        <f t="shared" si="38"/>
        <v>10.816841809378989</v>
      </c>
      <c r="BR26" s="90">
        <f t="shared" si="38"/>
        <v>10.328794437645243</v>
      </c>
      <c r="BS26" s="90">
        <f t="shared" si="38"/>
        <v>9.8627146146043323</v>
      </c>
      <c r="BT26" s="106">
        <f t="shared" si="38"/>
        <v>9.4231805955435863</v>
      </c>
      <c r="BU26" s="90">
        <f t="shared" si="38"/>
        <v>12.620554157734801</v>
      </c>
      <c r="BV26" s="90">
        <f t="shared" si="38"/>
        <v>8.9124457666485721</v>
      </c>
      <c r="BW26" s="90">
        <f t="shared" ref="BW26:EH26" si="39">BV32*MIN(1,BV31*$P$10*$P$6*BW14)</f>
        <v>8.5573974291582644</v>
      </c>
      <c r="BX26" s="90">
        <f t="shared" si="39"/>
        <v>8.2217825101331847</v>
      </c>
      <c r="BY26" s="90">
        <f t="shared" si="39"/>
        <v>7.9052074983150069</v>
      </c>
      <c r="BZ26" s="90">
        <f t="shared" si="39"/>
        <v>7.6069983089756965</v>
      </c>
      <c r="CA26" s="106">
        <f t="shared" si="39"/>
        <v>7.3261582637237144</v>
      </c>
      <c r="CB26" s="90">
        <f t="shared" si="39"/>
        <v>7.0613193821505167</v>
      </c>
      <c r="CC26" s="90">
        <f t="shared" si="39"/>
        <v>7.0805881085111855</v>
      </c>
      <c r="CD26" s="90">
        <f t="shared" si="39"/>
        <v>6.87452340819247</v>
      </c>
      <c r="CE26" s="90">
        <f t="shared" si="39"/>
        <v>6.6801630234107323</v>
      </c>
      <c r="CF26" s="90">
        <f t="shared" si="39"/>
        <v>6.4979885160129971</v>
      </c>
      <c r="CG26" s="90">
        <f t="shared" si="39"/>
        <v>6.3281401244366347</v>
      </c>
      <c r="CH26" s="106">
        <f t="shared" si="39"/>
        <v>6.1703768992552677</v>
      </c>
      <c r="CI26" s="90">
        <f t="shared" si="39"/>
        <v>6.0240467461183167</v>
      </c>
      <c r="CJ26" s="90">
        <f t="shared" si="39"/>
        <v>5.6184141882662653</v>
      </c>
      <c r="CK26" s="90">
        <f t="shared" si="39"/>
        <v>5.4789794892635006</v>
      </c>
      <c r="CL26" s="90">
        <f t="shared" si="39"/>
        <v>5.3508548880274702</v>
      </c>
      <c r="CM26" s="90">
        <f t="shared" si="39"/>
        <v>5.2334501488573286</v>
      </c>
      <c r="CN26" s="90">
        <f t="shared" si="39"/>
        <v>5.126241845569373</v>
      </c>
      <c r="CO26" s="106">
        <f t="shared" si="39"/>
        <v>5.0287686442347352</v>
      </c>
      <c r="CP26" s="90">
        <f t="shared" si="39"/>
        <v>4.9406267640613688</v>
      </c>
      <c r="CQ26" s="90">
        <f t="shared" si="39"/>
        <v>4.861466872969963</v>
      </c>
      <c r="CR26" s="90">
        <f t="shared" si="39"/>
        <v>4.750151714971901</v>
      </c>
      <c r="CS26" s="90">
        <f t="shared" si="39"/>
        <v>4.6439389222523726</v>
      </c>
      <c r="CT26" s="90">
        <f t="shared" si="39"/>
        <v>4.5427947506400947</v>
      </c>
      <c r="CU26" s="90">
        <f t="shared" si="39"/>
        <v>4.4466045218233115</v>
      </c>
      <c r="CV26" s="106">
        <f t="shared" si="39"/>
        <v>4.3552035521622079</v>
      </c>
      <c r="CW26" s="90">
        <f t="shared" si="39"/>
        <v>4.2684107183146898</v>
      </c>
      <c r="CX26" s="90">
        <f t="shared" si="39"/>
        <v>4.1860639234541495</v>
      </c>
      <c r="CY26" s="90">
        <f t="shared" si="39"/>
        <v>4.1284550823876343</v>
      </c>
      <c r="CZ26" s="90">
        <f t="shared" si="39"/>
        <v>4.0729873097532998</v>
      </c>
      <c r="DA26" s="90">
        <f t="shared" si="39"/>
        <v>4.0191902532325399</v>
      </c>
      <c r="DB26" s="90">
        <f t="shared" si="39"/>
        <v>3.9666358543758169</v>
      </c>
      <c r="DC26" s="90">
        <f t="shared" si="39"/>
        <v>3.9149271501985416</v>
      </c>
      <c r="DD26" s="106">
        <f t="shared" si="39"/>
        <v>3.8636897770185898</v>
      </c>
      <c r="DE26" s="90">
        <f t="shared" si="39"/>
        <v>3.8125663601969104</v>
      </c>
      <c r="DF26" s="90">
        <f t="shared" si="39"/>
        <v>3.7612138511776534</v>
      </c>
      <c r="DG26" s="90">
        <f t="shared" si="39"/>
        <v>3.7139319596126676</v>
      </c>
      <c r="DH26" s="90">
        <f t="shared" si="39"/>
        <v>3.6704955439014615</v>
      </c>
      <c r="DI26" s="90">
        <f t="shared" si="39"/>
        <v>3.6306465896183795</v>
      </c>
      <c r="DJ26" s="90">
        <f t="shared" si="39"/>
        <v>3.5941035296068873</v>
      </c>
      <c r="DK26" s="106">
        <f t="shared" si="39"/>
        <v>3.5605673764559826</v>
      </c>
      <c r="DL26" s="90">
        <f t="shared" si="39"/>
        <v>3.5297246744210211</v>
      </c>
      <c r="DM26" s="90">
        <f t="shared" si="39"/>
        <v>3.5012473505259813</v>
      </c>
      <c r="DN26" s="90">
        <f t="shared" si="39"/>
        <v>3.4732487472556355</v>
      </c>
      <c r="DO26" s="90">
        <f t="shared" si="39"/>
        <v>3.4458744328750539</v>
      </c>
      <c r="DP26" s="90">
        <f t="shared" si="39"/>
        <v>3.4192884456514698</v>
      </c>
      <c r="DQ26" s="90">
        <f t="shared" si="39"/>
        <v>3.3936676103880163</v>
      </c>
      <c r="DR26" s="90">
        <f t="shared" si="39"/>
        <v>3.3691974073756388</v>
      </c>
      <c r="DS26" s="90">
        <f t="shared" si="39"/>
        <v>3.3460689480199646</v>
      </c>
      <c r="DT26" s="90">
        <f t="shared" si="39"/>
        <v>3.3244765983722053</v>
      </c>
      <c r="DU26" s="90">
        <f t="shared" si="39"/>
        <v>3.3046157906099283</v>
      </c>
      <c r="DV26" s="90">
        <f t="shared" si="39"/>
        <v>3.2862148477851756</v>
      </c>
      <c r="DW26" s="90">
        <f t="shared" si="39"/>
        <v>3.2690301778586868</v>
      </c>
      <c r="DX26" s="90">
        <f t="shared" si="39"/>
        <v>3.2528501360791666</v>
      </c>
      <c r="DY26" s="90">
        <f t="shared" si="39"/>
        <v>3.2374977534783125</v>
      </c>
      <c r="DZ26" s="90">
        <f t="shared" si="39"/>
        <v>3.222832689808099</v>
      </c>
      <c r="EA26" s="90">
        <f t="shared" si="39"/>
        <v>3.2087527348578235</v>
      </c>
      <c r="EB26" s="90">
        <f t="shared" si="39"/>
        <v>3.1951951412653345</v>
      </c>
      <c r="EC26" s="90">
        <f t="shared" si="39"/>
        <v>3.1822543008821116</v>
      </c>
      <c r="ED26" s="90">
        <f t="shared" si="39"/>
        <v>3.1699930914809222</v>
      </c>
      <c r="EE26" s="90">
        <f t="shared" si="39"/>
        <v>3.1584436149941513</v>
      </c>
      <c r="EF26" s="90">
        <f t="shared" si="39"/>
        <v>3.1476086554254104</v>
      </c>
      <c r="EG26" s="90">
        <f t="shared" si="39"/>
        <v>3.1374636534262321</v>
      </c>
      <c r="EH26" s="90">
        <f t="shared" si="39"/>
        <v>3.1279590553116297</v>
      </c>
      <c r="EI26" s="90">
        <f t="shared" ref="EI26:FY26" si="40">EH32*MIN(1,EH31*$P$10*$P$6*EI14)</f>
        <v>3.119022953414337</v>
      </c>
      <c r="EJ26" s="90">
        <f t="shared" si="40"/>
        <v>3.110563990962671</v>
      </c>
      <c r="EK26" s="90">
        <f t="shared" si="40"/>
        <v>3.1025184515210733</v>
      </c>
      <c r="EL26" s="90">
        <f t="shared" si="40"/>
        <v>3.094845753181811</v>
      </c>
      <c r="EM26" s="90">
        <f t="shared" si="40"/>
        <v>3.0875237092971983</v>
      </c>
      <c r="EN26" s="90">
        <f t="shared" si="40"/>
        <v>3.0805436956138244</v>
      </c>
      <c r="EO26" s="90">
        <f t="shared" si="40"/>
        <v>3.0739058212671493</v>
      </c>
      <c r="EP26" s="90">
        <f t="shared" si="40"/>
        <v>3.0676141658940654</v>
      </c>
      <c r="EQ26" s="90">
        <f t="shared" si="40"/>
        <v>3.0616721174782544</v>
      </c>
      <c r="ER26" s="90">
        <f t="shared" si="40"/>
        <v>3.0560690598816782</v>
      </c>
      <c r="ES26" s="90">
        <f t="shared" si="40"/>
        <v>3.0507848374964031</v>
      </c>
      <c r="ET26" s="90">
        <f t="shared" si="40"/>
        <v>3.0457938225861034</v>
      </c>
      <c r="EU26" s="90">
        <f t="shared" si="40"/>
        <v>3.0410685136927866</v>
      </c>
      <c r="EV26" s="90">
        <f t="shared" si="40"/>
        <v>3.0365826193631036</v>
      </c>
      <c r="EW26" s="90">
        <f t="shared" si="40"/>
        <v>3.0323135995348882</v>
      </c>
      <c r="EX26" s="90">
        <f t="shared" si="40"/>
        <v>3.028244647891404</v>
      </c>
      <c r="EY26" s="90">
        <f t="shared" si="40"/>
        <v>3.0243661031130786</v>
      </c>
      <c r="EZ26" s="90">
        <f t="shared" si="40"/>
        <v>3.02067230819253</v>
      </c>
      <c r="FA26" s="90">
        <f t="shared" si="40"/>
        <v>3.0171591470387762</v>
      </c>
      <c r="FB26" s="90">
        <f t="shared" si="40"/>
        <v>3.0138222456782739</v>
      </c>
      <c r="FC26" s="90">
        <f t="shared" si="40"/>
        <v>3.0106558094373042</v>
      </c>
      <c r="FD26" s="90">
        <f t="shared" si="40"/>
        <v>3.0076520567205303</v>
      </c>
      <c r="FE26" s="90">
        <f t="shared" si="40"/>
        <v>3.004801203251223</v>
      </c>
      <c r="FF26" s="90">
        <f t="shared" si="40"/>
        <v>3.0020919468012695</v>
      </c>
      <c r="FG26" s="90">
        <f t="shared" si="40"/>
        <v>2.9995130606644405</v>
      </c>
      <c r="FH26" s="90">
        <f t="shared" si="40"/>
        <v>2.9970544136457722</v>
      </c>
      <c r="FI26" s="90">
        <f t="shared" si="40"/>
        <v>2.9947074977827688</v>
      </c>
      <c r="FJ26" s="90">
        <f t="shared" si="40"/>
        <v>2.992465549405229</v>
      </c>
      <c r="FK26" s="90">
        <f t="shared" si="40"/>
        <v>2.99032335038157</v>
      </c>
      <c r="FL26" s="90">
        <f t="shared" si="40"/>
        <v>2.9882767954673688</v>
      </c>
      <c r="FM26" s="90">
        <f t="shared" si="40"/>
        <v>2.9863223094066438</v>
      </c>
      <c r="FN26" s="90">
        <f t="shared" si="40"/>
        <v>2.9844561945369117</v>
      </c>
      <c r="FO26" s="90">
        <f t="shared" si="40"/>
        <v>2.9826743350710756</v>
      </c>
      <c r="FP26" s="90">
        <f t="shared" si="40"/>
        <v>2.9809721637243904</v>
      </c>
      <c r="FQ26" s="90">
        <f t="shared" si="40"/>
        <v>2.9793448034765611</v>
      </c>
      <c r="FR26" s="90">
        <f t="shared" si="40"/>
        <v>2.9777873059052378</v>
      </c>
      <c r="FS26" s="90">
        <f t="shared" si="40"/>
        <v>2.9762949170718143</v>
      </c>
      <c r="FT26" s="90">
        <f t="shared" si="40"/>
        <v>2.9748633119169048</v>
      </c>
      <c r="FU26" s="90">
        <f t="shared" si="40"/>
        <v>2.9734887482113028</v>
      </c>
      <c r="FV26" s="90">
        <f t="shared" si="40"/>
        <v>2.9721680514425004</v>
      </c>
      <c r="FW26" s="90">
        <f t="shared" si="40"/>
        <v>2.9708985007095712</v>
      </c>
      <c r="FX26" s="90">
        <f t="shared" si="40"/>
        <v>2.9696776724519354</v>
      </c>
      <c r="FY26" s="90">
        <f t="shared" si="40"/>
        <v>2.9685032858040126</v>
      </c>
      <c r="GA26" s="87" t="s">
        <v>120</v>
      </c>
    </row>
    <row r="27" spans="1:183" s="53" customFormat="1" x14ac:dyDescent="0.25">
      <c r="A27" s="53" t="s">
        <v>82</v>
      </c>
      <c r="C27" s="109">
        <f t="shared" si="33"/>
        <v>10.474004663677128</v>
      </c>
      <c r="D27" s="109">
        <f t="shared" si="33"/>
        <v>13.09250582959641</v>
      </c>
      <c r="E27" s="109">
        <f t="shared" si="33"/>
        <v>16.365632286995513</v>
      </c>
      <c r="F27" s="109">
        <f t="shared" si="33"/>
        <v>20.457040358744393</v>
      </c>
      <c r="G27" s="109">
        <f t="shared" si="33"/>
        <v>25.571300448430492</v>
      </c>
      <c r="H27" s="109">
        <f>I27/(1+$V$6)</f>
        <v>31.964125560538115</v>
      </c>
      <c r="I27" s="82">
        <f>V5*AH7</f>
        <v>39.955156950672645</v>
      </c>
      <c r="J27" s="83">
        <f t="shared" ref="J27:BU27" si="41">I27-C28+J28</f>
        <v>41.294582295673443</v>
      </c>
      <c r="K27" s="83">
        <f t="shared" si="41"/>
        <v>42.331242486452659</v>
      </c>
      <c r="L27" s="83">
        <f t="shared" si="41"/>
        <v>42.792926418241812</v>
      </c>
      <c r="M27" s="83">
        <f t="shared" si="41"/>
        <v>42.764422519756337</v>
      </c>
      <c r="N27" s="83">
        <f t="shared" si="41"/>
        <v>42.123163084567338</v>
      </c>
      <c r="O27" s="83">
        <f t="shared" si="41"/>
        <v>40.715883499144589</v>
      </c>
      <c r="P27" s="105">
        <f t="shared" si="41"/>
        <v>38.350923701495489</v>
      </c>
      <c r="Q27" s="83">
        <f t="shared" si="41"/>
        <v>41.343155952879435</v>
      </c>
      <c r="R27" s="83">
        <f t="shared" si="41"/>
        <v>40.687691078742176</v>
      </c>
      <c r="S27" s="83">
        <f t="shared" si="41"/>
        <v>40.348967036379335</v>
      </c>
      <c r="T27" s="83">
        <f t="shared" si="41"/>
        <v>40.086793818394298</v>
      </c>
      <c r="U27" s="83">
        <f t="shared" si="41"/>
        <v>39.866381621041967</v>
      </c>
      <c r="V27" s="83">
        <f t="shared" si="41"/>
        <v>39.643987756849192</v>
      </c>
      <c r="W27" s="105">
        <f t="shared" si="41"/>
        <v>39.364530927096467</v>
      </c>
      <c r="X27" s="83">
        <f t="shared" si="41"/>
        <v>36.0254867469665</v>
      </c>
      <c r="Y27" s="83">
        <f t="shared" si="41"/>
        <v>36.632742573388818</v>
      </c>
      <c r="Z27" s="83">
        <f t="shared" si="41"/>
        <v>36.904783865912854</v>
      </c>
      <c r="AA27" s="83">
        <f t="shared" si="41"/>
        <v>36.851712122130621</v>
      </c>
      <c r="AB27" s="83">
        <f t="shared" si="41"/>
        <v>36.420001337187578</v>
      </c>
      <c r="AC27" s="83">
        <f t="shared" si="41"/>
        <v>35.537032101300873</v>
      </c>
      <c r="AD27" s="105">
        <f t="shared" si="41"/>
        <v>34.106529262951447</v>
      </c>
      <c r="AE27" s="83">
        <f t="shared" si="41"/>
        <v>33.369249731803713</v>
      </c>
      <c r="AF27" s="83">
        <f t="shared" si="41"/>
        <v>31.868012584256785</v>
      </c>
      <c r="AG27" s="83">
        <f t="shared" si="41"/>
        <v>30.351116807664749</v>
      </c>
      <c r="AH27" s="83">
        <f t="shared" si="41"/>
        <v>28.778967885176968</v>
      </c>
      <c r="AI27" s="83">
        <f t="shared" si="41"/>
        <v>27.137015063452409</v>
      </c>
      <c r="AJ27" s="159">
        <f t="shared" si="41"/>
        <v>25.414638785702245</v>
      </c>
      <c r="AK27" s="105">
        <f t="shared" si="41"/>
        <v>23.605728666222795</v>
      </c>
      <c r="AL27" s="83">
        <f t="shared" si="41"/>
        <v>22.939409670754021</v>
      </c>
      <c r="AM27" s="83">
        <f t="shared" si="41"/>
        <v>22.483951582572818</v>
      </c>
      <c r="AN27" s="83">
        <f t="shared" si="41"/>
        <v>21.908674983990835</v>
      </c>
      <c r="AO27" s="83">
        <f t="shared" si="41"/>
        <v>21.231638054190149</v>
      </c>
      <c r="AP27" s="83">
        <f t="shared" si="41"/>
        <v>20.46842462126283</v>
      </c>
      <c r="AQ27" s="159">
        <f t="shared" si="41"/>
        <v>19.637078392546606</v>
      </c>
      <c r="AR27" s="105">
        <f t="shared" si="41"/>
        <v>18.759452826962285</v>
      </c>
      <c r="AS27" s="83">
        <f t="shared" si="41"/>
        <v>18.199614341912319</v>
      </c>
      <c r="AT27" s="83">
        <f t="shared" si="41"/>
        <v>17.637548830657337</v>
      </c>
      <c r="AU27" s="83">
        <f t="shared" si="41"/>
        <v>17.118082735450617</v>
      </c>
      <c r="AV27" s="83">
        <f t="shared" si="41"/>
        <v>16.637833147556346</v>
      </c>
      <c r="AW27" s="83">
        <f t="shared" si="41"/>
        <v>16.196117052201579</v>
      </c>
      <c r="AX27" s="159">
        <f t="shared" si="41"/>
        <v>15.794145232275866</v>
      </c>
      <c r="AY27" s="105">
        <f t="shared" si="41"/>
        <v>15.435110870634725</v>
      </c>
      <c r="AZ27" s="83">
        <f t="shared" si="41"/>
        <v>15.124359603925242</v>
      </c>
      <c r="BA27" s="83">
        <f t="shared" si="41"/>
        <v>14.813987580645914</v>
      </c>
      <c r="BB27" s="83">
        <f t="shared" si="41"/>
        <v>14.502383872679983</v>
      </c>
      <c r="BC27" s="83">
        <f t="shared" si="41"/>
        <v>14.196869697124578</v>
      </c>
      <c r="BD27" s="83">
        <f t="shared" si="41"/>
        <v>13.904193733032292</v>
      </c>
      <c r="BE27" s="159">
        <f t="shared" si="41"/>
        <v>13.630560314614398</v>
      </c>
      <c r="BF27" s="105">
        <f t="shared" si="41"/>
        <v>13.381603025486445</v>
      </c>
      <c r="BG27" s="83">
        <f t="shared" si="41"/>
        <v>13.16230539215338</v>
      </c>
      <c r="BH27" s="83">
        <f t="shared" si="41"/>
        <v>12.95297175082181</v>
      </c>
      <c r="BI27" s="83">
        <f t="shared" si="41"/>
        <v>12.751158179966069</v>
      </c>
      <c r="BJ27" s="83">
        <f t="shared" si="41"/>
        <v>12.5566946320954</v>
      </c>
      <c r="BK27" s="83">
        <f t="shared" si="41"/>
        <v>12.369731109805322</v>
      </c>
      <c r="BL27" s="159">
        <f t="shared" si="41"/>
        <v>12.190632184563142</v>
      </c>
      <c r="BM27" s="105">
        <f t="shared" si="41"/>
        <v>12.01984623695602</v>
      </c>
      <c r="BN27" s="83">
        <f t="shared" si="41"/>
        <v>11.857753291521401</v>
      </c>
      <c r="BO27" s="83">
        <f t="shared" si="41"/>
        <v>11.704480302848175</v>
      </c>
      <c r="BP27" s="83">
        <f t="shared" si="41"/>
        <v>11.560563128600009</v>
      </c>
      <c r="BQ27" s="83">
        <f t="shared" si="41"/>
        <v>11.425824234408283</v>
      </c>
      <c r="BR27" s="83">
        <f t="shared" si="41"/>
        <v>11.299833697499437</v>
      </c>
      <c r="BS27" s="83">
        <f t="shared" si="41"/>
        <v>11.18191140930144</v>
      </c>
      <c r="BT27" s="105">
        <f t="shared" si="41"/>
        <v>11.071132549060353</v>
      </c>
      <c r="BU27" s="83">
        <f t="shared" si="41"/>
        <v>11.097137203459058</v>
      </c>
      <c r="BV27" s="83">
        <f t="shared" ref="BV27:EG27" si="42">BU27-BO28+BV28</f>
        <v>11.122851501249093</v>
      </c>
      <c r="BW27" s="83">
        <f t="shared" si="42"/>
        <v>11.148596409697305</v>
      </c>
      <c r="BX27" s="83">
        <f t="shared" si="42"/>
        <v>11.174834806264204</v>
      </c>
      <c r="BY27" s="83">
        <f t="shared" si="42"/>
        <v>11.201917446792615</v>
      </c>
      <c r="BZ27" s="83">
        <f t="shared" si="42"/>
        <v>11.230060943618604</v>
      </c>
      <c r="CA27" s="105">
        <f t="shared" si="42"/>
        <v>11.259329271098011</v>
      </c>
      <c r="CB27" s="83">
        <f t="shared" si="42"/>
        <v>11.158809066663293</v>
      </c>
      <c r="CC27" s="83">
        <f t="shared" si="42"/>
        <v>11.076113397755382</v>
      </c>
      <c r="CD27" s="83">
        <f t="shared" si="42"/>
        <v>11.000137197173371</v>
      </c>
      <c r="CE27" s="83">
        <f t="shared" si="42"/>
        <v>10.930534532700554</v>
      </c>
      <c r="CF27" s="83">
        <f t="shared" si="42"/>
        <v>10.866998705404452</v>
      </c>
      <c r="CG27" s="83">
        <f t="shared" si="42"/>
        <v>10.809259539769934</v>
      </c>
      <c r="CH27" s="105">
        <f t="shared" si="42"/>
        <v>10.757080765814877</v>
      </c>
      <c r="CI27" s="83">
        <f t="shared" si="42"/>
        <v>10.710258246345033</v>
      </c>
      <c r="CJ27" s="83">
        <f t="shared" si="42"/>
        <v>10.644141650224933</v>
      </c>
      <c r="CK27" s="83">
        <f t="shared" si="42"/>
        <v>10.58102786699742</v>
      </c>
      <c r="CL27" s="83">
        <f t="shared" si="42"/>
        <v>10.520900940866962</v>
      </c>
      <c r="CM27" s="83">
        <f t="shared" si="42"/>
        <v>10.463696164464057</v>
      </c>
      <c r="CN27" s="83">
        <f t="shared" si="42"/>
        <v>10.409318580653014</v>
      </c>
      <c r="CO27" s="105">
        <f t="shared" si="42"/>
        <v>10.357663092285744</v>
      </c>
      <c r="CP27" s="83">
        <f t="shared" si="42"/>
        <v>10.308635738277605</v>
      </c>
      <c r="CQ27" s="83">
        <f t="shared" si="42"/>
        <v>10.274413979839785</v>
      </c>
      <c r="CR27" s="83">
        <f t="shared" si="42"/>
        <v>10.241459330383785</v>
      </c>
      <c r="CS27" s="83">
        <f t="shared" si="42"/>
        <v>10.209490692448641</v>
      </c>
      <c r="CT27" s="83">
        <f t="shared" si="42"/>
        <v>10.178252101015104</v>
      </c>
      <c r="CU27" s="83">
        <f t="shared" si="42"/>
        <v>10.147506031877768</v>
      </c>
      <c r="CV27" s="105">
        <f t="shared" si="42"/>
        <v>10.11702832461738</v>
      </c>
      <c r="CW27" s="83">
        <f t="shared" si="42"/>
        <v>10.086604833131846</v>
      </c>
      <c r="CX27" s="83">
        <f t="shared" si="42"/>
        <v>10.056029826109734</v>
      </c>
      <c r="CY27" s="83">
        <f t="shared" si="42"/>
        <v>10.027887942522813</v>
      </c>
      <c r="CZ27" s="83">
        <f t="shared" si="42"/>
        <v>10.002045410595862</v>
      </c>
      <c r="DA27" s="83">
        <f t="shared" si="42"/>
        <v>9.9783485472611666</v>
      </c>
      <c r="DB27" s="83">
        <f t="shared" si="42"/>
        <v>9.9566293538193467</v>
      </c>
      <c r="DC27" s="83">
        <f t="shared" si="42"/>
        <v>9.9367091999526682</v>
      </c>
      <c r="DD27" s="105">
        <f t="shared" si="42"/>
        <v>9.9184005979916208</v>
      </c>
      <c r="DE27" s="83">
        <f t="shared" si="42"/>
        <v>9.9015071112276924</v>
      </c>
      <c r="DF27" s="83">
        <f t="shared" si="42"/>
        <v>9.8848945431130542</v>
      </c>
      <c r="DG27" s="83">
        <f t="shared" si="42"/>
        <v>9.8686507718664149</v>
      </c>
      <c r="DH27" s="83">
        <f t="shared" si="42"/>
        <v>9.8528748331920806</v>
      </c>
      <c r="DI27" s="83">
        <f t="shared" si="42"/>
        <v>9.8376735067247623</v>
      </c>
      <c r="DJ27" s="83">
        <f t="shared" si="42"/>
        <v>9.8231588339023279</v>
      </c>
      <c r="DK27" s="105">
        <f t="shared" si="42"/>
        <v>9.8094462999320662</v>
      </c>
      <c r="DL27" s="83">
        <f t="shared" si="42"/>
        <v>9.7966534043253937</v>
      </c>
      <c r="DM27" s="83">
        <f t="shared" si="42"/>
        <v>9.7848983451555078</v>
      </c>
      <c r="DN27" s="83">
        <f t="shared" si="42"/>
        <v>9.7740180399154006</v>
      </c>
      <c r="DO27" s="83">
        <f t="shared" si="42"/>
        <v>9.7638662191178351</v>
      </c>
      <c r="DP27" s="83">
        <f t="shared" si="42"/>
        <v>9.7543157677481762</v>
      </c>
      <c r="DQ27" s="83">
        <f t="shared" si="42"/>
        <v>9.7452603848926032</v>
      </c>
      <c r="DR27" s="83">
        <f t="shared" si="42"/>
        <v>9.7366157768496606</v>
      </c>
      <c r="DS27" s="83">
        <f t="shared" si="42"/>
        <v>9.7283205785471463</v>
      </c>
      <c r="DT27" s="83">
        <f t="shared" si="42"/>
        <v>9.7203371736852322</v>
      </c>
      <c r="DU27" s="83">
        <f t="shared" si="42"/>
        <v>9.7127226428658666</v>
      </c>
      <c r="DV27" s="83">
        <f t="shared" si="42"/>
        <v>9.7055150937964569</v>
      </c>
      <c r="DW27" s="83">
        <f t="shared" si="42"/>
        <v>9.6987340937004305</v>
      </c>
      <c r="DX27" s="83">
        <f t="shared" si="42"/>
        <v>9.6923815363170807</v>
      </c>
      <c r="DY27" s="83">
        <f t="shared" si="42"/>
        <v>9.6864428214135359</v>
      </c>
      <c r="DZ27" s="83">
        <f t="shared" si="42"/>
        <v>9.6808882612643856</v>
      </c>
      <c r="EA27" s="83">
        <f t="shared" si="42"/>
        <v>9.6756746641339664</v>
      </c>
      <c r="EB27" s="83">
        <f t="shared" si="42"/>
        <v>9.6707470785897058</v>
      </c>
      <c r="EC27" s="83">
        <f t="shared" si="42"/>
        <v>9.6660672000931669</v>
      </c>
      <c r="ED27" s="83">
        <f t="shared" si="42"/>
        <v>9.6616106629679308</v>
      </c>
      <c r="EE27" s="83">
        <f t="shared" si="42"/>
        <v>9.6573641892338298</v>
      </c>
      <c r="EF27" s="83">
        <f t="shared" si="42"/>
        <v>9.653322678651362</v>
      </c>
      <c r="EG27" s="83">
        <f t="shared" si="42"/>
        <v>9.6494862988006531</v>
      </c>
      <c r="EH27" s="83">
        <f t="shared" ref="EH27:FY27" si="43">EG27-EA28+EH28</f>
        <v>9.645857612820258</v>
      </c>
      <c r="EI27" s="83">
        <f t="shared" si="43"/>
        <v>9.642438765772777</v>
      </c>
      <c r="EJ27" s="83">
        <f t="shared" si="43"/>
        <v>9.6392234454033439</v>
      </c>
      <c r="EK27" s="83">
        <f t="shared" si="43"/>
        <v>9.6361995734265395</v>
      </c>
      <c r="EL27" s="83">
        <f t="shared" si="43"/>
        <v>9.633351758858117</v>
      </c>
      <c r="EM27" s="83">
        <f t="shared" si="43"/>
        <v>9.6306634698923581</v>
      </c>
      <c r="EN27" s="83">
        <f t="shared" si="43"/>
        <v>9.6281188964240965</v>
      </c>
      <c r="EO27" s="83">
        <f t="shared" si="43"/>
        <v>9.6257044862209504</v>
      </c>
      <c r="EP27" s="83">
        <f t="shared" si="43"/>
        <v>9.6234101443666784</v>
      </c>
      <c r="EQ27" s="83">
        <f t="shared" si="43"/>
        <v>9.6212300883925277</v>
      </c>
      <c r="ER27" s="83">
        <f t="shared" si="43"/>
        <v>9.6191609526092883</v>
      </c>
      <c r="ES27" s="83">
        <f t="shared" si="43"/>
        <v>9.617200300471092</v>
      </c>
      <c r="ET27" s="83">
        <f t="shared" si="43"/>
        <v>9.6153455376541714</v>
      </c>
      <c r="EU27" s="83">
        <f t="shared" si="43"/>
        <v>9.6135932088946507</v>
      </c>
      <c r="EV27" s="83">
        <f t="shared" si="43"/>
        <v>9.6119386550969672</v>
      </c>
      <c r="EW27" s="83">
        <f t="shared" si="43"/>
        <v>9.6103760031170573</v>
      </c>
      <c r="EX27" s="83">
        <f t="shared" si="43"/>
        <v>9.6088984582743873</v>
      </c>
      <c r="EY27" s="83">
        <f t="shared" si="43"/>
        <v>9.6074992677697413</v>
      </c>
      <c r="EZ27" s="83">
        <f t="shared" si="43"/>
        <v>9.6061723378401069</v>
      </c>
      <c r="FA27" s="83">
        <f t="shared" si="43"/>
        <v>9.6049125534990374</v>
      </c>
      <c r="FB27" s="83">
        <f t="shared" si="43"/>
        <v>9.6037158524167463</v>
      </c>
      <c r="FC27" s="83">
        <f t="shared" si="43"/>
        <v>9.6025791052958773</v>
      </c>
      <c r="FD27" s="83">
        <f t="shared" si="43"/>
        <v>9.6014998545856738</v>
      </c>
      <c r="FE27" s="83">
        <f t="shared" si="43"/>
        <v>9.6004759620560094</v>
      </c>
      <c r="FF27" s="83">
        <f t="shared" si="43"/>
        <v>9.5995052140452497</v>
      </c>
      <c r="FG27" s="83">
        <f t="shared" si="43"/>
        <v>9.5985851423831168</v>
      </c>
      <c r="FH27" s="83">
        <f t="shared" si="43"/>
        <v>9.5977130040463923</v>
      </c>
      <c r="FI27" s="83">
        <f t="shared" si="43"/>
        <v>9.5968858668637278</v>
      </c>
      <c r="FJ27" s="83">
        <f t="shared" si="43"/>
        <v>9.5961007537725269</v>
      </c>
      <c r="FK27" s="83">
        <f t="shared" si="43"/>
        <v>9.5953548038674921</v>
      </c>
      <c r="FL27" s="83">
        <f t="shared" si="43"/>
        <v>9.5946454144850026</v>
      </c>
      <c r="FM27" s="83">
        <f t="shared" si="43"/>
        <v>9.5939703346464018</v>
      </c>
      <c r="FN27" s="83">
        <f t="shared" si="43"/>
        <v>9.5933276561221845</v>
      </c>
      <c r="FO27" s="83">
        <f t="shared" si="43"/>
        <v>9.5927157444980171</v>
      </c>
      <c r="FP27" s="83">
        <f t="shared" si="43"/>
        <v>9.5921331446345146</v>
      </c>
      <c r="FQ27" s="83">
        <f t="shared" si="43"/>
        <v>9.5915784870446661</v>
      </c>
      <c r="FR27" s="83">
        <f t="shared" si="43"/>
        <v>9.5910504141789961</v>
      </c>
      <c r="FS27" s="83">
        <f t="shared" si="43"/>
        <v>9.5905475385492771</v>
      </c>
      <c r="FT27" s="83">
        <f t="shared" si="43"/>
        <v>9.5900684381176244</v>
      </c>
      <c r="FU27" s="83">
        <f t="shared" si="43"/>
        <v>9.5896116884633962</v>
      </c>
      <c r="FV27" s="83">
        <f t="shared" si="43"/>
        <v>9.5891759077582019</v>
      </c>
      <c r="FW27" s="83">
        <f t="shared" si="43"/>
        <v>9.5887597980699741</v>
      </c>
      <c r="FX27" s="83">
        <f t="shared" si="43"/>
        <v>9.588362173081725</v>
      </c>
      <c r="FY27" s="83">
        <f t="shared" si="43"/>
        <v>9.5879819678889966</v>
      </c>
      <c r="GA27" s="53" t="s">
        <v>82</v>
      </c>
    </row>
    <row r="28" spans="1:183" s="87" customFormat="1" x14ac:dyDescent="0.25">
      <c r="A28" s="87" t="s">
        <v>121</v>
      </c>
      <c r="C28" s="88">
        <f t="shared" si="33"/>
        <v>2.0948009327354256</v>
      </c>
      <c r="D28" s="89">
        <f t="shared" ref="D28:H28" si="44">D27-C27</f>
        <v>2.6185011659192821</v>
      </c>
      <c r="E28" s="89">
        <f t="shared" si="44"/>
        <v>3.273126457399103</v>
      </c>
      <c r="F28" s="89">
        <f t="shared" si="44"/>
        <v>4.0914080717488801</v>
      </c>
      <c r="G28" s="89">
        <f t="shared" si="44"/>
        <v>5.1142600896860984</v>
      </c>
      <c r="H28" s="89">
        <f t="shared" si="44"/>
        <v>6.3928251121076229</v>
      </c>
      <c r="I28" s="89">
        <f>I27-H27</f>
        <v>7.9910313901345305</v>
      </c>
      <c r="J28" s="90">
        <f>I33*MIN(1,I35*$P$10*$P$7)</f>
        <v>3.4342262777362236</v>
      </c>
      <c r="K28" s="90">
        <f t="shared" ref="K28:BV28" si="45">J33*MIN(1,J35*$P$10*$P$7*K14)</f>
        <v>3.6551613566985015</v>
      </c>
      <c r="L28" s="90">
        <f t="shared" si="45"/>
        <v>3.7348103891882531</v>
      </c>
      <c r="M28" s="90">
        <f t="shared" si="45"/>
        <v>4.062904173263405</v>
      </c>
      <c r="N28" s="90">
        <f t="shared" si="45"/>
        <v>4.4730006544970999</v>
      </c>
      <c r="O28" s="90">
        <f t="shared" si="45"/>
        <v>4.9855455266848727</v>
      </c>
      <c r="P28" s="106">
        <f t="shared" si="45"/>
        <v>5.6260715924854283</v>
      </c>
      <c r="Q28" s="90">
        <f t="shared" si="45"/>
        <v>6.4264585291201701</v>
      </c>
      <c r="R28" s="90">
        <f t="shared" si="45"/>
        <v>2.9996964825612391</v>
      </c>
      <c r="S28" s="90">
        <f t="shared" si="45"/>
        <v>3.3960863468254154</v>
      </c>
      <c r="T28" s="90">
        <f t="shared" si="45"/>
        <v>3.8007309552783672</v>
      </c>
      <c r="U28" s="90">
        <f t="shared" si="45"/>
        <v>4.2525884571447685</v>
      </c>
      <c r="V28" s="90">
        <f t="shared" si="45"/>
        <v>4.7631516624920973</v>
      </c>
      <c r="W28" s="106">
        <f t="shared" si="45"/>
        <v>5.3466147627327061</v>
      </c>
      <c r="X28" s="90">
        <f t="shared" si="45"/>
        <v>3.0874143489902011</v>
      </c>
      <c r="Y28" s="90">
        <f t="shared" si="45"/>
        <v>3.6069523089835558</v>
      </c>
      <c r="Z28" s="90">
        <f t="shared" si="45"/>
        <v>3.6681276393494473</v>
      </c>
      <c r="AA28" s="90">
        <f t="shared" si="45"/>
        <v>3.7476592114961358</v>
      </c>
      <c r="AB28" s="90">
        <f t="shared" si="45"/>
        <v>3.8208776722017253</v>
      </c>
      <c r="AC28" s="90">
        <f t="shared" si="45"/>
        <v>3.8801824266053955</v>
      </c>
      <c r="AD28" s="106">
        <f t="shared" si="45"/>
        <v>3.9161119243832831</v>
      </c>
      <c r="AE28" s="90">
        <f t="shared" si="45"/>
        <v>2.350134817842469</v>
      </c>
      <c r="AF28" s="90">
        <f t="shared" si="45"/>
        <v>2.105715161436629</v>
      </c>
      <c r="AG28" s="90">
        <f t="shared" si="45"/>
        <v>2.1512318627574087</v>
      </c>
      <c r="AH28" s="90">
        <f t="shared" si="45"/>
        <v>2.1755102890083524</v>
      </c>
      <c r="AI28" s="90">
        <f t="shared" si="45"/>
        <v>2.1789248504771668</v>
      </c>
      <c r="AJ28" s="160">
        <f t="shared" si="45"/>
        <v>2.157806148855228</v>
      </c>
      <c r="AK28" s="106">
        <f t="shared" si="45"/>
        <v>2.1072018049038328</v>
      </c>
      <c r="AL28" s="90">
        <f t="shared" si="45"/>
        <v>1.6838158223736956</v>
      </c>
      <c r="AM28" s="90">
        <f t="shared" si="45"/>
        <v>1.6502570732554251</v>
      </c>
      <c r="AN28" s="90">
        <f t="shared" si="45"/>
        <v>1.5759552641754282</v>
      </c>
      <c r="AO28" s="90">
        <f t="shared" si="45"/>
        <v>1.4984733592076667</v>
      </c>
      <c r="AP28" s="90">
        <f t="shared" si="45"/>
        <v>1.4157114175498464</v>
      </c>
      <c r="AQ28" s="160">
        <f t="shared" si="45"/>
        <v>1.3264599201390066</v>
      </c>
      <c r="AR28" s="106">
        <f t="shared" si="45"/>
        <v>1.2295762393195131</v>
      </c>
      <c r="AS28" s="90">
        <f t="shared" si="45"/>
        <v>1.1239773373237312</v>
      </c>
      <c r="AT28" s="90">
        <f t="shared" si="45"/>
        <v>1.0881915620004441</v>
      </c>
      <c r="AU28" s="90">
        <f t="shared" si="45"/>
        <v>1.0564891689687064</v>
      </c>
      <c r="AV28" s="90">
        <f t="shared" si="45"/>
        <v>1.0182237713133966</v>
      </c>
      <c r="AW28" s="90">
        <f t="shared" si="45"/>
        <v>0.97399532219507856</v>
      </c>
      <c r="AX28" s="160">
        <f t="shared" si="45"/>
        <v>0.92448810021329353</v>
      </c>
      <c r="AY28" s="106">
        <f t="shared" si="45"/>
        <v>0.87054187767837132</v>
      </c>
      <c r="AZ28" s="90">
        <f t="shared" si="45"/>
        <v>0.81322607061424845</v>
      </c>
      <c r="BA28" s="90">
        <f t="shared" si="45"/>
        <v>0.77781953872111609</v>
      </c>
      <c r="BB28" s="90">
        <f t="shared" si="45"/>
        <v>0.74488546100277564</v>
      </c>
      <c r="BC28" s="90">
        <f t="shared" si="45"/>
        <v>0.71270959575799131</v>
      </c>
      <c r="BD28" s="90">
        <f t="shared" si="45"/>
        <v>0.68131935810279265</v>
      </c>
      <c r="BE28" s="160">
        <f t="shared" si="45"/>
        <v>0.6508546817953994</v>
      </c>
      <c r="BF28" s="106">
        <f t="shared" si="45"/>
        <v>0.62158458855041931</v>
      </c>
      <c r="BG28" s="90">
        <f t="shared" si="45"/>
        <v>0.59392843728118339</v>
      </c>
      <c r="BH28" s="90">
        <f t="shared" si="45"/>
        <v>0.56848589738954658</v>
      </c>
      <c r="BI28" s="90">
        <f t="shared" si="45"/>
        <v>0.54307189014703405</v>
      </c>
      <c r="BJ28" s="90">
        <f t="shared" si="45"/>
        <v>0.51824604788732165</v>
      </c>
      <c r="BK28" s="90">
        <f t="shared" si="45"/>
        <v>0.49435583581271297</v>
      </c>
      <c r="BL28" s="160">
        <f t="shared" si="45"/>
        <v>0.47175575655322083</v>
      </c>
      <c r="BM28" s="106">
        <f t="shared" si="45"/>
        <v>0.45079864094329647</v>
      </c>
      <c r="BN28" s="90">
        <f t="shared" si="45"/>
        <v>0.43183549184656411</v>
      </c>
      <c r="BO28" s="90">
        <f t="shared" si="45"/>
        <v>0.41521290871632044</v>
      </c>
      <c r="BP28" s="90">
        <f t="shared" si="45"/>
        <v>0.39915471589886781</v>
      </c>
      <c r="BQ28" s="90">
        <f t="shared" si="45"/>
        <v>0.38350715369559724</v>
      </c>
      <c r="BR28" s="90">
        <f t="shared" si="45"/>
        <v>0.36836529890386704</v>
      </c>
      <c r="BS28" s="90">
        <f t="shared" si="45"/>
        <v>0.35383346835522217</v>
      </c>
      <c r="BT28" s="106">
        <f t="shared" si="45"/>
        <v>0.34001978070220845</v>
      </c>
      <c r="BU28" s="90">
        <f t="shared" si="45"/>
        <v>0.45784014624526909</v>
      </c>
      <c r="BV28" s="90">
        <f t="shared" si="45"/>
        <v>0.44092720650635508</v>
      </c>
      <c r="BW28" s="90">
        <f t="shared" ref="BW28:EH28" si="46">BV33*MIN(1,BV35*$P$10*$P$7*BW14)</f>
        <v>0.42489962434708062</v>
      </c>
      <c r="BX28" s="90">
        <f t="shared" si="46"/>
        <v>0.40974555026249693</v>
      </c>
      <c r="BY28" s="90">
        <f t="shared" si="46"/>
        <v>0.39544793943227863</v>
      </c>
      <c r="BZ28" s="90">
        <f t="shared" si="46"/>
        <v>0.38197696518121121</v>
      </c>
      <c r="CA28" s="106">
        <f t="shared" si="46"/>
        <v>0.36928810818161645</v>
      </c>
      <c r="CB28" s="90">
        <f t="shared" si="46"/>
        <v>0.35731994181055249</v>
      </c>
      <c r="CC28" s="90">
        <f t="shared" si="46"/>
        <v>0.35823153759844406</v>
      </c>
      <c r="CD28" s="90">
        <f t="shared" si="46"/>
        <v>0.34892342376507096</v>
      </c>
      <c r="CE28" s="90">
        <f t="shared" si="46"/>
        <v>0.34014288578967944</v>
      </c>
      <c r="CF28" s="90">
        <f t="shared" si="46"/>
        <v>0.33191211213617638</v>
      </c>
      <c r="CG28" s="90">
        <f t="shared" si="46"/>
        <v>0.32423779954669318</v>
      </c>
      <c r="CH28" s="106">
        <f t="shared" si="46"/>
        <v>0.31710933422655863</v>
      </c>
      <c r="CI28" s="90">
        <f t="shared" si="46"/>
        <v>0.31049742234070848</v>
      </c>
      <c r="CJ28" s="90">
        <f t="shared" si="46"/>
        <v>0.29211494147834433</v>
      </c>
      <c r="CK28" s="90">
        <f t="shared" si="46"/>
        <v>0.28580964053755681</v>
      </c>
      <c r="CL28" s="90">
        <f t="shared" si="46"/>
        <v>0.28001595965922116</v>
      </c>
      <c r="CM28" s="90">
        <f t="shared" si="46"/>
        <v>0.27470733573327244</v>
      </c>
      <c r="CN28" s="90">
        <f t="shared" si="46"/>
        <v>0.26986021573565044</v>
      </c>
      <c r="CO28" s="106">
        <f t="shared" si="46"/>
        <v>0.26545384585928766</v>
      </c>
      <c r="CP28" s="90">
        <f t="shared" si="46"/>
        <v>0.26147006833256853</v>
      </c>
      <c r="CQ28" s="90">
        <f t="shared" si="46"/>
        <v>0.25789318304052394</v>
      </c>
      <c r="CR28" s="90">
        <f t="shared" si="46"/>
        <v>0.25285499108155801</v>
      </c>
      <c r="CS28" s="90">
        <f t="shared" si="46"/>
        <v>0.24804732172407756</v>
      </c>
      <c r="CT28" s="90">
        <f t="shared" si="46"/>
        <v>0.24346874429973414</v>
      </c>
      <c r="CU28" s="90">
        <f t="shared" si="46"/>
        <v>0.2391141465983152</v>
      </c>
      <c r="CV28" s="106">
        <f t="shared" si="46"/>
        <v>0.23497613859889871</v>
      </c>
      <c r="CW28" s="90">
        <f t="shared" si="46"/>
        <v>0.23104657684703539</v>
      </c>
      <c r="CX28" s="90">
        <f t="shared" si="46"/>
        <v>0.22731817601841259</v>
      </c>
      <c r="CY28" s="90">
        <f t="shared" si="46"/>
        <v>0.2247131074946358</v>
      </c>
      <c r="CZ28" s="90">
        <f t="shared" si="46"/>
        <v>0.22220478979712716</v>
      </c>
      <c r="DA28" s="90">
        <f t="shared" si="46"/>
        <v>0.21977188096504005</v>
      </c>
      <c r="DB28" s="90">
        <f t="shared" si="46"/>
        <v>0.21739495315649496</v>
      </c>
      <c r="DC28" s="90">
        <f t="shared" si="46"/>
        <v>0.21505598473222026</v>
      </c>
      <c r="DD28" s="106">
        <f t="shared" si="46"/>
        <v>0.21273797488598689</v>
      </c>
      <c r="DE28" s="90">
        <f t="shared" si="46"/>
        <v>0.21042468925448427</v>
      </c>
      <c r="DF28" s="90">
        <f t="shared" si="46"/>
        <v>0.20810053937999701</v>
      </c>
      <c r="DG28" s="90">
        <f t="shared" si="46"/>
        <v>0.20596101855048751</v>
      </c>
      <c r="DH28" s="90">
        <f t="shared" si="46"/>
        <v>0.20399594229070495</v>
      </c>
      <c r="DI28" s="90">
        <f t="shared" si="46"/>
        <v>0.20219362668917673</v>
      </c>
      <c r="DJ28" s="90">
        <f t="shared" si="46"/>
        <v>0.20054131190978672</v>
      </c>
      <c r="DK28" s="106">
        <f t="shared" si="46"/>
        <v>0.19902544091572597</v>
      </c>
      <c r="DL28" s="90">
        <f t="shared" si="46"/>
        <v>0.19763179364781122</v>
      </c>
      <c r="DM28" s="90">
        <f t="shared" si="46"/>
        <v>0.19634548021011042</v>
      </c>
      <c r="DN28" s="90">
        <f t="shared" si="46"/>
        <v>0.19508071331038002</v>
      </c>
      <c r="DO28" s="90">
        <f t="shared" si="46"/>
        <v>0.19384412149313981</v>
      </c>
      <c r="DP28" s="90">
        <f t="shared" si="46"/>
        <v>0.19264317531951719</v>
      </c>
      <c r="DQ28" s="90">
        <f t="shared" si="46"/>
        <v>0.19148592905421272</v>
      </c>
      <c r="DR28" s="90">
        <f t="shared" si="46"/>
        <v>0.19038083287278351</v>
      </c>
      <c r="DS28" s="90">
        <f t="shared" si="46"/>
        <v>0.18933659534529801</v>
      </c>
      <c r="DT28" s="90">
        <f t="shared" si="46"/>
        <v>0.18836207534819621</v>
      </c>
      <c r="DU28" s="90">
        <f t="shared" si="46"/>
        <v>0.18746618249101532</v>
      </c>
      <c r="DV28" s="90">
        <f t="shared" si="46"/>
        <v>0.18663657242373013</v>
      </c>
      <c r="DW28" s="90">
        <f t="shared" si="46"/>
        <v>0.18586217522349127</v>
      </c>
      <c r="DX28" s="90">
        <f t="shared" si="46"/>
        <v>0.18513337167086283</v>
      </c>
      <c r="DY28" s="90">
        <f t="shared" si="46"/>
        <v>0.18444211796923923</v>
      </c>
      <c r="DZ28" s="90">
        <f t="shared" si="46"/>
        <v>0.18378203519614811</v>
      </c>
      <c r="EA28" s="90">
        <f t="shared" si="46"/>
        <v>0.18314847821777736</v>
      </c>
      <c r="EB28" s="90">
        <f t="shared" si="46"/>
        <v>0.18253859694675345</v>
      </c>
      <c r="EC28" s="90">
        <f t="shared" si="46"/>
        <v>0.18195669392719013</v>
      </c>
      <c r="ED28" s="90">
        <f t="shared" si="46"/>
        <v>0.18140563809825555</v>
      </c>
      <c r="EE28" s="90">
        <f t="shared" si="46"/>
        <v>0.1808868979367616</v>
      </c>
      <c r="EF28" s="90">
        <f t="shared" si="46"/>
        <v>0.18040060738677161</v>
      </c>
      <c r="EG28" s="90">
        <f t="shared" si="46"/>
        <v>0.17994565534543783</v>
      </c>
      <c r="EH28" s="90">
        <f t="shared" si="46"/>
        <v>0.17951979223738251</v>
      </c>
      <c r="EI28" s="90">
        <f t="shared" ref="EI28:FY28" si="47">EH33*MIN(1,EH35*$P$10*$P$7*EI14)</f>
        <v>0.17911974989927248</v>
      </c>
      <c r="EJ28" s="90">
        <f t="shared" si="47"/>
        <v>0.17874137355775735</v>
      </c>
      <c r="EK28" s="90">
        <f t="shared" si="47"/>
        <v>0.1783817661214509</v>
      </c>
      <c r="EL28" s="90">
        <f t="shared" si="47"/>
        <v>0.17803908336833985</v>
      </c>
      <c r="EM28" s="90">
        <f t="shared" si="47"/>
        <v>0.17771231842101143</v>
      </c>
      <c r="EN28" s="90">
        <f t="shared" si="47"/>
        <v>0.17740108187717732</v>
      </c>
      <c r="EO28" s="90">
        <f t="shared" si="47"/>
        <v>0.17710538203423556</v>
      </c>
      <c r="EP28" s="90">
        <f t="shared" si="47"/>
        <v>0.17682540804499963</v>
      </c>
      <c r="EQ28" s="90">
        <f t="shared" si="47"/>
        <v>0.1765613175836073</v>
      </c>
      <c r="ER28" s="90">
        <f t="shared" si="47"/>
        <v>0.17631263033821204</v>
      </c>
      <c r="ES28" s="90">
        <f t="shared" si="47"/>
        <v>0.1760784312301438</v>
      </c>
      <c r="ET28" s="90">
        <f t="shared" si="47"/>
        <v>0.17585755560409089</v>
      </c>
      <c r="EU28" s="90">
        <f t="shared" si="47"/>
        <v>0.17564875311765635</v>
      </c>
      <c r="EV28" s="90">
        <f t="shared" si="47"/>
        <v>0.1754508282365532</v>
      </c>
      <c r="EW28" s="90">
        <f t="shared" si="47"/>
        <v>0.17526275606509042</v>
      </c>
      <c r="EX28" s="90">
        <f t="shared" si="47"/>
        <v>0.17508377274093684</v>
      </c>
      <c r="EY28" s="90">
        <f t="shared" si="47"/>
        <v>0.17491343983356564</v>
      </c>
      <c r="EZ28" s="90">
        <f t="shared" si="47"/>
        <v>0.17475150130050868</v>
      </c>
      <c r="FA28" s="90">
        <f t="shared" si="47"/>
        <v>0.17459777126302201</v>
      </c>
      <c r="FB28" s="90">
        <f t="shared" si="47"/>
        <v>0.17445205203536432</v>
      </c>
      <c r="FC28" s="90">
        <f t="shared" si="47"/>
        <v>0.17431408111568392</v>
      </c>
      <c r="FD28" s="90">
        <f t="shared" si="47"/>
        <v>0.17418350535488561</v>
      </c>
      <c r="FE28" s="90">
        <f t="shared" si="47"/>
        <v>0.17405988021127297</v>
      </c>
      <c r="FF28" s="90">
        <f t="shared" si="47"/>
        <v>0.17394269182280567</v>
      </c>
      <c r="FG28" s="90">
        <f t="shared" si="47"/>
        <v>0.17383142963837611</v>
      </c>
      <c r="FH28" s="90">
        <f t="shared" si="47"/>
        <v>0.17372563292629761</v>
      </c>
      <c r="FI28" s="90">
        <f t="shared" si="47"/>
        <v>0.17362491485270018</v>
      </c>
      <c r="FJ28" s="90">
        <f t="shared" si="47"/>
        <v>0.17352896802448206</v>
      </c>
      <c r="FK28" s="90">
        <f t="shared" si="47"/>
        <v>0.17343755544985076</v>
      </c>
      <c r="FL28" s="90">
        <f t="shared" si="47"/>
        <v>0.17335049082878348</v>
      </c>
      <c r="FM28" s="90">
        <f t="shared" si="47"/>
        <v>0.17326761198420454</v>
      </c>
      <c r="FN28" s="90">
        <f t="shared" si="47"/>
        <v>0.17318875111415827</v>
      </c>
      <c r="FO28" s="90">
        <f t="shared" si="47"/>
        <v>0.17311372130212951</v>
      </c>
      <c r="FP28" s="90">
        <f t="shared" si="47"/>
        <v>0.17304231498919784</v>
      </c>
      <c r="FQ28" s="90">
        <f t="shared" si="47"/>
        <v>0.17297431043463482</v>
      </c>
      <c r="FR28" s="90">
        <f t="shared" si="47"/>
        <v>0.17290948258418135</v>
      </c>
      <c r="FS28" s="90">
        <f t="shared" si="47"/>
        <v>0.17284761519906452</v>
      </c>
      <c r="FT28" s="90">
        <f t="shared" si="47"/>
        <v>0.17278851155255287</v>
      </c>
      <c r="FU28" s="90">
        <f t="shared" si="47"/>
        <v>0.17273200145993151</v>
      </c>
      <c r="FV28" s="90">
        <f t="shared" si="47"/>
        <v>0.17267794059693561</v>
      </c>
      <c r="FW28" s="90">
        <f t="shared" si="47"/>
        <v>0.1726262053009707</v>
      </c>
      <c r="FX28" s="90">
        <f t="shared" si="47"/>
        <v>0.17257668544638588</v>
      </c>
      <c r="FY28" s="90">
        <f t="shared" si="47"/>
        <v>0.17252927739145241</v>
      </c>
      <c r="GA28" s="87" t="s">
        <v>121</v>
      </c>
    </row>
    <row r="29" spans="1:183" s="53" customFormat="1" ht="16.5" customHeight="1" x14ac:dyDescent="0.25">
      <c r="A29" s="53" t="s">
        <v>83</v>
      </c>
      <c r="C29" s="109">
        <f t="shared" si="33"/>
        <v>2.3275565919282513</v>
      </c>
      <c r="D29" s="109">
        <f t="shared" si="33"/>
        <v>2.9094457399103142</v>
      </c>
      <c r="E29" s="109">
        <f t="shared" si="33"/>
        <v>3.6368071748878927</v>
      </c>
      <c r="F29" s="109">
        <f t="shared" si="33"/>
        <v>4.5460089686098657</v>
      </c>
      <c r="G29" s="109">
        <f t="shared" si="33"/>
        <v>5.6825112107623319</v>
      </c>
      <c r="H29" s="109">
        <f>I29/(1+$V$6)</f>
        <v>7.1031390134529149</v>
      </c>
      <c r="I29" s="82">
        <f>V5*AH8</f>
        <v>8.8789237668161434</v>
      </c>
      <c r="J29" s="83">
        <f t="shared" ref="J29:BU29" si="48">I29-C30+J30</f>
        <v>10.191559738156128</v>
      </c>
      <c r="K29" s="83">
        <f t="shared" si="48"/>
        <v>11.484300329435886</v>
      </c>
      <c r="L29" s="83">
        <f t="shared" si="48"/>
        <v>12.652465386181868</v>
      </c>
      <c r="M29" s="83">
        <f t="shared" si="48"/>
        <v>13.782160694295348</v>
      </c>
      <c r="N29" s="83">
        <f t="shared" si="48"/>
        <v>14.863772446612204</v>
      </c>
      <c r="O29" s="83">
        <f t="shared" si="48"/>
        <v>15.885242187722403</v>
      </c>
      <c r="P29" s="105">
        <f t="shared" si="48"/>
        <v>16.831437228910708</v>
      </c>
      <c r="Q29" s="83">
        <f t="shared" si="48"/>
        <v>18.12493815369308</v>
      </c>
      <c r="R29" s="83">
        <f t="shared" si="48"/>
        <v>17.698557893499206</v>
      </c>
      <c r="S29" s="83">
        <f t="shared" si="48"/>
        <v>17.459607207872473</v>
      </c>
      <c r="T29" s="83">
        <f t="shared" si="48"/>
        <v>17.293630379829725</v>
      </c>
      <c r="U29" s="83">
        <f t="shared" si="48"/>
        <v>17.193548825174126</v>
      </c>
      <c r="V29" s="83">
        <f t="shared" si="48"/>
        <v>17.150364958037329</v>
      </c>
      <c r="W29" s="105">
        <f t="shared" si="48"/>
        <v>17.152597334461859</v>
      </c>
      <c r="X29" s="83">
        <f t="shared" si="48"/>
        <v>15.673041591386607</v>
      </c>
      <c r="Y29" s="83">
        <f t="shared" si="48"/>
        <v>16.093865878169787</v>
      </c>
      <c r="Z29" s="83">
        <f t="shared" si="48"/>
        <v>16.342749788394126</v>
      </c>
      <c r="AA29" s="83">
        <f t="shared" si="48"/>
        <v>16.420529214352801</v>
      </c>
      <c r="AB29" s="83">
        <f t="shared" si="48"/>
        <v>16.29451329383382</v>
      </c>
      <c r="AC29" s="83">
        <f t="shared" si="48"/>
        <v>15.920903387220848</v>
      </c>
      <c r="AD29" s="105">
        <f t="shared" si="48"/>
        <v>15.242146685150288</v>
      </c>
      <c r="AE29" s="83">
        <f t="shared" si="48"/>
        <v>14.877729125245757</v>
      </c>
      <c r="AF29" s="83">
        <f t="shared" si="48"/>
        <v>14.108136652178091</v>
      </c>
      <c r="AG29" s="83">
        <f t="shared" si="48"/>
        <v>13.325619001589992</v>
      </c>
      <c r="AH29" s="83">
        <f t="shared" si="48"/>
        <v>12.510329070011121</v>
      </c>
      <c r="AI29" s="83">
        <f t="shared" si="48"/>
        <v>11.655388801816388</v>
      </c>
      <c r="AJ29" s="159">
        <f t="shared" si="48"/>
        <v>10.75613233615011</v>
      </c>
      <c r="AK29" s="105">
        <f t="shared" si="48"/>
        <v>9.8104433803952009</v>
      </c>
      <c r="AL29" s="83">
        <f t="shared" si="48"/>
        <v>9.4618205389127237</v>
      </c>
      <c r="AM29" s="83">
        <f t="shared" si="48"/>
        <v>9.224074340796939</v>
      </c>
      <c r="AN29" s="83">
        <f t="shared" si="48"/>
        <v>8.924558048393596</v>
      </c>
      <c r="AO29" s="83">
        <f t="shared" si="48"/>
        <v>8.5725483825275237</v>
      </c>
      <c r="AP29" s="83">
        <f t="shared" si="48"/>
        <v>8.1760457820617152</v>
      </c>
      <c r="AQ29" s="159">
        <f t="shared" si="48"/>
        <v>7.7443045855834649</v>
      </c>
      <c r="AR29" s="105">
        <f t="shared" si="48"/>
        <v>7.2885248525893527</v>
      </c>
      <c r="AS29" s="83">
        <f t="shared" si="48"/>
        <v>6.9985022303502111</v>
      </c>
      <c r="AT29" s="83">
        <f t="shared" si="48"/>
        <v>6.7072485675307272</v>
      </c>
      <c r="AU29" s="83">
        <f t="shared" si="48"/>
        <v>6.4375978413406409</v>
      </c>
      <c r="AV29" s="83">
        <f t="shared" si="48"/>
        <v>6.1878726564836102</v>
      </c>
      <c r="AW29" s="83">
        <f t="shared" si="48"/>
        <v>5.957778031465641</v>
      </c>
      <c r="AX29" s="159">
        <f t="shared" si="48"/>
        <v>5.7480101613808374</v>
      </c>
      <c r="AY29" s="105">
        <f t="shared" si="48"/>
        <v>5.560307453424862</v>
      </c>
      <c r="AZ29" s="83">
        <f t="shared" si="48"/>
        <v>5.3975442850097686</v>
      </c>
      <c r="BA29" s="83">
        <f t="shared" si="48"/>
        <v>5.234820982835501</v>
      </c>
      <c r="BB29" s="83">
        <f t="shared" si="48"/>
        <v>5.0716720848695083</v>
      </c>
      <c r="BC29" s="83">
        <f t="shared" si="48"/>
        <v>4.9118307045212841</v>
      </c>
      <c r="BD29" s="83">
        <f t="shared" si="48"/>
        <v>4.758753728018859</v>
      </c>
      <c r="BE29" s="159">
        <f t="shared" si="48"/>
        <v>4.6156257915921595</v>
      </c>
      <c r="BF29" s="105">
        <f t="shared" si="48"/>
        <v>4.4853461824072625</v>
      </c>
      <c r="BG29" s="83">
        <f t="shared" si="48"/>
        <v>4.3704896901768588</v>
      </c>
      <c r="BH29" s="83">
        <f t="shared" si="48"/>
        <v>4.2606815271842962</v>
      </c>
      <c r="BI29" s="83">
        <f t="shared" si="48"/>
        <v>4.1545629784782028</v>
      </c>
      <c r="BJ29" s="83">
        <f t="shared" si="48"/>
        <v>4.0521238452615673</v>
      </c>
      <c r="BK29" s="83">
        <f t="shared" si="48"/>
        <v>3.9535096777588987</v>
      </c>
      <c r="BL29" s="159">
        <f t="shared" si="48"/>
        <v>3.858969858278912</v>
      </c>
      <c r="BM29" s="105">
        <f t="shared" si="48"/>
        <v>3.7687901405439197</v>
      </c>
      <c r="BN29" s="83">
        <f t="shared" si="48"/>
        <v>3.6832136258412955</v>
      </c>
      <c r="BO29" s="83">
        <f t="shared" si="48"/>
        <v>3.6023411183025313</v>
      </c>
      <c r="BP29" s="83">
        <f t="shared" si="48"/>
        <v>3.5264485141393447</v>
      </c>
      <c r="BQ29" s="83">
        <f t="shared" si="48"/>
        <v>3.4554199107643107</v>
      </c>
      <c r="BR29" s="83">
        <f t="shared" si="48"/>
        <v>3.389014550605705</v>
      </c>
      <c r="BS29" s="83">
        <f t="shared" si="48"/>
        <v>3.3268663535604488</v>
      </c>
      <c r="BT29" s="105">
        <f t="shared" si="48"/>
        <v>3.2684855021893693</v>
      </c>
      <c r="BU29" s="83">
        <f t="shared" si="48"/>
        <v>3.2814977688812395</v>
      </c>
      <c r="BV29" s="83">
        <f t="shared" ref="BV29:EG29" si="49">BU29-BO30+BV30</f>
        <v>3.294369060843775</v>
      </c>
      <c r="BW29" s="83">
        <f t="shared" si="49"/>
        <v>3.3072712912615501</v>
      </c>
      <c r="BX29" s="83">
        <f t="shared" si="49"/>
        <v>3.3204483659164286</v>
      </c>
      <c r="BY29" s="83">
        <f t="shared" si="49"/>
        <v>3.33408257021261</v>
      </c>
      <c r="BZ29" s="83">
        <f t="shared" si="49"/>
        <v>3.3482837216886443</v>
      </c>
      <c r="CA29" s="105">
        <f t="shared" si="49"/>
        <v>3.3630800644101999</v>
      </c>
      <c r="CB29" s="83">
        <f t="shared" si="49"/>
        <v>3.3101702197250038</v>
      </c>
      <c r="CC29" s="83">
        <f t="shared" si="49"/>
        <v>3.2665852514356977</v>
      </c>
      <c r="CD29" s="83">
        <f t="shared" si="49"/>
        <v>3.2262262473569372</v>
      </c>
      <c r="CE29" s="83">
        <f t="shared" si="49"/>
        <v>3.1889272950626051</v>
      </c>
      <c r="CF29" s="83">
        <f t="shared" si="49"/>
        <v>3.1545423829168375</v>
      </c>
      <c r="CG29" s="83">
        <f t="shared" si="49"/>
        <v>3.1229435392194524</v>
      </c>
      <c r="CH29" s="105">
        <f t="shared" si="49"/>
        <v>3.094019084992377</v>
      </c>
      <c r="CI29" s="83">
        <f t="shared" si="49"/>
        <v>3.0676724156184592</v>
      </c>
      <c r="CJ29" s="83">
        <f t="shared" si="49"/>
        <v>3.0310330747542773</v>
      </c>
      <c r="CK29" s="83">
        <f t="shared" si="49"/>
        <v>2.9963445732151035</v>
      </c>
      <c r="CL29" s="83">
        <f t="shared" si="49"/>
        <v>2.9635802427039737</v>
      </c>
      <c r="CM29" s="83">
        <f t="shared" si="49"/>
        <v>2.9326887261912948</v>
      </c>
      <c r="CN29" s="83">
        <f t="shared" si="49"/>
        <v>2.903603766615551</v>
      </c>
      <c r="CO29" s="105">
        <f t="shared" si="49"/>
        <v>2.8762548302578979</v>
      </c>
      <c r="CP29" s="83">
        <f t="shared" si="49"/>
        <v>2.8505783303672145</v>
      </c>
      <c r="CQ29" s="83">
        <f t="shared" si="49"/>
        <v>2.8329219725512482</v>
      </c>
      <c r="CR29" s="83">
        <f t="shared" si="49"/>
        <v>2.8159230826449879</v>
      </c>
      <c r="CS29" s="83">
        <f t="shared" si="49"/>
        <v>2.7994355151797943</v>
      </c>
      <c r="CT29" s="83">
        <f t="shared" si="49"/>
        <v>2.783326156566341</v>
      </c>
      <c r="CU29" s="83">
        <f t="shared" si="49"/>
        <v>2.7674714704188723</v>
      </c>
      <c r="CV29" s="105">
        <f t="shared" si="49"/>
        <v>2.7517548749450658</v>
      </c>
      <c r="CW29" s="83">
        <f t="shared" si="49"/>
        <v>2.7360650105610187</v>
      </c>
      <c r="CX29" s="83">
        <f t="shared" si="49"/>
        <v>2.7202953100664811</v>
      </c>
      <c r="CY29" s="83">
        <f t="shared" si="49"/>
        <v>2.7057772441890702</v>
      </c>
      <c r="CZ29" s="83">
        <f t="shared" si="49"/>
        <v>2.6924423566704605</v>
      </c>
      <c r="DA29" s="83">
        <f t="shared" si="49"/>
        <v>2.6802119086681113</v>
      </c>
      <c r="DB29" s="83">
        <f t="shared" si="49"/>
        <v>2.6689997650549735</v>
      </c>
      <c r="DC29" s="83">
        <f t="shared" si="49"/>
        <v>2.6587142951114617</v>
      </c>
      <c r="DD29" s="105">
        <f t="shared" si="49"/>
        <v>2.6492592887630368</v>
      </c>
      <c r="DE29" s="83">
        <f t="shared" si="49"/>
        <v>2.640533958110987</v>
      </c>
      <c r="DF29" s="83">
        <f t="shared" si="49"/>
        <v>2.6319541717030472</v>
      </c>
      <c r="DG29" s="83">
        <f t="shared" si="49"/>
        <v>2.6235652031488996</v>
      </c>
      <c r="DH29" s="83">
        <f t="shared" si="49"/>
        <v>2.6154180750015144</v>
      </c>
      <c r="DI29" s="83">
        <f t="shared" si="49"/>
        <v>2.6075677986445878</v>
      </c>
      <c r="DJ29" s="83">
        <f t="shared" si="49"/>
        <v>2.6000720944936204</v>
      </c>
      <c r="DK29" s="105">
        <f t="shared" si="49"/>
        <v>2.5929904546223339</v>
      </c>
      <c r="DL29" s="83">
        <f t="shared" si="49"/>
        <v>2.5863834057299773</v>
      </c>
      <c r="DM29" s="83">
        <f t="shared" si="49"/>
        <v>2.5803117900666956</v>
      </c>
      <c r="DN29" s="83">
        <f t="shared" si="49"/>
        <v>2.5746914943441208</v>
      </c>
      <c r="DO29" s="83">
        <f t="shared" si="49"/>
        <v>2.5694470804268645</v>
      </c>
      <c r="DP29" s="83">
        <f t="shared" si="49"/>
        <v>2.5645129911933555</v>
      </c>
      <c r="DQ29" s="83">
        <f t="shared" si="49"/>
        <v>2.5598344048965092</v>
      </c>
      <c r="DR29" s="83">
        <f t="shared" si="49"/>
        <v>2.555367849040231</v>
      </c>
      <c r="DS29" s="83">
        <f t="shared" si="49"/>
        <v>2.5510816742123499</v>
      </c>
      <c r="DT29" s="83">
        <f t="shared" si="49"/>
        <v>2.5469564757994601</v>
      </c>
      <c r="DU29" s="83">
        <f t="shared" si="49"/>
        <v>2.5430216543782032</v>
      </c>
      <c r="DV29" s="83">
        <f t="shared" si="49"/>
        <v>2.5392968309979818</v>
      </c>
      <c r="DW29" s="83">
        <f t="shared" si="49"/>
        <v>2.5357920707790527</v>
      </c>
      <c r="DX29" s="83">
        <f t="shared" si="49"/>
        <v>2.5325083304421065</v>
      </c>
      <c r="DY29" s="83">
        <f t="shared" si="49"/>
        <v>2.5294380668364069</v>
      </c>
      <c r="DZ29" s="83">
        <f t="shared" si="49"/>
        <v>2.5265659623697001</v>
      </c>
      <c r="EA29" s="83">
        <f t="shared" si="49"/>
        <v>2.5238697415848192</v>
      </c>
      <c r="EB29" s="83">
        <f t="shared" si="49"/>
        <v>2.5213210732557654</v>
      </c>
      <c r="EC29" s="83">
        <f t="shared" si="49"/>
        <v>2.5189002068066175</v>
      </c>
      <c r="ED29" s="83">
        <f t="shared" si="49"/>
        <v>2.5165945760786244</v>
      </c>
      <c r="EE29" s="83">
        <f t="shared" si="49"/>
        <v>2.5143973294755328</v>
      </c>
      <c r="EF29" s="83">
        <f t="shared" si="49"/>
        <v>2.5123058299531689</v>
      </c>
      <c r="EG29" s="83">
        <f t="shared" si="49"/>
        <v>2.5103201551646075</v>
      </c>
      <c r="EH29" s="83">
        <f t="shared" ref="EH29:FY29" si="50">EG29-EA30+EH30</f>
        <v>2.5084416171456954</v>
      </c>
      <c r="EI29" s="83">
        <f t="shared" si="50"/>
        <v>2.5066713123406479</v>
      </c>
      <c r="EJ29" s="83">
        <f t="shared" si="50"/>
        <v>2.5050059797072093</v>
      </c>
      <c r="EK29" s="83">
        <f t="shared" si="50"/>
        <v>2.5034393877396406</v>
      </c>
      <c r="EL29" s="83">
        <f t="shared" si="50"/>
        <v>2.5019635987578805</v>
      </c>
      <c r="EM29" s="83">
        <f t="shared" si="50"/>
        <v>2.5005700880645878</v>
      </c>
      <c r="EN29" s="83">
        <f t="shared" si="50"/>
        <v>2.499250703610469</v>
      </c>
      <c r="EO29" s="83">
        <f t="shared" si="50"/>
        <v>2.4979984574285465</v>
      </c>
      <c r="EP29" s="83">
        <f t="shared" si="50"/>
        <v>2.4968081435067364</v>
      </c>
      <c r="EQ29" s="83">
        <f t="shared" si="50"/>
        <v>2.4956767780129363</v>
      </c>
      <c r="ER29" s="83">
        <f t="shared" si="50"/>
        <v>2.4946026224755067</v>
      </c>
      <c r="ES29" s="83">
        <f t="shared" si="50"/>
        <v>2.4935844172707178</v>
      </c>
      <c r="ET29" s="83">
        <f t="shared" si="50"/>
        <v>2.4926208216258012</v>
      </c>
      <c r="EU29" s="83">
        <f t="shared" si="50"/>
        <v>2.4917100513810833</v>
      </c>
      <c r="EV29" s="83">
        <f t="shared" si="50"/>
        <v>2.4908497023905518</v>
      </c>
      <c r="EW29" s="83">
        <f t="shared" si="50"/>
        <v>2.4900367453257299</v>
      </c>
      <c r="EX29" s="83">
        <f t="shared" si="50"/>
        <v>2.4892676764388044</v>
      </c>
      <c r="EY29" s="83">
        <f t="shared" si="50"/>
        <v>2.4885390138827432</v>
      </c>
      <c r="EZ29" s="83">
        <f t="shared" si="50"/>
        <v>2.4878476156138571</v>
      </c>
      <c r="FA29" s="83">
        <f t="shared" si="50"/>
        <v>2.4871908440588211</v>
      </c>
      <c r="FB29" s="83">
        <f t="shared" si="50"/>
        <v>2.4865666041190706</v>
      </c>
      <c r="FC29" s="83">
        <f t="shared" si="50"/>
        <v>2.4859732814954065</v>
      </c>
      <c r="FD29" s="83">
        <f t="shared" si="50"/>
        <v>2.485409608048212</v>
      </c>
      <c r="FE29" s="83">
        <f t="shared" si="50"/>
        <v>2.484874480225137</v>
      </c>
      <c r="FF29" s="83">
        <f t="shared" si="50"/>
        <v>2.4843667557201687</v>
      </c>
      <c r="FG29" s="83">
        <f t="shared" si="50"/>
        <v>2.4838851612411075</v>
      </c>
      <c r="FH29" s="83">
        <f t="shared" si="50"/>
        <v>2.4834282820440405</v>
      </c>
      <c r="FI29" s="83">
        <f t="shared" si="50"/>
        <v>2.4829946060902275</v>
      </c>
      <c r="FJ29" s="83">
        <f t="shared" si="50"/>
        <v>2.4825825983554108</v>
      </c>
      <c r="FK29" s="83">
        <f t="shared" si="50"/>
        <v>2.4821907837790915</v>
      </c>
      <c r="FL29" s="83">
        <f t="shared" si="50"/>
        <v>2.4818178204364418</v>
      </c>
      <c r="FM29" s="83">
        <f t="shared" si="50"/>
        <v>2.4814625476485856</v>
      </c>
      <c r="FN29" s="83">
        <f t="shared" si="50"/>
        <v>2.481123981361367</v>
      </c>
      <c r="FO29" s="83">
        <f t="shared" si="50"/>
        <v>2.4808012786252802</v>
      </c>
      <c r="FP29" s="83">
        <f t="shared" si="50"/>
        <v>2.4804936888921714</v>
      </c>
      <c r="FQ29" s="83">
        <f t="shared" si="50"/>
        <v>2.4802005057900898</v>
      </c>
      <c r="FR29" s="83">
        <f t="shared" si="50"/>
        <v>2.4799210291560652</v>
      </c>
      <c r="FS29" s="83">
        <f t="shared" si="50"/>
        <v>2.479654543469894</v>
      </c>
      <c r="FT29" s="83">
        <f t="shared" si="50"/>
        <v>2.4794003154816955</v>
      </c>
      <c r="FU29" s="83">
        <f t="shared" si="50"/>
        <v>2.4791576107786977</v>
      </c>
      <c r="FV29" s="83">
        <f t="shared" si="50"/>
        <v>2.4789257169456671</v>
      </c>
      <c r="FW29" s="83">
        <f t="shared" si="50"/>
        <v>2.4787039648322984</v>
      </c>
      <c r="FX29" s="83">
        <f t="shared" si="50"/>
        <v>2.4784917428224182</v>
      </c>
      <c r="FY29" s="83">
        <f t="shared" si="50"/>
        <v>2.4782885018731182</v>
      </c>
      <c r="GA29" s="53" t="s">
        <v>83</v>
      </c>
    </row>
    <row r="30" spans="1:183" s="91" customFormat="1" ht="16.5" customHeight="1" x14ac:dyDescent="0.25">
      <c r="A30" s="87" t="s">
        <v>122</v>
      </c>
      <c r="C30" s="88">
        <f t="shared" si="33"/>
        <v>0.46551131838565035</v>
      </c>
      <c r="D30" s="89">
        <f t="shared" ref="D30:H30" si="51">D29-C29</f>
        <v>0.58188914798206293</v>
      </c>
      <c r="E30" s="89">
        <f t="shared" si="51"/>
        <v>0.72736143497757855</v>
      </c>
      <c r="F30" s="89">
        <f t="shared" si="51"/>
        <v>0.90920179372197296</v>
      </c>
      <c r="G30" s="89">
        <f t="shared" si="51"/>
        <v>1.1365022421524662</v>
      </c>
      <c r="H30" s="89">
        <f t="shared" si="51"/>
        <v>1.420627802690583</v>
      </c>
      <c r="I30" s="89">
        <f>I29-H29</f>
        <v>1.7757847533632285</v>
      </c>
      <c r="J30" s="92">
        <f t="shared" ref="J30:BU30" si="52">I34*MIN(1,I36*$P$10*$P$6*J14)</f>
        <v>1.7781472897256336</v>
      </c>
      <c r="K30" s="92">
        <f t="shared" si="52"/>
        <v>1.8746297392618199</v>
      </c>
      <c r="L30" s="92">
        <f t="shared" si="52"/>
        <v>1.8955264917235592</v>
      </c>
      <c r="M30" s="92">
        <f t="shared" si="52"/>
        <v>2.038897101835452</v>
      </c>
      <c r="N30" s="92">
        <f t="shared" si="52"/>
        <v>2.2181139944693222</v>
      </c>
      <c r="O30" s="92">
        <f t="shared" si="52"/>
        <v>2.442097543800783</v>
      </c>
      <c r="P30" s="107">
        <f t="shared" si="52"/>
        <v>2.721979794551534</v>
      </c>
      <c r="Q30" s="92">
        <f t="shared" si="52"/>
        <v>3.0716482145080044</v>
      </c>
      <c r="R30" s="92">
        <f t="shared" si="52"/>
        <v>1.4482494790679485</v>
      </c>
      <c r="S30" s="92">
        <f t="shared" si="52"/>
        <v>1.6565758060968259</v>
      </c>
      <c r="T30" s="92">
        <f t="shared" si="52"/>
        <v>1.872920273792706</v>
      </c>
      <c r="U30" s="92">
        <f t="shared" si="52"/>
        <v>2.118032439813724</v>
      </c>
      <c r="V30" s="92">
        <f t="shared" si="52"/>
        <v>2.3989136766639869</v>
      </c>
      <c r="W30" s="107">
        <f t="shared" si="52"/>
        <v>2.7242121709760636</v>
      </c>
      <c r="X30" s="92">
        <f t="shared" si="52"/>
        <v>1.5920924714327513</v>
      </c>
      <c r="Y30" s="92">
        <f t="shared" si="52"/>
        <v>1.8690737658511287</v>
      </c>
      <c r="Z30" s="92">
        <f t="shared" si="52"/>
        <v>1.905459716321164</v>
      </c>
      <c r="AA30" s="92">
        <f t="shared" si="52"/>
        <v>1.950699699751379</v>
      </c>
      <c r="AB30" s="92">
        <f t="shared" si="52"/>
        <v>1.9920165192947425</v>
      </c>
      <c r="AC30" s="92">
        <f t="shared" si="52"/>
        <v>2.0253037700510164</v>
      </c>
      <c r="AD30" s="107">
        <f t="shared" si="52"/>
        <v>2.0454554689055038</v>
      </c>
      <c r="AE30" s="92">
        <f t="shared" si="52"/>
        <v>1.2276749115282195</v>
      </c>
      <c r="AF30" s="92">
        <f t="shared" si="52"/>
        <v>1.0994812927834625</v>
      </c>
      <c r="AG30" s="92">
        <f t="shared" si="52"/>
        <v>1.1229420657330655</v>
      </c>
      <c r="AH30" s="92">
        <f t="shared" si="52"/>
        <v>1.1354097681725077</v>
      </c>
      <c r="AI30" s="92">
        <f t="shared" si="52"/>
        <v>1.1370762511000083</v>
      </c>
      <c r="AJ30" s="161">
        <f t="shared" si="52"/>
        <v>1.126047304384737</v>
      </c>
      <c r="AK30" s="107">
        <f t="shared" si="52"/>
        <v>1.0997665131505945</v>
      </c>
      <c r="AL30" s="92">
        <f t="shared" si="52"/>
        <v>0.87905207004574304</v>
      </c>
      <c r="AM30" s="92">
        <f t="shared" si="52"/>
        <v>0.86173509466767828</v>
      </c>
      <c r="AN30" s="92">
        <f t="shared" si="52"/>
        <v>0.82342577332972267</v>
      </c>
      <c r="AO30" s="92">
        <f t="shared" si="52"/>
        <v>0.78340010230643531</v>
      </c>
      <c r="AP30" s="92">
        <f t="shared" si="52"/>
        <v>0.74057365063420089</v>
      </c>
      <c r="AQ30" s="161">
        <f t="shared" si="52"/>
        <v>0.69430610790648661</v>
      </c>
      <c r="AR30" s="107">
        <f t="shared" si="52"/>
        <v>0.64398678015648203</v>
      </c>
      <c r="AS30" s="92">
        <f t="shared" si="52"/>
        <v>0.58902944780660194</v>
      </c>
      <c r="AT30" s="92">
        <f t="shared" si="52"/>
        <v>0.57048143184819478</v>
      </c>
      <c r="AU30" s="92">
        <f t="shared" si="52"/>
        <v>0.55377504713963599</v>
      </c>
      <c r="AV30" s="92">
        <f t="shared" si="52"/>
        <v>0.53367491744940487</v>
      </c>
      <c r="AW30" s="92">
        <f t="shared" si="52"/>
        <v>0.51047902561623204</v>
      </c>
      <c r="AX30" s="161">
        <f t="shared" si="52"/>
        <v>0.4845382378216827</v>
      </c>
      <c r="AY30" s="107">
        <f t="shared" si="52"/>
        <v>0.45628407220050715</v>
      </c>
      <c r="AZ30" s="92">
        <f t="shared" si="52"/>
        <v>0.42626627939150841</v>
      </c>
      <c r="BA30" s="92">
        <f t="shared" si="52"/>
        <v>0.40775812967392744</v>
      </c>
      <c r="BB30" s="92">
        <f t="shared" si="52"/>
        <v>0.39062614917364347</v>
      </c>
      <c r="BC30" s="92">
        <f t="shared" si="52"/>
        <v>0.37383353710118117</v>
      </c>
      <c r="BD30" s="92">
        <f t="shared" si="52"/>
        <v>0.35740204911380674</v>
      </c>
      <c r="BE30" s="161">
        <f t="shared" si="52"/>
        <v>0.34141030139498374</v>
      </c>
      <c r="BF30" s="107">
        <f t="shared" si="52"/>
        <v>0.3260044630156097</v>
      </c>
      <c r="BG30" s="92">
        <f t="shared" si="52"/>
        <v>0.31140978716110418</v>
      </c>
      <c r="BH30" s="92">
        <f t="shared" si="52"/>
        <v>0.29794996668136497</v>
      </c>
      <c r="BI30" s="92">
        <f t="shared" si="52"/>
        <v>0.28450760046755003</v>
      </c>
      <c r="BJ30" s="92">
        <f t="shared" si="52"/>
        <v>0.27139440388454555</v>
      </c>
      <c r="BK30" s="92">
        <f t="shared" si="52"/>
        <v>0.25878788161113836</v>
      </c>
      <c r="BL30" s="161">
        <f t="shared" si="52"/>
        <v>0.24687048191499719</v>
      </c>
      <c r="BM30" s="107">
        <f t="shared" si="52"/>
        <v>0.23582474528061734</v>
      </c>
      <c r="BN30" s="92">
        <f t="shared" si="52"/>
        <v>0.22583327245848006</v>
      </c>
      <c r="BO30" s="92">
        <f t="shared" si="52"/>
        <v>0.21707745914260082</v>
      </c>
      <c r="BP30" s="92">
        <f t="shared" si="52"/>
        <v>0.20861499630436314</v>
      </c>
      <c r="BQ30" s="92">
        <f t="shared" si="52"/>
        <v>0.2003658005095115</v>
      </c>
      <c r="BR30" s="92">
        <f t="shared" si="52"/>
        <v>0.19238252145253273</v>
      </c>
      <c r="BS30" s="92">
        <f t="shared" si="52"/>
        <v>0.18472228486974102</v>
      </c>
      <c r="BT30" s="107">
        <f t="shared" si="52"/>
        <v>0.17744389390953771</v>
      </c>
      <c r="BU30" s="92">
        <f t="shared" si="52"/>
        <v>0.23884553915035028</v>
      </c>
      <c r="BV30" s="92">
        <f t="shared" ref="BV30:EG30" si="53">BU34*MIN(1,BU36*$P$10*$P$6*BV14)</f>
        <v>0.2299487511051366</v>
      </c>
      <c r="BW30" s="92">
        <f t="shared" si="53"/>
        <v>0.22151722672213836</v>
      </c>
      <c r="BX30" s="92">
        <f t="shared" si="53"/>
        <v>0.21354287516439033</v>
      </c>
      <c r="BY30" s="92">
        <f t="shared" si="53"/>
        <v>0.20601672574871396</v>
      </c>
      <c r="BZ30" s="92">
        <f t="shared" si="53"/>
        <v>0.19892343634577539</v>
      </c>
      <c r="CA30" s="107">
        <f t="shared" si="53"/>
        <v>0.19224023663109316</v>
      </c>
      <c r="CB30" s="92">
        <f t="shared" si="53"/>
        <v>0.18593569446515404</v>
      </c>
      <c r="CC30" s="92">
        <f t="shared" si="53"/>
        <v>0.18636378281583063</v>
      </c>
      <c r="CD30" s="92">
        <f t="shared" si="53"/>
        <v>0.18115822264337803</v>
      </c>
      <c r="CE30" s="92">
        <f t="shared" si="53"/>
        <v>0.17624392287005816</v>
      </c>
      <c r="CF30" s="92">
        <f t="shared" si="53"/>
        <v>0.17163181360294652</v>
      </c>
      <c r="CG30" s="92">
        <f t="shared" si="53"/>
        <v>0.16732459264839014</v>
      </c>
      <c r="CH30" s="107">
        <f t="shared" si="53"/>
        <v>0.16331578240401812</v>
      </c>
      <c r="CI30" s="92">
        <f t="shared" si="53"/>
        <v>0.15958902509123599</v>
      </c>
      <c r="CJ30" s="92">
        <f t="shared" si="53"/>
        <v>0.14972444195164844</v>
      </c>
      <c r="CK30" s="92">
        <f t="shared" si="53"/>
        <v>0.14646972110420389</v>
      </c>
      <c r="CL30" s="92">
        <f t="shared" si="53"/>
        <v>0.14347959235892807</v>
      </c>
      <c r="CM30" s="92">
        <f t="shared" si="53"/>
        <v>0.14074029709026753</v>
      </c>
      <c r="CN30" s="92">
        <f t="shared" si="53"/>
        <v>0.13823963307264611</v>
      </c>
      <c r="CO30" s="107">
        <f t="shared" si="53"/>
        <v>0.13596684604636469</v>
      </c>
      <c r="CP30" s="92">
        <f t="shared" si="53"/>
        <v>0.13391252520055269</v>
      </c>
      <c r="CQ30" s="92">
        <f t="shared" si="53"/>
        <v>0.13206808413568211</v>
      </c>
      <c r="CR30" s="92">
        <f t="shared" si="53"/>
        <v>0.12947083119794386</v>
      </c>
      <c r="CS30" s="92">
        <f t="shared" si="53"/>
        <v>0.12699202489373476</v>
      </c>
      <c r="CT30" s="92">
        <f t="shared" si="53"/>
        <v>0.12463093847681446</v>
      </c>
      <c r="CU30" s="92">
        <f t="shared" si="53"/>
        <v>0.12238494692517773</v>
      </c>
      <c r="CV30" s="107">
        <f t="shared" si="53"/>
        <v>0.120250250572558</v>
      </c>
      <c r="CW30" s="92">
        <f t="shared" si="53"/>
        <v>0.11822266081650577</v>
      </c>
      <c r="CX30" s="92">
        <f t="shared" si="53"/>
        <v>0.11629838364114473</v>
      </c>
      <c r="CY30" s="92">
        <f t="shared" si="53"/>
        <v>0.11495276532053267</v>
      </c>
      <c r="CZ30" s="92">
        <f t="shared" si="53"/>
        <v>0.11365713737512496</v>
      </c>
      <c r="DA30" s="92">
        <f t="shared" si="53"/>
        <v>0.11240049047446504</v>
      </c>
      <c r="DB30" s="92">
        <f t="shared" si="53"/>
        <v>0.11117280331203987</v>
      </c>
      <c r="DC30" s="92">
        <f t="shared" si="53"/>
        <v>0.10996478062904583</v>
      </c>
      <c r="DD30" s="107">
        <f t="shared" si="53"/>
        <v>0.10876765446808101</v>
      </c>
      <c r="DE30" s="92">
        <f t="shared" si="53"/>
        <v>0.1075730529890947</v>
      </c>
      <c r="DF30" s="92">
        <f t="shared" si="53"/>
        <v>0.10637297891259263</v>
      </c>
      <c r="DG30" s="92">
        <f t="shared" si="53"/>
        <v>0.10526816882097724</v>
      </c>
      <c r="DH30" s="92">
        <f t="shared" si="53"/>
        <v>0.10425336232707996</v>
      </c>
      <c r="DI30" s="92">
        <f t="shared" si="53"/>
        <v>0.10332252695511344</v>
      </c>
      <c r="DJ30" s="92">
        <f t="shared" si="53"/>
        <v>0.10246907647807885</v>
      </c>
      <c r="DK30" s="107">
        <f t="shared" si="53"/>
        <v>0.10168601459679452</v>
      </c>
      <c r="DL30" s="92">
        <f t="shared" si="53"/>
        <v>0.10096600409673823</v>
      </c>
      <c r="DM30" s="92">
        <f t="shared" si="53"/>
        <v>0.10030136324931122</v>
      </c>
      <c r="DN30" s="92">
        <f t="shared" si="53"/>
        <v>9.964787309840252E-2</v>
      </c>
      <c r="DO30" s="92">
        <f t="shared" si="53"/>
        <v>9.9008948409823508E-2</v>
      </c>
      <c r="DP30" s="92">
        <f t="shared" si="53"/>
        <v>9.8388437721604396E-2</v>
      </c>
      <c r="DQ30" s="92">
        <f t="shared" si="53"/>
        <v>9.7790490181232301E-2</v>
      </c>
      <c r="DR30" s="92">
        <f t="shared" si="53"/>
        <v>9.721945874051599E-2</v>
      </c>
      <c r="DS30" s="92">
        <f t="shared" si="53"/>
        <v>9.6679829268857126E-2</v>
      </c>
      <c r="DT30" s="92">
        <f t="shared" si="53"/>
        <v>9.6176164836421094E-2</v>
      </c>
      <c r="DU30" s="92">
        <f t="shared" si="53"/>
        <v>9.5713051677145652E-2</v>
      </c>
      <c r="DV30" s="92">
        <f t="shared" si="53"/>
        <v>9.5284125029602249E-2</v>
      </c>
      <c r="DW30" s="92">
        <f t="shared" si="53"/>
        <v>9.4883677502674985E-2</v>
      </c>
      <c r="DX30" s="92">
        <f t="shared" si="53"/>
        <v>9.4506749844286211E-2</v>
      </c>
      <c r="DY30" s="92">
        <f t="shared" si="53"/>
        <v>9.4149195134816607E-2</v>
      </c>
      <c r="DZ30" s="92">
        <f t="shared" si="53"/>
        <v>9.3807724802150189E-2</v>
      </c>
      <c r="EA30" s="92">
        <f t="shared" si="53"/>
        <v>9.3479944051540281E-2</v>
      </c>
      <c r="EB30" s="92">
        <f t="shared" si="53"/>
        <v>9.3164383348091559E-2</v>
      </c>
      <c r="EC30" s="92">
        <f t="shared" si="53"/>
        <v>9.2863258580454106E-2</v>
      </c>
      <c r="ED30" s="92">
        <f t="shared" si="53"/>
        <v>9.257804677468183E-2</v>
      </c>
      <c r="EE30" s="92">
        <f t="shared" si="53"/>
        <v>9.2309503241194718E-2</v>
      </c>
      <c r="EF30" s="92">
        <f t="shared" si="53"/>
        <v>9.2057695612452542E-2</v>
      </c>
      <c r="EG30" s="92">
        <f t="shared" si="53"/>
        <v>9.1822050013588702E-2</v>
      </c>
      <c r="EH30" s="92">
        <f t="shared" ref="EH30:FY30" si="54">EG34*MIN(1,EG36*$P$10*$P$6*EH14)</f>
        <v>9.1601406032628147E-2</v>
      </c>
      <c r="EI30" s="92">
        <f t="shared" si="54"/>
        <v>9.1394078543044377E-2</v>
      </c>
      <c r="EJ30" s="92">
        <f t="shared" si="54"/>
        <v>9.1197925947015757E-2</v>
      </c>
      <c r="EK30" s="92">
        <f t="shared" si="54"/>
        <v>9.101145480711316E-2</v>
      </c>
      <c r="EL30" s="92">
        <f t="shared" si="54"/>
        <v>9.0833714259434692E-2</v>
      </c>
      <c r="EM30" s="92">
        <f t="shared" si="54"/>
        <v>9.0664184919159743E-2</v>
      </c>
      <c r="EN30" s="92">
        <f t="shared" si="54"/>
        <v>9.0502665559470036E-2</v>
      </c>
      <c r="EO30" s="92">
        <f t="shared" si="54"/>
        <v>9.0349159850705935E-2</v>
      </c>
      <c r="EP30" s="92">
        <f t="shared" si="54"/>
        <v>9.0203764621234028E-2</v>
      </c>
      <c r="EQ30" s="92">
        <f t="shared" si="54"/>
        <v>9.0066560453215538E-2</v>
      </c>
      <c r="ER30" s="92">
        <f t="shared" si="54"/>
        <v>8.9937299269683593E-2</v>
      </c>
      <c r="ES30" s="92">
        <f t="shared" si="54"/>
        <v>8.9815509054645803E-2</v>
      </c>
      <c r="ET30" s="92">
        <f t="shared" si="54"/>
        <v>8.9700589274243278E-2</v>
      </c>
      <c r="EU30" s="92">
        <f t="shared" si="54"/>
        <v>8.9591895314752271E-2</v>
      </c>
      <c r="EV30" s="92">
        <f t="shared" si="54"/>
        <v>8.9488810860174364E-2</v>
      </c>
      <c r="EW30" s="92">
        <f t="shared" si="54"/>
        <v>8.9390807556412211E-2</v>
      </c>
      <c r="EX30" s="92">
        <f t="shared" si="54"/>
        <v>8.9297491566290119E-2</v>
      </c>
      <c r="EY30" s="92">
        <f t="shared" si="54"/>
        <v>8.9208636713622474E-2</v>
      </c>
      <c r="EZ30" s="92">
        <f t="shared" si="54"/>
        <v>8.9124110785759519E-2</v>
      </c>
      <c r="FA30" s="92">
        <f t="shared" si="54"/>
        <v>8.9043817719207344E-2</v>
      </c>
      <c r="FB30" s="92">
        <f t="shared" si="54"/>
        <v>8.8967655375001523E-2</v>
      </c>
      <c r="FC30" s="92">
        <f t="shared" si="54"/>
        <v>8.8895488236510459E-2</v>
      </c>
      <c r="FD30" s="92">
        <f t="shared" si="54"/>
        <v>8.8827134109217554E-2</v>
      </c>
      <c r="FE30" s="92">
        <f t="shared" si="54"/>
        <v>8.8762363743215084E-2</v>
      </c>
      <c r="FF30" s="92">
        <f t="shared" si="54"/>
        <v>8.8700912208654115E-2</v>
      </c>
      <c r="FG30" s="92">
        <f t="shared" si="54"/>
        <v>8.8642516306698366E-2</v>
      </c>
      <c r="FH30" s="92">
        <f t="shared" si="54"/>
        <v>8.8586938522140488E-2</v>
      </c>
      <c r="FI30" s="92">
        <f t="shared" si="54"/>
        <v>8.8533979421188638E-2</v>
      </c>
      <c r="FJ30" s="92">
        <f t="shared" si="54"/>
        <v>8.848348050169369E-2</v>
      </c>
      <c r="FK30" s="92">
        <f t="shared" si="54"/>
        <v>8.8435319532898279E-2</v>
      </c>
      <c r="FL30" s="92">
        <f t="shared" si="54"/>
        <v>8.838940040056531E-2</v>
      </c>
      <c r="FM30" s="92">
        <f t="shared" si="54"/>
        <v>8.8345639420797997E-2</v>
      </c>
      <c r="FN30" s="92">
        <f t="shared" si="54"/>
        <v>8.8303950019479854E-2</v>
      </c>
      <c r="FO30" s="92">
        <f t="shared" si="54"/>
        <v>8.8264235786053413E-2</v>
      </c>
      <c r="FP30" s="92">
        <f t="shared" si="54"/>
        <v>8.8226389688079915E-2</v>
      </c>
      <c r="FQ30" s="92">
        <f t="shared" si="54"/>
        <v>8.8190297399611858E-2</v>
      </c>
      <c r="FR30" s="92">
        <f t="shared" si="54"/>
        <v>8.8155842898873946E-2</v>
      </c>
      <c r="FS30" s="92">
        <f t="shared" si="54"/>
        <v>8.812291471439411E-2</v>
      </c>
      <c r="FT30" s="92">
        <f t="shared" si="54"/>
        <v>8.8091411432599256E-2</v>
      </c>
      <c r="FU30" s="92">
        <f t="shared" si="54"/>
        <v>8.8061245316481809E-2</v>
      </c>
      <c r="FV30" s="92">
        <f t="shared" si="54"/>
        <v>8.8032341953023091E-2</v>
      </c>
      <c r="FW30" s="92">
        <f t="shared" si="54"/>
        <v>8.8004637574710998E-2</v>
      </c>
      <c r="FX30" s="92">
        <f t="shared" si="54"/>
        <v>8.7978075389731944E-2</v>
      </c>
      <c r="FY30" s="92">
        <f t="shared" si="54"/>
        <v>8.7952601949573689E-2</v>
      </c>
      <c r="GA30" s="87" t="s">
        <v>122</v>
      </c>
    </row>
    <row r="31" spans="1:183" s="85" customFormat="1" x14ac:dyDescent="0.25">
      <c r="A31" s="85" t="s">
        <v>84</v>
      </c>
      <c r="C31" s="85">
        <f t="shared" ref="C31:I31" si="55">C35+C42+C50</f>
        <v>25.215131795870413</v>
      </c>
      <c r="D31" s="85">
        <f t="shared" si="55"/>
        <v>31.51891474483801</v>
      </c>
      <c r="E31" s="85">
        <f t="shared" si="55"/>
        <v>39.398643431047518</v>
      </c>
      <c r="F31" s="85">
        <f t="shared" si="55"/>
        <v>49.248304288809393</v>
      </c>
      <c r="G31" s="85">
        <f t="shared" si="55"/>
        <v>61.560380361011745</v>
      </c>
      <c r="H31" s="85">
        <f t="shared" si="55"/>
        <v>76.95047545126468</v>
      </c>
      <c r="I31" s="86">
        <f t="shared" si="55"/>
        <v>96.188094314080857</v>
      </c>
      <c r="J31" s="85">
        <f>J35+J42+J50*(1-J16)</f>
        <v>110.67573662069607</v>
      </c>
      <c r="K31" s="85">
        <f t="shared" ref="K31:BV31" si="56">K35+K42+K50*(1-K16)</f>
        <v>128.78528950396515</v>
      </c>
      <c r="L31" s="85">
        <f t="shared" si="56"/>
        <v>151.42223060805142</v>
      </c>
      <c r="M31" s="85">
        <f t="shared" si="56"/>
        <v>179.7184069881593</v>
      </c>
      <c r="N31" s="85">
        <f t="shared" si="56"/>
        <v>215.08862746329413</v>
      </c>
      <c r="O31" s="85">
        <f t="shared" si="56"/>
        <v>259.30140305721267</v>
      </c>
      <c r="P31" s="85">
        <f t="shared" si="56"/>
        <v>314.56737254961081</v>
      </c>
      <c r="Q31" s="85">
        <f t="shared" si="56"/>
        <v>357.36074729349582</v>
      </c>
      <c r="R31" s="85">
        <f t="shared" si="56"/>
        <v>404.61391886466879</v>
      </c>
      <c r="S31" s="85">
        <f t="shared" si="56"/>
        <v>453.64054542459769</v>
      </c>
      <c r="T31" s="85">
        <f t="shared" si="56"/>
        <v>508.96700274324019</v>
      </c>
      <c r="U31" s="85">
        <f t="shared" si="56"/>
        <v>572.13623980780687</v>
      </c>
      <c r="V31" s="85">
        <f t="shared" si="56"/>
        <v>645.05964398016204</v>
      </c>
      <c r="W31" s="85">
        <f t="shared" si="56"/>
        <v>730.09995985465719</v>
      </c>
      <c r="X31" s="85">
        <f t="shared" si="56"/>
        <v>854.1029036498901</v>
      </c>
      <c r="Y31" s="85">
        <f t="shared" si="56"/>
        <v>880.16747945061957</v>
      </c>
      <c r="Z31" s="85">
        <f t="shared" si="56"/>
        <v>910.55427859558404</v>
      </c>
      <c r="AA31" s="85">
        <f t="shared" si="56"/>
        <v>941.17378941857726</v>
      </c>
      <c r="AB31" s="85">
        <f t="shared" si="56"/>
        <v>970.7648796487573</v>
      </c>
      <c r="AC31" s="85">
        <f t="shared" si="56"/>
        <v>997.75196646631048</v>
      </c>
      <c r="AD31" s="85">
        <f t="shared" si="56"/>
        <v>1020.1662904666834</v>
      </c>
      <c r="AE31" s="85">
        <f t="shared" si="56"/>
        <v>964.63272309647482</v>
      </c>
      <c r="AF31" s="85">
        <f t="shared" si="56"/>
        <v>985.28990773412727</v>
      </c>
      <c r="AG31" s="85">
        <f t="shared" si="56"/>
        <v>999.39528608854323</v>
      </c>
      <c r="AH31" s="85">
        <f t="shared" si="56"/>
        <v>1005.549348447749</v>
      </c>
      <c r="AI31" s="85">
        <f t="shared" si="56"/>
        <v>1001.93996897205</v>
      </c>
      <c r="AJ31" s="85">
        <f t="shared" si="56"/>
        <v>986.17166866718799</v>
      </c>
      <c r="AK31" s="85">
        <f t="shared" si="56"/>
        <v>955.12898432242309</v>
      </c>
      <c r="AL31" s="85">
        <f t="shared" si="56"/>
        <v>915.29143388091882</v>
      </c>
      <c r="AM31" s="85">
        <f t="shared" si="56"/>
        <v>887.88526064779046</v>
      </c>
      <c r="AN31" s="85">
        <f t="shared" si="56"/>
        <v>856.88867897464365</v>
      </c>
      <c r="AO31" s="85">
        <f t="shared" si="56"/>
        <v>821.4270597183563</v>
      </c>
      <c r="AP31" s="85">
        <f t="shared" si="56"/>
        <v>780.59327200926532</v>
      </c>
      <c r="AQ31" s="85">
        <f t="shared" si="56"/>
        <v>733.37589780782855</v>
      </c>
      <c r="AR31" s="85">
        <f t="shared" si="56"/>
        <v>678.6252858722919</v>
      </c>
      <c r="AS31" s="85">
        <f t="shared" si="56"/>
        <v>658.99654343968427</v>
      </c>
      <c r="AT31" s="85">
        <f t="shared" si="56"/>
        <v>636.10474529227247</v>
      </c>
      <c r="AU31" s="85">
        <f t="shared" si="56"/>
        <v>609.97085588947516</v>
      </c>
      <c r="AV31" s="85">
        <f t="shared" si="56"/>
        <v>580.59522604873439</v>
      </c>
      <c r="AW31" s="85">
        <f t="shared" si="56"/>
        <v>548.11365297108136</v>
      </c>
      <c r="AX31" s="85">
        <f t="shared" si="56"/>
        <v>512.73891831828826</v>
      </c>
      <c r="AY31" s="85">
        <f t="shared" si="56"/>
        <v>474.79834984533426</v>
      </c>
      <c r="AZ31" s="85">
        <f t="shared" si="56"/>
        <v>455.02707580517716</v>
      </c>
      <c r="BA31" s="85">
        <f t="shared" si="56"/>
        <v>436.80164257026922</v>
      </c>
      <c r="BB31" s="85">
        <f t="shared" si="56"/>
        <v>418.09052849974455</v>
      </c>
      <c r="BC31" s="85">
        <f t="shared" si="56"/>
        <v>398.97829082769084</v>
      </c>
      <c r="BD31" s="85">
        <f t="shared" si="56"/>
        <v>379.60973495016594</v>
      </c>
      <c r="BE31" s="85">
        <f t="shared" si="56"/>
        <v>360.20517889505919</v>
      </c>
      <c r="BF31" s="85">
        <f t="shared" si="56"/>
        <v>341.07888775499168</v>
      </c>
      <c r="BG31" s="85">
        <f t="shared" si="56"/>
        <v>325.63840220000839</v>
      </c>
      <c r="BH31" s="85">
        <f t="shared" si="56"/>
        <v>310.52361107053969</v>
      </c>
      <c r="BI31" s="85">
        <f t="shared" si="56"/>
        <v>295.75007464591806</v>
      </c>
      <c r="BJ31" s="85">
        <f t="shared" si="56"/>
        <v>281.47327358779421</v>
      </c>
      <c r="BK31" s="85">
        <f t="shared" si="56"/>
        <v>267.8655613293887</v>
      </c>
      <c r="BL31" s="85">
        <f t="shared" si="56"/>
        <v>255.11465361741972</v>
      </c>
      <c r="BM31" s="85">
        <f t="shared" si="56"/>
        <v>243.42625189511546</v>
      </c>
      <c r="BN31" s="85">
        <f t="shared" si="56"/>
        <v>233.02671095839963</v>
      </c>
      <c r="BO31" s="85">
        <f t="shared" si="56"/>
        <v>222.87502365804076</v>
      </c>
      <c r="BP31" s="85">
        <f t="shared" si="56"/>
        <v>212.97602831976283</v>
      </c>
      <c r="BQ31" s="85">
        <f t="shared" si="56"/>
        <v>203.41397857786779</v>
      </c>
      <c r="BR31" s="85">
        <f t="shared" si="56"/>
        <v>194.27817268584249</v>
      </c>
      <c r="BS31" s="85">
        <f t="shared" si="56"/>
        <v>185.65947235735121</v>
      </c>
      <c r="BT31" s="85">
        <f t="shared" si="56"/>
        <v>177.64703216808965</v>
      </c>
      <c r="BU31" s="85">
        <f t="shared" si="56"/>
        <v>125.48571180830727</v>
      </c>
      <c r="BV31" s="85">
        <f t="shared" si="56"/>
        <v>120.5097877618568</v>
      </c>
      <c r="BW31" s="85">
        <f t="shared" ref="BW31:EH31" si="57">BW35+BW42+BW50*(1-BW16)</f>
        <v>115.80479533677584</v>
      </c>
      <c r="BX31" s="85">
        <f t="shared" si="57"/>
        <v>111.36549494127155</v>
      </c>
      <c r="BY31" s="85">
        <f t="shared" si="57"/>
        <v>107.18266984374681</v>
      </c>
      <c r="BZ31" s="85">
        <f t="shared" si="57"/>
        <v>103.24253176564379</v>
      </c>
      <c r="CA31" s="85">
        <f t="shared" si="57"/>
        <v>99.52603197342188</v>
      </c>
      <c r="CB31" s="85">
        <f t="shared" si="57"/>
        <v>99.81278764532172</v>
      </c>
      <c r="CC31" s="85">
        <f t="shared" si="57"/>
        <v>96.922734454502205</v>
      </c>
      <c r="CD31" s="85">
        <f t="shared" si="57"/>
        <v>94.196424155199082</v>
      </c>
      <c r="CE31" s="85">
        <f t="shared" si="57"/>
        <v>91.640780327175065</v>
      </c>
      <c r="CF31" s="85">
        <f t="shared" si="57"/>
        <v>89.257910232669417</v>
      </c>
      <c r="CG31" s="85">
        <f t="shared" si="57"/>
        <v>87.044538575342813</v>
      </c>
      <c r="CH31" s="85">
        <f t="shared" si="57"/>
        <v>84.991580913723908</v>
      </c>
      <c r="CI31" s="85">
        <f t="shared" si="57"/>
        <v>79.278916089019702</v>
      </c>
      <c r="CJ31" s="85">
        <f t="shared" si="57"/>
        <v>77.320777793685096</v>
      </c>
      <c r="CK31" s="85">
        <f t="shared" si="57"/>
        <v>75.521568568058541</v>
      </c>
      <c r="CL31" s="85">
        <f t="shared" si="57"/>
        <v>73.873047464568941</v>
      </c>
      <c r="CM31" s="85">
        <f t="shared" si="57"/>
        <v>72.367907742825054</v>
      </c>
      <c r="CN31" s="85">
        <f t="shared" si="57"/>
        <v>70.999711548954082</v>
      </c>
      <c r="CO31" s="85">
        <f t="shared" si="57"/>
        <v>69.762826956303513</v>
      </c>
      <c r="CP31" s="85">
        <f t="shared" si="57"/>
        <v>68.652385131427565</v>
      </c>
      <c r="CQ31" s="85">
        <f t="shared" si="57"/>
        <v>67.087455274198348</v>
      </c>
      <c r="CR31" s="85">
        <f t="shared" si="57"/>
        <v>65.594109070502697</v>
      </c>
      <c r="CS31" s="85">
        <f t="shared" si="57"/>
        <v>64.171909678477846</v>
      </c>
      <c r="CT31" s="85">
        <f t="shared" si="57"/>
        <v>62.819275018406593</v>
      </c>
      <c r="CU31" s="85">
        <f t="shared" si="57"/>
        <v>61.533914196152544</v>
      </c>
      <c r="CV31" s="85">
        <f t="shared" si="57"/>
        <v>60.313301516407087</v>
      </c>
      <c r="CW31" s="85">
        <f t="shared" si="57"/>
        <v>59.155177680451317</v>
      </c>
      <c r="CX31" s="85">
        <f t="shared" si="57"/>
        <v>58.346352248901226</v>
      </c>
      <c r="CY31" s="85">
        <f t="shared" si="57"/>
        <v>57.567570935247367</v>
      </c>
      <c r="CZ31" s="85">
        <f t="shared" si="57"/>
        <v>56.812198764071937</v>
      </c>
      <c r="DA31" s="85">
        <f t="shared" si="57"/>
        <v>56.074195415807701</v>
      </c>
      <c r="DB31" s="85">
        <f t="shared" si="57"/>
        <v>55.34795733677683</v>
      </c>
      <c r="DC31" s="85">
        <f t="shared" si="57"/>
        <v>54.628197941970114</v>
      </c>
      <c r="DD31" s="85">
        <f t="shared" si="57"/>
        <v>53.909868540353855</v>
      </c>
      <c r="DE31" s="85">
        <f t="shared" si="57"/>
        <v>53.188120883321396</v>
      </c>
      <c r="DF31" s="85">
        <f t="shared" si="57"/>
        <v>52.523764301272791</v>
      </c>
      <c r="DG31" s="85">
        <f t="shared" si="57"/>
        <v>51.913635269328154</v>
      </c>
      <c r="DH31" s="85">
        <f t="shared" si="57"/>
        <v>51.354103460583559</v>
      </c>
      <c r="DI31" s="85">
        <f t="shared" si="57"/>
        <v>50.841203456081104</v>
      </c>
      <c r="DJ31" s="85">
        <f t="shared" si="57"/>
        <v>50.370721430307242</v>
      </c>
      <c r="DK31" s="85">
        <f t="shared" si="57"/>
        <v>49.93823688070168</v>
      </c>
      <c r="DL31" s="85">
        <f t="shared" si="57"/>
        <v>49.53912050002846</v>
      </c>
      <c r="DM31" s="85">
        <f t="shared" si="57"/>
        <v>49.146686914295906</v>
      </c>
      <c r="DN31" s="85">
        <f t="shared" si="57"/>
        <v>48.762998824354483</v>
      </c>
      <c r="DO31" s="85">
        <f t="shared" si="57"/>
        <v>48.390381048201689</v>
      </c>
      <c r="DP31" s="85">
        <f t="shared" si="57"/>
        <v>48.031340180620006</v>
      </c>
      <c r="DQ31" s="85">
        <f t="shared" si="57"/>
        <v>47.688506183054962</v>
      </c>
      <c r="DR31" s="85">
        <f t="shared" si="57"/>
        <v>47.364589608650803</v>
      </c>
      <c r="DS31" s="85">
        <f t="shared" si="57"/>
        <v>47.062347978375882</v>
      </c>
      <c r="DT31" s="85">
        <f t="shared" si="57"/>
        <v>46.784554802891051</v>
      </c>
      <c r="DU31" s="85">
        <f t="shared" si="57"/>
        <v>46.527370989571331</v>
      </c>
      <c r="DV31" s="85">
        <f t="shared" si="57"/>
        <v>46.287353643830102</v>
      </c>
      <c r="DW31" s="85">
        <f t="shared" si="57"/>
        <v>46.061510959260033</v>
      </c>
      <c r="DX31" s="85">
        <f t="shared" si="57"/>
        <v>45.847341070888731</v>
      </c>
      <c r="DY31" s="85">
        <f t="shared" si="57"/>
        <v>45.642859937909165</v>
      </c>
      <c r="DZ31" s="85">
        <f t="shared" si="57"/>
        <v>45.446622838377721</v>
      </c>
      <c r="EA31" s="85">
        <f t="shared" si="57"/>
        <v>45.257743482949138</v>
      </c>
      <c r="EB31" s="85">
        <f t="shared" si="57"/>
        <v>45.077561174062808</v>
      </c>
      <c r="EC31" s="85">
        <f t="shared" si="57"/>
        <v>44.906969216523301</v>
      </c>
      <c r="ED31" s="85">
        <f t="shared" si="57"/>
        <v>44.746425188415564</v>
      </c>
      <c r="EE31" s="85">
        <f t="shared" si="57"/>
        <v>44.595971416386419</v>
      </c>
      <c r="EF31" s="85">
        <f t="shared" si="57"/>
        <v>44.455262783979848</v>
      </c>
      <c r="EG31" s="85">
        <f t="shared" si="57"/>
        <v>44.323599861152125</v>
      </c>
      <c r="EH31" s="85">
        <f t="shared" si="57"/>
        <v>44.199966179722452</v>
      </c>
      <c r="EI31" s="85">
        <f t="shared" ref="EI31:FY31" si="58">EI35+EI42+EI50*(1-EI16)</f>
        <v>44.083069276504546</v>
      </c>
      <c r="EJ31" s="85">
        <f t="shared" si="58"/>
        <v>43.972007984655789</v>
      </c>
      <c r="EK31" s="85">
        <f t="shared" si="58"/>
        <v>43.866208730424788</v>
      </c>
      <c r="EL31" s="85">
        <f t="shared" si="58"/>
        <v>43.765358489002587</v>
      </c>
      <c r="EM31" s="85">
        <f t="shared" si="58"/>
        <v>43.669336380844854</v>
      </c>
      <c r="EN31" s="85">
        <f t="shared" si="58"/>
        <v>43.578145289823709</v>
      </c>
      <c r="EO31" s="85">
        <f t="shared" si="58"/>
        <v>43.491844386278217</v>
      </c>
      <c r="EP31" s="85">
        <f t="shared" si="58"/>
        <v>43.410483046574683</v>
      </c>
      <c r="EQ31" s="85">
        <f t="shared" si="58"/>
        <v>43.333912083652365</v>
      </c>
      <c r="ER31" s="85">
        <f t="shared" si="58"/>
        <v>43.26184697974815</v>
      </c>
      <c r="ES31" s="85">
        <f t="shared" si="58"/>
        <v>43.193925514385626</v>
      </c>
      <c r="ET31" s="85">
        <f t="shared" si="58"/>
        <v>43.129758768598364</v>
      </c>
      <c r="EU31" s="85">
        <f t="shared" si="58"/>
        <v>43.068974852863569</v>
      </c>
      <c r="EV31" s="85">
        <f t="shared" si="58"/>
        <v>43.011254962434023</v>
      </c>
      <c r="EW31" s="85">
        <f t="shared" si="58"/>
        <v>42.956361519137673</v>
      </c>
      <c r="EX31" s="85">
        <f t="shared" si="58"/>
        <v>42.904158224185302</v>
      </c>
      <c r="EY31" s="85">
        <f t="shared" si="58"/>
        <v>42.854565541225242</v>
      </c>
      <c r="EZ31" s="85">
        <f t="shared" si="58"/>
        <v>42.807525768196854</v>
      </c>
      <c r="FA31" s="85">
        <f t="shared" si="58"/>
        <v>42.762977523023913</v>
      </c>
      <c r="FB31" s="85">
        <f t="shared" si="58"/>
        <v>42.720839242098634</v>
      </c>
      <c r="FC31" s="85">
        <f t="shared" si="58"/>
        <v>42.681001137406383</v>
      </c>
      <c r="FD31" s="85">
        <f t="shared" si="58"/>
        <v>42.643324962002481</v>
      </c>
      <c r="FE31" s="85">
        <f t="shared" si="58"/>
        <v>42.60765087868603</v>
      </c>
      <c r="FF31" s="85">
        <f t="shared" si="58"/>
        <v>42.573820068856719</v>
      </c>
      <c r="FG31" s="85">
        <f t="shared" si="58"/>
        <v>42.541689211354324</v>
      </c>
      <c r="FH31" s="85">
        <f t="shared" si="58"/>
        <v>42.511137979910899</v>
      </c>
      <c r="FI31" s="85">
        <f t="shared" si="58"/>
        <v>42.482070770874344</v>
      </c>
      <c r="FJ31" s="85">
        <f t="shared" si="58"/>
        <v>42.454413891204013</v>
      </c>
      <c r="FK31" s="85">
        <f t="shared" si="58"/>
        <v>42.428109424232247</v>
      </c>
      <c r="FL31" s="85">
        <f t="shared" si="58"/>
        <v>42.403106959239324</v>
      </c>
      <c r="FM31" s="85">
        <f t="shared" si="58"/>
        <v>42.379354330411786</v>
      </c>
      <c r="FN31" s="85">
        <f t="shared" si="58"/>
        <v>42.356793416742505</v>
      </c>
      <c r="FO31" s="85">
        <f t="shared" si="58"/>
        <v>42.335359665815716</v>
      </c>
      <c r="FP31" s="85">
        <f t="shared" si="58"/>
        <v>42.314984104783733</v>
      </c>
      <c r="FQ31" s="85">
        <f t="shared" si="58"/>
        <v>42.295596723925641</v>
      </c>
      <c r="FR31" s="85">
        <f t="shared" si="58"/>
        <v>42.277130253105327</v>
      </c>
      <c r="FS31" s="85">
        <f t="shared" si="58"/>
        <v>42.25952349259633</v>
      </c>
      <c r="FT31" s="85">
        <f t="shared" si="58"/>
        <v>42.242723502575245</v>
      </c>
      <c r="FU31" s="85">
        <f t="shared" si="58"/>
        <v>42.226685391636281</v>
      </c>
      <c r="FV31" s="85">
        <f t="shared" si="58"/>
        <v>42.21137069870133</v>
      </c>
      <c r="FW31" s="85">
        <f t="shared" si="58"/>
        <v>42.196745175046345</v>
      </c>
      <c r="FX31" s="85">
        <f t="shared" si="58"/>
        <v>42.182776588425739</v>
      </c>
      <c r="FY31" s="85">
        <f t="shared" si="58"/>
        <v>42.169432994449721</v>
      </c>
      <c r="GA31" s="85" t="s">
        <v>84</v>
      </c>
    </row>
    <row r="32" spans="1:183" s="57" customFormat="1" x14ac:dyDescent="0.25">
      <c r="A32" s="57" t="s">
        <v>90</v>
      </c>
      <c r="C32" s="57">
        <f t="shared" ref="C32:BN32" si="59">$B$6*$B$9-(C25+C36+C43+C51+C60+C67+C76+C81)</f>
        <v>50063.772317665425</v>
      </c>
      <c r="D32" s="57">
        <f t="shared" si="59"/>
        <v>50039.715397081782</v>
      </c>
      <c r="E32" s="57">
        <f t="shared" si="59"/>
        <v>50009.644246352233</v>
      </c>
      <c r="F32" s="57">
        <f t="shared" si="59"/>
        <v>49972.055307940289</v>
      </c>
      <c r="G32" s="57">
        <f t="shared" si="59"/>
        <v>49925.069134925361</v>
      </c>
      <c r="H32" s="57">
        <f t="shared" si="59"/>
        <v>49866.336418656698</v>
      </c>
      <c r="I32" s="57">
        <f t="shared" si="59"/>
        <v>49792.919523320874</v>
      </c>
      <c r="J32" s="57">
        <f t="shared" si="59"/>
        <v>49743.010913045451</v>
      </c>
      <c r="K32" s="57">
        <f t="shared" si="59"/>
        <v>49685.878021196499</v>
      </c>
      <c r="L32" s="57">
        <f t="shared" si="59"/>
        <v>49623.219842300299</v>
      </c>
      <c r="M32" s="57">
        <f t="shared" si="59"/>
        <v>49549.917824735283</v>
      </c>
      <c r="N32" s="57">
        <f t="shared" si="59"/>
        <v>49463.343000417837</v>
      </c>
      <c r="O32" s="57">
        <f t="shared" si="59"/>
        <v>49360.226361938665</v>
      </c>
      <c r="P32" s="69">
        <f t="shared" si="59"/>
        <v>49236.508000729576</v>
      </c>
      <c r="Q32" s="57">
        <f t="shared" si="59"/>
        <v>49075.993938829117</v>
      </c>
      <c r="R32" s="57">
        <f t="shared" si="59"/>
        <v>49001.378427462798</v>
      </c>
      <c r="S32" s="57">
        <f t="shared" si="59"/>
        <v>48917.025087412949</v>
      </c>
      <c r="T32" s="57">
        <f t="shared" si="59"/>
        <v>48822.613550135837</v>
      </c>
      <c r="U32" s="57">
        <f t="shared" si="59"/>
        <v>48716.891927724544</v>
      </c>
      <c r="V32" s="57">
        <f t="shared" si="59"/>
        <v>48598.306261345264</v>
      </c>
      <c r="W32" s="69">
        <f t="shared" si="59"/>
        <v>48464.931340698247</v>
      </c>
      <c r="X32" s="57">
        <f t="shared" si="59"/>
        <v>48387.729352859264</v>
      </c>
      <c r="Y32" s="57">
        <f t="shared" si="59"/>
        <v>48297.558952550971</v>
      </c>
      <c r="Z32" s="57">
        <f t="shared" si="59"/>
        <v>48204.809990965041</v>
      </c>
      <c r="AA32" s="57">
        <f t="shared" si="59"/>
        <v>48109.043236086145</v>
      </c>
      <c r="AB32" s="57">
        <f t="shared" si="59"/>
        <v>48010.252754934561</v>
      </c>
      <c r="AC32" s="57">
        <f t="shared" si="59"/>
        <v>47908.565480961719</v>
      </c>
      <c r="AD32" s="69">
        <f t="shared" si="59"/>
        <v>47804.272683683448</v>
      </c>
      <c r="AE32" s="57">
        <f t="shared" si="59"/>
        <v>47740.430535641332</v>
      </c>
      <c r="AF32" s="57">
        <f t="shared" si="59"/>
        <v>47680.144305301757</v>
      </c>
      <c r="AG32" s="57">
        <f t="shared" si="59"/>
        <v>47618.644831141777</v>
      </c>
      <c r="AH32" s="57">
        <f t="shared" si="59"/>
        <v>47556.345392222865</v>
      </c>
      <c r="AI32" s="57">
        <f t="shared" si="59"/>
        <v>47493.744334897288</v>
      </c>
      <c r="AJ32" s="163">
        <f t="shared" si="59"/>
        <v>47431.450091038751</v>
      </c>
      <c r="AK32" s="69">
        <f t="shared" si="59"/>
        <v>47370.216640776605</v>
      </c>
      <c r="AL32" s="57">
        <f t="shared" si="59"/>
        <v>47320.858822332346</v>
      </c>
      <c r="AM32" s="57">
        <f t="shared" si="59"/>
        <v>47273.608956815282</v>
      </c>
      <c r="AN32" s="57">
        <f t="shared" si="59"/>
        <v>47227.819639785776</v>
      </c>
      <c r="AO32" s="57">
        <f t="shared" si="59"/>
        <v>47183.671657259969</v>
      </c>
      <c r="AP32" s="57">
        <f t="shared" si="59"/>
        <v>47141.39026306782</v>
      </c>
      <c r="AQ32" s="163">
        <f t="shared" si="59"/>
        <v>47101.246715352347</v>
      </c>
      <c r="AR32" s="69">
        <f t="shared" si="59"/>
        <v>47063.563530882086</v>
      </c>
      <c r="AS32" s="57">
        <f t="shared" si="59"/>
        <v>47028.721504421745</v>
      </c>
      <c r="AT32" s="57">
        <f t="shared" si="59"/>
        <v>46994.912306333965</v>
      </c>
      <c r="AU32" s="57">
        <f t="shared" si="59"/>
        <v>46962.301011727432</v>
      </c>
      <c r="AV32" s="57">
        <f t="shared" si="59"/>
        <v>46931.051228153614</v>
      </c>
      <c r="AW32" s="57">
        <f t="shared" si="59"/>
        <v>46901.326198011964</v>
      </c>
      <c r="AX32" s="163">
        <f t="shared" si="59"/>
        <v>46873.281917395696</v>
      </c>
      <c r="AY32" s="69">
        <f t="shared" si="59"/>
        <v>46847.063274630214</v>
      </c>
      <c r="AZ32" s="57">
        <f t="shared" si="59"/>
        <v>46822.798283716154</v>
      </c>
      <c r="BA32" s="57">
        <f t="shared" si="59"/>
        <v>46799.555766279002</v>
      </c>
      <c r="BB32" s="57">
        <f t="shared" si="59"/>
        <v>46777.255268645982</v>
      </c>
      <c r="BC32" s="57">
        <f t="shared" si="59"/>
        <v>46755.920220598302</v>
      </c>
      <c r="BD32" s="57">
        <f t="shared" si="59"/>
        <v>46735.569750995732</v>
      </c>
      <c r="BE32" s="163">
        <f t="shared" si="59"/>
        <v>46716.215630363818</v>
      </c>
      <c r="BF32" s="69">
        <f t="shared" si="59"/>
        <v>46697.858441845528</v>
      </c>
      <c r="BG32" s="57">
        <f t="shared" si="59"/>
        <v>46680.482819716926</v>
      </c>
      <c r="BH32" s="57">
        <f t="shared" si="59"/>
        <v>46663.899956619469</v>
      </c>
      <c r="BI32" s="57">
        <f t="shared" si="59"/>
        <v>46648.092419105473</v>
      </c>
      <c r="BJ32" s="57">
        <f t="shared" si="59"/>
        <v>46633.042044398157</v>
      </c>
      <c r="BK32" s="57">
        <f t="shared" si="59"/>
        <v>46618.722820760049</v>
      </c>
      <c r="BL32" s="163">
        <f t="shared" si="59"/>
        <v>46605.100038552584</v>
      </c>
      <c r="BM32" s="69">
        <f t="shared" si="59"/>
        <v>46592.129517876434</v>
      </c>
      <c r="BN32" s="57">
        <f t="shared" si="59"/>
        <v>46579.756702469509</v>
      </c>
      <c r="BO32" s="57">
        <f t="shared" ref="BO32:DZ32" si="60">$B$6*$B$9-(BO25+BO36+BO43+BO51+BO60+BO67+BO76+BO81)</f>
        <v>46567.915617922292</v>
      </c>
      <c r="BP32" s="57">
        <f t="shared" si="60"/>
        <v>46556.593263054965</v>
      </c>
      <c r="BQ32" s="57">
        <f t="shared" si="60"/>
        <v>46545.77642124558</v>
      </c>
      <c r="BR32" s="57">
        <f t="shared" si="60"/>
        <v>46535.447626807938</v>
      </c>
      <c r="BS32" s="57">
        <f t="shared" si="60"/>
        <v>46525.584912193335</v>
      </c>
      <c r="BT32" s="69">
        <f t="shared" si="60"/>
        <v>46516.161731597793</v>
      </c>
      <c r="BU32" s="57">
        <f t="shared" si="60"/>
        <v>46503.541177440056</v>
      </c>
      <c r="BV32" s="57">
        <f t="shared" si="60"/>
        <v>46494.628731673409</v>
      </c>
      <c r="BW32" s="57">
        <f t="shared" si="60"/>
        <v>46486.071334244247</v>
      </c>
      <c r="BX32" s="57">
        <f t="shared" si="60"/>
        <v>46477.849551734114</v>
      </c>
      <c r="BY32" s="57">
        <f t="shared" si="60"/>
        <v>46469.944344235802</v>
      </c>
      <c r="BZ32" s="57">
        <f t="shared" si="60"/>
        <v>46462.337345926826</v>
      </c>
      <c r="CA32" s="69">
        <f t="shared" si="60"/>
        <v>46455.011187663098</v>
      </c>
      <c r="CB32" s="57">
        <f t="shared" si="60"/>
        <v>46447.94986828095</v>
      </c>
      <c r="CC32" s="57">
        <f t="shared" si="60"/>
        <v>46440.869280172439</v>
      </c>
      <c r="CD32" s="57">
        <f t="shared" si="60"/>
        <v>46433.994756764245</v>
      </c>
      <c r="CE32" s="57">
        <f t="shared" si="60"/>
        <v>46427.314593740834</v>
      </c>
      <c r="CF32" s="57">
        <f t="shared" si="60"/>
        <v>46420.816605224827</v>
      </c>
      <c r="CG32" s="57">
        <f t="shared" si="60"/>
        <v>46414.488465100389</v>
      </c>
      <c r="CH32" s="69">
        <f t="shared" si="60"/>
        <v>46408.318088201129</v>
      </c>
      <c r="CI32" s="57">
        <f t="shared" si="60"/>
        <v>46402.29404145501</v>
      </c>
      <c r="CJ32" s="57">
        <f t="shared" si="60"/>
        <v>46396.675627266748</v>
      </c>
      <c r="CK32" s="57">
        <f t="shared" si="60"/>
        <v>46391.196647777484</v>
      </c>
      <c r="CL32" s="57">
        <f t="shared" si="60"/>
        <v>46385.845792889457</v>
      </c>
      <c r="CM32" s="57">
        <f t="shared" si="60"/>
        <v>46380.612342740598</v>
      </c>
      <c r="CN32" s="57">
        <f t="shared" si="60"/>
        <v>46375.486100895032</v>
      </c>
      <c r="CO32" s="69">
        <f t="shared" si="60"/>
        <v>46370.457332250793</v>
      </c>
      <c r="CP32" s="57">
        <f t="shared" si="60"/>
        <v>46365.516705486734</v>
      </c>
      <c r="CQ32" s="57">
        <f t="shared" si="60"/>
        <v>46360.655238613763</v>
      </c>
      <c r="CR32" s="57">
        <f t="shared" si="60"/>
        <v>46355.905086898791</v>
      </c>
      <c r="CS32" s="57">
        <f t="shared" si="60"/>
        <v>46351.26114797654</v>
      </c>
      <c r="CT32" s="57">
        <f t="shared" si="60"/>
        <v>46346.718353225901</v>
      </c>
      <c r="CU32" s="57">
        <f t="shared" si="60"/>
        <v>46342.271748704072</v>
      </c>
      <c r="CV32" s="69">
        <f t="shared" si="60"/>
        <v>46337.916545151915</v>
      </c>
      <c r="CW32" s="57">
        <f t="shared" si="60"/>
        <v>46333.648134433599</v>
      </c>
      <c r="CX32" s="57">
        <f t="shared" si="60"/>
        <v>46329.462070510141</v>
      </c>
      <c r="CY32" s="57">
        <f t="shared" si="60"/>
        <v>46325.333615427757</v>
      </c>
      <c r="CZ32" s="57">
        <f t="shared" si="60"/>
        <v>46321.260628118005</v>
      </c>
      <c r="DA32" s="57">
        <f t="shared" si="60"/>
        <v>46317.241437864766</v>
      </c>
      <c r="DB32" s="57">
        <f t="shared" si="60"/>
        <v>46313.27480201039</v>
      </c>
      <c r="DC32" s="57">
        <f t="shared" si="60"/>
        <v>46309.359874860194</v>
      </c>
      <c r="DD32" s="69">
        <f t="shared" si="60"/>
        <v>46305.496185083175</v>
      </c>
      <c r="DE32" s="57">
        <f t="shared" si="60"/>
        <v>46301.683618722978</v>
      </c>
      <c r="DF32" s="57">
        <f t="shared" si="60"/>
        <v>46297.922404871802</v>
      </c>
      <c r="DG32" s="57">
        <f t="shared" si="60"/>
        <v>46294.208472912193</v>
      </c>
      <c r="DH32" s="57">
        <f t="shared" si="60"/>
        <v>46290.537977368287</v>
      </c>
      <c r="DI32" s="57">
        <f t="shared" si="60"/>
        <v>46286.907330778668</v>
      </c>
      <c r="DJ32" s="57">
        <f t="shared" si="60"/>
        <v>46283.313227249062</v>
      </c>
      <c r="DK32" s="69">
        <f t="shared" si="60"/>
        <v>46279.752659872604</v>
      </c>
      <c r="DL32" s="57">
        <f t="shared" si="60"/>
        <v>46276.222935198188</v>
      </c>
      <c r="DM32" s="57">
        <f t="shared" si="60"/>
        <v>46272.721687847661</v>
      </c>
      <c r="DN32" s="57">
        <f t="shared" si="60"/>
        <v>46269.248439100404</v>
      </c>
      <c r="DO32" s="57">
        <f t="shared" si="60"/>
        <v>46265.802564667531</v>
      </c>
      <c r="DP32" s="57">
        <f t="shared" si="60"/>
        <v>46262.383276221881</v>
      </c>
      <c r="DQ32" s="57">
        <f t="shared" si="60"/>
        <v>46258.98960861149</v>
      </c>
      <c r="DR32" s="57">
        <f t="shared" si="60"/>
        <v>46255.620411204116</v>
      </c>
      <c r="DS32" s="57">
        <f t="shared" si="60"/>
        <v>46252.274342256096</v>
      </c>
      <c r="DT32" s="57">
        <f t="shared" si="60"/>
        <v>46248.94986565772</v>
      </c>
      <c r="DU32" s="57">
        <f t="shared" si="60"/>
        <v>46245.645249867113</v>
      </c>
      <c r="DV32" s="57">
        <f t="shared" si="60"/>
        <v>46242.359035019326</v>
      </c>
      <c r="DW32" s="57">
        <f t="shared" si="60"/>
        <v>46239.09000484147</v>
      </c>
      <c r="DX32" s="57">
        <f t="shared" si="60"/>
        <v>46235.83715470539</v>
      </c>
      <c r="DY32" s="57">
        <f t="shared" si="60"/>
        <v>46232.599656951912</v>
      </c>
      <c r="DZ32" s="57">
        <f t="shared" si="60"/>
        <v>46229.376824262101</v>
      </c>
      <c r="EA32" s="57">
        <f t="shared" ref="EA32:FY32" si="61">$B$6*$B$9-(EA25+EA36+EA43+EA51+EA60+EA67+EA76+EA81)</f>
        <v>46226.168071527245</v>
      </c>
      <c r="EB32" s="57">
        <f t="shared" si="61"/>
        <v>46222.972876385982</v>
      </c>
      <c r="EC32" s="57">
        <f t="shared" si="61"/>
        <v>46219.7906220851</v>
      </c>
      <c r="ED32" s="57">
        <f t="shared" si="61"/>
        <v>46216.620628993616</v>
      </c>
      <c r="EE32" s="57">
        <f t="shared" si="61"/>
        <v>46213.462185378623</v>
      </c>
      <c r="EF32" s="57">
        <f t="shared" si="61"/>
        <v>46210.314576723198</v>
      </c>
      <c r="EG32" s="57">
        <f t="shared" si="61"/>
        <v>46207.177113069767</v>
      </c>
      <c r="EH32" s="57">
        <f t="shared" si="61"/>
        <v>46204.049154014458</v>
      </c>
      <c r="EI32" s="57">
        <f t="shared" si="61"/>
        <v>46200.930131061046</v>
      </c>
      <c r="EJ32" s="57">
        <f t="shared" si="61"/>
        <v>46197.819567070081</v>
      </c>
      <c r="EK32" s="57">
        <f t="shared" si="61"/>
        <v>46194.717048618564</v>
      </c>
      <c r="EL32" s="57">
        <f t="shared" si="61"/>
        <v>46191.622202865379</v>
      </c>
      <c r="EM32" s="57">
        <f t="shared" si="61"/>
        <v>46188.534679156081</v>
      </c>
      <c r="EN32" s="57">
        <f t="shared" si="61"/>
        <v>46185.454135460466</v>
      </c>
      <c r="EO32" s="57">
        <f t="shared" si="61"/>
        <v>46182.380229639202</v>
      </c>
      <c r="EP32" s="57">
        <f t="shared" si="61"/>
        <v>46179.312615473304</v>
      </c>
      <c r="EQ32" s="57">
        <f t="shared" si="61"/>
        <v>46176.25094335583</v>
      </c>
      <c r="ER32" s="57">
        <f t="shared" si="61"/>
        <v>46173.19487429595</v>
      </c>
      <c r="ES32" s="57">
        <f t="shared" si="61"/>
        <v>46170.144089458452</v>
      </c>
      <c r="ET32" s="57">
        <f t="shared" si="61"/>
        <v>46167.098295635864</v>
      </c>
      <c r="EU32" s="57">
        <f t="shared" si="61"/>
        <v>46164.057227122175</v>
      </c>
      <c r="EV32" s="57">
        <f t="shared" si="61"/>
        <v>46161.020644502809</v>
      </c>
      <c r="EW32" s="57">
        <f t="shared" si="61"/>
        <v>46157.988330903274</v>
      </c>
      <c r="EX32" s="57">
        <f t="shared" si="61"/>
        <v>46154.960086255385</v>
      </c>
      <c r="EY32" s="57">
        <f t="shared" si="61"/>
        <v>46151.935720152273</v>
      </c>
      <c r="EZ32" s="57">
        <f t="shared" si="61"/>
        <v>46148.915047844079</v>
      </c>
      <c r="FA32" s="57">
        <f t="shared" si="61"/>
        <v>46145.897888697036</v>
      </c>
      <c r="FB32" s="57">
        <f t="shared" si="61"/>
        <v>46142.884066451363</v>
      </c>
      <c r="FC32" s="57">
        <f t="shared" si="61"/>
        <v>46139.873410641922</v>
      </c>
      <c r="FD32" s="57">
        <f t="shared" si="61"/>
        <v>46136.865758585205</v>
      </c>
      <c r="FE32" s="57">
        <f t="shared" si="61"/>
        <v>46133.860957381949</v>
      </c>
      <c r="FF32" s="57">
        <f t="shared" si="61"/>
        <v>46130.858865435148</v>
      </c>
      <c r="FG32" s="57">
        <f t="shared" si="61"/>
        <v>46127.859352374486</v>
      </c>
      <c r="FH32" s="57">
        <f t="shared" si="61"/>
        <v>46124.862297960841</v>
      </c>
      <c r="FI32" s="57">
        <f t="shared" si="61"/>
        <v>46121.867590463058</v>
      </c>
      <c r="FJ32" s="57">
        <f t="shared" si="61"/>
        <v>46118.875124913655</v>
      </c>
      <c r="FK32" s="57">
        <f t="shared" si="61"/>
        <v>46115.884801563268</v>
      </c>
      <c r="FL32" s="57">
        <f t="shared" si="61"/>
        <v>46112.896524767806</v>
      </c>
      <c r="FM32" s="57">
        <f t="shared" si="61"/>
        <v>46109.910202458399</v>
      </c>
      <c r="FN32" s="57">
        <f t="shared" si="61"/>
        <v>46106.925746263863</v>
      </c>
      <c r="FO32" s="57">
        <f t="shared" si="61"/>
        <v>46103.943071928792</v>
      </c>
      <c r="FP32" s="57">
        <f t="shared" si="61"/>
        <v>46100.962099765064</v>
      </c>
      <c r="FQ32" s="57">
        <f t="shared" si="61"/>
        <v>46097.982754961587</v>
      </c>
      <c r="FR32" s="57">
        <f t="shared" si="61"/>
        <v>46095.004967655681</v>
      </c>
      <c r="FS32" s="57">
        <f t="shared" si="61"/>
        <v>46092.028672738612</v>
      </c>
      <c r="FT32" s="57">
        <f t="shared" si="61"/>
        <v>46089.053809426696</v>
      </c>
      <c r="FU32" s="57">
        <f t="shared" si="61"/>
        <v>46086.080320678484</v>
      </c>
      <c r="FV32" s="57">
        <f t="shared" si="61"/>
        <v>46083.108152627043</v>
      </c>
      <c r="FW32" s="57">
        <f t="shared" si="61"/>
        <v>46080.137254126334</v>
      </c>
      <c r="FX32" s="57">
        <f t="shared" si="61"/>
        <v>46077.167576453881</v>
      </c>
      <c r="FY32" s="57">
        <f t="shared" si="61"/>
        <v>46074.199073168078</v>
      </c>
      <c r="GA32" s="57" t="s">
        <v>90</v>
      </c>
    </row>
    <row r="33" spans="1:183" s="57" customFormat="1" x14ac:dyDescent="0.25">
      <c r="A33" s="57" t="s">
        <v>118</v>
      </c>
      <c r="C33" s="57">
        <f t="shared" ref="C33:BN33" si="62">$B$6*$B$8-(C27+C38+C45+C53+C62+C69+C77+C82)</f>
        <v>11867.131523974991</v>
      </c>
      <c r="D33" s="57">
        <f t="shared" si="62"/>
        <v>11863.914404968738</v>
      </c>
      <c r="E33" s="57">
        <f t="shared" si="62"/>
        <v>11859.893006210923</v>
      </c>
      <c r="F33" s="57">
        <f t="shared" si="62"/>
        <v>11854.866257763653</v>
      </c>
      <c r="G33" s="57">
        <f t="shared" si="62"/>
        <v>11848.582822204567</v>
      </c>
      <c r="H33" s="57">
        <f t="shared" si="62"/>
        <v>11840.728527755709</v>
      </c>
      <c r="I33" s="57">
        <f t="shared" si="62"/>
        <v>11830.902659694637</v>
      </c>
      <c r="J33" s="57">
        <f t="shared" si="62"/>
        <v>11827.815534210196</v>
      </c>
      <c r="K33" s="57">
        <f t="shared" si="62"/>
        <v>11824.594248845118</v>
      </c>
      <c r="L33" s="57">
        <f t="shared" si="62"/>
        <v>11821.401783445453</v>
      </c>
      <c r="M33" s="57">
        <f t="shared" si="62"/>
        <v>11818.016810509096</v>
      </c>
      <c r="N33" s="57">
        <f t="shared" si="62"/>
        <v>11814.391223900731</v>
      </c>
      <c r="O33" s="57">
        <f t="shared" si="62"/>
        <v>11810.464945931712</v>
      </c>
      <c r="P33" s="69">
        <f t="shared" si="62"/>
        <v>11806.162958786308</v>
      </c>
      <c r="Q33" s="57">
        <f t="shared" si="62"/>
        <v>11799.736500257188</v>
      </c>
      <c r="R33" s="57">
        <f t="shared" si="62"/>
        <v>11796.736803774627</v>
      </c>
      <c r="S33" s="57">
        <f t="shared" si="62"/>
        <v>11793.340717427802</v>
      </c>
      <c r="T33" s="57">
        <f t="shared" si="62"/>
        <v>11789.539986472522</v>
      </c>
      <c r="U33" s="57">
        <f t="shared" si="62"/>
        <v>11785.287398015378</v>
      </c>
      <c r="V33" s="57">
        <f t="shared" si="62"/>
        <v>11780.524246352887</v>
      </c>
      <c r="W33" s="69">
        <f t="shared" si="62"/>
        <v>11775.177631590153</v>
      </c>
      <c r="X33" s="57">
        <f t="shared" si="62"/>
        <v>11772.090217241162</v>
      </c>
      <c r="Y33" s="57">
        <f t="shared" si="62"/>
        <v>11768.48326493218</v>
      </c>
      <c r="Z33" s="57">
        <f t="shared" si="62"/>
        <v>11764.81513729283</v>
      </c>
      <c r="AA33" s="57">
        <f t="shared" si="62"/>
        <v>11761.067478081333</v>
      </c>
      <c r="AB33" s="57">
        <f t="shared" si="62"/>
        <v>11757.246600409133</v>
      </c>
      <c r="AC33" s="57">
        <f t="shared" si="62"/>
        <v>11753.366417982526</v>
      </c>
      <c r="AD33" s="69">
        <f t="shared" si="62"/>
        <v>11749.450306058143</v>
      </c>
      <c r="AE33" s="57">
        <f t="shared" si="62"/>
        <v>11747.100171240301</v>
      </c>
      <c r="AF33" s="57">
        <f t="shared" si="62"/>
        <v>11744.994456078864</v>
      </c>
      <c r="AG33" s="57">
        <f t="shared" si="62"/>
        <v>11742.843224216107</v>
      </c>
      <c r="AH33" s="57">
        <f t="shared" si="62"/>
        <v>11740.667713927098</v>
      </c>
      <c r="AI33" s="57">
        <f t="shared" si="62"/>
        <v>11738.488789076622</v>
      </c>
      <c r="AJ33" s="163">
        <f t="shared" si="62"/>
        <v>11736.330982927766</v>
      </c>
      <c r="AK33" s="69">
        <f t="shared" si="62"/>
        <v>11734.223781122862</v>
      </c>
      <c r="AL33" s="57">
        <f t="shared" si="62"/>
        <v>11732.539965300488</v>
      </c>
      <c r="AM33" s="57">
        <f t="shared" si="62"/>
        <v>11730.889708227232</v>
      </c>
      <c r="AN33" s="57">
        <f t="shared" si="62"/>
        <v>11729.313752963059</v>
      </c>
      <c r="AO33" s="57">
        <f t="shared" si="62"/>
        <v>11727.81527960385</v>
      </c>
      <c r="AP33" s="57">
        <f t="shared" si="62"/>
        <v>11726.3995681863</v>
      </c>
      <c r="AQ33" s="163">
        <f t="shared" si="62"/>
        <v>11725.07310826616</v>
      </c>
      <c r="AR33" s="69">
        <f t="shared" si="62"/>
        <v>11723.843532026842</v>
      </c>
      <c r="AS33" s="57">
        <f t="shared" si="62"/>
        <v>11722.719554689518</v>
      </c>
      <c r="AT33" s="57">
        <f t="shared" si="62"/>
        <v>11721.631363127517</v>
      </c>
      <c r="AU33" s="57">
        <f t="shared" si="62"/>
        <v>11720.574873958549</v>
      </c>
      <c r="AV33" s="57">
        <f t="shared" si="62"/>
        <v>11719.556650187236</v>
      </c>
      <c r="AW33" s="57">
        <f t="shared" si="62"/>
        <v>11718.58265486504</v>
      </c>
      <c r="AX33" s="163">
        <f t="shared" si="62"/>
        <v>11717.658166764828</v>
      </c>
      <c r="AY33" s="69">
        <f t="shared" si="62"/>
        <v>11716.787624887149</v>
      </c>
      <c r="AZ33" s="57">
        <f t="shared" si="62"/>
        <v>11715.974398816534</v>
      </c>
      <c r="BA33" s="57">
        <f t="shared" si="62"/>
        <v>11715.196579277814</v>
      </c>
      <c r="BB33" s="57">
        <f t="shared" si="62"/>
        <v>11714.451693816811</v>
      </c>
      <c r="BC33" s="57">
        <f t="shared" si="62"/>
        <v>11713.738984221052</v>
      </c>
      <c r="BD33" s="57">
        <f t="shared" si="62"/>
        <v>11713.05766486295</v>
      </c>
      <c r="BE33" s="163">
        <f t="shared" si="62"/>
        <v>11712.406810181155</v>
      </c>
      <c r="BF33" s="69">
        <f t="shared" si="62"/>
        <v>11711.785225592605</v>
      </c>
      <c r="BG33" s="57">
        <f t="shared" si="62"/>
        <v>11711.191297155323</v>
      </c>
      <c r="BH33" s="57">
        <f t="shared" si="62"/>
        <v>11710.622811257934</v>
      </c>
      <c r="BI33" s="57">
        <f t="shared" si="62"/>
        <v>11710.079739367786</v>
      </c>
      <c r="BJ33" s="57">
        <f t="shared" si="62"/>
        <v>11709.561493319899</v>
      </c>
      <c r="BK33" s="57">
        <f t="shared" si="62"/>
        <v>11709.067137484086</v>
      </c>
      <c r="BL33" s="163">
        <f t="shared" si="62"/>
        <v>11708.595381727533</v>
      </c>
      <c r="BM33" s="69">
        <f t="shared" si="62"/>
        <v>11708.144583086591</v>
      </c>
      <c r="BN33" s="57">
        <f t="shared" si="62"/>
        <v>11707.712747594744</v>
      </c>
      <c r="BO33" s="57">
        <f t="shared" ref="BO33:DZ33" si="63">$B$6*$B$8-(BO27+BO38+BO45+BO53+BO62+BO69+BO77+BO82)</f>
        <v>11707.297534686028</v>
      </c>
      <c r="BP33" s="57">
        <f t="shared" si="63"/>
        <v>11706.898379970127</v>
      </c>
      <c r="BQ33" s="57">
        <f t="shared" si="63"/>
        <v>11706.514872816433</v>
      </c>
      <c r="BR33" s="57">
        <f t="shared" si="63"/>
        <v>11706.146507517529</v>
      </c>
      <c r="BS33" s="57">
        <f t="shared" si="63"/>
        <v>11705.792674049173</v>
      </c>
      <c r="BT33" s="69">
        <f t="shared" si="63"/>
        <v>11705.452654268471</v>
      </c>
      <c r="BU33" s="57">
        <f t="shared" si="63"/>
        <v>11704.994814122227</v>
      </c>
      <c r="BV33" s="57">
        <f t="shared" si="63"/>
        <v>11704.553886915719</v>
      </c>
      <c r="BW33" s="57">
        <f t="shared" si="63"/>
        <v>11704.128987291373</v>
      </c>
      <c r="BX33" s="57">
        <f t="shared" si="63"/>
        <v>11703.71924174111</v>
      </c>
      <c r="BY33" s="57">
        <f t="shared" si="63"/>
        <v>11703.323793801677</v>
      </c>
      <c r="BZ33" s="57">
        <f t="shared" si="63"/>
        <v>11702.941816836497</v>
      </c>
      <c r="CA33" s="69">
        <f t="shared" si="63"/>
        <v>11702.572528728315</v>
      </c>
      <c r="CB33" s="57">
        <f t="shared" si="63"/>
        <v>11702.215208786505</v>
      </c>
      <c r="CC33" s="57">
        <f t="shared" si="63"/>
        <v>11701.856977248906</v>
      </c>
      <c r="CD33" s="57">
        <f t="shared" si="63"/>
        <v>11701.50805382514</v>
      </c>
      <c r="CE33" s="57">
        <f t="shared" si="63"/>
        <v>11701.167910939352</v>
      </c>
      <c r="CF33" s="57">
        <f t="shared" si="63"/>
        <v>11700.835998827215</v>
      </c>
      <c r="CG33" s="57">
        <f t="shared" si="63"/>
        <v>11700.511761027668</v>
      </c>
      <c r="CH33" s="69">
        <f t="shared" si="63"/>
        <v>11700.194651693442</v>
      </c>
      <c r="CI33" s="57">
        <f t="shared" si="63"/>
        <v>11699.884154271102</v>
      </c>
      <c r="CJ33" s="57">
        <f t="shared" si="63"/>
        <v>11699.592039329622</v>
      </c>
      <c r="CK33" s="57">
        <f t="shared" si="63"/>
        <v>11699.306229689086</v>
      </c>
      <c r="CL33" s="57">
        <f t="shared" si="63"/>
        <v>11699.026213729427</v>
      </c>
      <c r="CM33" s="57">
        <f t="shared" si="63"/>
        <v>11698.751506393693</v>
      </c>
      <c r="CN33" s="57">
        <f t="shared" si="63"/>
        <v>11698.481646177957</v>
      </c>
      <c r="CO33" s="69">
        <f t="shared" si="63"/>
        <v>11698.216192332098</v>
      </c>
      <c r="CP33" s="57">
        <f t="shared" si="63"/>
        <v>11697.954722263765</v>
      </c>
      <c r="CQ33" s="57">
        <f t="shared" si="63"/>
        <v>11697.696829080725</v>
      </c>
      <c r="CR33" s="57">
        <f t="shared" si="63"/>
        <v>11697.443974089643</v>
      </c>
      <c r="CS33" s="57">
        <f t="shared" si="63"/>
        <v>11697.195926767919</v>
      </c>
      <c r="CT33" s="57">
        <f t="shared" si="63"/>
        <v>11696.952458023619</v>
      </c>
      <c r="CU33" s="57">
        <f t="shared" si="63"/>
        <v>11696.713343877022</v>
      </c>
      <c r="CV33" s="69">
        <f t="shared" si="63"/>
        <v>11696.478367738422</v>
      </c>
      <c r="CW33" s="57">
        <f t="shared" si="63"/>
        <v>11696.247321161574</v>
      </c>
      <c r="CX33" s="57">
        <f t="shared" si="63"/>
        <v>11696.020002985557</v>
      </c>
      <c r="CY33" s="57">
        <f t="shared" si="63"/>
        <v>11695.795289878062</v>
      </c>
      <c r="CZ33" s="57">
        <f t="shared" si="63"/>
        <v>11695.573085088265</v>
      </c>
      <c r="DA33" s="57">
        <f t="shared" si="63"/>
        <v>11695.353313207299</v>
      </c>
      <c r="DB33" s="57">
        <f t="shared" si="63"/>
        <v>11695.135918254144</v>
      </c>
      <c r="DC33" s="57">
        <f t="shared" si="63"/>
        <v>11694.920862269411</v>
      </c>
      <c r="DD33" s="69">
        <f t="shared" si="63"/>
        <v>11694.708124294524</v>
      </c>
      <c r="DE33" s="57">
        <f t="shared" si="63"/>
        <v>11694.49769960527</v>
      </c>
      <c r="DF33" s="57">
        <f t="shared" si="63"/>
        <v>11694.289599065891</v>
      </c>
      <c r="DG33" s="57">
        <f t="shared" si="63"/>
        <v>11694.083638047339</v>
      </c>
      <c r="DH33" s="57">
        <f t="shared" si="63"/>
        <v>11693.87964210505</v>
      </c>
      <c r="DI33" s="57">
        <f t="shared" si="63"/>
        <v>11693.67744847836</v>
      </c>
      <c r="DJ33" s="57">
        <f t="shared" si="63"/>
        <v>11693.47690716645</v>
      </c>
      <c r="DK33" s="69">
        <f t="shared" si="63"/>
        <v>11693.277881725535</v>
      </c>
      <c r="DL33" s="57">
        <f t="shared" si="63"/>
        <v>11693.080249931887</v>
      </c>
      <c r="DM33" s="57">
        <f t="shared" si="63"/>
        <v>11692.883904451677</v>
      </c>
      <c r="DN33" s="57">
        <f t="shared" si="63"/>
        <v>11692.688823738366</v>
      </c>
      <c r="DO33" s="57">
        <f t="shared" si="63"/>
        <v>11692.494979616873</v>
      </c>
      <c r="DP33" s="57">
        <f t="shared" si="63"/>
        <v>11692.302336441553</v>
      </c>
      <c r="DQ33" s="57">
        <f t="shared" si="63"/>
        <v>11692.110850512499</v>
      </c>
      <c r="DR33" s="57">
        <f t="shared" si="63"/>
        <v>11691.920469679626</v>
      </c>
      <c r="DS33" s="57">
        <f t="shared" si="63"/>
        <v>11691.731133084282</v>
      </c>
      <c r="DT33" s="57">
        <f t="shared" si="63"/>
        <v>11691.542771008933</v>
      </c>
      <c r="DU33" s="57">
        <f t="shared" si="63"/>
        <v>11691.355304826442</v>
      </c>
      <c r="DV33" s="57">
        <f t="shared" si="63"/>
        <v>11691.168668254018</v>
      </c>
      <c r="DW33" s="57">
        <f t="shared" si="63"/>
        <v>11690.982806078795</v>
      </c>
      <c r="DX33" s="57">
        <f t="shared" si="63"/>
        <v>11690.797672707124</v>
      </c>
      <c r="DY33" s="57">
        <f t="shared" si="63"/>
        <v>11690.613230589155</v>
      </c>
      <c r="DZ33" s="57">
        <f t="shared" si="63"/>
        <v>11690.429448553959</v>
      </c>
      <c r="EA33" s="57">
        <f t="shared" ref="EA33:FY33" si="64">$B$6*$B$8-(EA27+EA38+EA45+EA53+EA62+EA69+EA77+EA82)</f>
        <v>11690.246300075742</v>
      </c>
      <c r="EB33" s="57">
        <f t="shared" si="64"/>
        <v>11690.063761478794</v>
      </c>
      <c r="EC33" s="57">
        <f t="shared" si="64"/>
        <v>11689.881804784867</v>
      </c>
      <c r="ED33" s="57">
        <f t="shared" si="64"/>
        <v>11689.700399146768</v>
      </c>
      <c r="EE33" s="57">
        <f t="shared" si="64"/>
        <v>11689.519512248831</v>
      </c>
      <c r="EF33" s="57">
        <f t="shared" si="64"/>
        <v>11689.339111641446</v>
      </c>
      <c r="EG33" s="57">
        <f t="shared" si="64"/>
        <v>11689.159165986101</v>
      </c>
      <c r="EH33" s="57">
        <f t="shared" si="64"/>
        <v>11688.979646193862</v>
      </c>
      <c r="EI33" s="57">
        <f t="shared" si="64"/>
        <v>11688.800526443963</v>
      </c>
      <c r="EJ33" s="57">
        <f t="shared" si="64"/>
        <v>11688.621785070405</v>
      </c>
      <c r="EK33" s="57">
        <f t="shared" si="64"/>
        <v>11688.443403304283</v>
      </c>
      <c r="EL33" s="57">
        <f t="shared" si="64"/>
        <v>11688.265364220915</v>
      </c>
      <c r="EM33" s="57">
        <f t="shared" si="64"/>
        <v>11688.087651902495</v>
      </c>
      <c r="EN33" s="57">
        <f t="shared" si="64"/>
        <v>11687.910250820618</v>
      </c>
      <c r="EO33" s="57">
        <f t="shared" si="64"/>
        <v>11687.733145438584</v>
      </c>
      <c r="EP33" s="57">
        <f t="shared" si="64"/>
        <v>11687.556320030539</v>
      </c>
      <c r="EQ33" s="57">
        <f t="shared" si="64"/>
        <v>11687.379758712954</v>
      </c>
      <c r="ER33" s="57">
        <f t="shared" si="64"/>
        <v>11687.203446082616</v>
      </c>
      <c r="ES33" s="57">
        <f t="shared" si="64"/>
        <v>11687.027367651386</v>
      </c>
      <c r="ET33" s="57">
        <f t="shared" si="64"/>
        <v>11686.851510095783</v>
      </c>
      <c r="EU33" s="57">
        <f t="shared" si="64"/>
        <v>11686.675861342665</v>
      </c>
      <c r="EV33" s="57">
        <f t="shared" si="64"/>
        <v>11686.500410514427</v>
      </c>
      <c r="EW33" s="57">
        <f t="shared" si="64"/>
        <v>11686.325147758364</v>
      </c>
      <c r="EX33" s="57">
        <f t="shared" si="64"/>
        <v>11686.150063985622</v>
      </c>
      <c r="EY33" s="57">
        <f t="shared" si="64"/>
        <v>11685.975150545788</v>
      </c>
      <c r="EZ33" s="57">
        <f t="shared" si="64"/>
        <v>11685.800399044489</v>
      </c>
      <c r="FA33" s="57">
        <f t="shared" si="64"/>
        <v>11685.625801273225</v>
      </c>
      <c r="FB33" s="57">
        <f t="shared" si="64"/>
        <v>11685.45134922119</v>
      </c>
      <c r="FC33" s="57">
        <f t="shared" si="64"/>
        <v>11685.277035140074</v>
      </c>
      <c r="FD33" s="57">
        <f t="shared" si="64"/>
        <v>11685.10285163472</v>
      </c>
      <c r="FE33" s="57">
        <f t="shared" si="64"/>
        <v>11684.928791754508</v>
      </c>
      <c r="FF33" s="57">
        <f t="shared" si="64"/>
        <v>11684.754849062685</v>
      </c>
      <c r="FG33" s="57">
        <f t="shared" si="64"/>
        <v>11684.581017633047</v>
      </c>
      <c r="FH33" s="57">
        <f t="shared" si="64"/>
        <v>11684.40729200012</v>
      </c>
      <c r="FI33" s="57">
        <f t="shared" si="64"/>
        <v>11684.233667085267</v>
      </c>
      <c r="FJ33" s="57">
        <f t="shared" si="64"/>
        <v>11684.060138117244</v>
      </c>
      <c r="FK33" s="57">
        <f t="shared" si="64"/>
        <v>11683.886700561794</v>
      </c>
      <c r="FL33" s="57">
        <f t="shared" si="64"/>
        <v>11683.713350070964</v>
      </c>
      <c r="FM33" s="57">
        <f t="shared" si="64"/>
        <v>11683.54008245898</v>
      </c>
      <c r="FN33" s="57">
        <f t="shared" si="64"/>
        <v>11683.366893707866</v>
      </c>
      <c r="FO33" s="57">
        <f t="shared" si="64"/>
        <v>11683.193779986565</v>
      </c>
      <c r="FP33" s="57">
        <f t="shared" si="64"/>
        <v>11683.020737671575</v>
      </c>
      <c r="FQ33" s="57">
        <f t="shared" si="64"/>
        <v>11682.84776336114</v>
      </c>
      <c r="FR33" s="57">
        <f t="shared" si="64"/>
        <v>11682.674853878556</v>
      </c>
      <c r="FS33" s="57">
        <f t="shared" si="64"/>
        <v>11682.502006263358</v>
      </c>
      <c r="FT33" s="57">
        <f t="shared" si="64"/>
        <v>11682.329217751803</v>
      </c>
      <c r="FU33" s="57">
        <f t="shared" si="64"/>
        <v>11682.156485750344</v>
      </c>
      <c r="FV33" s="57">
        <f t="shared" si="64"/>
        <v>11681.983807809747</v>
      </c>
      <c r="FW33" s="57">
        <f t="shared" si="64"/>
        <v>11681.811181604446</v>
      </c>
      <c r="FX33" s="57">
        <f t="shared" si="64"/>
        <v>11681.638604919</v>
      </c>
      <c r="FY33" s="57">
        <f t="shared" si="64"/>
        <v>11681.466075641609</v>
      </c>
      <c r="GA33" s="57" t="s">
        <v>118</v>
      </c>
    </row>
    <row r="34" spans="1:183" s="57" customFormat="1" x14ac:dyDescent="0.25">
      <c r="A34" s="57" t="s">
        <v>119</v>
      </c>
      <c r="C34" s="57">
        <f t="shared" ref="C34:BN34" si="65">$B$6*$B$7-(C29+C40+C47+C55+C64+C71+C78+C83)</f>
        <v>3957.1224002600084</v>
      </c>
      <c r="D34" s="57">
        <f t="shared" si="65"/>
        <v>3956.4030003250109</v>
      </c>
      <c r="E34" s="57">
        <f t="shared" si="65"/>
        <v>3955.5037504062634</v>
      </c>
      <c r="F34" s="57">
        <f t="shared" si="65"/>
        <v>3954.3796880078294</v>
      </c>
      <c r="G34" s="57">
        <f t="shared" si="65"/>
        <v>3952.9746100097864</v>
      </c>
      <c r="H34" s="57">
        <f t="shared" si="65"/>
        <v>3951.2182625122332</v>
      </c>
      <c r="I34" s="57">
        <f t="shared" si="65"/>
        <v>3949.0128281402913</v>
      </c>
      <c r="J34" s="57">
        <f t="shared" si="65"/>
        <v>3947.3131418083235</v>
      </c>
      <c r="K34" s="57">
        <f t="shared" si="65"/>
        <v>3945.5365882662591</v>
      </c>
      <c r="L34" s="57">
        <f t="shared" si="65"/>
        <v>3943.763657021032</v>
      </c>
      <c r="M34" s="57">
        <f t="shared" si="65"/>
        <v>3941.8780039773173</v>
      </c>
      <c r="N34" s="57">
        <f t="shared" si="65"/>
        <v>3939.851445055499</v>
      </c>
      <c r="O34" s="57">
        <f t="shared" si="65"/>
        <v>3937.648791352512</v>
      </c>
      <c r="P34" s="69">
        <f t="shared" si="65"/>
        <v>3935.2261163589774</v>
      </c>
      <c r="Q34" s="57">
        <f t="shared" si="65"/>
        <v>3932.1415230960906</v>
      </c>
      <c r="R34" s="57">
        <f t="shared" si="65"/>
        <v>3930.6770923065487</v>
      </c>
      <c r="S34" s="57">
        <f t="shared" si="65"/>
        <v>3929.0002898623602</v>
      </c>
      <c r="T34" s="57">
        <f t="shared" si="65"/>
        <v>3927.1020862909522</v>
      </c>
      <c r="U34" s="57">
        <f t="shared" si="65"/>
        <v>3924.95244972912</v>
      </c>
      <c r="V34" s="57">
        <f t="shared" si="65"/>
        <v>3922.5140308999325</v>
      </c>
      <c r="W34" s="69">
        <f t="shared" si="65"/>
        <v>3919.740437288302</v>
      </c>
      <c r="X34" s="57">
        <f t="shared" si="65"/>
        <v>3918.0866180160515</v>
      </c>
      <c r="Y34" s="57">
        <f t="shared" si="65"/>
        <v>3916.1403857491778</v>
      </c>
      <c r="Z34" s="57">
        <f t="shared" si="65"/>
        <v>3914.1384779065784</v>
      </c>
      <c r="AA34" s="57">
        <f t="shared" si="65"/>
        <v>3912.0672180489796</v>
      </c>
      <c r="AB34" s="57">
        <f t="shared" si="65"/>
        <v>3909.9245013323753</v>
      </c>
      <c r="AC34" s="57">
        <f t="shared" si="65"/>
        <v>3907.7108223156879</v>
      </c>
      <c r="AD34" s="69">
        <f t="shared" si="65"/>
        <v>3905.4298977884864</v>
      </c>
      <c r="AE34" s="57">
        <f t="shared" si="65"/>
        <v>3903.9664405463404</v>
      </c>
      <c r="AF34" s="57">
        <f t="shared" si="65"/>
        <v>3902.6183833501309</v>
      </c>
      <c r="AG34" s="57">
        <f t="shared" si="65"/>
        <v>3901.2440944715954</v>
      </c>
      <c r="AH34" s="57">
        <f t="shared" si="65"/>
        <v>3899.8383269477195</v>
      </c>
      <c r="AI34" s="57">
        <f t="shared" si="65"/>
        <v>3898.4071287809525</v>
      </c>
      <c r="AJ34" s="163">
        <f t="shared" si="65"/>
        <v>3896.9572593422599</v>
      </c>
      <c r="AK34" s="69">
        <f t="shared" si="65"/>
        <v>3895.4965583083517</v>
      </c>
      <c r="AL34" s="57">
        <f t="shared" si="65"/>
        <v>3894.2102056850622</v>
      </c>
      <c r="AM34" s="57">
        <f t="shared" si="65"/>
        <v>3893.1564327094702</v>
      </c>
      <c r="AN34" s="57">
        <f t="shared" si="65"/>
        <v>3892.1133449842519</v>
      </c>
      <c r="AO34" s="57">
        <f t="shared" si="65"/>
        <v>3891.0815956536408</v>
      </c>
      <c r="AP34" s="57">
        <f t="shared" si="65"/>
        <v>3890.0601709014873</v>
      </c>
      <c r="AQ34" s="163">
        <f t="shared" si="65"/>
        <v>3889.0477688400551</v>
      </c>
      <c r="AR34" s="69">
        <f t="shared" si="65"/>
        <v>3888.0425515260272</v>
      </c>
      <c r="AS34" s="57">
        <f t="shared" si="65"/>
        <v>3887.2424106165086</v>
      </c>
      <c r="AT34" s="57">
        <f t="shared" si="65"/>
        <v>3886.3885156483075</v>
      </c>
      <c r="AU34" s="57">
        <f t="shared" si="65"/>
        <v>3885.5276460012665</v>
      </c>
      <c r="AV34" s="57">
        <f t="shared" si="65"/>
        <v>3884.660082232057</v>
      </c>
      <c r="AW34" s="57">
        <f t="shared" si="65"/>
        <v>3883.7982579086265</v>
      </c>
      <c r="AX34" s="163">
        <f t="shared" si="65"/>
        <v>3882.953440231398</v>
      </c>
      <c r="AY34" s="69">
        <f t="shared" si="65"/>
        <v>3882.1294684905333</v>
      </c>
      <c r="AZ34" s="57">
        <f t="shared" si="65"/>
        <v>3881.5048529880423</v>
      </c>
      <c r="BA34" s="57">
        <f t="shared" si="65"/>
        <v>3880.9270535267374</v>
      </c>
      <c r="BB34" s="57">
        <f t="shared" si="65"/>
        <v>3880.3569745978225</v>
      </c>
      <c r="BC34" s="57">
        <f t="shared" si="65"/>
        <v>3879.7966807395433</v>
      </c>
      <c r="BD34" s="57">
        <f t="shared" si="65"/>
        <v>3879.2480591142858</v>
      </c>
      <c r="BE34" s="163">
        <f t="shared" si="65"/>
        <v>3878.7132973382886</v>
      </c>
      <c r="BF34" s="69">
        <f t="shared" si="65"/>
        <v>3878.194974302864</v>
      </c>
      <c r="BG34" s="57">
        <f t="shared" si="65"/>
        <v>3877.7374199037463</v>
      </c>
      <c r="BH34" s="57">
        <f t="shared" si="65"/>
        <v>3877.2954959899043</v>
      </c>
      <c r="BI34" s="57">
        <f t="shared" si="65"/>
        <v>3876.8742977578222</v>
      </c>
      <c r="BJ34" s="57">
        <f t="shared" si="65"/>
        <v>3876.4735525315164</v>
      </c>
      <c r="BK34" s="57">
        <f t="shared" si="65"/>
        <v>3876.0930949320791</v>
      </c>
      <c r="BL34" s="163">
        <f t="shared" si="65"/>
        <v>3875.7327631375074</v>
      </c>
      <c r="BM34" s="69">
        <f t="shared" si="65"/>
        <v>3875.3924000689663</v>
      </c>
      <c r="BN34" s="57">
        <f t="shared" si="65"/>
        <v>3875.0718596485503</v>
      </c>
      <c r="BO34" s="57">
        <f t="shared" ref="BO34:DZ34" si="66">$B$6*$B$7-(BO29+BO40+BO47+BO55+BO64+BO71+BO78+BO83)</f>
        <v>3874.7625385747228</v>
      </c>
      <c r="BP34" s="57">
        <f t="shared" si="66"/>
        <v>3874.4638518195752</v>
      </c>
      <c r="BQ34" s="57">
        <f t="shared" si="66"/>
        <v>3874.1764169042167</v>
      </c>
      <c r="BR34" s="57">
        <f t="shared" si="66"/>
        <v>3873.9007310123638</v>
      </c>
      <c r="BS34" s="57">
        <f t="shared" si="66"/>
        <v>3873.6371599076438</v>
      </c>
      <c r="BT34" s="69">
        <f t="shared" si="66"/>
        <v>3873.3859242256235</v>
      </c>
      <c r="BU34" s="57">
        <f t="shared" si="66"/>
        <v>3873.0788404156183</v>
      </c>
      <c r="BV34" s="57">
        <f t="shared" si="66"/>
        <v>3872.7836225038932</v>
      </c>
      <c r="BW34" s="57">
        <f t="shared" si="66"/>
        <v>3872.4994841578227</v>
      </c>
      <c r="BX34" s="57">
        <f t="shared" si="66"/>
        <v>3872.2259221640506</v>
      </c>
      <c r="BY34" s="57">
        <f t="shared" si="66"/>
        <v>3871.9624552815039</v>
      </c>
      <c r="BZ34" s="57">
        <f t="shared" si="66"/>
        <v>3871.7086177776064</v>
      </c>
      <c r="CA34" s="69">
        <f t="shared" si="66"/>
        <v>3871.4639510179704</v>
      </c>
      <c r="CB34" s="57">
        <f t="shared" si="66"/>
        <v>3871.227993581228</v>
      </c>
      <c r="CC34" s="57">
        <f t="shared" si="66"/>
        <v>3870.993872637061</v>
      </c>
      <c r="CD34" s="57">
        <f t="shared" si="66"/>
        <v>3870.7672476609714</v>
      </c>
      <c r="CE34" s="57">
        <f t="shared" si="66"/>
        <v>3870.5477719226019</v>
      </c>
      <c r="CF34" s="57">
        <f t="shared" si="66"/>
        <v>3870.3350514891608</v>
      </c>
      <c r="CG34" s="57">
        <f t="shared" si="66"/>
        <v>3870.1286527545121</v>
      </c>
      <c r="CH34" s="69">
        <f t="shared" si="66"/>
        <v>3869.9281117640439</v>
      </c>
      <c r="CI34" s="57">
        <f t="shared" si="66"/>
        <v>3869.7385772470248</v>
      </c>
      <c r="CJ34" s="57">
        <f t="shared" si="66"/>
        <v>3869.5600683339908</v>
      </c>
      <c r="CK34" s="57">
        <f t="shared" si="66"/>
        <v>3869.3859362643766</v>
      </c>
      <c r="CL34" s="57">
        <f t="shared" si="66"/>
        <v>3869.2158881668702</v>
      </c>
      <c r="CM34" s="57">
        <f t="shared" si="66"/>
        <v>3869.0496379474353</v>
      </c>
      <c r="CN34" s="57">
        <f t="shared" si="66"/>
        <v>3868.8869041393891</v>
      </c>
      <c r="CO34" s="69">
        <f t="shared" si="66"/>
        <v>3868.72740823301</v>
      </c>
      <c r="CP34" s="57">
        <f t="shared" si="66"/>
        <v>3868.5577552363629</v>
      </c>
      <c r="CQ34" s="57">
        <f t="shared" si="66"/>
        <v>3868.3920631528454</v>
      </c>
      <c r="CR34" s="57">
        <f t="shared" si="66"/>
        <v>3868.2304185464709</v>
      </c>
      <c r="CS34" s="57">
        <f t="shared" si="66"/>
        <v>3868.0726503048108</v>
      </c>
      <c r="CT34" s="57">
        <f t="shared" si="66"/>
        <v>3867.9185849762994</v>
      </c>
      <c r="CU34" s="57">
        <f t="shared" si="66"/>
        <v>3867.7680482171081</v>
      </c>
      <c r="CV34" s="69">
        <f t="shared" si="66"/>
        <v>3867.6208658437845</v>
      </c>
      <c r="CW34" s="57">
        <f t="shared" si="66"/>
        <v>3867.475300749606</v>
      </c>
      <c r="CX34" s="57">
        <f t="shared" si="66"/>
        <v>3867.3305533155954</v>
      </c>
      <c r="CY34" s="57">
        <f t="shared" si="66"/>
        <v>3867.1880407427952</v>
      </c>
      <c r="CZ34" s="57">
        <f t="shared" si="66"/>
        <v>3867.0476716995354</v>
      </c>
      <c r="DA34" s="57">
        <f t="shared" si="66"/>
        <v>3866.9093618958927</v>
      </c>
      <c r="DB34" s="57">
        <f t="shared" si="66"/>
        <v>3866.773035185719</v>
      </c>
      <c r="DC34" s="57">
        <f t="shared" si="66"/>
        <v>3866.6386251408344</v>
      </c>
      <c r="DD34" s="69">
        <f t="shared" si="66"/>
        <v>3866.5060769786505</v>
      </c>
      <c r="DE34" s="57">
        <f t="shared" si="66"/>
        <v>3866.3768495161612</v>
      </c>
      <c r="DF34" s="57">
        <f t="shared" si="66"/>
        <v>3866.2493207654597</v>
      </c>
      <c r="DG34" s="57">
        <f t="shared" si="66"/>
        <v>3866.1233454708108</v>
      </c>
      <c r="DH34" s="57">
        <f t="shared" si="66"/>
        <v>3865.9987867905111</v>
      </c>
      <c r="DI34" s="57">
        <f t="shared" si="66"/>
        <v>3865.8755165102234</v>
      </c>
      <c r="DJ34" s="57">
        <f t="shared" si="66"/>
        <v>3865.7534151372211</v>
      </c>
      <c r="DK34" s="69">
        <f t="shared" si="66"/>
        <v>3865.6323719556158</v>
      </c>
      <c r="DL34" s="57">
        <f t="shared" si="66"/>
        <v>3865.5122852141121</v>
      </c>
      <c r="DM34" s="57">
        <f t="shared" si="66"/>
        <v>3865.3933351759265</v>
      </c>
      <c r="DN34" s="57">
        <f t="shared" si="66"/>
        <v>3865.2754880018001</v>
      </c>
      <c r="DO34" s="57">
        <f t="shared" si="66"/>
        <v>3865.1587054852521</v>
      </c>
      <c r="DP34" s="57">
        <f t="shared" si="66"/>
        <v>3865.0429451649197</v>
      </c>
      <c r="DQ34" s="57">
        <f t="shared" si="66"/>
        <v>3864.9281603735781</v>
      </c>
      <c r="DR34" s="57">
        <f t="shared" si="66"/>
        <v>3864.814300179366</v>
      </c>
      <c r="DS34" s="57">
        <f t="shared" si="66"/>
        <v>3864.7013092006996</v>
      </c>
      <c r="DT34" s="57">
        <f t="shared" si="66"/>
        <v>3864.5890151609683</v>
      </c>
      <c r="DU34" s="57">
        <f t="shared" si="66"/>
        <v>3864.4773754980824</v>
      </c>
      <c r="DV34" s="57">
        <f t="shared" si="66"/>
        <v>3864.3663560609452</v>
      </c>
      <c r="DW34" s="57">
        <f t="shared" si="66"/>
        <v>3864.2559301415349</v>
      </c>
      <c r="DX34" s="57">
        <f t="shared" si="66"/>
        <v>3864.1460774999559</v>
      </c>
      <c r="DY34" s="57">
        <f t="shared" si="66"/>
        <v>3864.0367833865716</v>
      </c>
      <c r="DZ34" s="57">
        <f t="shared" si="66"/>
        <v>3863.9280375559561</v>
      </c>
      <c r="EA34" s="57">
        <f t="shared" ref="EA34:FY34" si="67">$B$6*$B$7-(EA29+EA40+EA47+EA55+EA64+EA71+EA78+EA83)</f>
        <v>3863.8198332501029</v>
      </c>
      <c r="EB34" s="57">
        <f t="shared" si="67"/>
        <v>3863.7121370374057</v>
      </c>
      <c r="EC34" s="57">
        <f t="shared" si="67"/>
        <v>3863.6049148527609</v>
      </c>
      <c r="ED34" s="57">
        <f t="shared" si="67"/>
        <v>3863.4981329618104</v>
      </c>
      <c r="EE34" s="57">
        <f t="shared" si="67"/>
        <v>3863.3917588432259</v>
      </c>
      <c r="EF34" s="57">
        <f t="shared" si="67"/>
        <v>3863.2857619933807</v>
      </c>
      <c r="EG34" s="57">
        <f t="shared" si="67"/>
        <v>3863.1801146613911</v>
      </c>
      <c r="EH34" s="57">
        <f t="shared" si="67"/>
        <v>3863.0747925243536</v>
      </c>
      <c r="EI34" s="57">
        <f t="shared" si="67"/>
        <v>3862.9697837860526</v>
      </c>
      <c r="EJ34" s="57">
        <f t="shared" si="67"/>
        <v>3862.865077341562</v>
      </c>
      <c r="EK34" s="57">
        <f t="shared" si="67"/>
        <v>3862.7606620943707</v>
      </c>
      <c r="EL34" s="57">
        <f t="shared" si="67"/>
        <v>3862.6565264195988</v>
      </c>
      <c r="EM34" s="57">
        <f t="shared" si="67"/>
        <v>3862.5526577675628</v>
      </c>
      <c r="EN34" s="57">
        <f t="shared" si="67"/>
        <v>3862.4490424019868</v>
      </c>
      <c r="EO34" s="57">
        <f t="shared" si="67"/>
        <v>3862.3456652681584</v>
      </c>
      <c r="EP34" s="57">
        <f t="shared" si="67"/>
        <v>3862.2425099887155</v>
      </c>
      <c r="EQ34" s="57">
        <f t="shared" si="67"/>
        <v>3862.1395618249053</v>
      </c>
      <c r="ER34" s="57">
        <f t="shared" si="67"/>
        <v>3862.0368077756648</v>
      </c>
      <c r="ES34" s="57">
        <f t="shared" si="67"/>
        <v>3861.9342365524271</v>
      </c>
      <c r="ET34" s="57">
        <f t="shared" si="67"/>
        <v>3861.8318384469267</v>
      </c>
      <c r="EU34" s="57">
        <f t="shared" si="67"/>
        <v>3861.729605108475</v>
      </c>
      <c r="EV34" s="57">
        <f t="shared" si="67"/>
        <v>3861.6275292461555</v>
      </c>
      <c r="EW34" s="57">
        <f t="shared" si="67"/>
        <v>3861.5256042702767</v>
      </c>
      <c r="EX34" s="57">
        <f t="shared" si="67"/>
        <v>3861.4238232466942</v>
      </c>
      <c r="EY34" s="57">
        <f t="shared" si="67"/>
        <v>3861.3221789685977</v>
      </c>
      <c r="EZ34" s="57">
        <f t="shared" si="67"/>
        <v>3861.2206640872059</v>
      </c>
      <c r="FA34" s="57">
        <f t="shared" si="67"/>
        <v>3861.1192712809579</v>
      </c>
      <c r="FB34" s="57">
        <f t="shared" si="67"/>
        <v>3861.0179934445368</v>
      </c>
      <c r="FC34" s="57">
        <f t="shared" si="67"/>
        <v>3860.9168238807497</v>
      </c>
      <c r="FD34" s="57">
        <f t="shared" si="67"/>
        <v>3860.8157564798057</v>
      </c>
      <c r="FE34" s="57">
        <f t="shared" si="67"/>
        <v>3860.7147858718017</v>
      </c>
      <c r="FF34" s="57">
        <f t="shared" si="67"/>
        <v>3860.6139072768206</v>
      </c>
      <c r="FG34" s="57">
        <f t="shared" si="67"/>
        <v>3860.5131163530723</v>
      </c>
      <c r="FH34" s="57">
        <f t="shared" si="67"/>
        <v>3860.4124090568739</v>
      </c>
      <c r="FI34" s="57">
        <f t="shared" si="67"/>
        <v>3860.3117815254345</v>
      </c>
      <c r="FJ34" s="57">
        <f t="shared" si="67"/>
        <v>3860.2112299907399</v>
      </c>
      <c r="FK34" s="57">
        <f t="shared" si="67"/>
        <v>3860.1107507303973</v>
      </c>
      <c r="FL34" s="57">
        <f t="shared" si="67"/>
        <v>3860.0103400590542</v>
      </c>
      <c r="FM34" s="57">
        <f t="shared" si="67"/>
        <v>3859.9099944101695</v>
      </c>
      <c r="FN34" s="57">
        <f t="shared" si="67"/>
        <v>3859.8097104010262</v>
      </c>
      <c r="FO34" s="57">
        <f t="shared" si="67"/>
        <v>3859.7094848764036</v>
      </c>
      <c r="FP34" s="57">
        <f t="shared" si="67"/>
        <v>3859.6093149289231</v>
      </c>
      <c r="FQ34" s="57">
        <f t="shared" si="67"/>
        <v>3859.5091978962955</v>
      </c>
      <c r="FR34" s="57">
        <f t="shared" si="67"/>
        <v>3859.4091313376234</v>
      </c>
      <c r="FS34" s="57">
        <f t="shared" si="67"/>
        <v>3859.3091129924892</v>
      </c>
      <c r="FT34" s="57">
        <f t="shared" si="67"/>
        <v>3859.209140727929</v>
      </c>
      <c r="FU34" s="57">
        <f t="shared" si="67"/>
        <v>3859.1092125028854</v>
      </c>
      <c r="FV34" s="57">
        <f t="shared" si="67"/>
        <v>3859.0093263490248</v>
      </c>
      <c r="FW34" s="57">
        <f t="shared" si="67"/>
        <v>3858.9094803653998</v>
      </c>
      <c r="FX34" s="57">
        <f t="shared" si="67"/>
        <v>3858.8096727234811</v>
      </c>
      <c r="FY34" s="57">
        <f t="shared" si="67"/>
        <v>3858.7099016784618</v>
      </c>
      <c r="GA34" s="57" t="s">
        <v>119</v>
      </c>
    </row>
    <row r="35" spans="1:183" s="55" customFormat="1" x14ac:dyDescent="0.25">
      <c r="A35" s="56" t="s">
        <v>62</v>
      </c>
      <c r="B35" s="58" t="s">
        <v>106</v>
      </c>
      <c r="C35" s="76">
        <f t="shared" ref="C35:BN35" si="68">C36+C38+C40</f>
        <v>11.625486509200194</v>
      </c>
      <c r="D35" s="76">
        <f t="shared" si="68"/>
        <v>14.531858136500242</v>
      </c>
      <c r="E35" s="76">
        <f t="shared" si="68"/>
        <v>18.164822670625302</v>
      </c>
      <c r="F35" s="76">
        <f t="shared" si="68"/>
        <v>22.706028338281627</v>
      </c>
      <c r="G35" s="76">
        <f t="shared" si="68"/>
        <v>28.382535422852037</v>
      </c>
      <c r="H35" s="76">
        <f t="shared" si="68"/>
        <v>35.478169278565048</v>
      </c>
      <c r="I35" s="111">
        <f t="shared" si="68"/>
        <v>44.34771159820631</v>
      </c>
      <c r="J35" s="55">
        <f t="shared" si="68"/>
        <v>47.213065496366269</v>
      </c>
      <c r="K35" s="55">
        <f t="shared" si="68"/>
        <v>50.794757869066224</v>
      </c>
      <c r="L35" s="55">
        <f t="shared" si="68"/>
        <v>55.271873334941162</v>
      </c>
      <c r="M35" s="55">
        <f t="shared" si="68"/>
        <v>60.86826766728484</v>
      </c>
      <c r="N35" s="55">
        <f t="shared" si="68"/>
        <v>67.863760582714434</v>
      </c>
      <c r="O35" s="55">
        <f t="shared" si="68"/>
        <v>76.608126727001419</v>
      </c>
      <c r="P35" s="70">
        <f t="shared" si="68"/>
        <v>87.538584407360162</v>
      </c>
      <c r="Q35" s="55">
        <f t="shared" si="68"/>
        <v>99.58652686070549</v>
      </c>
      <c r="R35" s="55">
        <f t="shared" si="68"/>
        <v>112.7748908697822</v>
      </c>
      <c r="S35" s="55">
        <f t="shared" si="68"/>
        <v>126.24839450991685</v>
      </c>
      <c r="T35" s="55">
        <f t="shared" si="68"/>
        <v>141.30322629570463</v>
      </c>
      <c r="U35" s="55">
        <f t="shared" si="68"/>
        <v>158.32511565281843</v>
      </c>
      <c r="V35" s="55">
        <f t="shared" si="68"/>
        <v>177.7910347017046</v>
      </c>
      <c r="W35" s="70">
        <f t="shared" si="68"/>
        <v>200.28925171052779</v>
      </c>
      <c r="X35" s="55">
        <f t="shared" si="68"/>
        <v>234.05450865040845</v>
      </c>
      <c r="Y35" s="55">
        <f t="shared" si="68"/>
        <v>238.09711783971511</v>
      </c>
      <c r="Z35" s="55">
        <f t="shared" si="68"/>
        <v>243.33533486041179</v>
      </c>
      <c r="AA35" s="55">
        <f t="shared" si="68"/>
        <v>248.16845962648051</v>
      </c>
      <c r="AB35" s="55">
        <f t="shared" si="68"/>
        <v>252.1022432618403</v>
      </c>
      <c r="AC35" s="55">
        <f t="shared" si="68"/>
        <v>254.52064372848537</v>
      </c>
      <c r="AD35" s="70">
        <f t="shared" si="68"/>
        <v>254.65615099387944</v>
      </c>
      <c r="AE35" s="55">
        <f t="shared" si="68"/>
        <v>228.21694879847658</v>
      </c>
      <c r="AF35" s="55">
        <f t="shared" si="68"/>
        <v>233.19183951503229</v>
      </c>
      <c r="AG35" s="55">
        <f t="shared" si="68"/>
        <v>235.86680353668106</v>
      </c>
      <c r="AH35" s="55">
        <f t="shared" si="68"/>
        <v>236.28078112186751</v>
      </c>
      <c r="AI35" s="55">
        <f t="shared" si="68"/>
        <v>234.03412073231812</v>
      </c>
      <c r="AJ35" s="164">
        <f t="shared" si="68"/>
        <v>228.58762926763498</v>
      </c>
      <c r="AK35" s="70">
        <f t="shared" si="68"/>
        <v>219.23021439488696</v>
      </c>
      <c r="AL35" s="55">
        <f t="shared" si="68"/>
        <v>214.89175332850959</v>
      </c>
      <c r="AM35" s="55">
        <f t="shared" si="68"/>
        <v>205.24525345170755</v>
      </c>
      <c r="AN35" s="55">
        <f t="shared" si="68"/>
        <v>195.1805831957696</v>
      </c>
      <c r="AO35" s="55">
        <f t="shared" si="68"/>
        <v>184.42415675155411</v>
      </c>
      <c r="AP35" s="55">
        <f t="shared" si="68"/>
        <v>172.81826167677661</v>
      </c>
      <c r="AQ35" s="164">
        <f t="shared" si="68"/>
        <v>160.21386281946243</v>
      </c>
      <c r="AR35" s="70">
        <f t="shared" si="68"/>
        <v>146.46967899205345</v>
      </c>
      <c r="AS35" s="55">
        <f t="shared" si="68"/>
        <v>141.8198975616115</v>
      </c>
      <c r="AT35" s="55">
        <f t="shared" si="68"/>
        <v>137.70102682896854</v>
      </c>
      <c r="AU35" s="55">
        <f t="shared" si="68"/>
        <v>132.7255418225308</v>
      </c>
      <c r="AV35" s="55">
        <f t="shared" si="68"/>
        <v>126.97139092589941</v>
      </c>
      <c r="AW35" s="55">
        <f t="shared" si="68"/>
        <v>120.52757717585357</v>
      </c>
      <c r="AX35" s="164">
        <f t="shared" si="68"/>
        <v>113.50344210537415</v>
      </c>
      <c r="AY35" s="177">
        <f t="shared" si="68"/>
        <v>106.03834077823507</v>
      </c>
      <c r="AZ35" s="55">
        <f t="shared" si="68"/>
        <v>101.42864485087306</v>
      </c>
      <c r="BA35" s="55">
        <f t="shared" si="68"/>
        <v>97.140448869868592</v>
      </c>
      <c r="BB35" s="55">
        <f t="shared" si="68"/>
        <v>92.950307096555932</v>
      </c>
      <c r="BC35" s="55">
        <f t="shared" si="68"/>
        <v>88.861854979132886</v>
      </c>
      <c r="BD35" s="55">
        <f t="shared" si="68"/>
        <v>84.893402547871119</v>
      </c>
      <c r="BE35" s="164">
        <f t="shared" si="68"/>
        <v>81.080100511108</v>
      </c>
      <c r="BF35" s="70">
        <f t="shared" si="68"/>
        <v>77.476716878793482</v>
      </c>
      <c r="BG35" s="55">
        <f t="shared" si="68"/>
        <v>74.161551884373438</v>
      </c>
      <c r="BH35" s="55">
        <f t="shared" si="68"/>
        <v>70.849619091547623</v>
      </c>
      <c r="BI35" s="55">
        <f t="shared" si="68"/>
        <v>67.613954217715218</v>
      </c>
      <c r="BJ35" s="55">
        <f t="shared" si="68"/>
        <v>64.499926893102582</v>
      </c>
      <c r="BK35" s="55">
        <f t="shared" si="68"/>
        <v>61.553832849199821</v>
      </c>
      <c r="BL35" s="164">
        <f t="shared" si="68"/>
        <v>58.821756447439498</v>
      </c>
      <c r="BM35" s="70">
        <f t="shared" si="68"/>
        <v>56.349549103790572</v>
      </c>
      <c r="BN35" s="55">
        <f t="shared" si="68"/>
        <v>54.182492230482005</v>
      </c>
      <c r="BO35" s="55">
        <f t="shared" ref="BO35:DZ35" si="69">BO36+BO38+BO40</f>
        <v>52.088853387277226</v>
      </c>
      <c r="BP35" s="55">
        <f t="shared" si="69"/>
        <v>50.04858571570135</v>
      </c>
      <c r="BQ35" s="55">
        <f t="shared" si="69"/>
        <v>48.074112909267534</v>
      </c>
      <c r="BR35" s="55">
        <f t="shared" si="69"/>
        <v>46.179065812989144</v>
      </c>
      <c r="BS35" s="55">
        <f t="shared" si="69"/>
        <v>44.377572662237739</v>
      </c>
      <c r="BT35" s="70">
        <f t="shared" si="69"/>
        <v>42.683282609993164</v>
      </c>
      <c r="BU35" s="55">
        <f t="shared" si="69"/>
        <v>41.108139755449201</v>
      </c>
      <c r="BV35" s="55">
        <f t="shared" si="69"/>
        <v>39.61536254151406</v>
      </c>
      <c r="BW35" s="55">
        <f t="shared" si="69"/>
        <v>38.203864813989782</v>
      </c>
      <c r="BX35" s="55">
        <f t="shared" si="69"/>
        <v>36.87207469533849</v>
      </c>
      <c r="BY35" s="55">
        <f t="shared" si="69"/>
        <v>35.617227166081065</v>
      </c>
      <c r="BZ35" s="55">
        <f t="shared" si="69"/>
        <v>34.435185742650162</v>
      </c>
      <c r="CA35" s="70">
        <f t="shared" si="69"/>
        <v>33.320235804983589</v>
      </c>
      <c r="CB35" s="55">
        <f t="shared" si="69"/>
        <v>33.406262506553539</v>
      </c>
      <c r="CC35" s="55">
        <f t="shared" si="69"/>
        <v>32.539246549307684</v>
      </c>
      <c r="CD35" s="55">
        <f t="shared" si="69"/>
        <v>31.721353459516752</v>
      </c>
      <c r="CE35" s="55">
        <f t="shared" si="69"/>
        <v>30.954660311109546</v>
      </c>
      <c r="CF35" s="55">
        <f t="shared" si="69"/>
        <v>30.239799282757851</v>
      </c>
      <c r="CG35" s="55">
        <f t="shared" si="69"/>
        <v>29.575787785559868</v>
      </c>
      <c r="CH35" s="70">
        <f t="shared" si="69"/>
        <v>28.959900487074197</v>
      </c>
      <c r="CI35" s="55">
        <f t="shared" si="69"/>
        <v>27.246101039662936</v>
      </c>
      <c r="CJ35" s="55">
        <f t="shared" si="69"/>
        <v>26.658659551062552</v>
      </c>
      <c r="CK35" s="55">
        <f t="shared" si="69"/>
        <v>26.118896783374588</v>
      </c>
      <c r="CL35" s="55">
        <f t="shared" si="69"/>
        <v>25.624340452327708</v>
      </c>
      <c r="CM35" s="55">
        <f t="shared" si="69"/>
        <v>25.172798535804546</v>
      </c>
      <c r="CN35" s="55">
        <f t="shared" si="69"/>
        <v>24.762339677643254</v>
      </c>
      <c r="CO35" s="70">
        <f t="shared" si="69"/>
        <v>24.391274299848082</v>
      </c>
      <c r="CP35" s="55">
        <f t="shared" si="69"/>
        <v>24.058141752385296</v>
      </c>
      <c r="CQ35" s="55">
        <f t="shared" si="69"/>
        <v>23.588662795216536</v>
      </c>
      <c r="CR35" s="55">
        <f t="shared" si="69"/>
        <v>23.140658934107837</v>
      </c>
      <c r="CS35" s="55">
        <f t="shared" si="69"/>
        <v>22.713999116500386</v>
      </c>
      <c r="CT35" s="55">
        <f t="shared" si="69"/>
        <v>22.308208718479008</v>
      </c>
      <c r="CU35" s="55">
        <f t="shared" si="69"/>
        <v>21.922600471802795</v>
      </c>
      <c r="CV35" s="70">
        <f t="shared" si="69"/>
        <v>21.556416667879155</v>
      </c>
      <c r="CW35" s="55">
        <f t="shared" si="69"/>
        <v>21.208979517092423</v>
      </c>
      <c r="CX35" s="55">
        <f t="shared" si="69"/>
        <v>20.966331887627398</v>
      </c>
      <c r="CY35" s="55">
        <f t="shared" si="69"/>
        <v>20.732697493531241</v>
      </c>
      <c r="CZ35" s="55">
        <f t="shared" si="69"/>
        <v>20.50608584217861</v>
      </c>
      <c r="DA35" s="55">
        <f t="shared" si="69"/>
        <v>20.284684837699338</v>
      </c>
      <c r="DB35" s="55">
        <f t="shared" si="69"/>
        <v>20.066813413990079</v>
      </c>
      <c r="DC35" s="55">
        <f t="shared" si="69"/>
        <v>19.850885595548061</v>
      </c>
      <c r="DD35" s="70">
        <f t="shared" si="69"/>
        <v>19.635386775063186</v>
      </c>
      <c r="DE35" s="55">
        <f t="shared" si="69"/>
        <v>19.418862477953446</v>
      </c>
      <c r="DF35" s="55">
        <f t="shared" si="69"/>
        <v>19.219555503338867</v>
      </c>
      <c r="DG35" s="55">
        <f t="shared" si="69"/>
        <v>19.036516793755474</v>
      </c>
      <c r="DH35" s="55">
        <f t="shared" si="69"/>
        <v>18.868657251132095</v>
      </c>
      <c r="DI35" s="55">
        <f t="shared" si="69"/>
        <v>18.714787249781363</v>
      </c>
      <c r="DJ35" s="55">
        <f t="shared" si="69"/>
        <v>18.573642642049204</v>
      </c>
      <c r="DK35" s="70">
        <f t="shared" si="69"/>
        <v>18.443897277167537</v>
      </c>
      <c r="DL35" s="55">
        <f t="shared" si="69"/>
        <v>18.324162362965573</v>
      </c>
      <c r="DM35" s="55">
        <f t="shared" si="69"/>
        <v>18.206432287245807</v>
      </c>
      <c r="DN35" s="55">
        <f t="shared" si="69"/>
        <v>18.091325860263382</v>
      </c>
      <c r="DO35" s="55">
        <f t="shared" si="69"/>
        <v>17.979540527417544</v>
      </c>
      <c r="DP35" s="55">
        <f t="shared" si="69"/>
        <v>17.871828267143041</v>
      </c>
      <c r="DQ35" s="55">
        <f t="shared" si="69"/>
        <v>17.768978067873526</v>
      </c>
      <c r="DR35" s="55">
        <f t="shared" si="69"/>
        <v>17.671803095552281</v>
      </c>
      <c r="DS35" s="55">
        <f t="shared" si="69"/>
        <v>17.581130606469806</v>
      </c>
      <c r="DT35" s="55">
        <f t="shared" si="69"/>
        <v>17.497792653824355</v>
      </c>
      <c r="DU35" s="55">
        <f t="shared" si="69"/>
        <v>17.420637509828438</v>
      </c>
      <c r="DV35" s="55">
        <f t="shared" si="69"/>
        <v>17.348632306106072</v>
      </c>
      <c r="DW35" s="55">
        <f t="shared" si="69"/>
        <v>17.28087950073505</v>
      </c>
      <c r="DX35" s="55">
        <f t="shared" si="69"/>
        <v>17.216628534223659</v>
      </c>
      <c r="DY35" s="55">
        <f t="shared" si="69"/>
        <v>17.155284194329791</v>
      </c>
      <c r="DZ35" s="55">
        <f t="shared" si="69"/>
        <v>17.096413064470354</v>
      </c>
      <c r="EA35" s="55">
        <f t="shared" ref="EA35:FY35" si="70">EA36+EA38+EA40</f>
        <v>17.039749257841777</v>
      </c>
      <c r="EB35" s="55">
        <f t="shared" si="70"/>
        <v>16.98569456517588</v>
      </c>
      <c r="EC35" s="55">
        <f t="shared" si="70"/>
        <v>16.934516977914029</v>
      </c>
      <c r="ED35" s="55">
        <f t="shared" si="70"/>
        <v>16.886353769481705</v>
      </c>
      <c r="EE35" s="55">
        <f t="shared" si="70"/>
        <v>16.841217637872962</v>
      </c>
      <c r="EF35" s="55">
        <f t="shared" si="70"/>
        <v>16.799005048150995</v>
      </c>
      <c r="EG35" s="55">
        <f t="shared" si="70"/>
        <v>16.759506171302675</v>
      </c>
      <c r="EH35" s="55">
        <f t="shared" si="70"/>
        <v>16.722416066873773</v>
      </c>
      <c r="EI35" s="55">
        <f t="shared" si="70"/>
        <v>16.687346995908403</v>
      </c>
      <c r="EJ35" s="55">
        <f t="shared" si="70"/>
        <v>16.654028608353773</v>
      </c>
      <c r="EK35" s="55">
        <f t="shared" si="70"/>
        <v>16.622288832084475</v>
      </c>
      <c r="EL35" s="55">
        <f t="shared" si="70"/>
        <v>16.592033759657816</v>
      </c>
      <c r="EM35" s="55">
        <f t="shared" si="70"/>
        <v>16.563227127210492</v>
      </c>
      <c r="EN35" s="55">
        <f t="shared" si="70"/>
        <v>16.535869799904152</v>
      </c>
      <c r="EO35" s="55">
        <f t="shared" si="70"/>
        <v>16.509979528840503</v>
      </c>
      <c r="EP35" s="55">
        <f t="shared" si="70"/>
        <v>16.48557112692944</v>
      </c>
      <c r="EQ35" s="55">
        <f t="shared" si="70"/>
        <v>16.462599838052746</v>
      </c>
      <c r="ER35" s="55">
        <f t="shared" si="70"/>
        <v>16.440980306881482</v>
      </c>
      <c r="ES35" s="55">
        <f t="shared" si="70"/>
        <v>16.420603867272725</v>
      </c>
      <c r="ET35" s="55">
        <f t="shared" si="70"/>
        <v>16.401353843536548</v>
      </c>
      <c r="EU35" s="55">
        <f t="shared" si="70"/>
        <v>16.38311866881611</v>
      </c>
      <c r="EV35" s="55">
        <f t="shared" si="70"/>
        <v>16.365802701687247</v>
      </c>
      <c r="EW35" s="55">
        <f t="shared" si="70"/>
        <v>16.349334668698344</v>
      </c>
      <c r="EX35" s="55">
        <f t="shared" si="70"/>
        <v>16.33367368021263</v>
      </c>
      <c r="EY35" s="55">
        <f t="shared" si="70"/>
        <v>16.318795875324614</v>
      </c>
      <c r="EZ35" s="55">
        <f t="shared" si="70"/>
        <v>16.304683943416094</v>
      </c>
      <c r="FA35" s="55">
        <f t="shared" si="70"/>
        <v>16.291319469864213</v>
      </c>
      <c r="FB35" s="55">
        <f t="shared" si="70"/>
        <v>16.278677985586633</v>
      </c>
      <c r="FC35" s="55">
        <f t="shared" si="70"/>
        <v>16.266726554178955</v>
      </c>
      <c r="FD35" s="55">
        <f t="shared" si="70"/>
        <v>16.255423701557781</v>
      </c>
      <c r="FE35" s="55">
        <f t="shared" si="70"/>
        <v>16.244721476562848</v>
      </c>
      <c r="FF35" s="55">
        <f t="shared" si="70"/>
        <v>16.234572233614056</v>
      </c>
      <c r="FG35" s="55">
        <f t="shared" si="70"/>
        <v>16.224932976363338</v>
      </c>
      <c r="FH35" s="55">
        <f t="shared" si="70"/>
        <v>16.215767606930306</v>
      </c>
      <c r="FI35" s="55">
        <f t="shared" si="70"/>
        <v>16.207047444219342</v>
      </c>
      <c r="FJ35" s="55">
        <f t="shared" si="70"/>
        <v>16.198750380318241</v>
      </c>
      <c r="FK35" s="55">
        <f t="shared" si="70"/>
        <v>16.190859040226716</v>
      </c>
      <c r="FL35" s="55">
        <f t="shared" si="70"/>
        <v>16.183358300728841</v>
      </c>
      <c r="FM35" s="55">
        <f t="shared" si="70"/>
        <v>16.176232512080578</v>
      </c>
      <c r="FN35" s="55">
        <f t="shared" si="70"/>
        <v>16.169464237979792</v>
      </c>
      <c r="FO35" s="55">
        <f t="shared" si="70"/>
        <v>16.163034112701755</v>
      </c>
      <c r="FP35" s="55">
        <f t="shared" si="70"/>
        <v>16.156921444392161</v>
      </c>
      <c r="FQ35" s="55">
        <f t="shared" si="70"/>
        <v>16.151105230134732</v>
      </c>
      <c r="FR35" s="55">
        <f t="shared" si="70"/>
        <v>16.145565288888637</v>
      </c>
      <c r="FS35" s="55">
        <f t="shared" si="70"/>
        <v>16.140283260735938</v>
      </c>
      <c r="FT35" s="55">
        <f t="shared" si="70"/>
        <v>16.135243263729613</v>
      </c>
      <c r="FU35" s="55">
        <f t="shared" si="70"/>
        <v>16.130431830447925</v>
      </c>
      <c r="FV35" s="55">
        <f t="shared" si="70"/>
        <v>16.125837422567439</v>
      </c>
      <c r="FW35" s="55">
        <f t="shared" si="70"/>
        <v>16.121449765470942</v>
      </c>
      <c r="FX35" s="55">
        <f t="shared" si="70"/>
        <v>16.117259189484759</v>
      </c>
      <c r="FY35" s="55">
        <f t="shared" si="70"/>
        <v>16.113256111291953</v>
      </c>
      <c r="GA35" s="56" t="s">
        <v>62</v>
      </c>
    </row>
    <row r="36" spans="1:183" x14ac:dyDescent="0.25">
      <c r="A36" t="s">
        <v>85</v>
      </c>
      <c r="B36" s="60"/>
      <c r="C36" s="109">
        <f t="shared" ref="C36:G41" si="71">D36/(1+$V$6)</f>
        <v>10.820081915490732</v>
      </c>
      <c r="D36" s="109">
        <f t="shared" si="71"/>
        <v>13.525102394363415</v>
      </c>
      <c r="E36" s="109">
        <f t="shared" si="71"/>
        <v>16.906377992954269</v>
      </c>
      <c r="F36" s="109">
        <f t="shared" si="71"/>
        <v>21.132972491192838</v>
      </c>
      <c r="G36" s="109">
        <f t="shared" si="71"/>
        <v>26.416215613991049</v>
      </c>
      <c r="H36" s="109">
        <f>I36/(1+$V$6)</f>
        <v>33.020269517488813</v>
      </c>
      <c r="I36" s="82">
        <f>V7*AH6</f>
        <v>41.275336896861013</v>
      </c>
      <c r="J36" s="83">
        <f>I36-C37+J37</f>
        <v>43.533678038426544</v>
      </c>
      <c r="K36" s="83">
        <f t="shared" ref="K36:BV36" si="72">J36-D37+K37</f>
        <v>46.356604465383455</v>
      </c>
      <c r="L36" s="83">
        <f t="shared" si="72"/>
        <v>49.885262499079602</v>
      </c>
      <c r="M36" s="83">
        <f t="shared" si="72"/>
        <v>54.296085041199781</v>
      </c>
      <c r="N36" s="83">
        <f t="shared" si="72"/>
        <v>59.809613218849996</v>
      </c>
      <c r="O36" s="83">
        <f t="shared" si="72"/>
        <v>66.701523440912766</v>
      </c>
      <c r="P36" s="105">
        <f t="shared" si="72"/>
        <v>75.31641121849124</v>
      </c>
      <c r="Q36" s="83">
        <f t="shared" si="72"/>
        <v>86.568735276934333</v>
      </c>
      <c r="R36" s="83">
        <f t="shared" si="72"/>
        <v>99.058279051393342</v>
      </c>
      <c r="S36" s="83">
        <f t="shared" si="72"/>
        <v>112.04282799496747</v>
      </c>
      <c r="T36" s="83">
        <f t="shared" si="72"/>
        <v>126.76730235786684</v>
      </c>
      <c r="U36" s="83">
        <f t="shared" si="72"/>
        <v>143.65708601984227</v>
      </c>
      <c r="V36" s="83">
        <f t="shared" si="72"/>
        <v>163.23874802202224</v>
      </c>
      <c r="W36" s="105">
        <f t="shared" si="72"/>
        <v>186.16259445778365</v>
      </c>
      <c r="X36" s="83">
        <f t="shared" si="72"/>
        <v>218.64213144481442</v>
      </c>
      <c r="Y36" s="83">
        <f t="shared" si="72"/>
        <v>223.00929417442043</v>
      </c>
      <c r="Z36" s="83">
        <f t="shared" si="72"/>
        <v>228.42081361351399</v>
      </c>
      <c r="AA36" s="83">
        <f t="shared" si="72"/>
        <v>233.38238339339102</v>
      </c>
      <c r="AB36" s="83">
        <f t="shared" si="72"/>
        <v>237.41231515435319</v>
      </c>
      <c r="AC36" s="83">
        <f t="shared" si="72"/>
        <v>239.91038894039713</v>
      </c>
      <c r="AD36" s="105">
        <f t="shared" si="72"/>
        <v>240.12906354178966</v>
      </c>
      <c r="AE36" s="83">
        <f t="shared" si="72"/>
        <v>215.13544132334835</v>
      </c>
      <c r="AF36" s="83">
        <f t="shared" si="72"/>
        <v>219.80190800594241</v>
      </c>
      <c r="AG36" s="83">
        <f t="shared" si="72"/>
        <v>222.32059446676669</v>
      </c>
      <c r="AH36" s="83">
        <f t="shared" si="72"/>
        <v>222.72715974730019</v>
      </c>
      <c r="AI36" s="83">
        <f t="shared" si="72"/>
        <v>220.6478173693894</v>
      </c>
      <c r="AJ36" s="159">
        <f t="shared" si="72"/>
        <v>215.57829964745619</v>
      </c>
      <c r="AK36" s="105">
        <f t="shared" si="72"/>
        <v>206.85366263683417</v>
      </c>
      <c r="AL36" s="83">
        <f t="shared" si="72"/>
        <v>202.84571069777246</v>
      </c>
      <c r="AM36" s="83">
        <f t="shared" si="72"/>
        <v>193.88045970715481</v>
      </c>
      <c r="AN36" s="83">
        <f t="shared" si="72"/>
        <v>184.50561347937088</v>
      </c>
      <c r="AO36" s="83">
        <f t="shared" si="72"/>
        <v>174.46541869137539</v>
      </c>
      <c r="AP36" s="83">
        <f t="shared" si="72"/>
        <v>163.60859154357371</v>
      </c>
      <c r="AQ36" s="159">
        <f t="shared" si="72"/>
        <v>151.79068250928444</v>
      </c>
      <c r="AR36" s="105">
        <f t="shared" si="72"/>
        <v>138.87287840444577</v>
      </c>
      <c r="AS36" s="83">
        <f t="shared" si="72"/>
        <v>134.52757952508921</v>
      </c>
      <c r="AT36" s="83">
        <f t="shared" si="72"/>
        <v>130.61667007833535</v>
      </c>
      <c r="AU36" s="83">
        <f t="shared" si="72"/>
        <v>125.90362293919318</v>
      </c>
      <c r="AV36" s="83">
        <f t="shared" si="72"/>
        <v>120.45818602126184</v>
      </c>
      <c r="AW36" s="83">
        <f t="shared" si="72"/>
        <v>114.36228708123392</v>
      </c>
      <c r="AX36" s="159">
        <f t="shared" si="72"/>
        <v>107.71707823831285</v>
      </c>
      <c r="AY36" s="105">
        <f t="shared" si="72"/>
        <v>100.6519985007473</v>
      </c>
      <c r="AZ36" s="83">
        <f t="shared" si="72"/>
        <v>96.297260905572017</v>
      </c>
      <c r="BA36" s="83">
        <f t="shared" si="72"/>
        <v>92.265060676789886</v>
      </c>
      <c r="BB36" s="83">
        <f t="shared" si="72"/>
        <v>88.311653949896282</v>
      </c>
      <c r="BC36" s="83">
        <f t="shared" si="72"/>
        <v>84.442194264298621</v>
      </c>
      <c r="BD36" s="83">
        <f t="shared" si="72"/>
        <v>80.67528504914867</v>
      </c>
      <c r="BE36" s="159">
        <f t="shared" si="72"/>
        <v>77.045504919388719</v>
      </c>
      <c r="BF36" s="105">
        <f t="shared" si="72"/>
        <v>73.606142407953328</v>
      </c>
      <c r="BG36" s="83">
        <f t="shared" si="72"/>
        <v>70.433031744070661</v>
      </c>
      <c r="BH36" s="83">
        <f t="shared" si="72"/>
        <v>67.263027548880913</v>
      </c>
      <c r="BI36" s="83">
        <f t="shared" si="72"/>
        <v>64.169788456828087</v>
      </c>
      <c r="BJ36" s="83">
        <f t="shared" si="72"/>
        <v>61.195367798986553</v>
      </c>
      <c r="BK36" s="83">
        <f t="shared" si="72"/>
        <v>58.382999637262202</v>
      </c>
      <c r="BL36" s="159">
        <f t="shared" si="72"/>
        <v>55.775951641955253</v>
      </c>
      <c r="BM36" s="105">
        <f t="shared" si="72"/>
        <v>53.417515367800178</v>
      </c>
      <c r="BN36" s="83">
        <f t="shared" si="72"/>
        <v>51.350704732160651</v>
      </c>
      <c r="BO36" s="83">
        <f t="shared" si="72"/>
        <v>49.352808430253113</v>
      </c>
      <c r="BP36" s="83">
        <f t="shared" si="72"/>
        <v>47.40492039454579</v>
      </c>
      <c r="BQ36" s="83">
        <f t="shared" si="72"/>
        <v>45.519518392438165</v>
      </c>
      <c r="BR36" s="83">
        <f t="shared" si="72"/>
        <v>43.710144603097596</v>
      </c>
      <c r="BS36" s="83">
        <f t="shared" si="72"/>
        <v>41.990743075762843</v>
      </c>
      <c r="BT36" s="105">
        <f t="shared" si="72"/>
        <v>40.374742723120903</v>
      </c>
      <c r="BU36" s="83">
        <f t="shared" si="72"/>
        <v>38.873900706618116</v>
      </c>
      <c r="BV36" s="83">
        <f t="shared" si="72"/>
        <v>37.451367141546569</v>
      </c>
      <c r="BW36" s="83">
        <f t="shared" ref="BW36:EH36" si="73">BV36-BP37+BW37</f>
        <v>36.105812347545694</v>
      </c>
      <c r="BX36" s="83">
        <f t="shared" si="73"/>
        <v>34.835752478164437</v>
      </c>
      <c r="BY36" s="83">
        <f t="shared" si="73"/>
        <v>33.638623718027247</v>
      </c>
      <c r="BZ36" s="83">
        <f t="shared" si="73"/>
        <v>32.510603440169319</v>
      </c>
      <c r="CA36" s="105">
        <f t="shared" si="73"/>
        <v>31.446401415986401</v>
      </c>
      <c r="CB36" s="83">
        <f t="shared" si="73"/>
        <v>31.520723041229171</v>
      </c>
      <c r="CC36" s="83">
        <f t="shared" si="73"/>
        <v>30.642131407057548</v>
      </c>
      <c r="CD36" s="83">
        <f t="shared" si="73"/>
        <v>29.81264417560682</v>
      </c>
      <c r="CE36" s="83">
        <f t="shared" si="73"/>
        <v>29.03412638583308</v>
      </c>
      <c r="CF36" s="83">
        <f t="shared" si="73"/>
        <v>28.307050304034007</v>
      </c>
      <c r="CG36" s="83">
        <f t="shared" si="73"/>
        <v>27.630335412345417</v>
      </c>
      <c r="CH36" s="105">
        <f t="shared" si="73"/>
        <v>27.001228712799456</v>
      </c>
      <c r="CI36" s="83">
        <f t="shared" si="73"/>
        <v>25.333458280124169</v>
      </c>
      <c r="CJ36" s="83">
        <f t="shared" si="73"/>
        <v>24.783900982682951</v>
      </c>
      <c r="CK36" s="83">
        <f t="shared" si="73"/>
        <v>24.279038776393215</v>
      </c>
      <c r="CL36" s="83">
        <f t="shared" si="73"/>
        <v>23.816552930376481</v>
      </c>
      <c r="CM36" s="83">
        <f t="shared" si="73"/>
        <v>23.39438723568588</v>
      </c>
      <c r="CN36" s="83">
        <f t="shared" si="73"/>
        <v>23.010729780324162</v>
      </c>
      <c r="CO36" s="105">
        <f t="shared" si="73"/>
        <v>22.663995370983628</v>
      </c>
      <c r="CP36" s="83">
        <f t="shared" si="73"/>
        <v>22.352813580173969</v>
      </c>
      <c r="CQ36" s="83">
        <f t="shared" si="73"/>
        <v>21.914161404100494</v>
      </c>
      <c r="CR36" s="83">
        <f t="shared" si="73"/>
        <v>21.495498228421802</v>
      </c>
      <c r="CS36" s="83">
        <f t="shared" si="73"/>
        <v>21.096705787806826</v>
      </c>
      <c r="CT36" s="83">
        <f t="shared" si="73"/>
        <v>20.717344277660125</v>
      </c>
      <c r="CU36" s="83">
        <f t="shared" si="73"/>
        <v>20.356774793999946</v>
      </c>
      <c r="CV36" s="105">
        <f t="shared" si="73"/>
        <v>20.014292317493787</v>
      </c>
      <c r="CW36" s="83">
        <f t="shared" si="73"/>
        <v>19.689266322876701</v>
      </c>
      <c r="CX36" s="83">
        <f t="shared" si="73"/>
        <v>19.462182128287811</v>
      </c>
      <c r="CY36" s="83">
        <f t="shared" si="73"/>
        <v>19.243533796000332</v>
      </c>
      <c r="CZ36" s="83">
        <f t="shared" si="73"/>
        <v>19.031459006267802</v>
      </c>
      <c r="DA36" s="83">
        <f t="shared" si="73"/>
        <v>18.82426238680263</v>
      </c>
      <c r="DB36" s="83">
        <f t="shared" si="73"/>
        <v>18.62037118967881</v>
      </c>
      <c r="DC36" s="83">
        <f t="shared" si="73"/>
        <v>18.418301662057051</v>
      </c>
      <c r="DD36" s="105">
        <f t="shared" si="73"/>
        <v>18.216636848333049</v>
      </c>
      <c r="DE36" s="83">
        <f t="shared" si="73"/>
        <v>18.014015963478304</v>
      </c>
      <c r="DF36" s="83">
        <f t="shared" si="73"/>
        <v>17.827506973703024</v>
      </c>
      <c r="DG36" s="83">
        <f t="shared" si="73"/>
        <v>17.6562214899533</v>
      </c>
      <c r="DH36" s="83">
        <f t="shared" si="73"/>
        <v>17.499140140731036</v>
      </c>
      <c r="DI36" s="83">
        <f t="shared" si="73"/>
        <v>17.355149540496789</v>
      </c>
      <c r="DJ36" s="83">
        <f t="shared" si="73"/>
        <v>17.223066619907691</v>
      </c>
      <c r="DK36" s="105">
        <f t="shared" si="73"/>
        <v>17.101650337518862</v>
      </c>
      <c r="DL36" s="83">
        <f t="shared" si="73"/>
        <v>16.989601068541692</v>
      </c>
      <c r="DM36" s="83">
        <f t="shared" si="73"/>
        <v>16.8794286991787</v>
      </c>
      <c r="DN36" s="83">
        <f t="shared" si="73"/>
        <v>16.771712094136511</v>
      </c>
      <c r="DO36" s="83">
        <f t="shared" si="73"/>
        <v>16.667103681337188</v>
      </c>
      <c r="DP36" s="83">
        <f t="shared" si="73"/>
        <v>16.566306901909957</v>
      </c>
      <c r="DQ36" s="83">
        <f t="shared" si="73"/>
        <v>16.470059815732462</v>
      </c>
      <c r="DR36" s="83">
        <f t="shared" si="73"/>
        <v>16.379123095563681</v>
      </c>
      <c r="DS36" s="83">
        <f t="shared" si="73"/>
        <v>16.294270589830916</v>
      </c>
      <c r="DT36" s="83">
        <f t="shared" si="73"/>
        <v>16.216280639635414</v>
      </c>
      <c r="DU36" s="83">
        <f t="shared" si="73"/>
        <v>16.144075675928306</v>
      </c>
      <c r="DV36" s="83">
        <f t="shared" si="73"/>
        <v>16.076689342620384</v>
      </c>
      <c r="DW36" s="83">
        <f t="shared" si="73"/>
        <v>16.013281899430311</v>
      </c>
      <c r="DX36" s="83">
        <f t="shared" si="73"/>
        <v>15.95315112366465</v>
      </c>
      <c r="DY36" s="83">
        <f t="shared" si="73"/>
        <v>15.895740132940546</v>
      </c>
      <c r="DZ36" s="83">
        <f t="shared" si="73"/>
        <v>15.840643415020228</v>
      </c>
      <c r="EA36" s="83">
        <f t="shared" si="73"/>
        <v>15.787612189374094</v>
      </c>
      <c r="EB36" s="83">
        <f t="shared" si="73"/>
        <v>15.737022302380382</v>
      </c>
      <c r="EC36" s="83">
        <f t="shared" si="73"/>
        <v>15.68912442685342</v>
      </c>
      <c r="ED36" s="83">
        <f t="shared" si="73"/>
        <v>15.644046946515584</v>
      </c>
      <c r="EE36" s="83">
        <f t="shared" si="73"/>
        <v>15.601801704222929</v>
      </c>
      <c r="EF36" s="83">
        <f t="shared" si="73"/>
        <v>15.562291808053732</v>
      </c>
      <c r="EG36" s="83">
        <f t="shared" si="73"/>
        <v>15.525320930590173</v>
      </c>
      <c r="EH36" s="83">
        <f t="shared" si="73"/>
        <v>15.490603771535859</v>
      </c>
      <c r="EI36" s="83">
        <f t="shared" ref="EI36:FY36" si="74">EH36-EB37+EI37</f>
        <v>15.457777576732482</v>
      </c>
      <c r="EJ36" s="83">
        <f t="shared" si="74"/>
        <v>15.426589412661562</v>
      </c>
      <c r="EK36" s="83">
        <f t="shared" si="74"/>
        <v>15.396878286748233</v>
      </c>
      <c r="EL36" s="83">
        <f t="shared" si="74"/>
        <v>15.368556330422727</v>
      </c>
      <c r="EM36" s="83">
        <f t="shared" si="74"/>
        <v>15.341589601006856</v>
      </c>
      <c r="EN36" s="83">
        <f t="shared" si="74"/>
        <v>15.315978890092296</v>
      </c>
      <c r="EO36" s="83">
        <f t="shared" si="74"/>
        <v>15.291740786228438</v>
      </c>
      <c r="EP36" s="83">
        <f t="shared" si="74"/>
        <v>15.268889129873138</v>
      </c>
      <c r="EQ36" s="83">
        <f t="shared" si="74"/>
        <v>15.247382036897307</v>
      </c>
      <c r="ER36" s="83">
        <f t="shared" si="74"/>
        <v>15.227139644909352</v>
      </c>
      <c r="ES36" s="83">
        <f t="shared" si="74"/>
        <v>15.208060286365651</v>
      </c>
      <c r="ET36" s="83">
        <f t="shared" si="74"/>
        <v>15.190034802527187</v>
      </c>
      <c r="EU36" s="83">
        <f t="shared" si="74"/>
        <v>15.172958815183465</v>
      </c>
      <c r="EV36" s="83">
        <f t="shared" si="74"/>
        <v>15.156742844970122</v>
      </c>
      <c r="EW36" s="83">
        <f t="shared" si="74"/>
        <v>15.14132020871404</v>
      </c>
      <c r="EX36" s="83">
        <f t="shared" si="74"/>
        <v>15.126652646668715</v>
      </c>
      <c r="EY36" s="83">
        <f t="shared" si="74"/>
        <v>15.112717829176896</v>
      </c>
      <c r="EZ36" s="83">
        <f t="shared" si="74"/>
        <v>15.099499554471274</v>
      </c>
      <c r="FA36" s="83">
        <f t="shared" si="74"/>
        <v>15.086980588457946</v>
      </c>
      <c r="FB36" s="83">
        <f t="shared" si="74"/>
        <v>15.075138033881634</v>
      </c>
      <c r="FC36" s="83">
        <f t="shared" si="74"/>
        <v>15.063941073310421</v>
      </c>
      <c r="FD36" s="83">
        <f t="shared" si="74"/>
        <v>15.053350903402668</v>
      </c>
      <c r="FE36" s="83">
        <f t="shared" si="74"/>
        <v>15.043322662526613</v>
      </c>
      <c r="FF36" s="83">
        <f t="shared" si="74"/>
        <v>15.033811775496034</v>
      </c>
      <c r="FG36" s="83">
        <f t="shared" si="74"/>
        <v>15.024778016704872</v>
      </c>
      <c r="FH36" s="83">
        <f t="shared" si="74"/>
        <v>15.016187614040673</v>
      </c>
      <c r="FI36" s="83">
        <f t="shared" si="74"/>
        <v>15.00801373363632</v>
      </c>
      <c r="FJ36" s="83">
        <f t="shared" si="74"/>
        <v>15.000235690658581</v>
      </c>
      <c r="FK36" s="83">
        <f t="shared" si="74"/>
        <v>14.992837227814274</v>
      </c>
      <c r="FL36" s="83">
        <f t="shared" si="74"/>
        <v>14.98580419442222</v>
      </c>
      <c r="FM36" s="83">
        <f t="shared" si="74"/>
        <v>14.979121947528677</v>
      </c>
      <c r="FN36" s="83">
        <f t="shared" si="74"/>
        <v>14.972774173270249</v>
      </c>
      <c r="FO36" s="83">
        <f t="shared" si="74"/>
        <v>14.966742753252349</v>
      </c>
      <c r="FP36" s="83">
        <f t="shared" si="74"/>
        <v>14.961008328883697</v>
      </c>
      <c r="FQ36" s="83">
        <f t="shared" si="74"/>
        <v>14.955551250874073</v>
      </c>
      <c r="FR36" s="83">
        <f t="shared" si="74"/>
        <v>14.950352638972385</v>
      </c>
      <c r="FS36" s="83">
        <f t="shared" si="74"/>
        <v>14.945395316637228</v>
      </c>
      <c r="FT36" s="83">
        <f t="shared" si="74"/>
        <v>14.940664425418841</v>
      </c>
      <c r="FU36" s="83">
        <f t="shared" si="74"/>
        <v>14.936147365580583</v>
      </c>
      <c r="FV36" s="83">
        <f t="shared" si="74"/>
        <v>14.931833342008172</v>
      </c>
      <c r="FW36" s="83">
        <f t="shared" si="74"/>
        <v>14.927712741790659</v>
      </c>
      <c r="FX36" s="83">
        <f t="shared" si="74"/>
        <v>14.923776518012058</v>
      </c>
      <c r="FY36" s="83">
        <f t="shared" si="74"/>
        <v>14.920015704669158</v>
      </c>
      <c r="GA36" t="s">
        <v>85</v>
      </c>
    </row>
    <row r="37" spans="1:183" s="95" customFormat="1" x14ac:dyDescent="0.25">
      <c r="A37" s="87" t="s">
        <v>120</v>
      </c>
      <c r="B37" s="94"/>
      <c r="C37" s="88">
        <f t="shared" si="71"/>
        <v>2.1640163830981463</v>
      </c>
      <c r="D37" s="89">
        <f t="shared" ref="D37:H37" si="75">D36-C36</f>
        <v>2.705020478872683</v>
      </c>
      <c r="E37" s="89">
        <f t="shared" si="75"/>
        <v>3.3812755985908538</v>
      </c>
      <c r="F37" s="89">
        <f t="shared" si="75"/>
        <v>4.226594498238569</v>
      </c>
      <c r="G37" s="89">
        <f t="shared" si="75"/>
        <v>5.2832431227982113</v>
      </c>
      <c r="H37" s="89">
        <f t="shared" si="75"/>
        <v>6.6040539034977641</v>
      </c>
      <c r="I37" s="89">
        <f>I36-H36</f>
        <v>8.2550673793721998</v>
      </c>
      <c r="J37" s="87">
        <f>C26*(1-$L$6)</f>
        <v>4.4223575246636759</v>
      </c>
      <c r="K37" s="87">
        <f t="shared" ref="K37:BV37" si="76">D26*(1-$L$6)</f>
        <v>5.5279469058295954</v>
      </c>
      <c r="L37" s="87">
        <f t="shared" si="76"/>
        <v>6.9099336322869984</v>
      </c>
      <c r="M37" s="87">
        <f t="shared" si="76"/>
        <v>8.6374170403587467</v>
      </c>
      <c r="N37" s="87">
        <f t="shared" si="76"/>
        <v>10.796771300448428</v>
      </c>
      <c r="O37" s="87">
        <f t="shared" si="76"/>
        <v>13.495964125560535</v>
      </c>
      <c r="P37" s="96">
        <f t="shared" si="76"/>
        <v>16.869955156950677</v>
      </c>
      <c r="Q37" s="87">
        <f t="shared" si="76"/>
        <v>15.674681583106779</v>
      </c>
      <c r="R37" s="87">
        <f t="shared" si="76"/>
        <v>18.017490680288606</v>
      </c>
      <c r="S37" s="87">
        <f t="shared" si="76"/>
        <v>19.894482575861126</v>
      </c>
      <c r="T37" s="87">
        <f t="shared" si="76"/>
        <v>23.36189140325811</v>
      </c>
      <c r="U37" s="87">
        <f t="shared" si="76"/>
        <v>27.686554962423855</v>
      </c>
      <c r="V37" s="87">
        <f t="shared" si="76"/>
        <v>33.077626127740508</v>
      </c>
      <c r="W37" s="96">
        <f t="shared" si="76"/>
        <v>39.7938015927121</v>
      </c>
      <c r="X37" s="87">
        <f t="shared" si="76"/>
        <v>48.15421857013753</v>
      </c>
      <c r="Y37" s="87">
        <f t="shared" si="76"/>
        <v>22.384653409894611</v>
      </c>
      <c r="Z37" s="87">
        <f t="shared" si="76"/>
        <v>25.306002014954672</v>
      </c>
      <c r="AA37" s="87">
        <f t="shared" si="76"/>
        <v>28.323461183135137</v>
      </c>
      <c r="AB37" s="87">
        <f t="shared" si="76"/>
        <v>31.716486723386016</v>
      </c>
      <c r="AC37" s="87">
        <f t="shared" si="76"/>
        <v>35.57569991378444</v>
      </c>
      <c r="AD37" s="96">
        <f t="shared" si="76"/>
        <v>40.012476194104629</v>
      </c>
      <c r="AE37" s="87">
        <f t="shared" si="76"/>
        <v>23.160596351696192</v>
      </c>
      <c r="AF37" s="87">
        <f t="shared" si="76"/>
        <v>27.051120092488663</v>
      </c>
      <c r="AG37" s="87">
        <f t="shared" si="76"/>
        <v>27.824688475778945</v>
      </c>
      <c r="AH37" s="87">
        <f t="shared" si="76"/>
        <v>28.730026463668615</v>
      </c>
      <c r="AI37" s="87">
        <f t="shared" si="76"/>
        <v>29.637144345475228</v>
      </c>
      <c r="AJ37" s="165">
        <f t="shared" si="76"/>
        <v>30.50618219185122</v>
      </c>
      <c r="AK37" s="96">
        <f t="shared" si="76"/>
        <v>31.287839183482625</v>
      </c>
      <c r="AL37" s="87">
        <f t="shared" si="76"/>
        <v>19.152644412634491</v>
      </c>
      <c r="AM37" s="87">
        <f t="shared" si="76"/>
        <v>18.085869101871019</v>
      </c>
      <c r="AN37" s="87">
        <f t="shared" si="76"/>
        <v>18.449842247995015</v>
      </c>
      <c r="AO37" s="87">
        <f t="shared" si="76"/>
        <v>18.689831675673123</v>
      </c>
      <c r="AP37" s="87">
        <f t="shared" si="76"/>
        <v>18.780317197673558</v>
      </c>
      <c r="AQ37" s="165">
        <f t="shared" si="76"/>
        <v>18.688273157561945</v>
      </c>
      <c r="AR37" s="96">
        <f t="shared" si="76"/>
        <v>18.370035078643951</v>
      </c>
      <c r="AS37" s="87">
        <f t="shared" si="76"/>
        <v>14.807345533277926</v>
      </c>
      <c r="AT37" s="87">
        <f t="shared" si="76"/>
        <v>14.174959655117165</v>
      </c>
      <c r="AU37" s="87">
        <f t="shared" si="76"/>
        <v>13.736795108852839</v>
      </c>
      <c r="AV37" s="87">
        <f t="shared" si="76"/>
        <v>13.244394757741778</v>
      </c>
      <c r="AW37" s="87">
        <f t="shared" si="76"/>
        <v>12.684418257645625</v>
      </c>
      <c r="AX37" s="165">
        <f t="shared" si="76"/>
        <v>12.043064314640892</v>
      </c>
      <c r="AY37" s="96">
        <f t="shared" si="76"/>
        <v>11.304955341078402</v>
      </c>
      <c r="AZ37" s="87">
        <f t="shared" si="76"/>
        <v>10.452607938102643</v>
      </c>
      <c r="BA37" s="87">
        <f t="shared" si="76"/>
        <v>10.142759426335029</v>
      </c>
      <c r="BB37" s="87">
        <f t="shared" si="76"/>
        <v>9.7833883819592451</v>
      </c>
      <c r="BC37" s="87">
        <f t="shared" si="76"/>
        <v>9.3749350721441083</v>
      </c>
      <c r="BD37" s="87">
        <f t="shared" si="76"/>
        <v>8.9175090424956824</v>
      </c>
      <c r="BE37" s="165">
        <f t="shared" si="76"/>
        <v>8.413284184880931</v>
      </c>
      <c r="BF37" s="96">
        <f t="shared" si="76"/>
        <v>7.8655928296430124</v>
      </c>
      <c r="BG37" s="87">
        <f t="shared" si="76"/>
        <v>7.2794972742199828</v>
      </c>
      <c r="BH37" s="87">
        <f t="shared" si="76"/>
        <v>6.9727552311452845</v>
      </c>
      <c r="BI37" s="87">
        <f t="shared" si="76"/>
        <v>6.6901492899064108</v>
      </c>
      <c r="BJ37" s="87">
        <f t="shared" si="76"/>
        <v>6.4005144143025801</v>
      </c>
      <c r="BK37" s="87">
        <f t="shared" si="76"/>
        <v>6.1051408807713328</v>
      </c>
      <c r="BL37" s="165">
        <f t="shared" si="76"/>
        <v>5.806236189573978</v>
      </c>
      <c r="BM37" s="96">
        <f t="shared" si="76"/>
        <v>5.5071565554879376</v>
      </c>
      <c r="BN37" s="87">
        <f t="shared" si="76"/>
        <v>5.2126866385804558</v>
      </c>
      <c r="BO37" s="87">
        <f t="shared" si="76"/>
        <v>4.9748589292377492</v>
      </c>
      <c r="BP37" s="87">
        <f t="shared" si="76"/>
        <v>4.7422612541990876</v>
      </c>
      <c r="BQ37" s="87">
        <f t="shared" si="76"/>
        <v>4.5151124121949513</v>
      </c>
      <c r="BR37" s="87">
        <f t="shared" si="76"/>
        <v>4.2957670914307622</v>
      </c>
      <c r="BS37" s="87">
        <f t="shared" si="76"/>
        <v>4.0868346622392249</v>
      </c>
      <c r="BT37" s="96">
        <f t="shared" si="76"/>
        <v>3.8911562028459947</v>
      </c>
      <c r="BU37" s="87">
        <f t="shared" si="76"/>
        <v>3.7118446220776695</v>
      </c>
      <c r="BV37" s="87">
        <f t="shared" si="76"/>
        <v>3.5523253641661992</v>
      </c>
      <c r="BW37" s="87">
        <f t="shared" ref="BW37:EH37" si="77">BP26*(1-$L$6)</f>
        <v>3.3967064601982075</v>
      </c>
      <c r="BX37" s="87">
        <f t="shared" si="77"/>
        <v>3.2450525428136969</v>
      </c>
      <c r="BY37" s="87">
        <f t="shared" si="77"/>
        <v>3.0986383312935732</v>
      </c>
      <c r="BZ37" s="87">
        <f t="shared" si="77"/>
        <v>2.9588143843813</v>
      </c>
      <c r="CA37" s="96">
        <f t="shared" si="77"/>
        <v>2.8269541786630765</v>
      </c>
      <c r="CB37" s="87">
        <f t="shared" si="77"/>
        <v>3.7861662473204412</v>
      </c>
      <c r="CC37" s="87">
        <f t="shared" si="77"/>
        <v>2.6737337299945718</v>
      </c>
      <c r="CD37" s="87">
        <f t="shared" si="77"/>
        <v>2.5672192287474798</v>
      </c>
      <c r="CE37" s="87">
        <f t="shared" si="77"/>
        <v>2.466534753039956</v>
      </c>
      <c r="CF37" s="87">
        <f t="shared" si="77"/>
        <v>2.3715622494945023</v>
      </c>
      <c r="CG37" s="87">
        <f t="shared" si="77"/>
        <v>2.2820994926927094</v>
      </c>
      <c r="CH37" s="96">
        <f t="shared" si="77"/>
        <v>2.1978474791171148</v>
      </c>
      <c r="CI37" s="87">
        <f t="shared" si="77"/>
        <v>2.1183958146451554</v>
      </c>
      <c r="CJ37" s="87">
        <f t="shared" si="77"/>
        <v>2.1241764325533561</v>
      </c>
      <c r="CK37" s="87">
        <f t="shared" si="77"/>
        <v>2.0623570224577414</v>
      </c>
      <c r="CL37" s="87">
        <f t="shared" si="77"/>
        <v>2.0040489070232201</v>
      </c>
      <c r="CM37" s="87">
        <f t="shared" si="77"/>
        <v>1.9493965548038994</v>
      </c>
      <c r="CN37" s="87">
        <f t="shared" si="77"/>
        <v>1.8984420373309907</v>
      </c>
      <c r="CO37" s="96">
        <f t="shared" si="77"/>
        <v>1.8511130697765805</v>
      </c>
      <c r="CP37" s="87">
        <f t="shared" si="77"/>
        <v>1.8072140238354952</v>
      </c>
      <c r="CQ37" s="87">
        <f t="shared" si="77"/>
        <v>1.6855242564798798</v>
      </c>
      <c r="CR37" s="87">
        <f t="shared" si="77"/>
        <v>1.6436938467790505</v>
      </c>
      <c r="CS37" s="87">
        <f t="shared" si="77"/>
        <v>1.6052564664082414</v>
      </c>
      <c r="CT37" s="87">
        <f t="shared" si="77"/>
        <v>1.5700350446571989</v>
      </c>
      <c r="CU37" s="87">
        <f t="shared" si="77"/>
        <v>1.5378725536708122</v>
      </c>
      <c r="CV37" s="96">
        <f t="shared" si="77"/>
        <v>1.5086305932704207</v>
      </c>
      <c r="CW37" s="87">
        <f t="shared" si="77"/>
        <v>1.4821880292184109</v>
      </c>
      <c r="CX37" s="87">
        <f t="shared" si="77"/>
        <v>1.4584400618909892</v>
      </c>
      <c r="CY37" s="87">
        <f t="shared" si="77"/>
        <v>1.4250455144915706</v>
      </c>
      <c r="CZ37" s="87">
        <f t="shared" si="77"/>
        <v>1.3931816766757119</v>
      </c>
      <c r="DA37" s="87">
        <f t="shared" si="77"/>
        <v>1.3628384251920287</v>
      </c>
      <c r="DB37" s="87">
        <f t="shared" si="77"/>
        <v>1.3339813565469936</v>
      </c>
      <c r="DC37" s="87">
        <f t="shared" si="77"/>
        <v>1.3065610656486626</v>
      </c>
      <c r="DD37" s="96">
        <f t="shared" si="77"/>
        <v>1.2805232154944071</v>
      </c>
      <c r="DE37" s="87">
        <f t="shared" si="77"/>
        <v>1.255819177036245</v>
      </c>
      <c r="DF37" s="87">
        <f t="shared" si="77"/>
        <v>1.2385365247162905</v>
      </c>
      <c r="DG37" s="87">
        <f t="shared" si="77"/>
        <v>1.2218961929259902</v>
      </c>
      <c r="DH37" s="87">
        <f t="shared" si="77"/>
        <v>1.2057570759697622</v>
      </c>
      <c r="DI37" s="87">
        <f t="shared" si="77"/>
        <v>1.1899907563127452</v>
      </c>
      <c r="DJ37" s="87">
        <f t="shared" si="77"/>
        <v>1.1744781450595627</v>
      </c>
      <c r="DK37" s="96">
        <f t="shared" si="77"/>
        <v>1.1591069331055772</v>
      </c>
      <c r="DL37" s="87">
        <f t="shared" si="77"/>
        <v>1.1437699080590733</v>
      </c>
      <c r="DM37" s="87">
        <f t="shared" si="77"/>
        <v>1.1283641553532961</v>
      </c>
      <c r="DN37" s="87">
        <f t="shared" si="77"/>
        <v>1.1141795878838006</v>
      </c>
      <c r="DO37" s="87">
        <f t="shared" si="77"/>
        <v>1.1011486631704386</v>
      </c>
      <c r="DP37" s="87">
        <f t="shared" si="77"/>
        <v>1.0891939768855141</v>
      </c>
      <c r="DQ37" s="87">
        <f t="shared" si="77"/>
        <v>1.0782310588820663</v>
      </c>
      <c r="DR37" s="87">
        <f t="shared" si="77"/>
        <v>1.0681702129367949</v>
      </c>
      <c r="DS37" s="87">
        <f t="shared" si="77"/>
        <v>1.0589174023263066</v>
      </c>
      <c r="DT37" s="87">
        <f t="shared" si="77"/>
        <v>1.0503742051577947</v>
      </c>
      <c r="DU37" s="87">
        <f t="shared" si="77"/>
        <v>1.0419746241766907</v>
      </c>
      <c r="DV37" s="87">
        <f t="shared" si="77"/>
        <v>1.0337623298625163</v>
      </c>
      <c r="DW37" s="87">
        <f t="shared" si="77"/>
        <v>1.025786533695441</v>
      </c>
      <c r="DX37" s="87">
        <f t="shared" si="77"/>
        <v>1.018100283116405</v>
      </c>
      <c r="DY37" s="87">
        <f t="shared" si="77"/>
        <v>1.0107592222126918</v>
      </c>
      <c r="DZ37" s="87">
        <f t="shared" si="77"/>
        <v>1.0038206844059896</v>
      </c>
      <c r="EA37" s="87">
        <f t="shared" si="77"/>
        <v>0.99734297951166173</v>
      </c>
      <c r="EB37" s="87">
        <f t="shared" si="77"/>
        <v>0.99138473718297859</v>
      </c>
      <c r="EC37" s="87">
        <f t="shared" si="77"/>
        <v>0.98586445433555281</v>
      </c>
      <c r="ED37" s="87">
        <f t="shared" si="77"/>
        <v>0.98070905335760616</v>
      </c>
      <c r="EE37" s="87">
        <f t="shared" si="77"/>
        <v>0.97585504082375019</v>
      </c>
      <c r="EF37" s="87">
        <f t="shared" si="77"/>
        <v>0.9712493260434939</v>
      </c>
      <c r="EG37" s="87">
        <f t="shared" si="77"/>
        <v>0.96684980694242983</v>
      </c>
      <c r="EH37" s="87">
        <f t="shared" si="77"/>
        <v>0.96262582045734724</v>
      </c>
      <c r="EI37" s="87">
        <f t="shared" ref="EI37:FY37" si="78">EB26*(1-$L$6)</f>
        <v>0.95855854237960048</v>
      </c>
      <c r="EJ37" s="87">
        <f t="shared" si="78"/>
        <v>0.95467629026463363</v>
      </c>
      <c r="EK37" s="87">
        <f t="shared" si="78"/>
        <v>0.9509979274442768</v>
      </c>
      <c r="EL37" s="87">
        <f t="shared" si="78"/>
        <v>0.94753308449824547</v>
      </c>
      <c r="EM37" s="87">
        <f t="shared" si="78"/>
        <v>0.94428259662762326</v>
      </c>
      <c r="EN37" s="87">
        <f t="shared" si="78"/>
        <v>0.94123909602786981</v>
      </c>
      <c r="EO37" s="87">
        <f t="shared" si="78"/>
        <v>0.93838771659348907</v>
      </c>
      <c r="EP37" s="87">
        <f t="shared" si="78"/>
        <v>0.93570688602430119</v>
      </c>
      <c r="EQ37" s="87">
        <f t="shared" si="78"/>
        <v>0.93316919728880143</v>
      </c>
      <c r="ER37" s="87">
        <f t="shared" si="78"/>
        <v>0.93075553545632217</v>
      </c>
      <c r="ES37" s="87">
        <f t="shared" si="78"/>
        <v>0.92845372595454345</v>
      </c>
      <c r="ET37" s="87">
        <f t="shared" si="78"/>
        <v>0.92625711278915968</v>
      </c>
      <c r="EU37" s="87">
        <f t="shared" si="78"/>
        <v>0.92416310868414742</v>
      </c>
      <c r="EV37" s="87">
        <f t="shared" si="78"/>
        <v>0.92217174638014487</v>
      </c>
      <c r="EW37" s="87">
        <f t="shared" si="78"/>
        <v>0.92028424976821976</v>
      </c>
      <c r="EX37" s="87">
        <f t="shared" si="78"/>
        <v>0.9185016352434765</v>
      </c>
      <c r="EY37" s="87">
        <f t="shared" si="78"/>
        <v>0.9168207179645036</v>
      </c>
      <c r="EZ37" s="87">
        <f t="shared" si="78"/>
        <v>0.91523545124892103</v>
      </c>
      <c r="FA37" s="87">
        <f t="shared" si="78"/>
        <v>0.91373814677583121</v>
      </c>
      <c r="FB37" s="87">
        <f t="shared" si="78"/>
        <v>0.91232055410783608</v>
      </c>
      <c r="FC37" s="87">
        <f t="shared" si="78"/>
        <v>0.91097478580893121</v>
      </c>
      <c r="FD37" s="87">
        <f t="shared" si="78"/>
        <v>0.90969407986046658</v>
      </c>
      <c r="FE37" s="87">
        <f t="shared" si="78"/>
        <v>0.90847339436742136</v>
      </c>
      <c r="FF37" s="87">
        <f t="shared" si="78"/>
        <v>0.9073098309339237</v>
      </c>
      <c r="FG37" s="87">
        <f t="shared" si="78"/>
        <v>0.90620169245775917</v>
      </c>
      <c r="FH37" s="87">
        <f t="shared" si="78"/>
        <v>0.90514774411163301</v>
      </c>
      <c r="FI37" s="87">
        <f t="shared" si="78"/>
        <v>0.90414667370348234</v>
      </c>
      <c r="FJ37" s="87">
        <f t="shared" si="78"/>
        <v>0.90319674283119133</v>
      </c>
      <c r="FK37" s="87">
        <f t="shared" si="78"/>
        <v>0.90229561701615923</v>
      </c>
      <c r="FL37" s="87">
        <f t="shared" si="78"/>
        <v>0.90144036097536706</v>
      </c>
      <c r="FM37" s="87">
        <f t="shared" si="78"/>
        <v>0.90062758404038101</v>
      </c>
      <c r="FN37" s="87">
        <f t="shared" si="78"/>
        <v>0.89985391819933225</v>
      </c>
      <c r="FO37" s="87">
        <f t="shared" si="78"/>
        <v>0.89911632409373177</v>
      </c>
      <c r="FP37" s="87">
        <f t="shared" si="78"/>
        <v>0.89841224933483077</v>
      </c>
      <c r="FQ37" s="87">
        <f t="shared" si="78"/>
        <v>0.89773966482156886</v>
      </c>
      <c r="FR37" s="87">
        <f t="shared" si="78"/>
        <v>0.8970970051144711</v>
      </c>
      <c r="FS37" s="87">
        <f t="shared" si="78"/>
        <v>0.89648303864021073</v>
      </c>
      <c r="FT37" s="87">
        <f t="shared" si="78"/>
        <v>0.89589669282199325</v>
      </c>
      <c r="FU37" s="87">
        <f t="shared" si="78"/>
        <v>0.89533685836107368</v>
      </c>
      <c r="FV37" s="87">
        <f t="shared" si="78"/>
        <v>0.89480230052132281</v>
      </c>
      <c r="FW37" s="87">
        <f t="shared" si="78"/>
        <v>0.89429164911731729</v>
      </c>
      <c r="FX37" s="87">
        <f t="shared" si="78"/>
        <v>0.89380344104296849</v>
      </c>
      <c r="FY37" s="87">
        <f t="shared" si="78"/>
        <v>0.89333619177157142</v>
      </c>
      <c r="GA37" s="87" t="s">
        <v>120</v>
      </c>
    </row>
    <row r="38" spans="1:183" x14ac:dyDescent="0.25">
      <c r="A38" t="s">
        <v>89</v>
      </c>
      <c r="B38" s="60"/>
      <c r="C38" s="109">
        <f t="shared" si="71"/>
        <v>0.65896739485319511</v>
      </c>
      <c r="D38" s="109">
        <f t="shared" si="71"/>
        <v>0.82370924356649389</v>
      </c>
      <c r="E38" s="109">
        <f t="shared" si="71"/>
        <v>1.0296365544581174</v>
      </c>
      <c r="F38" s="109">
        <f t="shared" si="71"/>
        <v>1.2870456930726468</v>
      </c>
      <c r="G38" s="109">
        <f t="shared" si="71"/>
        <v>1.6088071163408084</v>
      </c>
      <c r="H38" s="109">
        <f>I38/(1+$V$6)</f>
        <v>2.0110088954260106</v>
      </c>
      <c r="I38" s="104">
        <f>V8*AH7</f>
        <v>2.5137611192825133</v>
      </c>
      <c r="J38" s="83">
        <f t="shared" ref="J38:BU38" si="79">I38-C39+J39</f>
        <v>3.010407920132502</v>
      </c>
      <c r="K38" s="83">
        <f t="shared" si="79"/>
        <v>3.6312164211949884</v>
      </c>
      <c r="L38" s="83">
        <f t="shared" si="79"/>
        <v>4.4072270475230964</v>
      </c>
      <c r="M38" s="83">
        <f t="shared" si="79"/>
        <v>5.3772403304332315</v>
      </c>
      <c r="N38" s="83">
        <f t="shared" si="79"/>
        <v>6.5897569340709001</v>
      </c>
      <c r="O38" s="83">
        <f t="shared" si="79"/>
        <v>8.1054026886179855</v>
      </c>
      <c r="P38" s="105">
        <f t="shared" si="79"/>
        <v>9.9999598818018427</v>
      </c>
      <c r="Q38" s="83">
        <f t="shared" si="79"/>
        <v>10.401787485302082</v>
      </c>
      <c r="R38" s="83">
        <f t="shared" si="79"/>
        <v>10.712785542535848</v>
      </c>
      <c r="S38" s="83">
        <f t="shared" si="79"/>
        <v>10.851290722072592</v>
      </c>
      <c r="T38" s="83">
        <f t="shared" si="79"/>
        <v>10.84273955252695</v>
      </c>
      <c r="U38" s="83">
        <f t="shared" si="79"/>
        <v>10.650361721970251</v>
      </c>
      <c r="V38" s="83">
        <f t="shared" si="79"/>
        <v>10.228177846343426</v>
      </c>
      <c r="W38" s="105">
        <f t="shared" si="79"/>
        <v>9.5186899070486959</v>
      </c>
      <c r="X38" s="83">
        <f t="shared" si="79"/>
        <v>10.41635958246388</v>
      </c>
      <c r="Y38" s="83">
        <f t="shared" si="79"/>
        <v>10.219720120222702</v>
      </c>
      <c r="Z38" s="83">
        <f t="shared" si="79"/>
        <v>10.118102907513851</v>
      </c>
      <c r="AA38" s="83">
        <f t="shared" si="79"/>
        <v>10.039450942118341</v>
      </c>
      <c r="AB38" s="83">
        <f t="shared" si="79"/>
        <v>9.973327282912642</v>
      </c>
      <c r="AC38" s="83">
        <f t="shared" si="79"/>
        <v>9.9066091236548086</v>
      </c>
      <c r="AD38" s="105">
        <f t="shared" si="79"/>
        <v>9.8227720747289915</v>
      </c>
      <c r="AE38" s="83">
        <f t="shared" si="79"/>
        <v>8.8210588206900002</v>
      </c>
      <c r="AF38" s="83">
        <f t="shared" si="79"/>
        <v>9.0032355686166952</v>
      </c>
      <c r="AG38" s="83">
        <f t="shared" si="79"/>
        <v>9.0848479563739044</v>
      </c>
      <c r="AH38" s="83">
        <f t="shared" si="79"/>
        <v>9.0689264332392341</v>
      </c>
      <c r="AI38" s="83">
        <f t="shared" si="79"/>
        <v>8.9394131977563216</v>
      </c>
      <c r="AJ38" s="159">
        <f t="shared" si="79"/>
        <v>8.6745224269903112</v>
      </c>
      <c r="AK38" s="105">
        <f t="shared" si="79"/>
        <v>8.2453715754854837</v>
      </c>
      <c r="AL38" s="83">
        <f t="shared" si="79"/>
        <v>8.0241877161411637</v>
      </c>
      <c r="AM38" s="83">
        <f t="shared" si="79"/>
        <v>7.5738165718770851</v>
      </c>
      <c r="AN38" s="83">
        <f t="shared" si="79"/>
        <v>7.1187478388994734</v>
      </c>
      <c r="AO38" s="83">
        <f t="shared" si="79"/>
        <v>6.6471031621531385</v>
      </c>
      <c r="AP38" s="83">
        <f t="shared" si="79"/>
        <v>6.1545173156357702</v>
      </c>
      <c r="AQ38" s="159">
        <f t="shared" si="79"/>
        <v>5.6378044323107197</v>
      </c>
      <c r="AR38" s="105">
        <f t="shared" si="79"/>
        <v>5.0951313964668845</v>
      </c>
      <c r="AS38" s="83">
        <f t="shared" si="79"/>
        <v>4.8952356978262523</v>
      </c>
      <c r="AT38" s="83">
        <f t="shared" si="79"/>
        <v>4.7585982713718904</v>
      </c>
      <c r="AU38" s="83">
        <f t="shared" si="79"/>
        <v>4.5860152917972963</v>
      </c>
      <c r="AV38" s="83">
        <f t="shared" si="79"/>
        <v>4.382904212857091</v>
      </c>
      <c r="AW38" s="83">
        <f t="shared" si="79"/>
        <v>4.1539401829788947</v>
      </c>
      <c r="AX38" s="159">
        <f t="shared" si="79"/>
        <v>3.9045363143640279</v>
      </c>
      <c r="AY38" s="105">
        <f t="shared" si="79"/>
        <v>3.6412486446887318</v>
      </c>
      <c r="AZ38" s="83">
        <f t="shared" si="79"/>
        <v>3.4732970991737426</v>
      </c>
      <c r="BA38" s="83">
        <f t="shared" si="79"/>
        <v>3.3046774457972483</v>
      </c>
      <c r="BB38" s="83">
        <f t="shared" si="79"/>
        <v>3.1488376172352317</v>
      </c>
      <c r="BC38" s="83">
        <f t="shared" si="79"/>
        <v>3.0047627408669504</v>
      </c>
      <c r="BD38" s="83">
        <f t="shared" si="79"/>
        <v>2.8722479122605198</v>
      </c>
      <c r="BE38" s="159">
        <f t="shared" si="79"/>
        <v>2.751656366282806</v>
      </c>
      <c r="BF38" s="105">
        <f t="shared" si="79"/>
        <v>2.6439460577904637</v>
      </c>
      <c r="BG38" s="83">
        <f t="shared" si="79"/>
        <v>2.5507206777776186</v>
      </c>
      <c r="BH38" s="83">
        <f t="shared" si="79"/>
        <v>2.4576090707938203</v>
      </c>
      <c r="BI38" s="83">
        <f t="shared" si="79"/>
        <v>2.3641279584040409</v>
      </c>
      <c r="BJ38" s="83">
        <f t="shared" si="79"/>
        <v>2.2724737057374194</v>
      </c>
      <c r="BK38" s="83">
        <f t="shared" si="79"/>
        <v>2.1846709165097336</v>
      </c>
      <c r="BL38" s="159">
        <f t="shared" si="79"/>
        <v>2.1025808909843655</v>
      </c>
      <c r="BM38" s="105">
        <f t="shared" si="79"/>
        <v>2.0278937042459799</v>
      </c>
      <c r="BN38" s="83">
        <f t="shared" si="79"/>
        <v>1.9621044142460604</v>
      </c>
      <c r="BO38" s="83">
        <f t="shared" si="79"/>
        <v>1.8993043218465895</v>
      </c>
      <c r="BP38" s="83">
        <f t="shared" si="79"/>
        <v>1.838760250589867</v>
      </c>
      <c r="BQ38" s="83">
        <f t="shared" si="79"/>
        <v>1.7804211862286661</v>
      </c>
      <c r="BR38" s="83">
        <f t="shared" si="79"/>
        <v>1.7243321295416421</v>
      </c>
      <c r="BS38" s="83">
        <f t="shared" si="79"/>
        <v>1.6706024519689886</v>
      </c>
      <c r="BT38" s="105">
        <f t="shared" si="79"/>
        <v>1.6193666676868517</v>
      </c>
      <c r="BU38" s="83">
        <f t="shared" si="79"/>
        <v>1.5707387840564657</v>
      </c>
      <c r="BV38" s="83">
        <f t="shared" ref="BV38:EG38" si="80">BU38-BO39+BV39</f>
        <v>1.5247568874544979</v>
      </c>
      <c r="BW38" s="83">
        <f t="shared" si="80"/>
        <v>1.481581735180048</v>
      </c>
      <c r="BX38" s="83">
        <f t="shared" si="80"/>
        <v>1.4411600669225306</v>
      </c>
      <c r="BY38" s="83">
        <f t="shared" si="80"/>
        <v>1.4033629058498769</v>
      </c>
      <c r="BZ38" s="83">
        <f t="shared" si="80"/>
        <v>1.3679862193904773</v>
      </c>
      <c r="CA38" s="105">
        <f t="shared" si="80"/>
        <v>1.3347525613181508</v>
      </c>
      <c r="CB38" s="83">
        <f t="shared" si="80"/>
        <v>1.3425539576377623</v>
      </c>
      <c r="CC38" s="83">
        <f t="shared" si="80"/>
        <v>1.3502682469747729</v>
      </c>
      <c r="CD38" s="83">
        <f t="shared" si="80"/>
        <v>1.3579917195092368</v>
      </c>
      <c r="CE38" s="83">
        <f t="shared" si="80"/>
        <v>1.3658632384793068</v>
      </c>
      <c r="CF38" s="83">
        <f t="shared" si="80"/>
        <v>1.3739880306378303</v>
      </c>
      <c r="CG38" s="83">
        <f t="shared" si="80"/>
        <v>1.382431079685627</v>
      </c>
      <c r="CH38" s="105">
        <f t="shared" si="80"/>
        <v>1.3912115779294494</v>
      </c>
      <c r="CI38" s="83">
        <f t="shared" si="80"/>
        <v>1.3610555165990346</v>
      </c>
      <c r="CJ38" s="83">
        <f t="shared" si="80"/>
        <v>1.3362468159266614</v>
      </c>
      <c r="CK38" s="83">
        <f t="shared" si="80"/>
        <v>1.3134539557520584</v>
      </c>
      <c r="CL38" s="83">
        <f t="shared" si="80"/>
        <v>1.2925731564102132</v>
      </c>
      <c r="CM38" s="83">
        <f t="shared" si="80"/>
        <v>1.2735124082213827</v>
      </c>
      <c r="CN38" s="83">
        <f t="shared" si="80"/>
        <v>1.2561906585310272</v>
      </c>
      <c r="CO38" s="105">
        <f t="shared" si="80"/>
        <v>1.2405370263445099</v>
      </c>
      <c r="CP38" s="83">
        <f t="shared" si="80"/>
        <v>1.2264902705035565</v>
      </c>
      <c r="CQ38" s="83">
        <f t="shared" si="80"/>
        <v>1.2066552916675266</v>
      </c>
      <c r="CR38" s="83">
        <f t="shared" si="80"/>
        <v>1.1877211566992725</v>
      </c>
      <c r="CS38" s="83">
        <f t="shared" si="80"/>
        <v>1.1696830788601349</v>
      </c>
      <c r="CT38" s="83">
        <f t="shared" si="80"/>
        <v>1.1525216459392635</v>
      </c>
      <c r="CU38" s="83">
        <f t="shared" si="80"/>
        <v>1.1362083707959507</v>
      </c>
      <c r="CV38" s="105">
        <f t="shared" si="80"/>
        <v>1.1207117242857694</v>
      </c>
      <c r="CW38" s="83">
        <f t="shared" si="80"/>
        <v>1.1060035180833274</v>
      </c>
      <c r="CX38" s="83">
        <f t="shared" si="80"/>
        <v>1.0957369905519814</v>
      </c>
      <c r="CY38" s="83">
        <f t="shared" si="80"/>
        <v>1.0858505957151818</v>
      </c>
      <c r="CZ38" s="83">
        <f t="shared" si="80"/>
        <v>1.0762600043346389</v>
      </c>
      <c r="DA38" s="83">
        <f t="shared" si="80"/>
        <v>1.0668884269045773</v>
      </c>
      <c r="DB38" s="83">
        <f t="shared" si="80"/>
        <v>1.0576646061633768</v>
      </c>
      <c r="DC38" s="83">
        <f t="shared" si="80"/>
        <v>1.0485212939852602</v>
      </c>
      <c r="DD38" s="105">
        <f t="shared" si="80"/>
        <v>1.0393942465396002</v>
      </c>
      <c r="DE38" s="83">
        <f t="shared" si="80"/>
        <v>1.0302217444329669</v>
      </c>
      <c r="DF38" s="83">
        <f t="shared" si="80"/>
        <v>1.0217791793568902</v>
      </c>
      <c r="DG38" s="83">
        <f t="shared" si="80"/>
        <v>1.0140264197788051</v>
      </c>
      <c r="DH38" s="83">
        <f t="shared" si="80"/>
        <v>1.006917360778397</v>
      </c>
      <c r="DI38" s="83">
        <f t="shared" si="80"/>
        <v>1.0004016027458509</v>
      </c>
      <c r="DJ38" s="83">
        <f t="shared" si="80"/>
        <v>0.9944255565858473</v>
      </c>
      <c r="DK38" s="105">
        <f t="shared" si="80"/>
        <v>0.98893297599753283</v>
      </c>
      <c r="DL38" s="83">
        <f t="shared" si="80"/>
        <v>0.9838649299683544</v>
      </c>
      <c r="DM38" s="83">
        <f t="shared" si="80"/>
        <v>0.97888115953396271</v>
      </c>
      <c r="DN38" s="83">
        <f t="shared" si="80"/>
        <v>0.97400802815997078</v>
      </c>
      <c r="DO38" s="83">
        <f t="shared" si="80"/>
        <v>0.96927524655767028</v>
      </c>
      <c r="DP38" s="83">
        <f t="shared" si="80"/>
        <v>0.96471484861747481</v>
      </c>
      <c r="DQ38" s="83">
        <f t="shared" si="80"/>
        <v>0.96036044677074484</v>
      </c>
      <c r="DR38" s="83">
        <f t="shared" si="80"/>
        <v>0.95624668657966649</v>
      </c>
      <c r="DS38" s="83">
        <f t="shared" si="80"/>
        <v>0.95240881789766452</v>
      </c>
      <c r="DT38" s="83">
        <f t="shared" si="80"/>
        <v>0.94888230014669861</v>
      </c>
      <c r="DU38" s="83">
        <f t="shared" si="80"/>
        <v>0.94561820857466639</v>
      </c>
      <c r="DV38" s="83">
        <f t="shared" si="80"/>
        <v>0.94257266233539683</v>
      </c>
      <c r="DW38" s="83">
        <f t="shared" si="80"/>
        <v>0.93970752692449899</v>
      </c>
      <c r="DX38" s="83">
        <f t="shared" si="80"/>
        <v>0.9369909120678267</v>
      </c>
      <c r="DY38" s="83">
        <f t="shared" si="80"/>
        <v>0.93439752965494405</v>
      </c>
      <c r="DZ38" s="83">
        <f t="shared" si="80"/>
        <v>0.93190897016419016</v>
      </c>
      <c r="EA38" s="83">
        <f t="shared" si="80"/>
        <v>0.92951394870561588</v>
      </c>
      <c r="EB38" s="83">
        <f t="shared" si="80"/>
        <v>0.92722958945980649</v>
      </c>
      <c r="EC38" s="83">
        <f t="shared" si="80"/>
        <v>0.92506732473898368</v>
      </c>
      <c r="ED38" s="83">
        <f t="shared" si="80"/>
        <v>0.9230330247101759</v>
      </c>
      <c r="EE38" s="83">
        <f t="shared" si="80"/>
        <v>0.92112725749517099</v>
      </c>
      <c r="EF38" s="83">
        <f t="shared" si="80"/>
        <v>0.91934564302410771</v>
      </c>
      <c r="EG38" s="83">
        <f t="shared" si="80"/>
        <v>0.91767927497936275</v>
      </c>
      <c r="EH38" s="83">
        <f t="shared" ref="EH38:FY38" si="81">EG38-EA39+EH39</f>
        <v>0.91611519584023704</v>
      </c>
      <c r="EI38" s="83">
        <f t="shared" si="81"/>
        <v>0.91463692017695841</v>
      </c>
      <c r="EJ38" s="83">
        <f t="shared" si="81"/>
        <v>0.91323295662799642</v>
      </c>
      <c r="EK38" s="83">
        <f t="shared" si="81"/>
        <v>0.91189599549042577</v>
      </c>
      <c r="EL38" s="83">
        <f t="shared" si="81"/>
        <v>0.91062205337019542</v>
      </c>
      <c r="EM38" s="83">
        <f t="shared" si="81"/>
        <v>0.90940960019545503</v>
      </c>
      <c r="EN38" s="83">
        <f t="shared" si="81"/>
        <v>0.90825868624024197</v>
      </c>
      <c r="EO38" s="83">
        <f t="shared" si="81"/>
        <v>0.90717008044612357</v>
      </c>
      <c r="EP38" s="83">
        <f t="shared" si="81"/>
        <v>0.9061444263318793</v>
      </c>
      <c r="EQ38" s="83">
        <f t="shared" si="81"/>
        <v>0.90517983022104942</v>
      </c>
      <c r="ER38" s="83">
        <f t="shared" si="81"/>
        <v>0.90427266862800804</v>
      </c>
      <c r="ES38" s="83">
        <f t="shared" si="81"/>
        <v>0.90341832425748148</v>
      </c>
      <c r="ET38" s="83">
        <f t="shared" si="81"/>
        <v>0.90261183756775343</v>
      </c>
      <c r="EU38" s="83">
        <f t="shared" si="81"/>
        <v>0.90184846552727527</v>
      </c>
      <c r="EV38" s="83">
        <f t="shared" si="81"/>
        <v>0.90112414246633121</v>
      </c>
      <c r="EW38" s="83">
        <f t="shared" si="81"/>
        <v>0.90043583991004938</v>
      </c>
      <c r="EX38" s="83">
        <f t="shared" si="81"/>
        <v>0.89978182311780441</v>
      </c>
      <c r="EY38" s="83">
        <f t="shared" si="81"/>
        <v>0.89916108238283277</v>
      </c>
      <c r="EZ38" s="83">
        <f t="shared" si="81"/>
        <v>0.89857288674137392</v>
      </c>
      <c r="FA38" s="83">
        <f t="shared" si="81"/>
        <v>0.89801645789629769</v>
      </c>
      <c r="FB38" s="83">
        <f t="shared" si="81"/>
        <v>0.89749075926844146</v>
      </c>
      <c r="FC38" s="83">
        <f t="shared" si="81"/>
        <v>0.89699439312913676</v>
      </c>
      <c r="FD38" s="83">
        <f t="shared" si="81"/>
        <v>0.89652559753516403</v>
      </c>
      <c r="FE38" s="83">
        <f t="shared" si="81"/>
        <v>0.89608233408236282</v>
      </c>
      <c r="FF38" s="83">
        <f t="shared" si="81"/>
        <v>0.89566257693096896</v>
      </c>
      <c r="FG38" s="83">
        <f t="shared" si="81"/>
        <v>0.89526449795207841</v>
      </c>
      <c r="FH38" s="83">
        <f t="shared" si="81"/>
        <v>0.89488656264975774</v>
      </c>
      <c r="FI38" s="83">
        <f t="shared" si="81"/>
        <v>0.89452755232507009</v>
      </c>
      <c r="FJ38" s="83">
        <f t="shared" si="81"/>
        <v>0.89418652818880928</v>
      </c>
      <c r="FK38" s="83">
        <f t="shared" si="81"/>
        <v>0.89386275297574791</v>
      </c>
      <c r="FL38" s="83">
        <f t="shared" si="81"/>
        <v>0.89355558521684875</v>
      </c>
      <c r="FM38" s="83">
        <f t="shared" si="81"/>
        <v>0.89326436081362071</v>
      </c>
      <c r="FN38" s="83">
        <f t="shared" si="81"/>
        <v>0.89298833931498101</v>
      </c>
      <c r="FO38" s="83">
        <f t="shared" si="81"/>
        <v>0.89272669781396374</v>
      </c>
      <c r="FP38" s="83">
        <f t="shared" si="81"/>
        <v>0.89247855665916453</v>
      </c>
      <c r="FQ38" s="83">
        <f t="shared" si="81"/>
        <v>0.892243022731804</v>
      </c>
      <c r="FR38" s="83">
        <f t="shared" si="81"/>
        <v>0.89201923776029357</v>
      </c>
      <c r="FS38" s="83">
        <f t="shared" si="81"/>
        <v>0.89180642094554674</v>
      </c>
      <c r="FT38" s="83">
        <f t="shared" si="81"/>
        <v>0.89160389699396647</v>
      </c>
      <c r="FU38" s="83">
        <f t="shared" si="81"/>
        <v>0.89141109343670111</v>
      </c>
      <c r="FV38" s="83">
        <f t="shared" si="81"/>
        <v>0.8912275199494506</v>
      </c>
      <c r="FW38" s="83">
        <f t="shared" si="81"/>
        <v>0.89105273999039991</v>
      </c>
      <c r="FX38" s="83">
        <f t="shared" si="81"/>
        <v>0.89088634271344569</v>
      </c>
      <c r="FY38" s="83">
        <f t="shared" si="81"/>
        <v>0.89072792085374486</v>
      </c>
      <c r="GA38" t="s">
        <v>89</v>
      </c>
    </row>
    <row r="39" spans="1:183" s="95" customFormat="1" x14ac:dyDescent="0.25">
      <c r="A39" s="87" t="s">
        <v>121</v>
      </c>
      <c r="B39" s="94"/>
      <c r="C39" s="88">
        <f t="shared" si="71"/>
        <v>0.13179347897063903</v>
      </c>
      <c r="D39" s="89">
        <f t="shared" ref="D39:H39" si="82">D38-C38</f>
        <v>0.16474184871329878</v>
      </c>
      <c r="E39" s="89">
        <f t="shared" si="82"/>
        <v>0.20592731089162353</v>
      </c>
      <c r="F39" s="89">
        <f t="shared" si="82"/>
        <v>0.25740913861452941</v>
      </c>
      <c r="G39" s="89">
        <f t="shared" si="82"/>
        <v>0.32176142326816159</v>
      </c>
      <c r="H39" s="89">
        <f t="shared" si="82"/>
        <v>0.40220177908520216</v>
      </c>
      <c r="I39" s="89">
        <f>I38-H38</f>
        <v>0.50275222385650276</v>
      </c>
      <c r="J39" s="87">
        <f t="shared" ref="J39:BU39" si="83">C28*(1-$L$6)</f>
        <v>0.62844027982062778</v>
      </c>
      <c r="K39" s="87">
        <f t="shared" si="83"/>
        <v>0.78555034977578475</v>
      </c>
      <c r="L39" s="87">
        <f t="shared" si="83"/>
        <v>0.98193793721973111</v>
      </c>
      <c r="M39" s="87">
        <f t="shared" si="83"/>
        <v>1.2274224215246643</v>
      </c>
      <c r="N39" s="87">
        <f t="shared" si="83"/>
        <v>1.5342780269058298</v>
      </c>
      <c r="O39" s="87">
        <f t="shared" si="83"/>
        <v>1.9178475336322871</v>
      </c>
      <c r="P39" s="96">
        <f t="shared" si="83"/>
        <v>2.3973094170403595</v>
      </c>
      <c r="Q39" s="87">
        <f t="shared" si="83"/>
        <v>1.0302678833208672</v>
      </c>
      <c r="R39" s="87">
        <f t="shared" si="83"/>
        <v>1.0965484070095506</v>
      </c>
      <c r="S39" s="87">
        <f t="shared" si="83"/>
        <v>1.1204431167564761</v>
      </c>
      <c r="T39" s="87">
        <f t="shared" si="83"/>
        <v>1.2188712519790217</v>
      </c>
      <c r="U39" s="87">
        <f t="shared" si="83"/>
        <v>1.3419001963491302</v>
      </c>
      <c r="V39" s="87">
        <f t="shared" si="83"/>
        <v>1.4956636580054621</v>
      </c>
      <c r="W39" s="96">
        <f t="shared" si="83"/>
        <v>1.6878214777456289</v>
      </c>
      <c r="X39" s="87">
        <f t="shared" si="83"/>
        <v>1.9279375587360512</v>
      </c>
      <c r="Y39" s="87">
        <f t="shared" si="83"/>
        <v>0.89990894476837191</v>
      </c>
      <c r="Z39" s="87">
        <f t="shared" si="83"/>
        <v>1.0188259040476249</v>
      </c>
      <c r="AA39" s="87">
        <f t="shared" si="83"/>
        <v>1.1402192865835103</v>
      </c>
      <c r="AB39" s="87">
        <f t="shared" si="83"/>
        <v>1.2757765371434306</v>
      </c>
      <c r="AC39" s="87">
        <f t="shared" si="83"/>
        <v>1.4289454987476293</v>
      </c>
      <c r="AD39" s="96">
        <f t="shared" si="83"/>
        <v>1.603984428819812</v>
      </c>
      <c r="AE39" s="87">
        <f t="shared" si="83"/>
        <v>0.92622430469706041</v>
      </c>
      <c r="AF39" s="87">
        <f t="shared" si="83"/>
        <v>1.0820856926950668</v>
      </c>
      <c r="AG39" s="87">
        <f t="shared" si="83"/>
        <v>1.1004382918048343</v>
      </c>
      <c r="AH39" s="87">
        <f t="shared" si="83"/>
        <v>1.1242977634488409</v>
      </c>
      <c r="AI39" s="87">
        <f t="shared" si="83"/>
        <v>1.1462633016605177</v>
      </c>
      <c r="AJ39" s="165">
        <f t="shared" si="83"/>
        <v>1.1640547279816189</v>
      </c>
      <c r="AK39" s="96">
        <f t="shared" si="83"/>
        <v>1.1748335773149852</v>
      </c>
      <c r="AL39" s="87">
        <f t="shared" si="83"/>
        <v>0.7050404453527408</v>
      </c>
      <c r="AM39" s="87">
        <f t="shared" si="83"/>
        <v>0.63171454843098873</v>
      </c>
      <c r="AN39" s="87">
        <f t="shared" si="83"/>
        <v>0.64536955882722269</v>
      </c>
      <c r="AO39" s="87">
        <f t="shared" si="83"/>
        <v>0.65265308670250577</v>
      </c>
      <c r="AP39" s="87">
        <f t="shared" si="83"/>
        <v>0.65367745514315012</v>
      </c>
      <c r="AQ39" s="165">
        <f t="shared" si="83"/>
        <v>0.64734184465656852</v>
      </c>
      <c r="AR39" s="96">
        <f t="shared" si="83"/>
        <v>0.63216054147114997</v>
      </c>
      <c r="AS39" s="87">
        <f t="shared" si="83"/>
        <v>0.50514474671210874</v>
      </c>
      <c r="AT39" s="87">
        <f t="shared" si="83"/>
        <v>0.49507712197662762</v>
      </c>
      <c r="AU39" s="87">
        <f t="shared" si="83"/>
        <v>0.47278657925262851</v>
      </c>
      <c r="AV39" s="87">
        <f t="shared" si="83"/>
        <v>0.44954200776230008</v>
      </c>
      <c r="AW39" s="87">
        <f t="shared" si="83"/>
        <v>0.42471342526495398</v>
      </c>
      <c r="AX39" s="165">
        <f t="shared" si="83"/>
        <v>0.39793797604170206</v>
      </c>
      <c r="AY39" s="96">
        <f t="shared" si="83"/>
        <v>0.36887287179585398</v>
      </c>
      <c r="AZ39" s="87">
        <f t="shared" si="83"/>
        <v>0.33719320119711937</v>
      </c>
      <c r="BA39" s="87">
        <f t="shared" si="83"/>
        <v>0.32645746860013325</v>
      </c>
      <c r="BB39" s="87">
        <f t="shared" si="83"/>
        <v>0.31694675069061196</v>
      </c>
      <c r="BC39" s="87">
        <f t="shared" si="83"/>
        <v>0.30546713139401904</v>
      </c>
      <c r="BD39" s="87">
        <f t="shared" si="83"/>
        <v>0.2921985966585236</v>
      </c>
      <c r="BE39" s="165">
        <f t="shared" si="83"/>
        <v>0.27734643006398813</v>
      </c>
      <c r="BF39" s="96">
        <f t="shared" si="83"/>
        <v>0.26116256330351145</v>
      </c>
      <c r="BG39" s="87">
        <f t="shared" si="83"/>
        <v>0.24396782118427457</v>
      </c>
      <c r="BH39" s="87">
        <f t="shared" si="83"/>
        <v>0.23334586161633486</v>
      </c>
      <c r="BI39" s="87">
        <f t="shared" si="83"/>
        <v>0.22346563830083271</v>
      </c>
      <c r="BJ39" s="87">
        <f t="shared" si="83"/>
        <v>0.21381287872739743</v>
      </c>
      <c r="BK39" s="87">
        <f t="shared" si="83"/>
        <v>0.20439580743083782</v>
      </c>
      <c r="BL39" s="165">
        <f t="shared" si="83"/>
        <v>0.19525640453861984</v>
      </c>
      <c r="BM39" s="96">
        <f t="shared" si="83"/>
        <v>0.18647537656512583</v>
      </c>
      <c r="BN39" s="87">
        <f t="shared" si="83"/>
        <v>0.17817853118435503</v>
      </c>
      <c r="BO39" s="87">
        <f t="shared" si="83"/>
        <v>0.17054576921686401</v>
      </c>
      <c r="BP39" s="87">
        <f t="shared" si="83"/>
        <v>0.16292156704411023</v>
      </c>
      <c r="BQ39" s="87">
        <f t="shared" si="83"/>
        <v>0.15547381436619651</v>
      </c>
      <c r="BR39" s="87">
        <f t="shared" si="83"/>
        <v>0.14830675074381391</v>
      </c>
      <c r="BS39" s="87">
        <f t="shared" si="83"/>
        <v>0.14152672696596627</v>
      </c>
      <c r="BT39" s="96">
        <f t="shared" si="83"/>
        <v>0.13523959228298896</v>
      </c>
      <c r="BU39" s="87">
        <f t="shared" si="83"/>
        <v>0.12955064755396925</v>
      </c>
      <c r="BV39" s="87">
        <f t="shared" ref="BV39:EG39" si="84">BO28*(1-$L$6)</f>
        <v>0.12456387261489615</v>
      </c>
      <c r="BW39" s="87">
        <f t="shared" si="84"/>
        <v>0.11974641476966036</v>
      </c>
      <c r="BX39" s="87">
        <f t="shared" si="84"/>
        <v>0.11505214610867918</v>
      </c>
      <c r="BY39" s="87">
        <f t="shared" si="84"/>
        <v>0.11050958967116013</v>
      </c>
      <c r="BZ39" s="87">
        <f t="shared" si="84"/>
        <v>0.10615004050656666</v>
      </c>
      <c r="CA39" s="96">
        <f t="shared" si="84"/>
        <v>0.10200593421066255</v>
      </c>
      <c r="CB39" s="87">
        <f t="shared" si="84"/>
        <v>0.13735204387358074</v>
      </c>
      <c r="CC39" s="87">
        <f t="shared" si="84"/>
        <v>0.13227816195190656</v>
      </c>
      <c r="CD39" s="87">
        <f t="shared" si="84"/>
        <v>0.1274698873041242</v>
      </c>
      <c r="CE39" s="87">
        <f t="shared" si="84"/>
        <v>0.12292366507874909</v>
      </c>
      <c r="CF39" s="87">
        <f t="shared" si="84"/>
        <v>0.11863438182968361</v>
      </c>
      <c r="CG39" s="87">
        <f t="shared" si="84"/>
        <v>0.11459308955436338</v>
      </c>
      <c r="CH39" s="96">
        <f t="shared" si="84"/>
        <v>0.11078643245448495</v>
      </c>
      <c r="CI39" s="87">
        <f t="shared" si="84"/>
        <v>0.10719598254316576</v>
      </c>
      <c r="CJ39" s="87">
        <f t="shared" si="84"/>
        <v>0.10746946127953323</v>
      </c>
      <c r="CK39" s="87">
        <f t="shared" si="84"/>
        <v>0.1046770271295213</v>
      </c>
      <c r="CL39" s="87">
        <f t="shared" si="84"/>
        <v>0.10204286573690384</v>
      </c>
      <c r="CM39" s="87">
        <f t="shared" si="84"/>
        <v>9.9573633640852935E-2</v>
      </c>
      <c r="CN39" s="87">
        <f t="shared" si="84"/>
        <v>9.7271339864007975E-2</v>
      </c>
      <c r="CO39" s="96">
        <f t="shared" si="84"/>
        <v>9.5132800267967596E-2</v>
      </c>
      <c r="CP39" s="87">
        <f t="shared" si="84"/>
        <v>9.3149226702212554E-2</v>
      </c>
      <c r="CQ39" s="87">
        <f t="shared" si="84"/>
        <v>8.7634482443503317E-2</v>
      </c>
      <c r="CR39" s="87">
        <f t="shared" si="84"/>
        <v>8.5742892161267056E-2</v>
      </c>
      <c r="CS39" s="87">
        <f t="shared" si="84"/>
        <v>8.4004787897766359E-2</v>
      </c>
      <c r="CT39" s="87">
        <f t="shared" si="84"/>
        <v>8.2412200719981746E-2</v>
      </c>
      <c r="CU39" s="87">
        <f t="shared" si="84"/>
        <v>8.0958064720695139E-2</v>
      </c>
      <c r="CV39" s="96">
        <f t="shared" si="84"/>
        <v>7.9636153757786307E-2</v>
      </c>
      <c r="CW39" s="87">
        <f t="shared" si="84"/>
        <v>7.8441020499770572E-2</v>
      </c>
      <c r="CX39" s="87">
        <f t="shared" si="84"/>
        <v>7.73679549121572E-2</v>
      </c>
      <c r="CY39" s="87">
        <f t="shared" si="84"/>
        <v>7.585649732446742E-2</v>
      </c>
      <c r="CZ39" s="87">
        <f t="shared" si="84"/>
        <v>7.441419651722328E-2</v>
      </c>
      <c r="DA39" s="87">
        <f t="shared" si="84"/>
        <v>7.3040623289920253E-2</v>
      </c>
      <c r="DB39" s="87">
        <f t="shared" si="84"/>
        <v>7.1734243979494572E-2</v>
      </c>
      <c r="DC39" s="87">
        <f t="shared" si="84"/>
        <v>7.0492841579669618E-2</v>
      </c>
      <c r="DD39" s="96">
        <f t="shared" si="84"/>
        <v>6.9313973054110634E-2</v>
      </c>
      <c r="DE39" s="87">
        <f t="shared" si="84"/>
        <v>6.819545280552379E-2</v>
      </c>
      <c r="DF39" s="87">
        <f t="shared" si="84"/>
        <v>6.7413932248390748E-2</v>
      </c>
      <c r="DG39" s="87">
        <f t="shared" si="84"/>
        <v>6.6661436939138161E-2</v>
      </c>
      <c r="DH39" s="87">
        <f t="shared" si="84"/>
        <v>6.5931564289512024E-2</v>
      </c>
      <c r="DI39" s="87">
        <f t="shared" si="84"/>
        <v>6.5218485946948498E-2</v>
      </c>
      <c r="DJ39" s="87">
        <f t="shared" si="84"/>
        <v>6.4516795419666081E-2</v>
      </c>
      <c r="DK39" s="96">
        <f t="shared" si="84"/>
        <v>6.3821392465796073E-2</v>
      </c>
      <c r="DL39" s="87">
        <f t="shared" si="84"/>
        <v>6.3127406776345291E-2</v>
      </c>
      <c r="DM39" s="87">
        <f t="shared" si="84"/>
        <v>6.2430161813999109E-2</v>
      </c>
      <c r="DN39" s="87">
        <f t="shared" si="84"/>
        <v>6.1788305565146265E-2</v>
      </c>
      <c r="DO39" s="87">
        <f t="shared" si="84"/>
        <v>6.1198782687211496E-2</v>
      </c>
      <c r="DP39" s="87">
        <f t="shared" si="84"/>
        <v>6.0658088006753028E-2</v>
      </c>
      <c r="DQ39" s="87">
        <f t="shared" si="84"/>
        <v>6.0162393572936027E-2</v>
      </c>
      <c r="DR39" s="87">
        <f t="shared" si="84"/>
        <v>5.9707632274717801E-2</v>
      </c>
      <c r="DS39" s="87">
        <f t="shared" si="84"/>
        <v>5.9289538094343376E-2</v>
      </c>
      <c r="DT39" s="87">
        <f t="shared" si="84"/>
        <v>5.8903644063033132E-2</v>
      </c>
      <c r="DU39" s="87">
        <f t="shared" si="84"/>
        <v>5.8524213993114013E-2</v>
      </c>
      <c r="DV39" s="87">
        <f t="shared" si="84"/>
        <v>5.8153236447941951E-2</v>
      </c>
      <c r="DW39" s="87">
        <f t="shared" si="84"/>
        <v>5.7792952595855165E-2</v>
      </c>
      <c r="DX39" s="87">
        <f t="shared" si="84"/>
        <v>5.7445778716263822E-2</v>
      </c>
      <c r="DY39" s="87">
        <f t="shared" si="84"/>
        <v>5.7114249861835061E-2</v>
      </c>
      <c r="DZ39" s="87">
        <f t="shared" si="84"/>
        <v>5.680097860358941E-2</v>
      </c>
      <c r="EA39" s="87">
        <f t="shared" si="84"/>
        <v>5.6508622604458873E-2</v>
      </c>
      <c r="EB39" s="87">
        <f t="shared" si="84"/>
        <v>5.6239854747304606E-2</v>
      </c>
      <c r="EC39" s="87">
        <f t="shared" si="84"/>
        <v>5.5990971727119046E-2</v>
      </c>
      <c r="ED39" s="87">
        <f t="shared" si="84"/>
        <v>5.5758652567047387E-2</v>
      </c>
      <c r="EE39" s="87">
        <f t="shared" si="84"/>
        <v>5.5540011501258854E-2</v>
      </c>
      <c r="EF39" s="87">
        <f t="shared" si="84"/>
        <v>5.5332635390771781E-2</v>
      </c>
      <c r="EG39" s="87">
        <f t="shared" si="84"/>
        <v>5.5134610558844444E-2</v>
      </c>
      <c r="EH39" s="87">
        <f t="shared" ref="EH39:FY39" si="85">EA28*(1-$L$6)</f>
        <v>5.4944543465333215E-2</v>
      </c>
      <c r="EI39" s="87">
        <f t="shared" si="85"/>
        <v>5.4761579084026041E-2</v>
      </c>
      <c r="EJ39" s="87">
        <f t="shared" si="85"/>
        <v>5.4587008178157051E-2</v>
      </c>
      <c r="EK39" s="87">
        <f t="shared" si="85"/>
        <v>5.4421691429476671E-2</v>
      </c>
      <c r="EL39" s="87">
        <f t="shared" si="85"/>
        <v>5.4266069381028487E-2</v>
      </c>
      <c r="EM39" s="87">
        <f t="shared" si="85"/>
        <v>5.4120182216031487E-2</v>
      </c>
      <c r="EN39" s="87">
        <f t="shared" si="85"/>
        <v>5.3983696603631358E-2</v>
      </c>
      <c r="EO39" s="87">
        <f t="shared" si="85"/>
        <v>5.3855937671214764E-2</v>
      </c>
      <c r="EP39" s="87">
        <f t="shared" si="85"/>
        <v>5.3735924969781752E-2</v>
      </c>
      <c r="EQ39" s="87">
        <f t="shared" si="85"/>
        <v>5.3622412067327214E-2</v>
      </c>
      <c r="ER39" s="87">
        <f t="shared" si="85"/>
        <v>5.351452983643528E-2</v>
      </c>
      <c r="ES39" s="87">
        <f t="shared" si="85"/>
        <v>5.3411725010501961E-2</v>
      </c>
      <c r="ET39" s="87">
        <f t="shared" si="85"/>
        <v>5.331369552630344E-2</v>
      </c>
      <c r="EU39" s="87">
        <f t="shared" si="85"/>
        <v>5.3220324563153204E-2</v>
      </c>
      <c r="EV39" s="87">
        <f t="shared" si="85"/>
        <v>5.3131614610270675E-2</v>
      </c>
      <c r="EW39" s="87">
        <f t="shared" si="85"/>
        <v>5.3047622413499897E-2</v>
      </c>
      <c r="EX39" s="87">
        <f t="shared" si="85"/>
        <v>5.2968395275082195E-2</v>
      </c>
      <c r="EY39" s="87">
        <f t="shared" si="85"/>
        <v>5.2893789101463619E-2</v>
      </c>
      <c r="EZ39" s="87">
        <f t="shared" si="85"/>
        <v>5.2823529369043151E-2</v>
      </c>
      <c r="FA39" s="87">
        <f t="shared" si="85"/>
        <v>5.2757266681227273E-2</v>
      </c>
      <c r="FB39" s="87">
        <f t="shared" si="85"/>
        <v>5.2694625935296911E-2</v>
      </c>
      <c r="FC39" s="87">
        <f t="shared" si="85"/>
        <v>5.263524847096597E-2</v>
      </c>
      <c r="FD39" s="87">
        <f t="shared" si="85"/>
        <v>5.2578826819527136E-2</v>
      </c>
      <c r="FE39" s="87">
        <f t="shared" si="85"/>
        <v>5.2525131822281058E-2</v>
      </c>
      <c r="FF39" s="87">
        <f t="shared" si="85"/>
        <v>5.2474031950069701E-2</v>
      </c>
      <c r="FG39" s="87">
        <f t="shared" si="85"/>
        <v>5.242545039015261E-2</v>
      </c>
      <c r="FH39" s="87">
        <f t="shared" si="85"/>
        <v>5.2379331378906609E-2</v>
      </c>
      <c r="FI39" s="87">
        <f t="shared" si="85"/>
        <v>5.2335615610609301E-2</v>
      </c>
      <c r="FJ39" s="87">
        <f t="shared" si="85"/>
        <v>5.2294224334705181E-2</v>
      </c>
      <c r="FK39" s="87">
        <f t="shared" si="85"/>
        <v>5.2255051606465694E-2</v>
      </c>
      <c r="FL39" s="87">
        <f t="shared" si="85"/>
        <v>5.2217964063381903E-2</v>
      </c>
      <c r="FM39" s="87">
        <f t="shared" si="85"/>
        <v>5.2182807546841709E-2</v>
      </c>
      <c r="FN39" s="87">
        <f t="shared" si="85"/>
        <v>5.214942889151284E-2</v>
      </c>
      <c r="FO39" s="87">
        <f t="shared" si="85"/>
        <v>5.2117689877889291E-2</v>
      </c>
      <c r="FP39" s="87">
        <f t="shared" si="85"/>
        <v>5.2087474455810065E-2</v>
      </c>
      <c r="FQ39" s="87">
        <f t="shared" si="85"/>
        <v>5.2058690407344628E-2</v>
      </c>
      <c r="FR39" s="87">
        <f t="shared" si="85"/>
        <v>5.2031266634955234E-2</v>
      </c>
      <c r="FS39" s="87">
        <f t="shared" si="85"/>
        <v>5.2005147248635052E-2</v>
      </c>
      <c r="FT39" s="87">
        <f t="shared" si="85"/>
        <v>5.198028359526137E-2</v>
      </c>
      <c r="FU39" s="87">
        <f t="shared" si="85"/>
        <v>5.195662533424749E-2</v>
      </c>
      <c r="FV39" s="87">
        <f t="shared" si="85"/>
        <v>5.1934116390638864E-2</v>
      </c>
      <c r="FW39" s="87">
        <f t="shared" si="85"/>
        <v>5.1912694496759358E-2</v>
      </c>
      <c r="FX39" s="87">
        <f t="shared" si="85"/>
        <v>5.1892293130390454E-2</v>
      </c>
      <c r="FY39" s="87">
        <f t="shared" si="85"/>
        <v>5.1872844775254411E-2</v>
      </c>
      <c r="GA39" s="87" t="s">
        <v>121</v>
      </c>
    </row>
    <row r="40" spans="1:183" x14ac:dyDescent="0.25">
      <c r="A40" t="s">
        <v>108</v>
      </c>
      <c r="B40" s="60"/>
      <c r="C40" s="109">
        <f t="shared" si="71"/>
        <v>0.1464371988562656</v>
      </c>
      <c r="D40" s="109">
        <f t="shared" si="71"/>
        <v>0.18304649857033201</v>
      </c>
      <c r="E40" s="109">
        <f t="shared" si="71"/>
        <v>0.22880812321291502</v>
      </c>
      <c r="F40" s="109">
        <f t="shared" si="71"/>
        <v>0.28601015401614377</v>
      </c>
      <c r="G40" s="109">
        <f t="shared" si="71"/>
        <v>0.3575126925201797</v>
      </c>
      <c r="H40" s="109">
        <f>I40/(1+$V$6)</f>
        <v>0.44689086565022462</v>
      </c>
      <c r="I40" s="104">
        <f>V8*AH8</f>
        <v>0.55861358206278078</v>
      </c>
      <c r="J40" s="83">
        <f t="shared" ref="J40:BU40" si="86">I40-C41+J41</f>
        <v>0.66897953780722275</v>
      </c>
      <c r="K40" s="83">
        <f t="shared" si="86"/>
        <v>0.80693698248777534</v>
      </c>
      <c r="L40" s="83">
        <f t="shared" si="86"/>
        <v>0.97938378833846595</v>
      </c>
      <c r="M40" s="83">
        <f t="shared" si="86"/>
        <v>1.1949422956518292</v>
      </c>
      <c r="N40" s="83">
        <f t="shared" si="86"/>
        <v>1.4643904297935331</v>
      </c>
      <c r="O40" s="83">
        <f t="shared" si="86"/>
        <v>1.8012005974706631</v>
      </c>
      <c r="P40" s="105">
        <f t="shared" si="86"/>
        <v>2.2222133070670758</v>
      </c>
      <c r="Q40" s="83">
        <f t="shared" si="86"/>
        <v>2.6160040984690704</v>
      </c>
      <c r="R40" s="83">
        <f t="shared" si="86"/>
        <v>3.0038262758529974</v>
      </c>
      <c r="S40" s="83">
        <f t="shared" si="86"/>
        <v>3.3542757928767917</v>
      </c>
      <c r="T40" s="83">
        <f t="shared" si="86"/>
        <v>3.6931843853108353</v>
      </c>
      <c r="U40" s="83">
        <f t="shared" si="86"/>
        <v>4.0176679110058924</v>
      </c>
      <c r="V40" s="83">
        <f t="shared" si="86"/>
        <v>4.3241088333389524</v>
      </c>
      <c r="W40" s="105">
        <f t="shared" si="86"/>
        <v>4.6079673456954442</v>
      </c>
      <c r="X40" s="83">
        <f t="shared" si="86"/>
        <v>4.9960176231301556</v>
      </c>
      <c r="Y40" s="83">
        <f t="shared" si="86"/>
        <v>4.8681035450719943</v>
      </c>
      <c r="Z40" s="83">
        <f t="shared" si="86"/>
        <v>4.7964183393839743</v>
      </c>
      <c r="AA40" s="83">
        <f t="shared" si="86"/>
        <v>4.7466252909711502</v>
      </c>
      <c r="AB40" s="83">
        <f t="shared" si="86"/>
        <v>4.7166008245744706</v>
      </c>
      <c r="AC40" s="83">
        <f t="shared" si="86"/>
        <v>4.7036456644334317</v>
      </c>
      <c r="AD40" s="105">
        <f t="shared" si="86"/>
        <v>4.7043153773607909</v>
      </c>
      <c r="AE40" s="83">
        <f t="shared" si="86"/>
        <v>4.260448654438215</v>
      </c>
      <c r="AF40" s="83">
        <f t="shared" si="86"/>
        <v>4.3866959404731691</v>
      </c>
      <c r="AG40" s="83">
        <f t="shared" si="86"/>
        <v>4.4613611135404705</v>
      </c>
      <c r="AH40" s="83">
        <f t="shared" si="86"/>
        <v>4.4846949413280726</v>
      </c>
      <c r="AI40" s="83">
        <f t="shared" si="86"/>
        <v>4.4468901651723778</v>
      </c>
      <c r="AJ40" s="159">
        <f t="shared" si="86"/>
        <v>4.3348071931884871</v>
      </c>
      <c r="AK40" s="105">
        <f t="shared" si="86"/>
        <v>4.1311801825673191</v>
      </c>
      <c r="AL40" s="83">
        <f t="shared" si="86"/>
        <v>4.0218549145959592</v>
      </c>
      <c r="AM40" s="83">
        <f t="shared" si="86"/>
        <v>3.7909771726756594</v>
      </c>
      <c r="AN40" s="83">
        <f t="shared" si="86"/>
        <v>3.5562218774992296</v>
      </c>
      <c r="AO40" s="83">
        <f t="shared" si="86"/>
        <v>3.3116348980255679</v>
      </c>
      <c r="AP40" s="83">
        <f t="shared" si="86"/>
        <v>3.0551528175671478</v>
      </c>
      <c r="AQ40" s="159">
        <f t="shared" si="86"/>
        <v>2.7853758778672639</v>
      </c>
      <c r="AR40" s="105">
        <f t="shared" si="86"/>
        <v>2.5016691911407909</v>
      </c>
      <c r="AS40" s="83">
        <f t="shared" si="86"/>
        <v>2.3970823386960478</v>
      </c>
      <c r="AT40" s="83">
        <f t="shared" si="86"/>
        <v>2.3257584792613124</v>
      </c>
      <c r="AU40" s="83">
        <f t="shared" si="86"/>
        <v>2.2359035915403096</v>
      </c>
      <c r="AV40" s="83">
        <f t="shared" si="86"/>
        <v>2.1303006917804881</v>
      </c>
      <c r="AW40" s="83">
        <f t="shared" si="86"/>
        <v>2.0113499116407456</v>
      </c>
      <c r="AX40" s="159">
        <f t="shared" si="86"/>
        <v>1.8818275526972705</v>
      </c>
      <c r="AY40" s="105">
        <f t="shared" si="86"/>
        <v>1.745093632799037</v>
      </c>
      <c r="AZ40" s="83">
        <f t="shared" si="86"/>
        <v>1.6580868461272946</v>
      </c>
      <c r="BA40" s="83">
        <f t="shared" si="86"/>
        <v>1.5707107472814494</v>
      </c>
      <c r="BB40" s="83">
        <f t="shared" si="86"/>
        <v>1.4898155294244233</v>
      </c>
      <c r="BC40" s="83">
        <f t="shared" si="86"/>
        <v>1.4148979739673142</v>
      </c>
      <c r="BD40" s="83">
        <f t="shared" si="86"/>
        <v>1.3458695864619235</v>
      </c>
      <c r="BE40" s="159">
        <f t="shared" si="86"/>
        <v>1.2829392254364822</v>
      </c>
      <c r="BF40" s="105">
        <f t="shared" si="86"/>
        <v>1.2266284130496896</v>
      </c>
      <c r="BG40" s="83">
        <f t="shared" si="86"/>
        <v>1.1777994625251615</v>
      </c>
      <c r="BH40" s="83">
        <f t="shared" si="86"/>
        <v>1.1289824718728814</v>
      </c>
      <c r="BI40" s="83">
        <f t="shared" si="86"/>
        <v>1.0800378024830837</v>
      </c>
      <c r="BJ40" s="83">
        <f t="shared" si="86"/>
        <v>1.0320853883786165</v>
      </c>
      <c r="BK40" s="83">
        <f t="shared" si="86"/>
        <v>0.98616229542788891</v>
      </c>
      <c r="BL40" s="159">
        <f t="shared" si="86"/>
        <v>0.94322391449987919</v>
      </c>
      <c r="BM40" s="105">
        <f t="shared" si="86"/>
        <v>0.90414003174440993</v>
      </c>
      <c r="BN40" s="83">
        <f t="shared" si="86"/>
        <v>0.86968308407528871</v>
      </c>
      <c r="BO40" s="83">
        <f t="shared" si="86"/>
        <v>0.83674063517751995</v>
      </c>
      <c r="BP40" s="83">
        <f t="shared" si="86"/>
        <v>0.80490507056569194</v>
      </c>
      <c r="BQ40" s="83">
        <f t="shared" si="86"/>
        <v>0.77417333060070126</v>
      </c>
      <c r="BR40" s="83">
        <f t="shared" si="86"/>
        <v>0.74458908034990079</v>
      </c>
      <c r="BS40" s="83">
        <f t="shared" si="86"/>
        <v>0.71622713450590481</v>
      </c>
      <c r="BT40" s="105">
        <f t="shared" si="86"/>
        <v>0.68917321918540708</v>
      </c>
      <c r="BU40" s="83">
        <f t="shared" si="86"/>
        <v>0.66350026477461976</v>
      </c>
      <c r="BV40" s="83">
        <f t="shared" ref="BV40:EG40" si="87">BU40-BO41+BV41</f>
        <v>0.63923851251299058</v>
      </c>
      <c r="BW40" s="83">
        <f t="shared" si="87"/>
        <v>0.61647073126403451</v>
      </c>
      <c r="BX40" s="83">
        <f t="shared" si="87"/>
        <v>0.5951621502515243</v>
      </c>
      <c r="BY40" s="83">
        <f t="shared" si="87"/>
        <v>0.57524054220394261</v>
      </c>
      <c r="BZ40" s="83">
        <f t="shared" si="87"/>
        <v>0.55659608309036568</v>
      </c>
      <c r="CA40" s="105">
        <f t="shared" si="87"/>
        <v>0.53908182767904178</v>
      </c>
      <c r="CB40" s="83">
        <f t="shared" si="87"/>
        <v>0.54298550768660281</v>
      </c>
      <c r="CC40" s="83">
        <f t="shared" si="87"/>
        <v>0.54684689527536356</v>
      </c>
      <c r="CD40" s="83">
        <f t="shared" si="87"/>
        <v>0.55071756440069608</v>
      </c>
      <c r="CE40" s="83">
        <f t="shared" si="87"/>
        <v>0.5546706867971597</v>
      </c>
      <c r="CF40" s="83">
        <f t="shared" si="87"/>
        <v>0.55876094808601406</v>
      </c>
      <c r="CG40" s="83">
        <f t="shared" si="87"/>
        <v>0.56302129352882446</v>
      </c>
      <c r="CH40" s="105">
        <f t="shared" si="87"/>
        <v>0.5674601963452911</v>
      </c>
      <c r="CI40" s="83">
        <f t="shared" si="87"/>
        <v>0.55158724293973216</v>
      </c>
      <c r="CJ40" s="83">
        <f t="shared" si="87"/>
        <v>0.53851175245294036</v>
      </c>
      <c r="CK40" s="83">
        <f t="shared" si="87"/>
        <v>0.52640405122931222</v>
      </c>
      <c r="CL40" s="83">
        <f t="shared" si="87"/>
        <v>0.51521436554101263</v>
      </c>
      <c r="CM40" s="83">
        <f t="shared" si="87"/>
        <v>0.50489889189728232</v>
      </c>
      <c r="CN40" s="83">
        <f t="shared" si="87"/>
        <v>0.49541923878806676</v>
      </c>
      <c r="CO40" s="105">
        <f t="shared" si="87"/>
        <v>0.4867419025199442</v>
      </c>
      <c r="CP40" s="83">
        <f t="shared" si="87"/>
        <v>0.47883790170776874</v>
      </c>
      <c r="CQ40" s="83">
        <f t="shared" si="87"/>
        <v>0.46784609944851407</v>
      </c>
      <c r="CR40" s="83">
        <f t="shared" si="87"/>
        <v>0.45743954898676187</v>
      </c>
      <c r="CS40" s="83">
        <f t="shared" si="87"/>
        <v>0.44761024983342285</v>
      </c>
      <c r="CT40" s="83">
        <f t="shared" si="87"/>
        <v>0.43834279487961914</v>
      </c>
      <c r="CU40" s="83">
        <f t="shared" si="87"/>
        <v>0.42961730700689593</v>
      </c>
      <c r="CV40" s="105">
        <f t="shared" si="87"/>
        <v>0.42141262609959995</v>
      </c>
      <c r="CW40" s="83">
        <f t="shared" si="87"/>
        <v>0.41370967613239495</v>
      </c>
      <c r="CX40" s="83">
        <f t="shared" si="87"/>
        <v>0.40841276878760507</v>
      </c>
      <c r="CY40" s="83">
        <f t="shared" si="87"/>
        <v>0.40331310181572705</v>
      </c>
      <c r="CZ40" s="83">
        <f t="shared" si="87"/>
        <v>0.39836683157616903</v>
      </c>
      <c r="DA40" s="83">
        <f t="shared" si="87"/>
        <v>0.39353402399213311</v>
      </c>
      <c r="DB40" s="83">
        <f t="shared" si="87"/>
        <v>0.38877761814789258</v>
      </c>
      <c r="DC40" s="83">
        <f t="shared" si="87"/>
        <v>0.38406263950575054</v>
      </c>
      <c r="DD40" s="105">
        <f t="shared" si="87"/>
        <v>0.37935568019053645</v>
      </c>
      <c r="DE40" s="83">
        <f t="shared" si="87"/>
        <v>0.3746247700421752</v>
      </c>
      <c r="DF40" s="83">
        <f t="shared" si="87"/>
        <v>0.37026935027895186</v>
      </c>
      <c r="DG40" s="83">
        <f t="shared" si="87"/>
        <v>0.36626888402336888</v>
      </c>
      <c r="DH40" s="83">
        <f t="shared" si="87"/>
        <v>0.36259974962266406</v>
      </c>
      <c r="DI40" s="83">
        <f t="shared" si="87"/>
        <v>0.35923610653872273</v>
      </c>
      <c r="DJ40" s="83">
        <f t="shared" si="87"/>
        <v>0.35615046555566909</v>
      </c>
      <c r="DK40" s="105">
        <f t="shared" si="87"/>
        <v>0.35331396365114165</v>
      </c>
      <c r="DL40" s="83">
        <f t="shared" si="87"/>
        <v>0.35069636445552665</v>
      </c>
      <c r="DM40" s="83">
        <f t="shared" si="87"/>
        <v>0.34812242853314462</v>
      </c>
      <c r="DN40" s="83">
        <f t="shared" si="87"/>
        <v>0.34560573796690031</v>
      </c>
      <c r="DO40" s="83">
        <f t="shared" si="87"/>
        <v>0.34316159952268477</v>
      </c>
      <c r="DP40" s="83">
        <f t="shared" si="87"/>
        <v>0.34080651661560679</v>
      </c>
      <c r="DQ40" s="83">
        <f t="shared" si="87"/>
        <v>0.33855780537031671</v>
      </c>
      <c r="DR40" s="83">
        <f t="shared" si="87"/>
        <v>0.33643331340893079</v>
      </c>
      <c r="DS40" s="83">
        <f t="shared" si="87"/>
        <v>0.33445119874122387</v>
      </c>
      <c r="DT40" s="83">
        <f t="shared" si="87"/>
        <v>0.33262971404223945</v>
      </c>
      <c r="DU40" s="83">
        <f t="shared" si="87"/>
        <v>0.33094362532546706</v>
      </c>
      <c r="DV40" s="83">
        <f t="shared" si="87"/>
        <v>0.32937030115029015</v>
      </c>
      <c r="DW40" s="83">
        <f t="shared" si="87"/>
        <v>0.32789007438023743</v>
      </c>
      <c r="DX40" s="83">
        <f t="shared" si="87"/>
        <v>0.32648649849118344</v>
      </c>
      <c r="DY40" s="83">
        <f t="shared" si="87"/>
        <v>0.32514653173429986</v>
      </c>
      <c r="DZ40" s="83">
        <f t="shared" si="87"/>
        <v>0.32386067928593554</v>
      </c>
      <c r="EA40" s="83">
        <f t="shared" si="87"/>
        <v>0.32262311976206848</v>
      </c>
      <c r="EB40" s="83">
        <f t="shared" si="87"/>
        <v>0.32144267333569143</v>
      </c>
      <c r="EC40" s="83">
        <f t="shared" si="87"/>
        <v>0.32032522632162508</v>
      </c>
      <c r="ED40" s="83">
        <f t="shared" si="87"/>
        <v>0.31927379825594626</v>
      </c>
      <c r="EE40" s="83">
        <f t="shared" si="87"/>
        <v>0.31828867615486245</v>
      </c>
      <c r="EF40" s="83">
        <f t="shared" si="87"/>
        <v>0.31736759707315265</v>
      </c>
      <c r="EG40" s="83">
        <f t="shared" si="87"/>
        <v>0.31650596573314055</v>
      </c>
      <c r="EH40" s="83">
        <f t="shared" ref="EH40:FY40" si="88">EG40-EA41+EH41</f>
        <v>0.31569709949767633</v>
      </c>
      <c r="EI40" s="83">
        <f t="shared" si="88"/>
        <v>0.31493249899896009</v>
      </c>
      <c r="EJ40" s="83">
        <f t="shared" si="88"/>
        <v>0.31420623906421563</v>
      </c>
      <c r="EK40" s="83">
        <f t="shared" si="88"/>
        <v>0.31351454984581772</v>
      </c>
      <c r="EL40" s="83">
        <f t="shared" si="88"/>
        <v>0.31285537586489026</v>
      </c>
      <c r="EM40" s="83">
        <f t="shared" si="88"/>
        <v>0.312227926008181</v>
      </c>
      <c r="EN40" s="83">
        <f t="shared" si="88"/>
        <v>0.31163222357161258</v>
      </c>
      <c r="EO40" s="83">
        <f t="shared" si="88"/>
        <v>0.31106866216593893</v>
      </c>
      <c r="EP40" s="83">
        <f t="shared" si="88"/>
        <v>0.31053757072442478</v>
      </c>
      <c r="EQ40" s="83">
        <f t="shared" si="88"/>
        <v>0.31003797093439328</v>
      </c>
      <c r="ER40" s="83">
        <f t="shared" si="88"/>
        <v>0.30956799334412266</v>
      </c>
      <c r="ES40" s="83">
        <f t="shared" si="88"/>
        <v>0.30912525664959467</v>
      </c>
      <c r="ET40" s="83">
        <f t="shared" si="88"/>
        <v>0.30870720344160685</v>
      </c>
      <c r="EU40" s="83">
        <f t="shared" si="88"/>
        <v>0.30831138810537123</v>
      </c>
      <c r="EV40" s="83">
        <f t="shared" si="88"/>
        <v>0.30793571425079458</v>
      </c>
      <c r="EW40" s="83">
        <f t="shared" si="88"/>
        <v>0.30757862007425146</v>
      </c>
      <c r="EX40" s="83">
        <f t="shared" si="88"/>
        <v>0.30723921042611141</v>
      </c>
      <c r="EY40" s="83">
        <f t="shared" si="88"/>
        <v>0.30691696376488253</v>
      </c>
      <c r="EZ40" s="83">
        <f t="shared" si="88"/>
        <v>0.30661150220344585</v>
      </c>
      <c r="FA40" s="83">
        <f t="shared" si="88"/>
        <v>0.30632242350997091</v>
      </c>
      <c r="FB40" s="83">
        <f t="shared" si="88"/>
        <v>0.30604919243655559</v>
      </c>
      <c r="FC40" s="83">
        <f t="shared" si="88"/>
        <v>0.30579108773939612</v>
      </c>
      <c r="FD40" s="83">
        <f t="shared" si="88"/>
        <v>0.30554720061994955</v>
      </c>
      <c r="FE40" s="83">
        <f t="shared" si="88"/>
        <v>0.3053164799538719</v>
      </c>
      <c r="FF40" s="83">
        <f t="shared" si="88"/>
        <v>0.30509788118705355</v>
      </c>
      <c r="FG40" s="83">
        <f t="shared" si="88"/>
        <v>0.30489046170638767</v>
      </c>
      <c r="FH40" s="83">
        <f t="shared" si="88"/>
        <v>0.30469343023987688</v>
      </c>
      <c r="FI40" s="83">
        <f t="shared" si="88"/>
        <v>0.30450615825795163</v>
      </c>
      <c r="FJ40" s="83">
        <f t="shared" si="88"/>
        <v>0.30432816147085245</v>
      </c>
      <c r="FK40" s="83">
        <f t="shared" si="88"/>
        <v>0.30415905943669408</v>
      </c>
      <c r="FL40" s="83">
        <f t="shared" si="88"/>
        <v>0.30399852108977155</v>
      </c>
      <c r="FM40" s="83">
        <f t="shared" si="88"/>
        <v>0.30384620373828103</v>
      </c>
      <c r="FN40" s="83">
        <f t="shared" si="88"/>
        <v>0.30370172539456269</v>
      </c>
      <c r="FO40" s="83">
        <f t="shared" si="88"/>
        <v>0.30356466163544266</v>
      </c>
      <c r="FP40" s="83">
        <f t="shared" si="88"/>
        <v>0.30343455884929882</v>
      </c>
      <c r="FQ40" s="83">
        <f t="shared" si="88"/>
        <v>0.30331095652885381</v>
      </c>
      <c r="FR40" s="83">
        <f t="shared" si="88"/>
        <v>0.30319341215595802</v>
      </c>
      <c r="FS40" s="83">
        <f t="shared" si="88"/>
        <v>0.30308152315316311</v>
      </c>
      <c r="FT40" s="83">
        <f t="shared" si="88"/>
        <v>0.3029749413168063</v>
      </c>
      <c r="FU40" s="83">
        <f t="shared" si="88"/>
        <v>0.30287337143064075</v>
      </c>
      <c r="FV40" s="83">
        <f t="shared" si="88"/>
        <v>0.30277656060981462</v>
      </c>
      <c r="FW40" s="83">
        <f t="shared" si="88"/>
        <v>0.30268428368988198</v>
      </c>
      <c r="FX40" s="83">
        <f t="shared" si="88"/>
        <v>0.3025963287592574</v>
      </c>
      <c r="FY40" s="83">
        <f t="shared" si="88"/>
        <v>0.3025124857690501</v>
      </c>
      <c r="GA40" t="s">
        <v>108</v>
      </c>
    </row>
    <row r="41" spans="1:183" s="95" customFormat="1" x14ac:dyDescent="0.25">
      <c r="A41" s="87" t="s">
        <v>122</v>
      </c>
      <c r="B41" s="94"/>
      <c r="C41" s="88">
        <f t="shared" si="71"/>
        <v>2.9287439771253122E-2</v>
      </c>
      <c r="D41" s="89">
        <f t="shared" ref="D41:H41" si="89">D40-C40</f>
        <v>3.6609299714066401E-2</v>
      </c>
      <c r="E41" s="89">
        <f t="shared" si="89"/>
        <v>4.5761624642583015E-2</v>
      </c>
      <c r="F41" s="89">
        <f t="shared" si="89"/>
        <v>5.7202030803228748E-2</v>
      </c>
      <c r="G41" s="89">
        <f t="shared" si="89"/>
        <v>7.1502538504035928E-2</v>
      </c>
      <c r="H41" s="89">
        <f t="shared" si="89"/>
        <v>8.9378173130044924E-2</v>
      </c>
      <c r="I41" s="89">
        <f>I40-H40</f>
        <v>0.11172271641255616</v>
      </c>
      <c r="J41" s="87">
        <f t="shared" ref="J41:BU41" si="90">C30*(1-$L$6)</f>
        <v>0.13965339551569514</v>
      </c>
      <c r="K41" s="87">
        <f t="shared" si="90"/>
        <v>0.17456674439461892</v>
      </c>
      <c r="L41" s="87">
        <f t="shared" si="90"/>
        <v>0.2182084304932736</v>
      </c>
      <c r="M41" s="87">
        <f t="shared" si="90"/>
        <v>0.27276053811659196</v>
      </c>
      <c r="N41" s="87">
        <f t="shared" si="90"/>
        <v>0.34095067264573992</v>
      </c>
      <c r="O41" s="87">
        <f t="shared" si="90"/>
        <v>0.42618834080717494</v>
      </c>
      <c r="P41" s="96">
        <f t="shared" si="90"/>
        <v>0.53273542600896862</v>
      </c>
      <c r="Q41" s="87">
        <f t="shared" si="90"/>
        <v>0.53344418691769013</v>
      </c>
      <c r="R41" s="87">
        <f t="shared" si="90"/>
        <v>0.56238892177854605</v>
      </c>
      <c r="S41" s="87">
        <f t="shared" si="90"/>
        <v>0.56865794751706789</v>
      </c>
      <c r="T41" s="87">
        <f t="shared" si="90"/>
        <v>0.61166913055063565</v>
      </c>
      <c r="U41" s="87">
        <f t="shared" si="90"/>
        <v>0.66543419834079676</v>
      </c>
      <c r="V41" s="87">
        <f t="shared" si="90"/>
        <v>0.73262926314023502</v>
      </c>
      <c r="W41" s="96">
        <f t="shared" si="90"/>
        <v>0.81659393836546035</v>
      </c>
      <c r="X41" s="87">
        <f t="shared" si="90"/>
        <v>0.92149446435240145</v>
      </c>
      <c r="Y41" s="87">
        <f t="shared" si="90"/>
        <v>0.43447484372038464</v>
      </c>
      <c r="Z41" s="87">
        <f t="shared" si="90"/>
        <v>0.49697274182904783</v>
      </c>
      <c r="AA41" s="87">
        <f t="shared" si="90"/>
        <v>0.56187608213781193</v>
      </c>
      <c r="AB41" s="87">
        <f t="shared" si="90"/>
        <v>0.63540973194411732</v>
      </c>
      <c r="AC41" s="87">
        <f t="shared" si="90"/>
        <v>0.71967410299919621</v>
      </c>
      <c r="AD41" s="96">
        <f t="shared" si="90"/>
        <v>0.81726365129281919</v>
      </c>
      <c r="AE41" s="87">
        <f t="shared" si="90"/>
        <v>0.47762774142982545</v>
      </c>
      <c r="AF41" s="87">
        <f t="shared" si="90"/>
        <v>0.56072212975533875</v>
      </c>
      <c r="AG41" s="87">
        <f t="shared" si="90"/>
        <v>0.5716379148963493</v>
      </c>
      <c r="AH41" s="87">
        <f t="shared" si="90"/>
        <v>0.58520990992541377</v>
      </c>
      <c r="AI41" s="87">
        <f t="shared" si="90"/>
        <v>0.59760495578842288</v>
      </c>
      <c r="AJ41" s="165">
        <f t="shared" si="90"/>
        <v>0.60759113101530504</v>
      </c>
      <c r="AK41" s="96">
        <f t="shared" si="90"/>
        <v>0.61363664067165125</v>
      </c>
      <c r="AL41" s="87">
        <f t="shared" si="90"/>
        <v>0.3683024734584659</v>
      </c>
      <c r="AM41" s="87">
        <f t="shared" si="90"/>
        <v>0.32984438783503878</v>
      </c>
      <c r="AN41" s="87">
        <f t="shared" si="90"/>
        <v>0.33688261971991973</v>
      </c>
      <c r="AO41" s="87">
        <f t="shared" si="90"/>
        <v>0.34062293045175235</v>
      </c>
      <c r="AP41" s="87">
        <f t="shared" si="90"/>
        <v>0.34112287533000257</v>
      </c>
      <c r="AQ41" s="165">
        <f t="shared" si="90"/>
        <v>0.33781419131542118</v>
      </c>
      <c r="AR41" s="96">
        <f t="shared" si="90"/>
        <v>0.32992995394517838</v>
      </c>
      <c r="AS41" s="87">
        <f t="shared" si="90"/>
        <v>0.26371562101372298</v>
      </c>
      <c r="AT41" s="87">
        <f t="shared" si="90"/>
        <v>0.25852052840030354</v>
      </c>
      <c r="AU41" s="87">
        <f t="shared" si="90"/>
        <v>0.24702773199891684</v>
      </c>
      <c r="AV41" s="87">
        <f t="shared" si="90"/>
        <v>0.23502003069193061</v>
      </c>
      <c r="AW41" s="87">
        <f t="shared" si="90"/>
        <v>0.22217209519026029</v>
      </c>
      <c r="AX41" s="165">
        <f t="shared" si="90"/>
        <v>0.20829183237194601</v>
      </c>
      <c r="AY41" s="96">
        <f t="shared" si="90"/>
        <v>0.19319603404694463</v>
      </c>
      <c r="AZ41" s="87">
        <f t="shared" si="90"/>
        <v>0.17670883434198062</v>
      </c>
      <c r="BA41" s="87">
        <f t="shared" si="90"/>
        <v>0.17114442955445847</v>
      </c>
      <c r="BB41" s="87">
        <f t="shared" si="90"/>
        <v>0.16613251414189081</v>
      </c>
      <c r="BC41" s="87">
        <f t="shared" si="90"/>
        <v>0.16010247523482149</v>
      </c>
      <c r="BD41" s="87">
        <f t="shared" si="90"/>
        <v>0.15314370768486962</v>
      </c>
      <c r="BE41" s="165">
        <f t="shared" si="90"/>
        <v>0.14536147134650484</v>
      </c>
      <c r="BF41" s="96">
        <f t="shared" si="90"/>
        <v>0.13688522166015216</v>
      </c>
      <c r="BG41" s="87">
        <f t="shared" si="90"/>
        <v>0.12787988381745255</v>
      </c>
      <c r="BH41" s="87">
        <f t="shared" si="90"/>
        <v>0.12232743890217825</v>
      </c>
      <c r="BI41" s="87">
        <f t="shared" si="90"/>
        <v>0.11718784475209305</v>
      </c>
      <c r="BJ41" s="87">
        <f t="shared" si="90"/>
        <v>0.11215006113035436</v>
      </c>
      <c r="BK41" s="87">
        <f t="shared" si="90"/>
        <v>0.10722061473414204</v>
      </c>
      <c r="BL41" s="165">
        <f t="shared" si="90"/>
        <v>0.10242309041849514</v>
      </c>
      <c r="BM41" s="96">
        <f t="shared" si="90"/>
        <v>9.7801338904682927E-2</v>
      </c>
      <c r="BN41" s="87">
        <f t="shared" si="90"/>
        <v>9.3422936148331262E-2</v>
      </c>
      <c r="BO41" s="87">
        <f t="shared" si="90"/>
        <v>8.9384990004409512E-2</v>
      </c>
      <c r="BP41" s="87">
        <f t="shared" si="90"/>
        <v>8.5352280140265024E-2</v>
      </c>
      <c r="BQ41" s="87">
        <f t="shared" si="90"/>
        <v>8.1418321165363683E-2</v>
      </c>
      <c r="BR41" s="87">
        <f t="shared" si="90"/>
        <v>7.7636364483341519E-2</v>
      </c>
      <c r="BS41" s="87">
        <f t="shared" si="90"/>
        <v>7.4061144574499166E-2</v>
      </c>
      <c r="BT41" s="96">
        <f t="shared" si="90"/>
        <v>7.0747423584185218E-2</v>
      </c>
      <c r="BU41" s="87">
        <f t="shared" si="90"/>
        <v>6.7749981737544027E-2</v>
      </c>
      <c r="BV41" s="87">
        <f t="shared" ref="BV41:EG41" si="91">BO30*(1-$L$6)</f>
        <v>6.5123237742780254E-2</v>
      </c>
      <c r="BW41" s="87">
        <f t="shared" si="91"/>
        <v>6.2584498891308946E-2</v>
      </c>
      <c r="BX41" s="87">
        <f t="shared" si="91"/>
        <v>6.0109740152853461E-2</v>
      </c>
      <c r="BY41" s="87">
        <f t="shared" si="91"/>
        <v>5.771475643575983E-2</v>
      </c>
      <c r="BZ41" s="87">
        <f t="shared" si="91"/>
        <v>5.5416685460922314E-2</v>
      </c>
      <c r="CA41" s="96">
        <f t="shared" si="91"/>
        <v>5.323316817286132E-2</v>
      </c>
      <c r="CB41" s="87">
        <f t="shared" si="91"/>
        <v>7.1653661745105096E-2</v>
      </c>
      <c r="CC41" s="87">
        <f t="shared" si="91"/>
        <v>6.8984625331540997E-2</v>
      </c>
      <c r="CD41" s="87">
        <f t="shared" si="91"/>
        <v>6.6455168016641517E-2</v>
      </c>
      <c r="CE41" s="87">
        <f t="shared" si="91"/>
        <v>6.4062862549317104E-2</v>
      </c>
      <c r="CF41" s="87">
        <f t="shared" si="91"/>
        <v>6.1805017724614199E-2</v>
      </c>
      <c r="CG41" s="87">
        <f t="shared" si="91"/>
        <v>5.9677030903732622E-2</v>
      </c>
      <c r="CH41" s="96">
        <f t="shared" si="91"/>
        <v>5.7672070989327959E-2</v>
      </c>
      <c r="CI41" s="87">
        <f t="shared" si="91"/>
        <v>5.5780708339546223E-2</v>
      </c>
      <c r="CJ41" s="87">
        <f t="shared" si="91"/>
        <v>5.59091348447492E-2</v>
      </c>
      <c r="CK41" s="87">
        <f t="shared" si="91"/>
        <v>5.4347466793013416E-2</v>
      </c>
      <c r="CL41" s="87">
        <f t="shared" si="91"/>
        <v>5.287317686101746E-2</v>
      </c>
      <c r="CM41" s="87">
        <f t="shared" si="91"/>
        <v>5.1489544080883964E-2</v>
      </c>
      <c r="CN41" s="87">
        <f t="shared" si="91"/>
        <v>5.0197377794517051E-2</v>
      </c>
      <c r="CO41" s="96">
        <f t="shared" si="91"/>
        <v>4.8994734721205441E-2</v>
      </c>
      <c r="CP41" s="87">
        <f t="shared" si="91"/>
        <v>4.7876707527370804E-2</v>
      </c>
      <c r="CQ41" s="87">
        <f t="shared" si="91"/>
        <v>4.4917332585494539E-2</v>
      </c>
      <c r="CR41" s="87">
        <f t="shared" si="91"/>
        <v>4.3940916331261175E-2</v>
      </c>
      <c r="CS41" s="87">
        <f t="shared" si="91"/>
        <v>4.3043877707678431E-2</v>
      </c>
      <c r="CT41" s="87">
        <f t="shared" si="91"/>
        <v>4.2222089127080267E-2</v>
      </c>
      <c r="CU41" s="87">
        <f t="shared" si="91"/>
        <v>4.1471889921793841E-2</v>
      </c>
      <c r="CV41" s="96">
        <f t="shared" si="91"/>
        <v>4.0790053813909412E-2</v>
      </c>
      <c r="CW41" s="87">
        <f t="shared" si="91"/>
        <v>4.0173757560165814E-2</v>
      </c>
      <c r="CX41" s="87">
        <f t="shared" si="91"/>
        <v>3.9620425240704638E-2</v>
      </c>
      <c r="CY41" s="87">
        <f t="shared" si="91"/>
        <v>3.8841249359383163E-2</v>
      </c>
      <c r="CZ41" s="87">
        <f t="shared" si="91"/>
        <v>3.8097607468120437E-2</v>
      </c>
      <c r="DA41" s="87">
        <f t="shared" si="91"/>
        <v>3.7389281543044342E-2</v>
      </c>
      <c r="DB41" s="87">
        <f t="shared" si="91"/>
        <v>3.6715484077553324E-2</v>
      </c>
      <c r="DC41" s="87">
        <f t="shared" si="91"/>
        <v>3.6075075171767404E-2</v>
      </c>
      <c r="DD41" s="96">
        <f t="shared" si="91"/>
        <v>3.546679824495174E-2</v>
      </c>
      <c r="DE41" s="87">
        <f t="shared" si="91"/>
        <v>3.4889515092343421E-2</v>
      </c>
      <c r="DF41" s="87">
        <f t="shared" si="91"/>
        <v>3.4485829596159805E-2</v>
      </c>
      <c r="DG41" s="87">
        <f t="shared" si="91"/>
        <v>3.4097141212537492E-2</v>
      </c>
      <c r="DH41" s="87">
        <f t="shared" si="91"/>
        <v>3.3720147142339521E-2</v>
      </c>
      <c r="DI41" s="87">
        <f t="shared" si="91"/>
        <v>3.3351840993611964E-2</v>
      </c>
      <c r="DJ41" s="87">
        <f t="shared" si="91"/>
        <v>3.2989434188713751E-2</v>
      </c>
      <c r="DK41" s="96">
        <f t="shared" si="91"/>
        <v>3.263029634042431E-2</v>
      </c>
      <c r="DL41" s="87">
        <f t="shared" si="91"/>
        <v>3.2271915896728412E-2</v>
      </c>
      <c r="DM41" s="87">
        <f t="shared" si="91"/>
        <v>3.1911893673777794E-2</v>
      </c>
      <c r="DN41" s="87">
        <f t="shared" si="91"/>
        <v>3.1580450646293175E-2</v>
      </c>
      <c r="DO41" s="87">
        <f t="shared" si="91"/>
        <v>3.127600869812399E-2</v>
      </c>
      <c r="DP41" s="87">
        <f t="shared" si="91"/>
        <v>3.099675808653404E-2</v>
      </c>
      <c r="DQ41" s="87">
        <f t="shared" si="91"/>
        <v>3.074072294342366E-2</v>
      </c>
      <c r="DR41" s="87">
        <f t="shared" si="91"/>
        <v>3.0505804379038361E-2</v>
      </c>
      <c r="DS41" s="87">
        <f t="shared" si="91"/>
        <v>3.0289801229021474E-2</v>
      </c>
      <c r="DT41" s="87">
        <f t="shared" si="91"/>
        <v>3.009040897479337E-2</v>
      </c>
      <c r="DU41" s="87">
        <f t="shared" si="91"/>
        <v>2.989436192952076E-2</v>
      </c>
      <c r="DV41" s="87">
        <f t="shared" si="91"/>
        <v>2.9702684522947057E-2</v>
      </c>
      <c r="DW41" s="87">
        <f t="shared" si="91"/>
        <v>2.9516531316481322E-2</v>
      </c>
      <c r="DX41" s="87">
        <f t="shared" si="91"/>
        <v>2.9337147054369694E-2</v>
      </c>
      <c r="DY41" s="87">
        <f t="shared" si="91"/>
        <v>2.91658376221548E-2</v>
      </c>
      <c r="DZ41" s="87">
        <f t="shared" si="91"/>
        <v>2.9003948780657141E-2</v>
      </c>
      <c r="EA41" s="87">
        <f t="shared" si="91"/>
        <v>2.8852849450926331E-2</v>
      </c>
      <c r="EB41" s="87">
        <f t="shared" si="91"/>
        <v>2.87139155031437E-2</v>
      </c>
      <c r="EC41" s="87">
        <f t="shared" si="91"/>
        <v>2.858523750888068E-2</v>
      </c>
      <c r="ED41" s="87">
        <f t="shared" si="91"/>
        <v>2.8465103250802499E-2</v>
      </c>
      <c r="EE41" s="87">
        <f t="shared" si="91"/>
        <v>2.8352024953285867E-2</v>
      </c>
      <c r="EF41" s="87">
        <f t="shared" si="91"/>
        <v>2.8244758540444986E-2</v>
      </c>
      <c r="EG41" s="87">
        <f t="shared" si="91"/>
        <v>2.8142317440645062E-2</v>
      </c>
      <c r="EH41" s="87">
        <f t="shared" ref="EH41:FY41" si="92">EA30*(1-$L$6)</f>
        <v>2.8043983215462087E-2</v>
      </c>
      <c r="EI41" s="87">
        <f t="shared" si="92"/>
        <v>2.7949315004427471E-2</v>
      </c>
      <c r="EJ41" s="87">
        <f t="shared" si="92"/>
        <v>2.7858977574136235E-2</v>
      </c>
      <c r="EK41" s="87">
        <f t="shared" si="92"/>
        <v>2.7773414032404554E-2</v>
      </c>
      <c r="EL41" s="87">
        <f t="shared" si="92"/>
        <v>2.7692850972358421E-2</v>
      </c>
      <c r="EM41" s="87">
        <f t="shared" si="92"/>
        <v>2.7617308683735766E-2</v>
      </c>
      <c r="EN41" s="87">
        <f t="shared" si="92"/>
        <v>2.7546615004076614E-2</v>
      </c>
      <c r="EO41" s="87">
        <f t="shared" si="92"/>
        <v>2.748042180978845E-2</v>
      </c>
      <c r="EP41" s="87">
        <f t="shared" si="92"/>
        <v>2.7418223562913319E-2</v>
      </c>
      <c r="EQ41" s="87">
        <f t="shared" si="92"/>
        <v>2.735937778410473E-2</v>
      </c>
      <c r="ER41" s="87">
        <f t="shared" si="92"/>
        <v>2.7303436442133951E-2</v>
      </c>
      <c r="ES41" s="87">
        <f t="shared" si="92"/>
        <v>2.725011427783041E-2</v>
      </c>
      <c r="ET41" s="87">
        <f t="shared" si="92"/>
        <v>2.7199255475747926E-2</v>
      </c>
      <c r="EU41" s="87">
        <f t="shared" si="92"/>
        <v>2.7150799667841015E-2</v>
      </c>
      <c r="EV41" s="87">
        <f t="shared" si="92"/>
        <v>2.7104747955211783E-2</v>
      </c>
      <c r="EW41" s="87">
        <f t="shared" si="92"/>
        <v>2.7061129386370213E-2</v>
      </c>
      <c r="EX41" s="87">
        <f t="shared" si="92"/>
        <v>2.7019968135964665E-2</v>
      </c>
      <c r="EY41" s="87">
        <f t="shared" si="92"/>
        <v>2.6981189780905083E-2</v>
      </c>
      <c r="EZ41" s="87">
        <f t="shared" si="92"/>
        <v>2.6944652716393746E-2</v>
      </c>
      <c r="FA41" s="87">
        <f t="shared" si="92"/>
        <v>2.6910176782272987E-2</v>
      </c>
      <c r="FB41" s="87">
        <f t="shared" si="92"/>
        <v>2.6877568594425687E-2</v>
      </c>
      <c r="FC41" s="87">
        <f t="shared" si="92"/>
        <v>2.6846643258052312E-2</v>
      </c>
      <c r="FD41" s="87">
        <f t="shared" si="92"/>
        <v>2.6817242266923669E-2</v>
      </c>
      <c r="FE41" s="87">
        <f t="shared" si="92"/>
        <v>2.6789247469887041E-2</v>
      </c>
      <c r="FF41" s="87">
        <f t="shared" si="92"/>
        <v>2.6762591014086748E-2</v>
      </c>
      <c r="FG41" s="87">
        <f t="shared" si="92"/>
        <v>2.673723323572786E-2</v>
      </c>
      <c r="FH41" s="87">
        <f t="shared" si="92"/>
        <v>2.6713145315762209E-2</v>
      </c>
      <c r="FI41" s="87">
        <f t="shared" si="92"/>
        <v>2.6690296612500462E-2</v>
      </c>
      <c r="FJ41" s="87">
        <f t="shared" si="92"/>
        <v>2.6668646470953142E-2</v>
      </c>
      <c r="FK41" s="87">
        <f t="shared" si="92"/>
        <v>2.664814023276527E-2</v>
      </c>
      <c r="FL41" s="87">
        <f t="shared" si="92"/>
        <v>2.6628709122964528E-2</v>
      </c>
      <c r="FM41" s="87">
        <f t="shared" si="92"/>
        <v>2.6610273662596239E-2</v>
      </c>
      <c r="FN41" s="87">
        <f t="shared" si="92"/>
        <v>2.6592754892009515E-2</v>
      </c>
      <c r="FO41" s="87">
        <f t="shared" si="92"/>
        <v>2.657608155664215E-2</v>
      </c>
      <c r="FP41" s="87">
        <f t="shared" si="92"/>
        <v>2.6560193826356597E-2</v>
      </c>
      <c r="FQ41" s="87">
        <f t="shared" si="92"/>
        <v>2.654504415050811E-2</v>
      </c>
      <c r="FR41" s="87">
        <f t="shared" si="92"/>
        <v>2.6530595859869489E-2</v>
      </c>
      <c r="FS41" s="87">
        <f t="shared" si="92"/>
        <v>2.6516820120169596E-2</v>
      </c>
      <c r="FT41" s="87">
        <f t="shared" si="92"/>
        <v>2.6503691826239403E-2</v>
      </c>
      <c r="FU41" s="87">
        <f t="shared" si="92"/>
        <v>2.6491185005843961E-2</v>
      </c>
      <c r="FV41" s="87">
        <f t="shared" si="92"/>
        <v>2.6479270735816029E-2</v>
      </c>
      <c r="FW41" s="87">
        <f t="shared" si="92"/>
        <v>2.6467916906423979E-2</v>
      </c>
      <c r="FX41" s="87">
        <f t="shared" si="92"/>
        <v>2.6457089219883562E-2</v>
      </c>
      <c r="FY41" s="87">
        <f t="shared" si="92"/>
        <v>2.6446752869662186E-2</v>
      </c>
      <c r="GA41" s="87" t="s">
        <v>122</v>
      </c>
    </row>
    <row r="42" spans="1:183" s="76" customFormat="1" x14ac:dyDescent="0.25">
      <c r="A42" s="101" t="s">
        <v>63</v>
      </c>
      <c r="B42" s="102" t="s">
        <v>106</v>
      </c>
      <c r="C42" s="76">
        <f t="shared" ref="C42:BN42" si="93">C43+C45+C47</f>
        <v>12.699359300812807</v>
      </c>
      <c r="D42" s="76">
        <f t="shared" si="93"/>
        <v>15.874199126016009</v>
      </c>
      <c r="E42" s="76">
        <f t="shared" si="93"/>
        <v>19.842748907520011</v>
      </c>
      <c r="F42" s="76">
        <f t="shared" si="93"/>
        <v>24.803436134400012</v>
      </c>
      <c r="G42" s="76">
        <f t="shared" si="93"/>
        <v>31.004295168000024</v>
      </c>
      <c r="H42" s="76">
        <f t="shared" si="93"/>
        <v>38.755368960000027</v>
      </c>
      <c r="I42" s="103">
        <f t="shared" si="93"/>
        <v>48.444211200000034</v>
      </c>
      <c r="J42" s="76">
        <f t="shared" si="93"/>
        <v>58.015392139837466</v>
      </c>
      <c r="K42" s="76">
        <f t="shared" si="93"/>
        <v>69.979368314634272</v>
      </c>
      <c r="L42" s="76">
        <f t="shared" si="93"/>
        <v>84.934338533130258</v>
      </c>
      <c r="M42" s="76">
        <f t="shared" si="93"/>
        <v>103.62805130625027</v>
      </c>
      <c r="N42" s="76">
        <f t="shared" si="93"/>
        <v>126.99519227265026</v>
      </c>
      <c r="O42" s="76">
        <f t="shared" si="93"/>
        <v>156.20411848065021</v>
      </c>
      <c r="P42" s="103">
        <f t="shared" si="93"/>
        <v>192.71527624065021</v>
      </c>
      <c r="Q42" s="76">
        <f t="shared" si="93"/>
        <v>220.82714196512268</v>
      </c>
      <c r="R42" s="76">
        <f t="shared" si="93"/>
        <v>251.59999131963497</v>
      </c>
      <c r="S42" s="76">
        <f t="shared" si="93"/>
        <v>283.03816647994921</v>
      </c>
      <c r="T42" s="76">
        <f t="shared" si="93"/>
        <v>318.16610731345395</v>
      </c>
      <c r="U42" s="76">
        <f t="shared" si="93"/>
        <v>357.88384914671946</v>
      </c>
      <c r="V42" s="76">
        <f t="shared" si="93"/>
        <v>403.30432692745393</v>
      </c>
      <c r="W42" s="103">
        <f t="shared" si="93"/>
        <v>455.80016661470802</v>
      </c>
      <c r="X42" s="76">
        <f t="shared" si="93"/>
        <v>534.58576614109609</v>
      </c>
      <c r="Y42" s="76">
        <f t="shared" si="93"/>
        <v>544.01852091614512</v>
      </c>
      <c r="Z42" s="76">
        <f t="shared" si="93"/>
        <v>556.24102729777064</v>
      </c>
      <c r="AA42" s="76">
        <f t="shared" si="93"/>
        <v>567.51831841859757</v>
      </c>
      <c r="AB42" s="76">
        <f t="shared" si="93"/>
        <v>576.69714690110379</v>
      </c>
      <c r="AC42" s="76">
        <f t="shared" si="93"/>
        <v>582.34008132327563</v>
      </c>
      <c r="AD42" s="103">
        <f t="shared" si="93"/>
        <v>582.65626494252842</v>
      </c>
      <c r="AE42" s="76">
        <f t="shared" si="93"/>
        <v>520.96479315325496</v>
      </c>
      <c r="AF42" s="76">
        <f t="shared" si="93"/>
        <v>532.57287149188494</v>
      </c>
      <c r="AG42" s="76">
        <f t="shared" si="93"/>
        <v>538.8144542090655</v>
      </c>
      <c r="AH42" s="76">
        <f t="shared" si="93"/>
        <v>539.78040190783383</v>
      </c>
      <c r="AI42" s="76">
        <f t="shared" si="93"/>
        <v>534.53819433221861</v>
      </c>
      <c r="AJ42" s="158">
        <f t="shared" si="93"/>
        <v>521.8297142479579</v>
      </c>
      <c r="AK42" s="103">
        <f t="shared" si="93"/>
        <v>499.99574621154591</v>
      </c>
      <c r="AL42" s="76">
        <f t="shared" si="93"/>
        <v>489.87267038999869</v>
      </c>
      <c r="AM42" s="76">
        <f t="shared" si="93"/>
        <v>467.36417067746072</v>
      </c>
      <c r="AN42" s="76">
        <f t="shared" si="93"/>
        <v>443.87994008027209</v>
      </c>
      <c r="AO42" s="76">
        <f t="shared" si="93"/>
        <v>418.78161171043593</v>
      </c>
      <c r="AP42" s="76">
        <f t="shared" si="93"/>
        <v>391.70118986928861</v>
      </c>
      <c r="AQ42" s="158">
        <f t="shared" si="93"/>
        <v>362.29092586888879</v>
      </c>
      <c r="AR42" s="103">
        <f t="shared" si="93"/>
        <v>330.22116360493447</v>
      </c>
      <c r="AS42" s="76">
        <f t="shared" si="93"/>
        <v>319.37167360057003</v>
      </c>
      <c r="AT42" s="76">
        <f t="shared" si="93"/>
        <v>309.76097522440313</v>
      </c>
      <c r="AU42" s="76">
        <f t="shared" si="93"/>
        <v>298.15151020938163</v>
      </c>
      <c r="AV42" s="76">
        <f t="shared" si="93"/>
        <v>284.72515811724173</v>
      </c>
      <c r="AW42" s="76">
        <f t="shared" si="93"/>
        <v>269.6895927004681</v>
      </c>
      <c r="AX42" s="158">
        <f t="shared" si="93"/>
        <v>253.29994420268284</v>
      </c>
      <c r="AY42" s="176">
        <f t="shared" si="93"/>
        <v>235.88137443935835</v>
      </c>
      <c r="AZ42" s="76">
        <f t="shared" si="93"/>
        <v>225.12541727551366</v>
      </c>
      <c r="BA42" s="76">
        <f t="shared" si="93"/>
        <v>215.11962665316989</v>
      </c>
      <c r="BB42" s="76">
        <f t="shared" si="93"/>
        <v>205.34262918210706</v>
      </c>
      <c r="BC42" s="76">
        <f t="shared" si="93"/>
        <v>195.80290757478662</v>
      </c>
      <c r="BD42" s="76">
        <f t="shared" si="93"/>
        <v>186.54318523517583</v>
      </c>
      <c r="BE42" s="158">
        <f t="shared" si="93"/>
        <v>177.64548048272854</v>
      </c>
      <c r="BF42" s="103">
        <f t="shared" si="93"/>
        <v>169.23758534066135</v>
      </c>
      <c r="BG42" s="76">
        <f t="shared" si="93"/>
        <v>161.50220035368127</v>
      </c>
      <c r="BH42" s="76">
        <f t="shared" si="93"/>
        <v>153.77435717042098</v>
      </c>
      <c r="BI42" s="76">
        <f t="shared" si="93"/>
        <v>146.22447246481204</v>
      </c>
      <c r="BJ42" s="76">
        <f t="shared" si="93"/>
        <v>138.95840870738263</v>
      </c>
      <c r="BK42" s="76">
        <f t="shared" si="93"/>
        <v>132.08418927160952</v>
      </c>
      <c r="BL42" s="158">
        <f t="shared" si="93"/>
        <v>125.70934433416875</v>
      </c>
      <c r="BM42" s="103">
        <f t="shared" si="93"/>
        <v>119.94086053232124</v>
      </c>
      <c r="BN42" s="76">
        <f t="shared" si="93"/>
        <v>114.88439449460125</v>
      </c>
      <c r="BO42" s="76">
        <f t="shared" ref="BO42:DZ42" si="94">BO43+BO45+BO47</f>
        <v>109.99923719379011</v>
      </c>
      <c r="BP42" s="76">
        <f t="shared" si="94"/>
        <v>105.23861262677974</v>
      </c>
      <c r="BQ42" s="76">
        <f t="shared" si="94"/>
        <v>100.63150941176751</v>
      </c>
      <c r="BR42" s="76">
        <f t="shared" si="94"/>
        <v>96.209732853784601</v>
      </c>
      <c r="BS42" s="76">
        <f t="shared" si="94"/>
        <v>92.006248835364659</v>
      </c>
      <c r="BT42" s="103">
        <f t="shared" si="94"/>
        <v>88.052905380127299</v>
      </c>
      <c r="BU42" s="76">
        <f t="shared" si="94"/>
        <v>84.377572052858071</v>
      </c>
      <c r="BV42" s="76">
        <f t="shared" si="94"/>
        <v>80.89442522034274</v>
      </c>
      <c r="BW42" s="76">
        <f t="shared" si="94"/>
        <v>77.600930522786058</v>
      </c>
      <c r="BX42" s="76">
        <f t="shared" si="94"/>
        <v>74.493420245933052</v>
      </c>
      <c r="BY42" s="76">
        <f t="shared" si="94"/>
        <v>71.565442677665743</v>
      </c>
      <c r="BZ42" s="76">
        <f t="shared" si="94"/>
        <v>68.807346022993627</v>
      </c>
      <c r="CA42" s="103">
        <f t="shared" si="94"/>
        <v>66.205796168438297</v>
      </c>
      <c r="CB42" s="76">
        <f t="shared" si="94"/>
        <v>66.406525138768188</v>
      </c>
      <c r="CC42" s="76">
        <f t="shared" si="94"/>
        <v>64.383487905194514</v>
      </c>
      <c r="CD42" s="76">
        <f t="shared" si="94"/>
        <v>62.475070695682334</v>
      </c>
      <c r="CE42" s="76">
        <f t="shared" si="94"/>
        <v>60.686120016065516</v>
      </c>
      <c r="CF42" s="76">
        <f t="shared" si="94"/>
        <v>59.018110949911566</v>
      </c>
      <c r="CG42" s="76">
        <f t="shared" si="94"/>
        <v>57.468750789782938</v>
      </c>
      <c r="CH42" s="103">
        <f t="shared" si="94"/>
        <v>56.031680426649707</v>
      </c>
      <c r="CI42" s="76">
        <f t="shared" si="94"/>
        <v>52.032815049356763</v>
      </c>
      <c r="CJ42" s="76">
        <f t="shared" si="94"/>
        <v>50.662118242622547</v>
      </c>
      <c r="CK42" s="76">
        <f t="shared" si="94"/>
        <v>49.402671784683953</v>
      </c>
      <c r="CL42" s="76">
        <f t="shared" si="94"/>
        <v>48.248707012241226</v>
      </c>
      <c r="CM42" s="76">
        <f t="shared" si="94"/>
        <v>47.195109207020508</v>
      </c>
      <c r="CN42" s="76">
        <f t="shared" si="94"/>
        <v>46.237371871310835</v>
      </c>
      <c r="CO42" s="103">
        <f t="shared" si="94"/>
        <v>45.371552656455428</v>
      </c>
      <c r="CP42" s="76">
        <f t="shared" si="94"/>
        <v>44.594243379042261</v>
      </c>
      <c r="CQ42" s="76">
        <f t="shared" si="94"/>
        <v>43.498792478981812</v>
      </c>
      <c r="CR42" s="76">
        <f t="shared" si="94"/>
        <v>42.453450136394856</v>
      </c>
      <c r="CS42" s="76">
        <f t="shared" si="94"/>
        <v>41.457910561977464</v>
      </c>
      <c r="CT42" s="76">
        <f t="shared" si="94"/>
        <v>40.511066299927585</v>
      </c>
      <c r="CU42" s="76">
        <f t="shared" si="94"/>
        <v>39.611313724349749</v>
      </c>
      <c r="CV42" s="103">
        <f t="shared" si="94"/>
        <v>38.756884848527932</v>
      </c>
      <c r="CW42" s="76">
        <f t="shared" si="94"/>
        <v>37.946198163358893</v>
      </c>
      <c r="CX42" s="76">
        <f t="shared" si="94"/>
        <v>37.380020361273829</v>
      </c>
      <c r="CY42" s="76">
        <f t="shared" si="94"/>
        <v>36.834873441716127</v>
      </c>
      <c r="CZ42" s="76">
        <f t="shared" si="94"/>
        <v>36.306112921893323</v>
      </c>
      <c r="DA42" s="76">
        <f t="shared" si="94"/>
        <v>35.789510578108363</v>
      </c>
      <c r="DB42" s="76">
        <f t="shared" si="94"/>
        <v>35.281143922786754</v>
      </c>
      <c r="DC42" s="76">
        <f t="shared" si="94"/>
        <v>34.77731234642205</v>
      </c>
      <c r="DD42" s="103">
        <f t="shared" si="94"/>
        <v>34.274481765290673</v>
      </c>
      <c r="DE42" s="76">
        <f t="shared" si="94"/>
        <v>33.76925840536795</v>
      </c>
      <c r="DF42" s="76">
        <f t="shared" si="94"/>
        <v>33.304208797933924</v>
      </c>
      <c r="DG42" s="76">
        <f t="shared" si="94"/>
        <v>32.877118475572679</v>
      </c>
      <c r="DH42" s="76">
        <f t="shared" si="94"/>
        <v>32.48544620945146</v>
      </c>
      <c r="DI42" s="76">
        <f t="shared" si="94"/>
        <v>32.126416206299744</v>
      </c>
      <c r="DJ42" s="76">
        <f t="shared" si="94"/>
        <v>31.797078788258037</v>
      </c>
      <c r="DK42" s="103">
        <f t="shared" si="94"/>
        <v>31.49433960353414</v>
      </c>
      <c r="DL42" s="76">
        <f t="shared" si="94"/>
        <v>31.214958137062887</v>
      </c>
      <c r="DM42" s="76">
        <f t="shared" si="94"/>
        <v>30.940254627050098</v>
      </c>
      <c r="DN42" s="76">
        <f t="shared" si="94"/>
        <v>30.671672964091105</v>
      </c>
      <c r="DO42" s="76">
        <f t="shared" si="94"/>
        <v>30.410840520784149</v>
      </c>
      <c r="DP42" s="76">
        <f t="shared" si="94"/>
        <v>30.159511913476969</v>
      </c>
      <c r="DQ42" s="76">
        <f t="shared" si="94"/>
        <v>29.919528115181436</v>
      </c>
      <c r="DR42" s="76">
        <f t="shared" si="94"/>
        <v>29.692786513098522</v>
      </c>
      <c r="DS42" s="76">
        <f t="shared" si="94"/>
        <v>29.481217371906077</v>
      </c>
      <c r="DT42" s="76">
        <f t="shared" si="94"/>
        <v>29.286762149066693</v>
      </c>
      <c r="DU42" s="76">
        <f t="shared" si="94"/>
        <v>29.106733479742893</v>
      </c>
      <c r="DV42" s="76">
        <f t="shared" si="94"/>
        <v>28.938721337724029</v>
      </c>
      <c r="DW42" s="76">
        <f t="shared" si="94"/>
        <v>28.780631458524979</v>
      </c>
      <c r="DX42" s="76">
        <f t="shared" si="94"/>
        <v>28.630712536665072</v>
      </c>
      <c r="DY42" s="76">
        <f t="shared" si="94"/>
        <v>28.487575743579377</v>
      </c>
      <c r="DZ42" s="76">
        <f t="shared" si="94"/>
        <v>28.350209773907363</v>
      </c>
      <c r="EA42" s="76">
        <f t="shared" ref="EA42:FY42" si="95">EA43+EA45+EA47</f>
        <v>28.217994225107358</v>
      </c>
      <c r="EB42" s="76">
        <f t="shared" si="95"/>
        <v>28.091866608886932</v>
      </c>
      <c r="EC42" s="76">
        <f t="shared" si="95"/>
        <v>27.972452238609272</v>
      </c>
      <c r="ED42" s="76">
        <f t="shared" si="95"/>
        <v>27.86007141893386</v>
      </c>
      <c r="EE42" s="76">
        <f t="shared" si="95"/>
        <v>27.754753778513457</v>
      </c>
      <c r="EF42" s="76">
        <f t="shared" si="95"/>
        <v>27.656257735828856</v>
      </c>
      <c r="EG42" s="76">
        <f t="shared" si="95"/>
        <v>27.56409368984945</v>
      </c>
      <c r="EH42" s="76">
        <f t="shared" si="95"/>
        <v>27.477550112848675</v>
      </c>
      <c r="EI42" s="76">
        <f t="shared" si="95"/>
        <v>27.395722280596139</v>
      </c>
      <c r="EJ42" s="76">
        <f t="shared" si="95"/>
        <v>27.317979376302013</v>
      </c>
      <c r="EK42" s="76">
        <f t="shared" si="95"/>
        <v>27.243919898340316</v>
      </c>
      <c r="EL42" s="76">
        <f t="shared" si="95"/>
        <v>27.17332472934477</v>
      </c>
      <c r="EM42" s="76">
        <f t="shared" si="95"/>
        <v>27.106109253634358</v>
      </c>
      <c r="EN42" s="76">
        <f t="shared" si="95"/>
        <v>27.042275489919561</v>
      </c>
      <c r="EO42" s="76">
        <f t="shared" si="95"/>
        <v>26.98186485743771</v>
      </c>
      <c r="EP42" s="76">
        <f t="shared" si="95"/>
        <v>26.92491191964524</v>
      </c>
      <c r="EQ42" s="76">
        <f t="shared" si="95"/>
        <v>26.871312245599622</v>
      </c>
      <c r="ER42" s="76">
        <f t="shared" si="95"/>
        <v>26.820866672866668</v>
      </c>
      <c r="ES42" s="76">
        <f t="shared" si="95"/>
        <v>26.773321647112898</v>
      </c>
      <c r="ET42" s="76">
        <f t="shared" si="95"/>
        <v>26.728404925061813</v>
      </c>
      <c r="EU42" s="76">
        <f t="shared" si="95"/>
        <v>26.685856184047459</v>
      </c>
      <c r="EV42" s="76">
        <f t="shared" si="95"/>
        <v>26.645452260746776</v>
      </c>
      <c r="EW42" s="76">
        <f t="shared" si="95"/>
        <v>26.607026850439325</v>
      </c>
      <c r="EX42" s="76">
        <f t="shared" si="95"/>
        <v>26.570484543972672</v>
      </c>
      <c r="EY42" s="76">
        <f t="shared" si="95"/>
        <v>26.535769665900627</v>
      </c>
      <c r="EZ42" s="76">
        <f t="shared" si="95"/>
        <v>26.502841824780756</v>
      </c>
      <c r="FA42" s="76">
        <f t="shared" si="95"/>
        <v>26.4716580531597</v>
      </c>
      <c r="FB42" s="76">
        <f t="shared" si="95"/>
        <v>26.442161256512005</v>
      </c>
      <c r="FC42" s="76">
        <f t="shared" si="95"/>
        <v>26.414274583227428</v>
      </c>
      <c r="FD42" s="76">
        <f t="shared" si="95"/>
        <v>26.387901260444696</v>
      </c>
      <c r="FE42" s="76">
        <f t="shared" si="95"/>
        <v>26.362929402123182</v>
      </c>
      <c r="FF42" s="76">
        <f t="shared" si="95"/>
        <v>26.339247835242663</v>
      </c>
      <c r="FG42" s="76">
        <f t="shared" si="95"/>
        <v>26.31675623499099</v>
      </c>
      <c r="FH42" s="76">
        <f t="shared" si="95"/>
        <v>26.295370372980589</v>
      </c>
      <c r="FI42" s="76">
        <f t="shared" si="95"/>
        <v>26.275023326655003</v>
      </c>
      <c r="FJ42" s="76">
        <f t="shared" si="95"/>
        <v>26.255663510885768</v>
      </c>
      <c r="FK42" s="76">
        <f t="shared" si="95"/>
        <v>26.237250384005531</v>
      </c>
      <c r="FL42" s="76">
        <f t="shared" si="95"/>
        <v>26.219748658510486</v>
      </c>
      <c r="FM42" s="76">
        <f t="shared" si="95"/>
        <v>26.203121818331212</v>
      </c>
      <c r="FN42" s="76">
        <f t="shared" si="95"/>
        <v>26.187329178762713</v>
      </c>
      <c r="FO42" s="76">
        <f t="shared" si="95"/>
        <v>26.172325553113957</v>
      </c>
      <c r="FP42" s="76">
        <f t="shared" si="95"/>
        <v>26.158062660391575</v>
      </c>
      <c r="FQ42" s="76">
        <f t="shared" si="95"/>
        <v>26.144491493790909</v>
      </c>
      <c r="FR42" s="76">
        <f t="shared" si="95"/>
        <v>26.13156496421669</v>
      </c>
      <c r="FS42" s="76">
        <f t="shared" si="95"/>
        <v>26.119240231860395</v>
      </c>
      <c r="FT42" s="76">
        <f t="shared" si="95"/>
        <v>26.107480238845636</v>
      </c>
      <c r="FU42" s="76">
        <f t="shared" si="95"/>
        <v>26.096253561188359</v>
      </c>
      <c r="FV42" s="76">
        <f t="shared" si="95"/>
        <v>26.085533276133894</v>
      </c>
      <c r="FW42" s="76">
        <f t="shared" si="95"/>
        <v>26.075295409575403</v>
      </c>
      <c r="FX42" s="76">
        <f t="shared" si="95"/>
        <v>26.065517398940983</v>
      </c>
      <c r="FY42" s="76">
        <f t="shared" si="95"/>
        <v>26.056176883157768</v>
      </c>
      <c r="GA42" s="101" t="s">
        <v>63</v>
      </c>
    </row>
    <row r="43" spans="1:183" s="53" customFormat="1" x14ac:dyDescent="0.25">
      <c r="A43" s="53" t="s">
        <v>86</v>
      </c>
      <c r="B43" s="61"/>
      <c r="C43" s="109">
        <f t="shared" ref="C43:G48" si="96">D43/(1+$V$6)</f>
        <v>10.820081915490732</v>
      </c>
      <c r="D43" s="109">
        <f t="shared" si="96"/>
        <v>13.525102394363415</v>
      </c>
      <c r="E43" s="109">
        <f t="shared" si="96"/>
        <v>16.906377992954269</v>
      </c>
      <c r="F43" s="109">
        <f t="shared" si="96"/>
        <v>21.132972491192838</v>
      </c>
      <c r="G43" s="109">
        <f t="shared" si="96"/>
        <v>26.416215613991049</v>
      </c>
      <c r="H43" s="109">
        <f>I43/(1+$V$6)</f>
        <v>33.020269517488813</v>
      </c>
      <c r="I43" s="82">
        <f>V7*AH6</f>
        <v>41.275336896861013</v>
      </c>
      <c r="J43" s="83">
        <f t="shared" ref="J43:BU43" si="97">I43-C44+J44</f>
        <v>49.430154737978114</v>
      </c>
      <c r="K43" s="83">
        <f t="shared" si="97"/>
        <v>59.623677039374485</v>
      </c>
      <c r="L43" s="83">
        <f t="shared" si="97"/>
        <v>72.365579916119955</v>
      </c>
      <c r="M43" s="83">
        <f t="shared" si="97"/>
        <v>88.292958512051797</v>
      </c>
      <c r="N43" s="83">
        <f t="shared" si="97"/>
        <v>108.20218175696658</v>
      </c>
      <c r="O43" s="83">
        <f t="shared" si="97"/>
        <v>133.08871081311005</v>
      </c>
      <c r="P43" s="105">
        <f t="shared" si="97"/>
        <v>164.19687213328942</v>
      </c>
      <c r="Q43" s="83">
        <f t="shared" si="97"/>
        <v>190.45229493632331</v>
      </c>
      <c r="R43" s="83">
        <f t="shared" si="97"/>
        <v>219.59456374339433</v>
      </c>
      <c r="S43" s="83">
        <f t="shared" si="97"/>
        <v>249.89184461173397</v>
      </c>
      <c r="T43" s="83">
        <f t="shared" si="97"/>
        <v>284.24895145849916</v>
      </c>
      <c r="U43" s="83">
        <f t="shared" si="97"/>
        <v>323.65844666977512</v>
      </c>
      <c r="V43" s="83">
        <f t="shared" si="97"/>
        <v>369.3489913415284</v>
      </c>
      <c r="W43" s="105">
        <f t="shared" si="97"/>
        <v>422.83796635830504</v>
      </c>
      <c r="X43" s="83">
        <f t="shared" si="97"/>
        <v>498.62355266137678</v>
      </c>
      <c r="Y43" s="83">
        <f t="shared" si="97"/>
        <v>508.81359903045745</v>
      </c>
      <c r="Z43" s="83">
        <f t="shared" si="97"/>
        <v>521.44047772167573</v>
      </c>
      <c r="AA43" s="83">
        <f t="shared" si="97"/>
        <v>533.0174738747221</v>
      </c>
      <c r="AB43" s="83">
        <f t="shared" si="97"/>
        <v>542.4206479836339</v>
      </c>
      <c r="AC43" s="83">
        <f t="shared" si="97"/>
        <v>548.2494868177364</v>
      </c>
      <c r="AD43" s="105">
        <f t="shared" si="97"/>
        <v>548.75972755431894</v>
      </c>
      <c r="AE43" s="83">
        <f t="shared" si="97"/>
        <v>490.44127571128917</v>
      </c>
      <c r="AF43" s="83">
        <f t="shared" si="97"/>
        <v>501.32969797067528</v>
      </c>
      <c r="AG43" s="83">
        <f t="shared" si="97"/>
        <v>507.20663304593194</v>
      </c>
      <c r="AH43" s="83">
        <f t="shared" si="97"/>
        <v>508.15528536717676</v>
      </c>
      <c r="AI43" s="83">
        <f t="shared" si="97"/>
        <v>503.30348648538495</v>
      </c>
      <c r="AJ43" s="159">
        <f t="shared" si="97"/>
        <v>491.47461180087407</v>
      </c>
      <c r="AK43" s="105">
        <f t="shared" si="97"/>
        <v>471.11712544275605</v>
      </c>
      <c r="AL43" s="83">
        <f t="shared" si="97"/>
        <v>461.76523758494545</v>
      </c>
      <c r="AM43" s="83">
        <f t="shared" si="97"/>
        <v>440.84631860683766</v>
      </c>
      <c r="AN43" s="83">
        <f t="shared" si="97"/>
        <v>418.97167740867513</v>
      </c>
      <c r="AO43" s="83">
        <f t="shared" si="97"/>
        <v>395.54455623668565</v>
      </c>
      <c r="AP43" s="83">
        <f t="shared" si="97"/>
        <v>370.21195955848179</v>
      </c>
      <c r="AQ43" s="159">
        <f t="shared" si="97"/>
        <v>342.63683847847352</v>
      </c>
      <c r="AR43" s="105">
        <f t="shared" si="97"/>
        <v>312.49529556718329</v>
      </c>
      <c r="AS43" s="83">
        <f t="shared" si="97"/>
        <v>302.35626484868465</v>
      </c>
      <c r="AT43" s="83">
        <f t="shared" si="97"/>
        <v>293.23080947292567</v>
      </c>
      <c r="AU43" s="83">
        <f t="shared" si="97"/>
        <v>282.23369948159393</v>
      </c>
      <c r="AV43" s="83">
        <f t="shared" si="97"/>
        <v>269.52768000642078</v>
      </c>
      <c r="AW43" s="83">
        <f t="shared" si="97"/>
        <v>255.30391581302226</v>
      </c>
      <c r="AX43" s="159">
        <f t="shared" si="97"/>
        <v>239.79842851287316</v>
      </c>
      <c r="AY43" s="105">
        <f t="shared" si="97"/>
        <v>223.31324245855356</v>
      </c>
      <c r="AZ43" s="83">
        <f t="shared" si="97"/>
        <v>213.15218806981125</v>
      </c>
      <c r="BA43" s="83">
        <f t="shared" si="97"/>
        <v>203.74372086931962</v>
      </c>
      <c r="BB43" s="83">
        <f t="shared" si="97"/>
        <v>194.51910517323455</v>
      </c>
      <c r="BC43" s="83">
        <f t="shared" si="97"/>
        <v>185.49036590684</v>
      </c>
      <c r="BD43" s="83">
        <f t="shared" si="97"/>
        <v>176.70091107149014</v>
      </c>
      <c r="BE43" s="159">
        <f t="shared" si="97"/>
        <v>168.23142410205023</v>
      </c>
      <c r="BF43" s="105">
        <f t="shared" si="97"/>
        <v>160.206244908701</v>
      </c>
      <c r="BG43" s="83">
        <f t="shared" si="97"/>
        <v>152.80232002630814</v>
      </c>
      <c r="BH43" s="83">
        <f t="shared" si="97"/>
        <v>145.40564357086538</v>
      </c>
      <c r="BI43" s="83">
        <f t="shared" si="97"/>
        <v>138.18808568940878</v>
      </c>
      <c r="BJ43" s="83">
        <f t="shared" si="97"/>
        <v>131.24777082111189</v>
      </c>
      <c r="BK43" s="83">
        <f t="shared" si="97"/>
        <v>124.68557844375508</v>
      </c>
      <c r="BL43" s="159">
        <f t="shared" si="97"/>
        <v>118.60246645470552</v>
      </c>
      <c r="BM43" s="105">
        <f t="shared" si="97"/>
        <v>113.09944848167702</v>
      </c>
      <c r="BN43" s="83">
        <f t="shared" si="97"/>
        <v>108.27689033185145</v>
      </c>
      <c r="BO43" s="83">
        <f t="shared" si="97"/>
        <v>103.61513229406719</v>
      </c>
      <c r="BP43" s="83">
        <f t="shared" si="97"/>
        <v>99.070060210750114</v>
      </c>
      <c r="BQ43" s="83">
        <f t="shared" si="97"/>
        <v>94.670788872498989</v>
      </c>
      <c r="BR43" s="83">
        <f t="shared" si="97"/>
        <v>90.448916697371004</v>
      </c>
      <c r="BS43" s="83">
        <f t="shared" si="97"/>
        <v>86.43697980025658</v>
      </c>
      <c r="BT43" s="105">
        <f t="shared" si="97"/>
        <v>82.666312310758713</v>
      </c>
      <c r="BU43" s="83">
        <f t="shared" si="97"/>
        <v>79.164347605585547</v>
      </c>
      <c r="BV43" s="83">
        <f t="shared" ref="BV43:EG43" si="98">BU43-BO44+BV44</f>
        <v>75.845102620418601</v>
      </c>
      <c r="BW43" s="83">
        <f t="shared" si="98"/>
        <v>72.705474767749877</v>
      </c>
      <c r="BX43" s="83">
        <f t="shared" si="98"/>
        <v>69.742001739193611</v>
      </c>
      <c r="BY43" s="83">
        <f t="shared" si="98"/>
        <v>66.948701298873502</v>
      </c>
      <c r="BZ43" s="83">
        <f t="shared" si="98"/>
        <v>64.316653983871674</v>
      </c>
      <c r="CA43" s="105">
        <f t="shared" si="98"/>
        <v>61.833515927444864</v>
      </c>
      <c r="CB43" s="83">
        <f t="shared" si="98"/>
        <v>62.006933053011338</v>
      </c>
      <c r="CC43" s="83">
        <f t="shared" si="98"/>
        <v>59.956885906610871</v>
      </c>
      <c r="CD43" s="83">
        <f t="shared" si="98"/>
        <v>58.021415699892501</v>
      </c>
      <c r="CE43" s="83">
        <f t="shared" si="98"/>
        <v>56.204874190420441</v>
      </c>
      <c r="CF43" s="83">
        <f t="shared" si="98"/>
        <v>54.508363332889274</v>
      </c>
      <c r="CG43" s="83">
        <f t="shared" si="98"/>
        <v>52.929361918949233</v>
      </c>
      <c r="CH43" s="105">
        <f t="shared" si="98"/>
        <v>51.461446286675319</v>
      </c>
      <c r="CI43" s="83">
        <f t="shared" si="98"/>
        <v>47.569981943766322</v>
      </c>
      <c r="CJ43" s="83">
        <f t="shared" si="98"/>
        <v>46.287681583070153</v>
      </c>
      <c r="CK43" s="83">
        <f t="shared" si="98"/>
        <v>45.109669768394099</v>
      </c>
      <c r="CL43" s="83">
        <f t="shared" si="98"/>
        <v>44.030536127688379</v>
      </c>
      <c r="CM43" s="83">
        <f t="shared" si="98"/>
        <v>43.045482840076971</v>
      </c>
      <c r="CN43" s="83">
        <f t="shared" si="98"/>
        <v>42.150282110899624</v>
      </c>
      <c r="CO43" s="105">
        <f t="shared" si="98"/>
        <v>41.341235155771713</v>
      </c>
      <c r="CP43" s="83">
        <f t="shared" si="98"/>
        <v>40.615144310549177</v>
      </c>
      <c r="CQ43" s="83">
        <f t="shared" si="98"/>
        <v>39.59162256637773</v>
      </c>
      <c r="CR43" s="83">
        <f t="shared" si="98"/>
        <v>38.614741823127453</v>
      </c>
      <c r="CS43" s="83">
        <f t="shared" si="98"/>
        <v>37.684226128359171</v>
      </c>
      <c r="CT43" s="83">
        <f t="shared" si="98"/>
        <v>36.799049271350199</v>
      </c>
      <c r="CU43" s="83">
        <f t="shared" si="98"/>
        <v>35.957720476143116</v>
      </c>
      <c r="CV43" s="105">
        <f t="shared" si="98"/>
        <v>35.158594697628743</v>
      </c>
      <c r="CW43" s="83">
        <f t="shared" si="98"/>
        <v>34.400200710188884</v>
      </c>
      <c r="CX43" s="83">
        <f t="shared" si="98"/>
        <v>33.870337589481473</v>
      </c>
      <c r="CY43" s="83">
        <f t="shared" si="98"/>
        <v>33.36015814747735</v>
      </c>
      <c r="CZ43" s="83">
        <f t="shared" si="98"/>
        <v>32.86531697143478</v>
      </c>
      <c r="DA43" s="83">
        <f t="shared" si="98"/>
        <v>32.381858192682714</v>
      </c>
      <c r="DB43" s="83">
        <f t="shared" si="98"/>
        <v>31.906112066060469</v>
      </c>
      <c r="DC43" s="83">
        <f t="shared" si="98"/>
        <v>31.434616501609703</v>
      </c>
      <c r="DD43" s="105">
        <f t="shared" si="98"/>
        <v>30.964065269587028</v>
      </c>
      <c r="DE43" s="83">
        <f t="shared" si="98"/>
        <v>30.49128320492596</v>
      </c>
      <c r="DF43" s="83">
        <f t="shared" si="98"/>
        <v>30.056095562116973</v>
      </c>
      <c r="DG43" s="83">
        <f t="shared" si="98"/>
        <v>29.65642943336762</v>
      </c>
      <c r="DH43" s="83">
        <f t="shared" si="98"/>
        <v>29.28990628518233</v>
      </c>
      <c r="DI43" s="83">
        <f t="shared" si="98"/>
        <v>28.953928217969082</v>
      </c>
      <c r="DJ43" s="83">
        <f t="shared" si="98"/>
        <v>28.645734736594513</v>
      </c>
      <c r="DK43" s="105">
        <f t="shared" si="98"/>
        <v>28.362430077687243</v>
      </c>
      <c r="DL43" s="83">
        <f t="shared" si="98"/>
        <v>28.100981783407175</v>
      </c>
      <c r="DM43" s="83">
        <f t="shared" si="98"/>
        <v>27.843912921560189</v>
      </c>
      <c r="DN43" s="83">
        <f t="shared" si="98"/>
        <v>27.592574176461749</v>
      </c>
      <c r="DO43" s="83">
        <f t="shared" si="98"/>
        <v>27.348487879929994</v>
      </c>
      <c r="DP43" s="83">
        <f t="shared" si="98"/>
        <v>27.113295394599788</v>
      </c>
      <c r="DQ43" s="83">
        <f t="shared" si="98"/>
        <v>26.888718860185634</v>
      </c>
      <c r="DR43" s="83">
        <f t="shared" si="98"/>
        <v>26.676533179791807</v>
      </c>
      <c r="DS43" s="83">
        <f t="shared" si="98"/>
        <v>26.478543999748684</v>
      </c>
      <c r="DT43" s="83">
        <f t="shared" si="98"/>
        <v>26.296567449292514</v>
      </c>
      <c r="DU43" s="83">
        <f t="shared" si="98"/>
        <v>26.128089200642592</v>
      </c>
      <c r="DV43" s="83">
        <f t="shared" si="98"/>
        <v>25.970854422924106</v>
      </c>
      <c r="DW43" s="83">
        <f t="shared" si="98"/>
        <v>25.82290372214727</v>
      </c>
      <c r="DX43" s="83">
        <f t="shared" si="98"/>
        <v>25.682598578694062</v>
      </c>
      <c r="DY43" s="83">
        <f t="shared" si="98"/>
        <v>25.548639600337822</v>
      </c>
      <c r="DZ43" s="83">
        <f t="shared" si="98"/>
        <v>25.420080591857083</v>
      </c>
      <c r="EA43" s="83">
        <f t="shared" si="98"/>
        <v>25.296341065349438</v>
      </c>
      <c r="EB43" s="83">
        <f t="shared" si="98"/>
        <v>25.178297995697445</v>
      </c>
      <c r="EC43" s="83">
        <f t="shared" si="98"/>
        <v>25.066536286134532</v>
      </c>
      <c r="ED43" s="83">
        <f t="shared" si="98"/>
        <v>24.961355498679584</v>
      </c>
      <c r="EE43" s="83">
        <f t="shared" si="98"/>
        <v>24.862783266663389</v>
      </c>
      <c r="EF43" s="83">
        <f t="shared" si="98"/>
        <v>24.77059350893526</v>
      </c>
      <c r="EG43" s="83">
        <f t="shared" si="98"/>
        <v>24.684328128186955</v>
      </c>
      <c r="EH43" s="83">
        <f t="shared" ref="EH43:FY43" si="99">EG43-EA44+EH44</f>
        <v>24.603321423726889</v>
      </c>
      <c r="EI43" s="83">
        <f t="shared" si="99"/>
        <v>24.526726969185674</v>
      </c>
      <c r="EJ43" s="83">
        <f t="shared" si="99"/>
        <v>24.453954586353529</v>
      </c>
      <c r="EK43" s="83">
        <f t="shared" si="99"/>
        <v>24.384628625889093</v>
      </c>
      <c r="EL43" s="83">
        <f t="shared" si="99"/>
        <v>24.318544061129582</v>
      </c>
      <c r="EM43" s="83">
        <f t="shared" si="99"/>
        <v>24.255621692492554</v>
      </c>
      <c r="EN43" s="83">
        <f t="shared" si="99"/>
        <v>24.195863367025247</v>
      </c>
      <c r="EO43" s="83">
        <f t="shared" si="99"/>
        <v>24.139307791342908</v>
      </c>
      <c r="EP43" s="83">
        <f t="shared" si="99"/>
        <v>24.085987259847208</v>
      </c>
      <c r="EQ43" s="83">
        <f t="shared" si="99"/>
        <v>24.0358040429036</v>
      </c>
      <c r="ER43" s="83">
        <f t="shared" si="99"/>
        <v>23.988571794931705</v>
      </c>
      <c r="ES43" s="83">
        <f t="shared" si="99"/>
        <v>23.944053291663067</v>
      </c>
      <c r="ET43" s="83">
        <f t="shared" si="99"/>
        <v>23.901993829373318</v>
      </c>
      <c r="EU43" s="83">
        <f t="shared" si="99"/>
        <v>23.86214985890463</v>
      </c>
      <c r="EV43" s="83">
        <f t="shared" si="99"/>
        <v>23.824312595073494</v>
      </c>
      <c r="EW43" s="83">
        <f t="shared" si="99"/>
        <v>23.788326443809304</v>
      </c>
      <c r="EX43" s="83">
        <f t="shared" si="99"/>
        <v>23.754102132370214</v>
      </c>
      <c r="EY43" s="83">
        <f t="shared" si="99"/>
        <v>23.721587558222637</v>
      </c>
      <c r="EZ43" s="83">
        <f t="shared" si="99"/>
        <v>23.690744917242853</v>
      </c>
      <c r="FA43" s="83">
        <f t="shared" si="99"/>
        <v>23.661533996545085</v>
      </c>
      <c r="FB43" s="83">
        <f t="shared" si="99"/>
        <v>23.633901369200359</v>
      </c>
      <c r="FC43" s="83">
        <f t="shared" si="99"/>
        <v>23.60777512786753</v>
      </c>
      <c r="FD43" s="83">
        <f t="shared" si="99"/>
        <v>23.583064731416108</v>
      </c>
      <c r="FE43" s="83">
        <f t="shared" si="99"/>
        <v>23.559665502705311</v>
      </c>
      <c r="FF43" s="83">
        <f t="shared" si="99"/>
        <v>23.537473432967293</v>
      </c>
      <c r="FG43" s="83">
        <f t="shared" si="99"/>
        <v>23.51639466245458</v>
      </c>
      <c r="FH43" s="83">
        <f t="shared" si="99"/>
        <v>23.496350389571454</v>
      </c>
      <c r="FI43" s="83">
        <f t="shared" si="99"/>
        <v>23.477278001961295</v>
      </c>
      <c r="FJ43" s="83">
        <f t="shared" si="99"/>
        <v>23.459129235013233</v>
      </c>
      <c r="FK43" s="83">
        <f t="shared" si="99"/>
        <v>23.441866155043179</v>
      </c>
      <c r="FL43" s="83">
        <f t="shared" si="99"/>
        <v>23.425455743795052</v>
      </c>
      <c r="FM43" s="83">
        <f t="shared" si="99"/>
        <v>23.409863834376786</v>
      </c>
      <c r="FN43" s="83">
        <f t="shared" si="99"/>
        <v>23.395052361107123</v>
      </c>
      <c r="FO43" s="83">
        <f t="shared" si="99"/>
        <v>23.380979047732023</v>
      </c>
      <c r="FP43" s="83">
        <f t="shared" si="99"/>
        <v>23.36759872420517</v>
      </c>
      <c r="FQ43" s="83">
        <f t="shared" si="99"/>
        <v>23.354865542182718</v>
      </c>
      <c r="FR43" s="83">
        <f t="shared" si="99"/>
        <v>23.342735447745447</v>
      </c>
      <c r="FS43" s="83">
        <f t="shared" si="99"/>
        <v>23.331168362296751</v>
      </c>
      <c r="FT43" s="83">
        <f t="shared" si="99"/>
        <v>23.320129616120511</v>
      </c>
      <c r="FU43" s="83">
        <f t="shared" si="99"/>
        <v>23.309589809831241</v>
      </c>
      <c r="FV43" s="83">
        <f t="shared" si="99"/>
        <v>23.299523754828954</v>
      </c>
      <c r="FW43" s="83">
        <f t="shared" si="99"/>
        <v>23.289909020988091</v>
      </c>
      <c r="FX43" s="83">
        <f t="shared" si="99"/>
        <v>23.280724498838023</v>
      </c>
      <c r="FY43" s="83">
        <f t="shared" si="99"/>
        <v>23.271949267704592</v>
      </c>
      <c r="GA43" s="53" t="s">
        <v>86</v>
      </c>
    </row>
    <row r="44" spans="1:183" s="87" customFormat="1" x14ac:dyDescent="0.25">
      <c r="A44" s="87" t="s">
        <v>120</v>
      </c>
      <c r="B44" s="97"/>
      <c r="C44" s="88">
        <f t="shared" si="96"/>
        <v>2.1640163830981463</v>
      </c>
      <c r="D44" s="89">
        <f t="shared" ref="D44:H44" si="100">D43-C43</f>
        <v>2.705020478872683</v>
      </c>
      <c r="E44" s="89">
        <f t="shared" si="100"/>
        <v>3.3812755985908538</v>
      </c>
      <c r="F44" s="89">
        <f t="shared" si="100"/>
        <v>4.226594498238569</v>
      </c>
      <c r="G44" s="89">
        <f t="shared" si="100"/>
        <v>5.2832431227982113</v>
      </c>
      <c r="H44" s="89">
        <f t="shared" si="100"/>
        <v>6.6040539034977641</v>
      </c>
      <c r="I44" s="89">
        <f>I43-H43</f>
        <v>8.2550673793721998</v>
      </c>
      <c r="J44" s="87">
        <f>C26*$L$6</f>
        <v>10.318834224215243</v>
      </c>
      <c r="K44" s="87">
        <f t="shared" ref="K44:BV44" si="101">D26*$L$6</f>
        <v>12.898542780269054</v>
      </c>
      <c r="L44" s="87">
        <f t="shared" si="101"/>
        <v>16.123178475336328</v>
      </c>
      <c r="M44" s="87">
        <f t="shared" si="101"/>
        <v>20.153973094170404</v>
      </c>
      <c r="N44" s="87">
        <f t="shared" si="101"/>
        <v>25.192466367712996</v>
      </c>
      <c r="O44" s="87">
        <f t="shared" si="101"/>
        <v>31.490582959641241</v>
      </c>
      <c r="P44" s="96">
        <f t="shared" si="101"/>
        <v>39.36322869955157</v>
      </c>
      <c r="Q44" s="87">
        <f t="shared" si="101"/>
        <v>36.574257027249139</v>
      </c>
      <c r="R44" s="87">
        <f t="shared" si="101"/>
        <v>42.040811587340073</v>
      </c>
      <c r="S44" s="87">
        <f t="shared" si="101"/>
        <v>46.420459343675951</v>
      </c>
      <c r="T44" s="87">
        <f t="shared" si="101"/>
        <v>54.511079940935581</v>
      </c>
      <c r="U44" s="87">
        <f t="shared" si="101"/>
        <v>64.601961578988977</v>
      </c>
      <c r="V44" s="87">
        <f t="shared" si="101"/>
        <v>77.181127631394503</v>
      </c>
      <c r="W44" s="96">
        <f t="shared" si="101"/>
        <v>92.852203716328205</v>
      </c>
      <c r="X44" s="87">
        <f t="shared" si="101"/>
        <v>112.35984333032089</v>
      </c>
      <c r="Y44" s="87">
        <f t="shared" si="101"/>
        <v>52.230857956420749</v>
      </c>
      <c r="Z44" s="87">
        <f t="shared" si="101"/>
        <v>59.047338034894224</v>
      </c>
      <c r="AA44" s="87">
        <f t="shared" si="101"/>
        <v>66.088076093981968</v>
      </c>
      <c r="AB44" s="87">
        <f t="shared" si="101"/>
        <v>74.00513568790069</v>
      </c>
      <c r="AC44" s="87">
        <f t="shared" si="101"/>
        <v>83.009966465497016</v>
      </c>
      <c r="AD44" s="96">
        <f t="shared" si="101"/>
        <v>93.362444452910779</v>
      </c>
      <c r="AE44" s="87">
        <f t="shared" si="101"/>
        <v>54.041391487291101</v>
      </c>
      <c r="AF44" s="87">
        <f t="shared" si="101"/>
        <v>63.119280215806867</v>
      </c>
      <c r="AG44" s="87">
        <f t="shared" si="101"/>
        <v>64.924273110150864</v>
      </c>
      <c r="AH44" s="87">
        <f t="shared" si="101"/>
        <v>67.036728415226762</v>
      </c>
      <c r="AI44" s="87">
        <f t="shared" si="101"/>
        <v>69.153336806108854</v>
      </c>
      <c r="AJ44" s="165">
        <f t="shared" si="101"/>
        <v>71.181091780986165</v>
      </c>
      <c r="AK44" s="96">
        <f t="shared" si="101"/>
        <v>73.004958094792769</v>
      </c>
      <c r="AL44" s="87">
        <f t="shared" si="101"/>
        <v>44.68950362948047</v>
      </c>
      <c r="AM44" s="87">
        <f t="shared" si="101"/>
        <v>42.200361237699035</v>
      </c>
      <c r="AN44" s="87">
        <f t="shared" si="101"/>
        <v>43.049631911988364</v>
      </c>
      <c r="AO44" s="87">
        <f t="shared" si="101"/>
        <v>43.609607243237278</v>
      </c>
      <c r="AP44" s="87">
        <f t="shared" si="101"/>
        <v>43.820740127904962</v>
      </c>
      <c r="AQ44" s="165">
        <f t="shared" si="101"/>
        <v>43.605970700977863</v>
      </c>
      <c r="AR44" s="96">
        <f t="shared" si="101"/>
        <v>42.863415183502539</v>
      </c>
      <c r="AS44" s="87">
        <f t="shared" si="101"/>
        <v>34.550472910981824</v>
      </c>
      <c r="AT44" s="87">
        <f t="shared" si="101"/>
        <v>33.074905861940046</v>
      </c>
      <c r="AU44" s="87">
        <f t="shared" si="101"/>
        <v>32.052521920656616</v>
      </c>
      <c r="AV44" s="87">
        <f t="shared" si="101"/>
        <v>30.903587768064142</v>
      </c>
      <c r="AW44" s="87">
        <f t="shared" si="101"/>
        <v>29.596975934506453</v>
      </c>
      <c r="AX44" s="165">
        <f t="shared" si="101"/>
        <v>28.100483400828743</v>
      </c>
      <c r="AY44" s="96">
        <f t="shared" si="101"/>
        <v>26.378229129182934</v>
      </c>
      <c r="AZ44" s="87">
        <f t="shared" si="101"/>
        <v>24.389418522239495</v>
      </c>
      <c r="BA44" s="87">
        <f t="shared" si="101"/>
        <v>23.666438661448399</v>
      </c>
      <c r="BB44" s="87">
        <f t="shared" si="101"/>
        <v>22.827906224571567</v>
      </c>
      <c r="BC44" s="87">
        <f t="shared" si="101"/>
        <v>21.874848501669579</v>
      </c>
      <c r="BD44" s="87">
        <f t="shared" si="101"/>
        <v>20.807521099156588</v>
      </c>
      <c r="BE44" s="165">
        <f t="shared" si="101"/>
        <v>19.630996431388834</v>
      </c>
      <c r="BF44" s="96">
        <f t="shared" si="101"/>
        <v>18.353049935833692</v>
      </c>
      <c r="BG44" s="87">
        <f t="shared" si="101"/>
        <v>16.985493639846624</v>
      </c>
      <c r="BH44" s="87">
        <f t="shared" si="101"/>
        <v>16.269762206005659</v>
      </c>
      <c r="BI44" s="87">
        <f t="shared" si="101"/>
        <v>15.610348343114955</v>
      </c>
      <c r="BJ44" s="87">
        <f t="shared" si="101"/>
        <v>14.934533633372684</v>
      </c>
      <c r="BK44" s="87">
        <f t="shared" si="101"/>
        <v>14.245328721799773</v>
      </c>
      <c r="BL44" s="165">
        <f t="shared" si="101"/>
        <v>13.54788444233928</v>
      </c>
      <c r="BM44" s="96">
        <f t="shared" si="101"/>
        <v>12.850031962805184</v>
      </c>
      <c r="BN44" s="87">
        <f t="shared" si="101"/>
        <v>12.162935490021061</v>
      </c>
      <c r="BO44" s="87">
        <f t="shared" si="101"/>
        <v>11.608004168221411</v>
      </c>
      <c r="BP44" s="87">
        <f t="shared" si="101"/>
        <v>11.065276259797869</v>
      </c>
      <c r="BQ44" s="87">
        <f t="shared" si="101"/>
        <v>10.535262295121552</v>
      </c>
      <c r="BR44" s="87">
        <f t="shared" si="101"/>
        <v>10.023456546671776</v>
      </c>
      <c r="BS44" s="87">
        <f t="shared" si="101"/>
        <v>9.5359475452248557</v>
      </c>
      <c r="BT44" s="96">
        <f t="shared" si="101"/>
        <v>9.0793644733073187</v>
      </c>
      <c r="BU44" s="87">
        <f t="shared" si="101"/>
        <v>8.6609707848478941</v>
      </c>
      <c r="BV44" s="87">
        <f t="shared" si="101"/>
        <v>8.2887591830544629</v>
      </c>
      <c r="BW44" s="87">
        <f t="shared" ref="BW44:EH44" si="102">BP26*$L$6</f>
        <v>7.9256484071291498</v>
      </c>
      <c r="BX44" s="87">
        <f t="shared" si="102"/>
        <v>7.5717892665652915</v>
      </c>
      <c r="BY44" s="87">
        <f t="shared" si="102"/>
        <v>7.2301561063516697</v>
      </c>
      <c r="BZ44" s="87">
        <f t="shared" si="102"/>
        <v>6.9039002302230319</v>
      </c>
      <c r="CA44" s="96">
        <f t="shared" si="102"/>
        <v>6.5962264168805103</v>
      </c>
      <c r="CB44" s="87">
        <f t="shared" si="102"/>
        <v>8.8343879104143603</v>
      </c>
      <c r="CC44" s="87">
        <f t="shared" si="102"/>
        <v>6.2387120366540003</v>
      </c>
      <c r="CD44" s="87">
        <f t="shared" si="102"/>
        <v>5.9901782004107851</v>
      </c>
      <c r="CE44" s="87">
        <f t="shared" si="102"/>
        <v>5.7552477570932288</v>
      </c>
      <c r="CF44" s="87">
        <f t="shared" si="102"/>
        <v>5.5336452488205046</v>
      </c>
      <c r="CG44" s="87">
        <f t="shared" si="102"/>
        <v>5.3248988162829871</v>
      </c>
      <c r="CH44" s="96">
        <f t="shared" si="102"/>
        <v>5.1283107846066001</v>
      </c>
      <c r="CI44" s="87">
        <f t="shared" si="102"/>
        <v>4.9429235675053613</v>
      </c>
      <c r="CJ44" s="87">
        <f t="shared" si="102"/>
        <v>4.9564116759578294</v>
      </c>
      <c r="CK44" s="87">
        <f t="shared" si="102"/>
        <v>4.812166385734729</v>
      </c>
      <c r="CL44" s="87">
        <f t="shared" si="102"/>
        <v>4.6761141163875122</v>
      </c>
      <c r="CM44" s="87">
        <f t="shared" si="102"/>
        <v>4.5485919612090973</v>
      </c>
      <c r="CN44" s="87">
        <f t="shared" si="102"/>
        <v>4.4296980871056437</v>
      </c>
      <c r="CO44" s="96">
        <f t="shared" si="102"/>
        <v>4.3192638294786869</v>
      </c>
      <c r="CP44" s="87">
        <f t="shared" si="102"/>
        <v>4.2168327222828212</v>
      </c>
      <c r="CQ44" s="87">
        <f t="shared" si="102"/>
        <v>3.9328899317863852</v>
      </c>
      <c r="CR44" s="87">
        <f t="shared" si="102"/>
        <v>3.8352856424844504</v>
      </c>
      <c r="CS44" s="87">
        <f t="shared" si="102"/>
        <v>3.7455984216192291</v>
      </c>
      <c r="CT44" s="87">
        <f t="shared" si="102"/>
        <v>3.6634151042001299</v>
      </c>
      <c r="CU44" s="87">
        <f t="shared" si="102"/>
        <v>3.588369291898561</v>
      </c>
      <c r="CV44" s="96">
        <f t="shared" si="102"/>
        <v>3.5201380509643143</v>
      </c>
      <c r="CW44" s="87">
        <f t="shared" si="102"/>
        <v>3.4584387348429582</v>
      </c>
      <c r="CX44" s="87">
        <f t="shared" si="102"/>
        <v>3.4030268110789739</v>
      </c>
      <c r="CY44" s="87">
        <f t="shared" si="102"/>
        <v>3.3251062004803305</v>
      </c>
      <c r="CZ44" s="87">
        <f t="shared" si="102"/>
        <v>3.2507572455766605</v>
      </c>
      <c r="DA44" s="87">
        <f t="shared" si="102"/>
        <v>3.1799563254480661</v>
      </c>
      <c r="DB44" s="87">
        <f t="shared" si="102"/>
        <v>3.1126231652763177</v>
      </c>
      <c r="DC44" s="87">
        <f t="shared" si="102"/>
        <v>3.0486424865135455</v>
      </c>
      <c r="DD44" s="96">
        <f t="shared" si="102"/>
        <v>2.9878875028202825</v>
      </c>
      <c r="DE44" s="87">
        <f t="shared" si="102"/>
        <v>2.9302447464179044</v>
      </c>
      <c r="DF44" s="87">
        <f t="shared" si="102"/>
        <v>2.889918557671344</v>
      </c>
      <c r="DG44" s="87">
        <f t="shared" si="102"/>
        <v>2.8510911168273099</v>
      </c>
      <c r="DH44" s="87">
        <f t="shared" si="102"/>
        <v>2.8134331772627776</v>
      </c>
      <c r="DI44" s="87">
        <f t="shared" si="102"/>
        <v>2.7766450980630717</v>
      </c>
      <c r="DJ44" s="87">
        <f t="shared" si="102"/>
        <v>2.7404490051389789</v>
      </c>
      <c r="DK44" s="96">
        <f t="shared" si="102"/>
        <v>2.7045828439130126</v>
      </c>
      <c r="DL44" s="87">
        <f t="shared" si="102"/>
        <v>2.6687964521378373</v>
      </c>
      <c r="DM44" s="87">
        <f t="shared" si="102"/>
        <v>2.632849695824357</v>
      </c>
      <c r="DN44" s="87">
        <f t="shared" si="102"/>
        <v>2.5997523717288673</v>
      </c>
      <c r="DO44" s="87">
        <f t="shared" si="102"/>
        <v>2.5693468807310227</v>
      </c>
      <c r="DP44" s="87">
        <f t="shared" si="102"/>
        <v>2.5414526127328654</v>
      </c>
      <c r="DQ44" s="87">
        <f t="shared" si="102"/>
        <v>2.5158724707248208</v>
      </c>
      <c r="DR44" s="87">
        <f t="shared" si="102"/>
        <v>2.4923971635191875</v>
      </c>
      <c r="DS44" s="87">
        <f t="shared" si="102"/>
        <v>2.4708072720947145</v>
      </c>
      <c r="DT44" s="87">
        <f t="shared" si="102"/>
        <v>2.4508731453681869</v>
      </c>
      <c r="DU44" s="87">
        <f t="shared" si="102"/>
        <v>2.4312741230789445</v>
      </c>
      <c r="DV44" s="87">
        <f t="shared" si="102"/>
        <v>2.4121121030125376</v>
      </c>
      <c r="DW44" s="87">
        <f t="shared" si="102"/>
        <v>2.3935019119560286</v>
      </c>
      <c r="DX44" s="87">
        <f t="shared" si="102"/>
        <v>2.3755673272716114</v>
      </c>
      <c r="DY44" s="87">
        <f t="shared" si="102"/>
        <v>2.3584381851629468</v>
      </c>
      <c r="DZ44" s="87">
        <f t="shared" si="102"/>
        <v>2.3422482636139752</v>
      </c>
      <c r="EA44" s="87">
        <f t="shared" si="102"/>
        <v>2.3271336188605436</v>
      </c>
      <c r="EB44" s="87">
        <f t="shared" si="102"/>
        <v>2.3132310534269496</v>
      </c>
      <c r="EC44" s="87">
        <f t="shared" si="102"/>
        <v>2.3003503934496226</v>
      </c>
      <c r="ED44" s="87">
        <f t="shared" si="102"/>
        <v>2.2883211245010804</v>
      </c>
      <c r="EE44" s="87">
        <f t="shared" si="102"/>
        <v>2.2769950952554163</v>
      </c>
      <c r="EF44" s="87">
        <f t="shared" si="102"/>
        <v>2.2662484274348187</v>
      </c>
      <c r="EG44" s="87">
        <f t="shared" si="102"/>
        <v>2.2559828828656689</v>
      </c>
      <c r="EH44" s="87">
        <f t="shared" si="102"/>
        <v>2.2461269144004765</v>
      </c>
      <c r="EI44" s="87">
        <f t="shared" ref="EI44:FY44" si="103">EB26*$L$6</f>
        <v>2.2366365988857342</v>
      </c>
      <c r="EJ44" s="87">
        <f t="shared" si="103"/>
        <v>2.2275780106174778</v>
      </c>
      <c r="EK44" s="87">
        <f t="shared" si="103"/>
        <v>2.2189951640366452</v>
      </c>
      <c r="EL44" s="87">
        <f t="shared" si="103"/>
        <v>2.2109105304959056</v>
      </c>
      <c r="EM44" s="87">
        <f t="shared" si="103"/>
        <v>2.2033260587977872</v>
      </c>
      <c r="EN44" s="87">
        <f t="shared" si="103"/>
        <v>2.1962245573983625</v>
      </c>
      <c r="EO44" s="87">
        <f t="shared" si="103"/>
        <v>2.1895713387181406</v>
      </c>
      <c r="EP44" s="87">
        <f t="shared" si="103"/>
        <v>2.1833160673900358</v>
      </c>
      <c r="EQ44" s="87">
        <f t="shared" si="103"/>
        <v>2.1773947936738693</v>
      </c>
      <c r="ER44" s="87">
        <f t="shared" si="103"/>
        <v>2.1717629160647514</v>
      </c>
      <c r="ES44" s="87">
        <f t="shared" si="103"/>
        <v>2.1663920272272676</v>
      </c>
      <c r="ET44" s="87">
        <f t="shared" si="103"/>
        <v>2.1612665965080389</v>
      </c>
      <c r="EU44" s="87">
        <f t="shared" si="103"/>
        <v>2.1563805869296768</v>
      </c>
      <c r="EV44" s="87">
        <f t="shared" si="103"/>
        <v>2.1517340748870044</v>
      </c>
      <c r="EW44" s="87">
        <f t="shared" si="103"/>
        <v>2.1473299161258455</v>
      </c>
      <c r="EX44" s="87">
        <f t="shared" si="103"/>
        <v>2.1431704822347779</v>
      </c>
      <c r="EY44" s="87">
        <f t="shared" si="103"/>
        <v>2.1392483419171744</v>
      </c>
      <c r="EZ44" s="87">
        <f t="shared" si="103"/>
        <v>2.1355493862474821</v>
      </c>
      <c r="FA44" s="87">
        <f t="shared" si="103"/>
        <v>2.1320556758102724</v>
      </c>
      <c r="FB44" s="87">
        <f t="shared" si="103"/>
        <v>2.1287479595849503</v>
      </c>
      <c r="FC44" s="87">
        <f t="shared" si="103"/>
        <v>2.1256078335541724</v>
      </c>
      <c r="FD44" s="87">
        <f t="shared" si="103"/>
        <v>2.1226195196744215</v>
      </c>
      <c r="FE44" s="87">
        <f t="shared" si="103"/>
        <v>2.1197712535239828</v>
      </c>
      <c r="FF44" s="87">
        <f t="shared" si="103"/>
        <v>2.117056272179155</v>
      </c>
      <c r="FG44" s="87">
        <f t="shared" si="103"/>
        <v>2.114470615734771</v>
      </c>
      <c r="FH44" s="87">
        <f t="shared" si="103"/>
        <v>2.1120114029271431</v>
      </c>
      <c r="FI44" s="87">
        <f t="shared" si="103"/>
        <v>2.1096755719747917</v>
      </c>
      <c r="FJ44" s="87">
        <f t="shared" si="103"/>
        <v>2.1074590666061126</v>
      </c>
      <c r="FK44" s="87">
        <f t="shared" si="103"/>
        <v>2.1053564397043711</v>
      </c>
      <c r="FL44" s="87">
        <f t="shared" si="103"/>
        <v>2.1033608422758561</v>
      </c>
      <c r="FM44" s="87">
        <f t="shared" si="103"/>
        <v>2.1014643627608884</v>
      </c>
      <c r="FN44" s="87">
        <f t="shared" si="103"/>
        <v>2.0996591424651081</v>
      </c>
      <c r="FO44" s="87">
        <f t="shared" si="103"/>
        <v>2.0979380895520405</v>
      </c>
      <c r="FP44" s="87">
        <f t="shared" si="103"/>
        <v>2.0962952484479382</v>
      </c>
      <c r="FQ44" s="87">
        <f t="shared" si="103"/>
        <v>2.09472588458366</v>
      </c>
      <c r="FR44" s="87">
        <f t="shared" si="103"/>
        <v>2.0932263452670989</v>
      </c>
      <c r="FS44" s="87">
        <f t="shared" si="103"/>
        <v>2.0917937568271578</v>
      </c>
      <c r="FT44" s="87">
        <f t="shared" si="103"/>
        <v>2.0904256165846506</v>
      </c>
      <c r="FU44" s="87">
        <f t="shared" si="103"/>
        <v>2.089119336175838</v>
      </c>
      <c r="FV44" s="87">
        <f t="shared" si="103"/>
        <v>2.0878720345497528</v>
      </c>
      <c r="FW44" s="87">
        <f t="shared" si="103"/>
        <v>2.0866805146070733</v>
      </c>
      <c r="FX44" s="87">
        <f t="shared" si="103"/>
        <v>2.0855413624335926</v>
      </c>
      <c r="FY44" s="87">
        <f t="shared" si="103"/>
        <v>2.0844511141336661</v>
      </c>
      <c r="GA44" s="87" t="s">
        <v>120</v>
      </c>
    </row>
    <row r="45" spans="1:183" s="53" customFormat="1" x14ac:dyDescent="0.25">
      <c r="A45" s="53" t="s">
        <v>87</v>
      </c>
      <c r="B45" s="61"/>
      <c r="C45" s="109">
        <f t="shared" si="96"/>
        <v>1.5375905879907887</v>
      </c>
      <c r="D45" s="109">
        <f t="shared" si="96"/>
        <v>1.9219882349884858</v>
      </c>
      <c r="E45" s="109">
        <f t="shared" si="96"/>
        <v>2.4024852937356074</v>
      </c>
      <c r="F45" s="109">
        <f t="shared" si="96"/>
        <v>3.0031066171695091</v>
      </c>
      <c r="G45" s="109">
        <f t="shared" si="96"/>
        <v>3.7538832714618864</v>
      </c>
      <c r="H45" s="109">
        <f>I45/(1+$V$6)</f>
        <v>4.6923540893273579</v>
      </c>
      <c r="I45" s="82">
        <f>V7*AH7</f>
        <v>5.8654426116591969</v>
      </c>
      <c r="J45" s="83">
        <f t="shared" ref="J45:BU45" si="104">I45-C46+J46</f>
        <v>7.0242851469758367</v>
      </c>
      <c r="K45" s="83">
        <f t="shared" si="104"/>
        <v>8.4728383161216367</v>
      </c>
      <c r="L45" s="83">
        <f t="shared" si="104"/>
        <v>10.283529777553888</v>
      </c>
      <c r="M45" s="83">
        <f t="shared" si="104"/>
        <v>12.546894104344201</v>
      </c>
      <c r="N45" s="83">
        <f t="shared" si="104"/>
        <v>15.376099512832093</v>
      </c>
      <c r="O45" s="83">
        <f t="shared" si="104"/>
        <v>18.912606273441959</v>
      </c>
      <c r="P45" s="105">
        <f t="shared" si="104"/>
        <v>23.33323972420429</v>
      </c>
      <c r="Q45" s="83">
        <f t="shared" si="104"/>
        <v>24.270837465704847</v>
      </c>
      <c r="R45" s="83">
        <f t="shared" si="104"/>
        <v>24.996499599250299</v>
      </c>
      <c r="S45" s="83">
        <f t="shared" si="104"/>
        <v>25.319678351502706</v>
      </c>
      <c r="T45" s="83">
        <f t="shared" si="104"/>
        <v>25.299725622562875</v>
      </c>
      <c r="U45" s="83">
        <f t="shared" si="104"/>
        <v>24.850844017930577</v>
      </c>
      <c r="V45" s="83">
        <f t="shared" si="104"/>
        <v>23.865748308134652</v>
      </c>
      <c r="W45" s="105">
        <f t="shared" si="104"/>
        <v>22.210276449780277</v>
      </c>
      <c r="X45" s="83">
        <f t="shared" si="104"/>
        <v>24.30483902574904</v>
      </c>
      <c r="Y45" s="83">
        <f t="shared" si="104"/>
        <v>23.846013613852957</v>
      </c>
      <c r="Z45" s="83">
        <f t="shared" si="104"/>
        <v>23.608906784198968</v>
      </c>
      <c r="AA45" s="83">
        <f t="shared" si="104"/>
        <v>23.425385531609439</v>
      </c>
      <c r="AB45" s="83">
        <f t="shared" si="104"/>
        <v>23.271096993462809</v>
      </c>
      <c r="AC45" s="83">
        <f t="shared" si="104"/>
        <v>23.115421288527866</v>
      </c>
      <c r="AD45" s="105">
        <f t="shared" si="104"/>
        <v>22.91980150770096</v>
      </c>
      <c r="AE45" s="83">
        <f t="shared" si="104"/>
        <v>20.582470581609979</v>
      </c>
      <c r="AF45" s="83">
        <f t="shared" si="104"/>
        <v>21.0075496601056</v>
      </c>
      <c r="AG45" s="83">
        <f t="shared" si="104"/>
        <v>21.197978564872422</v>
      </c>
      <c r="AH45" s="83">
        <f t="shared" si="104"/>
        <v>21.160828344224861</v>
      </c>
      <c r="AI45" s="83">
        <f t="shared" si="104"/>
        <v>20.858630794764728</v>
      </c>
      <c r="AJ45" s="159">
        <f t="shared" si="104"/>
        <v>20.240552329644036</v>
      </c>
      <c r="AK45" s="105">
        <f t="shared" si="104"/>
        <v>19.239200342799439</v>
      </c>
      <c r="AL45" s="83">
        <f t="shared" si="104"/>
        <v>18.72310467099603</v>
      </c>
      <c r="AM45" s="83">
        <f t="shared" si="104"/>
        <v>17.672238667713181</v>
      </c>
      <c r="AN45" s="83">
        <f t="shared" si="104"/>
        <v>16.610411624098752</v>
      </c>
      <c r="AO45" s="83">
        <f t="shared" si="104"/>
        <v>15.509907378357305</v>
      </c>
      <c r="AP45" s="83">
        <f t="shared" si="104"/>
        <v>14.360540403150114</v>
      </c>
      <c r="AQ45" s="159">
        <f t="shared" si="104"/>
        <v>13.154877008724998</v>
      </c>
      <c r="AR45" s="105">
        <f t="shared" si="104"/>
        <v>11.888639925089382</v>
      </c>
      <c r="AS45" s="83">
        <f t="shared" si="104"/>
        <v>11.422216628261241</v>
      </c>
      <c r="AT45" s="83">
        <f t="shared" si="104"/>
        <v>11.103395966534396</v>
      </c>
      <c r="AU45" s="83">
        <f t="shared" si="104"/>
        <v>10.70070234752701</v>
      </c>
      <c r="AV45" s="83">
        <f t="shared" si="104"/>
        <v>10.226776496666529</v>
      </c>
      <c r="AW45" s="83">
        <f t="shared" si="104"/>
        <v>9.6925270936174055</v>
      </c>
      <c r="AX45" s="159">
        <f t="shared" si="104"/>
        <v>9.1105847335160508</v>
      </c>
      <c r="AY45" s="105">
        <f t="shared" si="104"/>
        <v>8.4962468376070266</v>
      </c>
      <c r="AZ45" s="83">
        <f t="shared" si="104"/>
        <v>8.104359898072051</v>
      </c>
      <c r="BA45" s="83">
        <f t="shared" si="104"/>
        <v>7.7109140401935647</v>
      </c>
      <c r="BB45" s="83">
        <f t="shared" si="104"/>
        <v>7.3472877735488593</v>
      </c>
      <c r="BC45" s="83">
        <f t="shared" si="104"/>
        <v>7.0111130620228703</v>
      </c>
      <c r="BD45" s="83">
        <f t="shared" si="104"/>
        <v>6.7019117952745324</v>
      </c>
      <c r="BE45" s="159">
        <f t="shared" si="104"/>
        <v>6.4205315213265335</v>
      </c>
      <c r="BF45" s="105">
        <f t="shared" si="104"/>
        <v>6.169207468177734</v>
      </c>
      <c r="BG45" s="83">
        <f t="shared" si="104"/>
        <v>5.9516815814810959</v>
      </c>
      <c r="BH45" s="83">
        <f t="shared" si="104"/>
        <v>5.7344211651855659</v>
      </c>
      <c r="BI45" s="83">
        <f t="shared" si="104"/>
        <v>5.5162985696094147</v>
      </c>
      <c r="BJ45" s="83">
        <f t="shared" si="104"/>
        <v>5.3024386467206313</v>
      </c>
      <c r="BK45" s="83">
        <f t="shared" si="104"/>
        <v>5.097565471856031</v>
      </c>
      <c r="BL45" s="159">
        <f t="shared" si="104"/>
        <v>4.9060220789635052</v>
      </c>
      <c r="BM45" s="105">
        <f t="shared" si="104"/>
        <v>4.7317519765739391</v>
      </c>
      <c r="BN45" s="83">
        <f t="shared" si="104"/>
        <v>4.5782436332407936</v>
      </c>
      <c r="BO45" s="83">
        <f t="shared" si="104"/>
        <v>4.431710084308695</v>
      </c>
      <c r="BP45" s="83">
        <f t="shared" si="104"/>
        <v>4.2904405847096756</v>
      </c>
      <c r="BQ45" s="83">
        <f t="shared" si="104"/>
        <v>4.154316101200207</v>
      </c>
      <c r="BR45" s="83">
        <f t="shared" si="104"/>
        <v>4.023441635597151</v>
      </c>
      <c r="BS45" s="83">
        <f t="shared" si="104"/>
        <v>3.898072387927626</v>
      </c>
      <c r="BT45" s="105">
        <f t="shared" si="104"/>
        <v>3.7785222246026402</v>
      </c>
      <c r="BU45" s="83">
        <f t="shared" si="104"/>
        <v>3.6650571627984068</v>
      </c>
      <c r="BV45" s="83">
        <f t="shared" ref="BV45:EG45" si="105">BU45-BO46+BV46</f>
        <v>3.5577660707271486</v>
      </c>
      <c r="BW45" s="83">
        <f t="shared" si="105"/>
        <v>3.4570240487534321</v>
      </c>
      <c r="BX45" s="83">
        <f t="shared" si="105"/>
        <v>3.3627068228192249</v>
      </c>
      <c r="BY45" s="83">
        <f t="shared" si="105"/>
        <v>3.274513446983033</v>
      </c>
      <c r="BZ45" s="83">
        <f t="shared" si="105"/>
        <v>3.191967845244434</v>
      </c>
      <c r="CA45" s="105">
        <f t="shared" si="105"/>
        <v>3.1144226430756721</v>
      </c>
      <c r="CB45" s="83">
        <f t="shared" si="105"/>
        <v>3.1326259011547659</v>
      </c>
      <c r="CC45" s="83">
        <f t="shared" si="105"/>
        <v>3.1506259096077902</v>
      </c>
      <c r="CD45" s="83">
        <f t="shared" si="105"/>
        <v>3.1686473455215394</v>
      </c>
      <c r="CE45" s="83">
        <f t="shared" si="105"/>
        <v>3.1870142231183691</v>
      </c>
      <c r="CF45" s="83">
        <f t="shared" si="105"/>
        <v>3.2059720714882571</v>
      </c>
      <c r="CG45" s="83">
        <f t="shared" si="105"/>
        <v>3.2256725192664497</v>
      </c>
      <c r="CH45" s="105">
        <f t="shared" si="105"/>
        <v>3.2461603485020354</v>
      </c>
      <c r="CI45" s="83">
        <f t="shared" si="105"/>
        <v>3.1757962053977336</v>
      </c>
      <c r="CJ45" s="83">
        <f t="shared" si="105"/>
        <v>3.1179092371621957</v>
      </c>
      <c r="CK45" s="83">
        <f t="shared" si="105"/>
        <v>3.0647258967547888</v>
      </c>
      <c r="CL45" s="83">
        <f t="shared" si="105"/>
        <v>3.0160040316238166</v>
      </c>
      <c r="CM45" s="83">
        <f t="shared" si="105"/>
        <v>2.9715289525165449</v>
      </c>
      <c r="CN45" s="83">
        <f t="shared" si="105"/>
        <v>2.9311115365723821</v>
      </c>
      <c r="CO45" s="105">
        <f t="shared" si="105"/>
        <v>2.8945863948038415</v>
      </c>
      <c r="CP45" s="83">
        <f t="shared" si="105"/>
        <v>2.8618106311749507</v>
      </c>
      <c r="CQ45" s="83">
        <f t="shared" si="105"/>
        <v>2.8155290138908811</v>
      </c>
      <c r="CR45" s="83">
        <f t="shared" si="105"/>
        <v>2.7713493656316213</v>
      </c>
      <c r="CS45" s="83">
        <f t="shared" si="105"/>
        <v>2.7292605173403004</v>
      </c>
      <c r="CT45" s="83">
        <f t="shared" si="105"/>
        <v>2.689217173858268</v>
      </c>
      <c r="CU45" s="83">
        <f t="shared" si="105"/>
        <v>2.6511528651905381</v>
      </c>
      <c r="CV45" s="105">
        <f t="shared" si="105"/>
        <v>2.6149940233334483</v>
      </c>
      <c r="CW45" s="83">
        <f t="shared" si="105"/>
        <v>2.5806748755277504</v>
      </c>
      <c r="CX45" s="83">
        <f t="shared" si="105"/>
        <v>2.5567196446212761</v>
      </c>
      <c r="CY45" s="83">
        <f t="shared" si="105"/>
        <v>2.5336513900020767</v>
      </c>
      <c r="CZ45" s="83">
        <f t="shared" si="105"/>
        <v>2.5112733434474763</v>
      </c>
      <c r="DA45" s="83">
        <f t="shared" si="105"/>
        <v>2.4894063294439994</v>
      </c>
      <c r="DB45" s="83">
        <f t="shared" si="105"/>
        <v>2.4678840810478646</v>
      </c>
      <c r="DC45" s="83">
        <f t="shared" si="105"/>
        <v>2.4465496859655924</v>
      </c>
      <c r="DD45" s="105">
        <f t="shared" si="105"/>
        <v>2.4252532419257191</v>
      </c>
      <c r="DE45" s="83">
        <f t="shared" si="105"/>
        <v>2.4038507370102411</v>
      </c>
      <c r="DF45" s="83">
        <f t="shared" si="105"/>
        <v>2.3841514184993957</v>
      </c>
      <c r="DG45" s="83">
        <f t="shared" si="105"/>
        <v>2.3660616461505302</v>
      </c>
      <c r="DH45" s="83">
        <f t="shared" si="105"/>
        <v>2.3494738418162444</v>
      </c>
      <c r="DI45" s="83">
        <f t="shared" si="105"/>
        <v>2.3342704064069704</v>
      </c>
      <c r="DJ45" s="83">
        <f t="shared" si="105"/>
        <v>2.3203262987002957</v>
      </c>
      <c r="DK45" s="105">
        <f t="shared" si="105"/>
        <v>2.307510277327562</v>
      </c>
      <c r="DL45" s="83">
        <f t="shared" si="105"/>
        <v>2.2956848365928124</v>
      </c>
      <c r="DM45" s="83">
        <f t="shared" si="105"/>
        <v>2.2840560389125653</v>
      </c>
      <c r="DN45" s="83">
        <f t="shared" si="105"/>
        <v>2.2726853990399176</v>
      </c>
      <c r="DO45" s="83">
        <f t="shared" si="105"/>
        <v>2.2616422419678828</v>
      </c>
      <c r="DP45" s="83">
        <f t="shared" si="105"/>
        <v>2.25100131344076</v>
      </c>
      <c r="DQ45" s="83">
        <f t="shared" si="105"/>
        <v>2.2408410424650564</v>
      </c>
      <c r="DR45" s="83">
        <f t="shared" si="105"/>
        <v>2.2312422686858735</v>
      </c>
      <c r="DS45" s="83">
        <f t="shared" si="105"/>
        <v>2.2222872417612023</v>
      </c>
      <c r="DT45" s="83">
        <f t="shared" si="105"/>
        <v>2.2140587003422816</v>
      </c>
      <c r="DU45" s="83">
        <f t="shared" si="105"/>
        <v>2.2064424866742063</v>
      </c>
      <c r="DV45" s="83">
        <f t="shared" si="105"/>
        <v>2.1993362121159108</v>
      </c>
      <c r="DW45" s="83">
        <f t="shared" si="105"/>
        <v>2.1926508961571489</v>
      </c>
      <c r="DX45" s="83">
        <f t="shared" si="105"/>
        <v>2.1863121281582472</v>
      </c>
      <c r="DY45" s="83">
        <f t="shared" si="105"/>
        <v>2.1802609025281874</v>
      </c>
      <c r="DZ45" s="83">
        <f t="shared" si="105"/>
        <v>2.1744542637164281</v>
      </c>
      <c r="EA45" s="83">
        <f t="shared" si="105"/>
        <v>2.168865880313088</v>
      </c>
      <c r="EB45" s="83">
        <f t="shared" si="105"/>
        <v>2.1635357087395328</v>
      </c>
      <c r="EC45" s="83">
        <f t="shared" si="105"/>
        <v>2.158490424390946</v>
      </c>
      <c r="ED45" s="83">
        <f t="shared" si="105"/>
        <v>2.1537437243237281</v>
      </c>
      <c r="EE45" s="83">
        <f t="shared" si="105"/>
        <v>2.1492969341553829</v>
      </c>
      <c r="EF45" s="83">
        <f t="shared" si="105"/>
        <v>2.1451398337229022</v>
      </c>
      <c r="EG45" s="83">
        <f t="shared" si="105"/>
        <v>2.141251641618497</v>
      </c>
      <c r="EH45" s="83">
        <f t="shared" ref="EH45:FY45" si="106">EG45-EA46+EH46</f>
        <v>2.1376021236272038</v>
      </c>
      <c r="EI45" s="83">
        <f t="shared" si="106"/>
        <v>2.1341528137462205</v>
      </c>
      <c r="EJ45" s="83">
        <f t="shared" si="106"/>
        <v>2.1308768987986424</v>
      </c>
      <c r="EK45" s="83">
        <f t="shared" si="106"/>
        <v>2.1277573228109774</v>
      </c>
      <c r="EL45" s="83">
        <f t="shared" si="106"/>
        <v>2.1247847911971065</v>
      </c>
      <c r="EM45" s="83">
        <f t="shared" si="106"/>
        <v>2.1219557337893793</v>
      </c>
      <c r="EN45" s="83">
        <f t="shared" si="106"/>
        <v>2.119270267893882</v>
      </c>
      <c r="EO45" s="83">
        <f t="shared" si="106"/>
        <v>2.1167301877076055</v>
      </c>
      <c r="EP45" s="83">
        <f t="shared" si="106"/>
        <v>2.1143369947743689</v>
      </c>
      <c r="EQ45" s="83">
        <f t="shared" si="106"/>
        <v>2.1120862705157659</v>
      </c>
      <c r="ER45" s="83">
        <f t="shared" si="106"/>
        <v>2.1099695601320025</v>
      </c>
      <c r="ES45" s="83">
        <f t="shared" si="106"/>
        <v>2.1079760899341071</v>
      </c>
      <c r="ET45" s="83">
        <f t="shared" si="106"/>
        <v>2.1060942876580748</v>
      </c>
      <c r="EU45" s="83">
        <f t="shared" si="106"/>
        <v>2.1043130862302926</v>
      </c>
      <c r="EV45" s="83">
        <f t="shared" si="106"/>
        <v>2.1026229990880898</v>
      </c>
      <c r="EW45" s="83">
        <f t="shared" si="106"/>
        <v>2.1010169597900989</v>
      </c>
      <c r="EX45" s="83">
        <f t="shared" si="106"/>
        <v>2.099490920608194</v>
      </c>
      <c r="EY45" s="83">
        <f t="shared" si="106"/>
        <v>2.0980425255599267</v>
      </c>
      <c r="EZ45" s="83">
        <f t="shared" si="106"/>
        <v>2.0966700690631894</v>
      </c>
      <c r="FA45" s="83">
        <f t="shared" si="106"/>
        <v>2.0953717350913448</v>
      </c>
      <c r="FB45" s="83">
        <f t="shared" si="106"/>
        <v>2.0941451049596802</v>
      </c>
      <c r="FC45" s="83">
        <f t="shared" si="106"/>
        <v>2.0929869173013027</v>
      </c>
      <c r="FD45" s="83">
        <f t="shared" si="106"/>
        <v>2.0918930609153663</v>
      </c>
      <c r="FE45" s="83">
        <f t="shared" si="106"/>
        <v>2.0908587795254969</v>
      </c>
      <c r="FF45" s="83">
        <f t="shared" si="106"/>
        <v>2.0898793461722445</v>
      </c>
      <c r="FG45" s="83">
        <f t="shared" si="106"/>
        <v>2.0889504952214999</v>
      </c>
      <c r="FH45" s="83">
        <f t="shared" si="106"/>
        <v>2.0880686461827516</v>
      </c>
      <c r="FI45" s="83">
        <f t="shared" si="106"/>
        <v>2.0872309554251474</v>
      </c>
      <c r="FJ45" s="83">
        <f t="shared" si="106"/>
        <v>2.0864352324405391</v>
      </c>
      <c r="FK45" s="83">
        <f t="shared" si="106"/>
        <v>2.0856797569433958</v>
      </c>
      <c r="FL45" s="83">
        <f t="shared" si="106"/>
        <v>2.0849630321726309</v>
      </c>
      <c r="FM45" s="83">
        <f t="shared" si="106"/>
        <v>2.084283508565099</v>
      </c>
      <c r="FN45" s="83">
        <f t="shared" si="106"/>
        <v>2.0836394584016062</v>
      </c>
      <c r="FO45" s="83">
        <f t="shared" si="106"/>
        <v>2.0830289615658995</v>
      </c>
      <c r="FP45" s="83">
        <f t="shared" si="106"/>
        <v>2.0824499655380344</v>
      </c>
      <c r="FQ45" s="83">
        <f t="shared" si="106"/>
        <v>2.0819003863741932</v>
      </c>
      <c r="FR45" s="83">
        <f t="shared" si="106"/>
        <v>2.0813782214406689</v>
      </c>
      <c r="FS45" s="83">
        <f t="shared" si="106"/>
        <v>2.0808816488729263</v>
      </c>
      <c r="FT45" s="83">
        <f t="shared" si="106"/>
        <v>2.0804090929859056</v>
      </c>
      <c r="FU45" s="83">
        <f t="shared" si="106"/>
        <v>2.0799592180189532</v>
      </c>
      <c r="FV45" s="83">
        <f t="shared" si="106"/>
        <v>2.0795308798820358</v>
      </c>
      <c r="FW45" s="83">
        <f t="shared" si="106"/>
        <v>2.0791230599775843</v>
      </c>
      <c r="FX45" s="83">
        <f t="shared" si="106"/>
        <v>2.0787347996646912</v>
      </c>
      <c r="FY45" s="83">
        <f t="shared" si="106"/>
        <v>2.0783651486587225</v>
      </c>
      <c r="GA45" s="53" t="s">
        <v>87</v>
      </c>
    </row>
    <row r="46" spans="1:183" s="53" customFormat="1" x14ac:dyDescent="0.25">
      <c r="A46" s="87" t="s">
        <v>121</v>
      </c>
      <c r="B46" s="61"/>
      <c r="C46" s="88">
        <f t="shared" si="96"/>
        <v>0.30751811759815767</v>
      </c>
      <c r="D46" s="89">
        <f t="shared" ref="D46:H46" si="107">D45-C45</f>
        <v>0.38439764699769707</v>
      </c>
      <c r="E46" s="89">
        <f t="shared" si="107"/>
        <v>0.48049705874712156</v>
      </c>
      <c r="F46" s="89">
        <f t="shared" si="107"/>
        <v>0.60062132343390173</v>
      </c>
      <c r="G46" s="89">
        <f t="shared" si="107"/>
        <v>0.75077665429237728</v>
      </c>
      <c r="H46" s="89">
        <f t="shared" si="107"/>
        <v>0.93847081786547148</v>
      </c>
      <c r="I46" s="89">
        <f>I45-H45</f>
        <v>1.173088522331839</v>
      </c>
      <c r="J46" s="87">
        <f>C28*$L$6</f>
        <v>1.4663606529147979</v>
      </c>
      <c r="K46" s="87">
        <f t="shared" ref="K46:BV46" si="108">D28*$L$6</f>
        <v>1.8329508161434973</v>
      </c>
      <c r="L46" s="87">
        <f t="shared" si="108"/>
        <v>2.291188520179372</v>
      </c>
      <c r="M46" s="87">
        <f t="shared" si="108"/>
        <v>2.8639856502242158</v>
      </c>
      <c r="N46" s="87">
        <f t="shared" si="108"/>
        <v>3.5799820627802688</v>
      </c>
      <c r="O46" s="87">
        <f t="shared" si="108"/>
        <v>4.4749775784753361</v>
      </c>
      <c r="P46" s="96">
        <f t="shared" si="108"/>
        <v>5.593721973094171</v>
      </c>
      <c r="Q46" s="87">
        <f t="shared" si="108"/>
        <v>2.4039583944153562</v>
      </c>
      <c r="R46" s="87">
        <f t="shared" si="108"/>
        <v>2.5586129496889507</v>
      </c>
      <c r="S46" s="87">
        <f t="shared" si="108"/>
        <v>2.6143672724317772</v>
      </c>
      <c r="T46" s="87">
        <f t="shared" si="108"/>
        <v>2.8440329212843833</v>
      </c>
      <c r="U46" s="87">
        <f t="shared" si="108"/>
        <v>3.1311004581479698</v>
      </c>
      <c r="V46" s="87">
        <f t="shared" si="108"/>
        <v>3.4898818686794106</v>
      </c>
      <c r="W46" s="96">
        <f t="shared" si="108"/>
        <v>3.9382501147397995</v>
      </c>
      <c r="X46" s="87">
        <f t="shared" si="108"/>
        <v>4.4985209703841189</v>
      </c>
      <c r="Y46" s="87">
        <f t="shared" si="108"/>
        <v>2.0997875377928672</v>
      </c>
      <c r="Z46" s="87">
        <f t="shared" si="108"/>
        <v>2.3772604427777906</v>
      </c>
      <c r="AA46" s="87">
        <f t="shared" si="108"/>
        <v>2.6605116686948569</v>
      </c>
      <c r="AB46" s="87">
        <f t="shared" si="108"/>
        <v>2.9768119200013379</v>
      </c>
      <c r="AC46" s="87">
        <f t="shared" si="108"/>
        <v>3.3342061637444678</v>
      </c>
      <c r="AD46" s="96">
        <f t="shared" si="108"/>
        <v>3.7426303339128939</v>
      </c>
      <c r="AE46" s="87">
        <f t="shared" si="108"/>
        <v>2.1611900442931407</v>
      </c>
      <c r="AF46" s="87">
        <f t="shared" si="108"/>
        <v>2.524866616288489</v>
      </c>
      <c r="AG46" s="87">
        <f t="shared" si="108"/>
        <v>2.5676893475446128</v>
      </c>
      <c r="AH46" s="87">
        <f t="shared" si="108"/>
        <v>2.6233614480472949</v>
      </c>
      <c r="AI46" s="87">
        <f t="shared" si="108"/>
        <v>2.6746143705412075</v>
      </c>
      <c r="AJ46" s="165">
        <f t="shared" si="108"/>
        <v>2.7161276986237768</v>
      </c>
      <c r="AK46" s="96">
        <f t="shared" si="108"/>
        <v>2.741278347068298</v>
      </c>
      <c r="AL46" s="87">
        <f t="shared" si="108"/>
        <v>1.6450943724897282</v>
      </c>
      <c r="AM46" s="87">
        <f t="shared" si="108"/>
        <v>1.4740006130056402</v>
      </c>
      <c r="AN46" s="87">
        <f t="shared" si="108"/>
        <v>1.5058623039301859</v>
      </c>
      <c r="AO46" s="87">
        <f t="shared" si="108"/>
        <v>1.5228572023058466</v>
      </c>
      <c r="AP46" s="87">
        <f t="shared" si="108"/>
        <v>1.5252473953340167</v>
      </c>
      <c r="AQ46" s="165">
        <f t="shared" si="108"/>
        <v>1.5104643041986596</v>
      </c>
      <c r="AR46" s="96">
        <f t="shared" si="108"/>
        <v>1.4750412634326828</v>
      </c>
      <c r="AS46" s="87">
        <f t="shared" si="108"/>
        <v>1.1786710756615868</v>
      </c>
      <c r="AT46" s="87">
        <f t="shared" si="108"/>
        <v>1.1551799512787975</v>
      </c>
      <c r="AU46" s="87">
        <f t="shared" si="108"/>
        <v>1.1031686849227997</v>
      </c>
      <c r="AV46" s="87">
        <f t="shared" si="108"/>
        <v>1.0489313514453666</v>
      </c>
      <c r="AW46" s="87">
        <f t="shared" si="108"/>
        <v>0.99099799228489238</v>
      </c>
      <c r="AX46" s="165">
        <f t="shared" si="108"/>
        <v>0.9285219440973046</v>
      </c>
      <c r="AY46" s="96">
        <f t="shared" si="108"/>
        <v>0.86070336752365917</v>
      </c>
      <c r="AZ46" s="87">
        <f t="shared" si="108"/>
        <v>0.7867841361266118</v>
      </c>
      <c r="BA46" s="87">
        <f t="shared" si="108"/>
        <v>0.76173409340031084</v>
      </c>
      <c r="BB46" s="87">
        <f t="shared" si="108"/>
        <v>0.73954241827809442</v>
      </c>
      <c r="BC46" s="87">
        <f t="shared" si="108"/>
        <v>0.71275663991937754</v>
      </c>
      <c r="BD46" s="87">
        <f t="shared" si="108"/>
        <v>0.6817967255365549</v>
      </c>
      <c r="BE46" s="165">
        <f t="shared" si="108"/>
        <v>0.64714167014930546</v>
      </c>
      <c r="BF46" s="96">
        <f t="shared" si="108"/>
        <v>0.60937931437485993</v>
      </c>
      <c r="BG46" s="87">
        <f t="shared" si="108"/>
        <v>0.56925824942997383</v>
      </c>
      <c r="BH46" s="87">
        <f t="shared" si="108"/>
        <v>0.54447367710478123</v>
      </c>
      <c r="BI46" s="87">
        <f t="shared" si="108"/>
        <v>0.52141982270194287</v>
      </c>
      <c r="BJ46" s="87">
        <f t="shared" si="108"/>
        <v>0.49889671703059391</v>
      </c>
      <c r="BK46" s="87">
        <f t="shared" si="108"/>
        <v>0.4769235506719548</v>
      </c>
      <c r="BL46" s="165">
        <f t="shared" si="108"/>
        <v>0.45559827725677954</v>
      </c>
      <c r="BM46" s="96">
        <f t="shared" si="108"/>
        <v>0.43510921198529351</v>
      </c>
      <c r="BN46" s="87">
        <f t="shared" si="108"/>
        <v>0.41574990609682833</v>
      </c>
      <c r="BO46" s="87">
        <f t="shared" si="108"/>
        <v>0.39794012817268259</v>
      </c>
      <c r="BP46" s="87">
        <f t="shared" si="108"/>
        <v>0.38015032310292379</v>
      </c>
      <c r="BQ46" s="87">
        <f t="shared" si="108"/>
        <v>0.36277223352112514</v>
      </c>
      <c r="BR46" s="87">
        <f t="shared" si="108"/>
        <v>0.34604908506889909</v>
      </c>
      <c r="BS46" s="87">
        <f t="shared" si="108"/>
        <v>0.33022902958725459</v>
      </c>
      <c r="BT46" s="96">
        <f t="shared" si="108"/>
        <v>0.31555904866030748</v>
      </c>
      <c r="BU46" s="87">
        <f t="shared" si="108"/>
        <v>0.30228484429259483</v>
      </c>
      <c r="BV46" s="87">
        <f t="shared" si="108"/>
        <v>0.29064903610142429</v>
      </c>
      <c r="BW46" s="87">
        <f t="shared" ref="BW46:EH46" si="109">BP28*$L$6</f>
        <v>0.27940830112920745</v>
      </c>
      <c r="BX46" s="87">
        <f t="shared" si="109"/>
        <v>0.26845500758691804</v>
      </c>
      <c r="BY46" s="87">
        <f t="shared" si="109"/>
        <v>0.2578557092327069</v>
      </c>
      <c r="BZ46" s="87">
        <f t="shared" si="109"/>
        <v>0.24768342784865549</v>
      </c>
      <c r="CA46" s="96">
        <f t="shared" si="109"/>
        <v>0.23801384649154589</v>
      </c>
      <c r="CB46" s="87">
        <f t="shared" si="109"/>
        <v>0.32048810237168834</v>
      </c>
      <c r="CC46" s="87">
        <f t="shared" si="109"/>
        <v>0.30864904455444853</v>
      </c>
      <c r="CD46" s="87">
        <f t="shared" si="109"/>
        <v>0.29742973704295639</v>
      </c>
      <c r="CE46" s="87">
        <f t="shared" si="109"/>
        <v>0.28682188518374785</v>
      </c>
      <c r="CF46" s="87">
        <f t="shared" si="109"/>
        <v>0.27681355760259502</v>
      </c>
      <c r="CG46" s="87">
        <f t="shared" si="109"/>
        <v>0.26738387562684784</v>
      </c>
      <c r="CH46" s="96">
        <f t="shared" si="109"/>
        <v>0.25850167572713151</v>
      </c>
      <c r="CI46" s="87">
        <f t="shared" si="109"/>
        <v>0.25012395926738673</v>
      </c>
      <c r="CJ46" s="87">
        <f t="shared" si="109"/>
        <v>0.25076207631891084</v>
      </c>
      <c r="CK46" s="87">
        <f t="shared" si="109"/>
        <v>0.24424639663554965</v>
      </c>
      <c r="CL46" s="87">
        <f t="shared" si="109"/>
        <v>0.23810002005277559</v>
      </c>
      <c r="CM46" s="87">
        <f t="shared" si="109"/>
        <v>0.23233847849532346</v>
      </c>
      <c r="CN46" s="87">
        <f t="shared" si="109"/>
        <v>0.22696645968268522</v>
      </c>
      <c r="CO46" s="96">
        <f t="shared" si="109"/>
        <v>0.22197653395859102</v>
      </c>
      <c r="CP46" s="87">
        <f t="shared" si="109"/>
        <v>0.21734819563849592</v>
      </c>
      <c r="CQ46" s="87">
        <f t="shared" si="109"/>
        <v>0.20448045903484102</v>
      </c>
      <c r="CR46" s="87">
        <f t="shared" si="109"/>
        <v>0.20006674837628977</v>
      </c>
      <c r="CS46" s="87">
        <f t="shared" si="109"/>
        <v>0.1960111717614548</v>
      </c>
      <c r="CT46" s="87">
        <f t="shared" si="109"/>
        <v>0.19229513501329071</v>
      </c>
      <c r="CU46" s="87">
        <f t="shared" si="109"/>
        <v>0.18890215101495531</v>
      </c>
      <c r="CV46" s="96">
        <f t="shared" si="109"/>
        <v>0.18581769210150134</v>
      </c>
      <c r="CW46" s="87">
        <f t="shared" si="109"/>
        <v>0.18302904783279797</v>
      </c>
      <c r="CX46" s="87">
        <f t="shared" si="109"/>
        <v>0.18052522812836674</v>
      </c>
      <c r="CY46" s="87">
        <f t="shared" si="109"/>
        <v>0.17699849375709059</v>
      </c>
      <c r="CZ46" s="87">
        <f t="shared" si="109"/>
        <v>0.17363312520685428</v>
      </c>
      <c r="DA46" s="87">
        <f t="shared" si="109"/>
        <v>0.17042812100981389</v>
      </c>
      <c r="DB46" s="87">
        <f t="shared" si="109"/>
        <v>0.16737990261882063</v>
      </c>
      <c r="DC46" s="87">
        <f t="shared" si="109"/>
        <v>0.16448329701922909</v>
      </c>
      <c r="DD46" s="96">
        <f t="shared" si="109"/>
        <v>0.16173260379292476</v>
      </c>
      <c r="DE46" s="87">
        <f t="shared" si="109"/>
        <v>0.15912272321288881</v>
      </c>
      <c r="DF46" s="87">
        <f t="shared" si="109"/>
        <v>0.15729917524624504</v>
      </c>
      <c r="DG46" s="87">
        <f t="shared" si="109"/>
        <v>0.15554335285798901</v>
      </c>
      <c r="DH46" s="87">
        <f t="shared" si="109"/>
        <v>0.15384031667552803</v>
      </c>
      <c r="DI46" s="87">
        <f t="shared" si="109"/>
        <v>0.15217646720954647</v>
      </c>
      <c r="DJ46" s="87">
        <f t="shared" si="109"/>
        <v>0.15053918931255417</v>
      </c>
      <c r="DK46" s="96">
        <f t="shared" si="109"/>
        <v>0.14891658242019082</v>
      </c>
      <c r="DL46" s="87">
        <f t="shared" si="109"/>
        <v>0.14729728247813897</v>
      </c>
      <c r="DM46" s="87">
        <f t="shared" si="109"/>
        <v>0.1456703775659979</v>
      </c>
      <c r="DN46" s="87">
        <f t="shared" si="109"/>
        <v>0.14417271298534126</v>
      </c>
      <c r="DO46" s="87">
        <f t="shared" si="109"/>
        <v>0.14279715960349346</v>
      </c>
      <c r="DP46" s="87">
        <f t="shared" si="109"/>
        <v>0.14153553868242369</v>
      </c>
      <c r="DQ46" s="87">
        <f t="shared" si="109"/>
        <v>0.14037891833685071</v>
      </c>
      <c r="DR46" s="87">
        <f t="shared" si="109"/>
        <v>0.13931780864100818</v>
      </c>
      <c r="DS46" s="87">
        <f t="shared" si="109"/>
        <v>0.13834225555346785</v>
      </c>
      <c r="DT46" s="87">
        <f t="shared" si="109"/>
        <v>0.13744183614707728</v>
      </c>
      <c r="DU46" s="87">
        <f t="shared" si="109"/>
        <v>0.13655649931726599</v>
      </c>
      <c r="DV46" s="87">
        <f t="shared" si="109"/>
        <v>0.13569088504519786</v>
      </c>
      <c r="DW46" s="87">
        <f t="shared" si="109"/>
        <v>0.13485022272366201</v>
      </c>
      <c r="DX46" s="87">
        <f t="shared" si="109"/>
        <v>0.13404015033794889</v>
      </c>
      <c r="DY46" s="87">
        <f t="shared" si="109"/>
        <v>0.13326658301094846</v>
      </c>
      <c r="DZ46" s="87">
        <f t="shared" si="109"/>
        <v>0.13253561674170861</v>
      </c>
      <c r="EA46" s="87">
        <f t="shared" si="109"/>
        <v>0.13185345274373733</v>
      </c>
      <c r="EB46" s="87">
        <f t="shared" si="109"/>
        <v>0.13122632774371071</v>
      </c>
      <c r="EC46" s="87">
        <f t="shared" si="109"/>
        <v>0.13064560069661107</v>
      </c>
      <c r="ED46" s="87">
        <f t="shared" si="109"/>
        <v>0.13010352265644387</v>
      </c>
      <c r="EE46" s="87">
        <f t="shared" si="109"/>
        <v>0.12959336016960396</v>
      </c>
      <c r="EF46" s="87">
        <f t="shared" si="109"/>
        <v>0.12910948257846747</v>
      </c>
      <c r="EG46" s="87">
        <f t="shared" si="109"/>
        <v>0.12864742463730366</v>
      </c>
      <c r="EH46" s="87">
        <f t="shared" si="109"/>
        <v>0.12820393475244415</v>
      </c>
      <c r="EI46" s="87">
        <f t="shared" ref="EI46:FY46" si="110">EB28*$L$6</f>
        <v>0.12777701786272741</v>
      </c>
      <c r="EJ46" s="87">
        <f t="shared" si="110"/>
        <v>0.1273696857490331</v>
      </c>
      <c r="EK46" s="87">
        <f t="shared" si="110"/>
        <v>0.12698394666877888</v>
      </c>
      <c r="EL46" s="87">
        <f t="shared" si="110"/>
        <v>0.12662082855573312</v>
      </c>
      <c r="EM46" s="87">
        <f t="shared" si="110"/>
        <v>0.12628042517074012</v>
      </c>
      <c r="EN46" s="87">
        <f t="shared" si="110"/>
        <v>0.12596195874180646</v>
      </c>
      <c r="EO46" s="87">
        <f t="shared" si="110"/>
        <v>0.12566385456616774</v>
      </c>
      <c r="EP46" s="87">
        <f t="shared" si="110"/>
        <v>0.12538382492949074</v>
      </c>
      <c r="EQ46" s="87">
        <f t="shared" si="110"/>
        <v>0.12511896149043014</v>
      </c>
      <c r="ER46" s="87">
        <f t="shared" si="110"/>
        <v>0.12486723628501563</v>
      </c>
      <c r="ES46" s="87">
        <f t="shared" si="110"/>
        <v>0.12462735835783788</v>
      </c>
      <c r="ET46" s="87">
        <f t="shared" si="110"/>
        <v>0.12439862289470799</v>
      </c>
      <c r="EU46" s="87">
        <f t="shared" si="110"/>
        <v>0.12418075731402411</v>
      </c>
      <c r="EV46" s="87">
        <f t="shared" si="110"/>
        <v>0.12397376742396489</v>
      </c>
      <c r="EW46" s="87">
        <f t="shared" si="110"/>
        <v>0.12377778563149973</v>
      </c>
      <c r="EX46" s="87">
        <f t="shared" si="110"/>
        <v>0.1235929223085251</v>
      </c>
      <c r="EY46" s="87">
        <f t="shared" si="110"/>
        <v>0.12341884123674841</v>
      </c>
      <c r="EZ46" s="87">
        <f t="shared" si="110"/>
        <v>0.12325490186110065</v>
      </c>
      <c r="FA46" s="87">
        <f t="shared" si="110"/>
        <v>0.12310028892286361</v>
      </c>
      <c r="FB46" s="87">
        <f t="shared" si="110"/>
        <v>0.12295412718235943</v>
      </c>
      <c r="FC46" s="87">
        <f t="shared" si="110"/>
        <v>0.12281557976558723</v>
      </c>
      <c r="FD46" s="87">
        <f t="shared" si="110"/>
        <v>0.12268392924556329</v>
      </c>
      <c r="FE46" s="87">
        <f t="shared" si="110"/>
        <v>0.12255864091865577</v>
      </c>
      <c r="FF46" s="87">
        <f t="shared" si="110"/>
        <v>0.12243940788349594</v>
      </c>
      <c r="FG46" s="87">
        <f t="shared" si="110"/>
        <v>0.12232605091035606</v>
      </c>
      <c r="FH46" s="87">
        <f t="shared" si="110"/>
        <v>0.12221843988411539</v>
      </c>
      <c r="FI46" s="87">
        <f t="shared" si="110"/>
        <v>0.12211643642475502</v>
      </c>
      <c r="FJ46" s="87">
        <f t="shared" si="110"/>
        <v>0.12201985678097874</v>
      </c>
      <c r="FK46" s="87">
        <f t="shared" si="110"/>
        <v>0.12192845374841992</v>
      </c>
      <c r="FL46" s="87">
        <f t="shared" si="110"/>
        <v>0.12184191614789107</v>
      </c>
      <c r="FM46" s="87">
        <f t="shared" si="110"/>
        <v>0.12175988427596396</v>
      </c>
      <c r="FN46" s="87">
        <f t="shared" si="110"/>
        <v>0.12168200074686326</v>
      </c>
      <c r="FO46" s="87">
        <f t="shared" si="110"/>
        <v>0.12160794304840832</v>
      </c>
      <c r="FP46" s="87">
        <f t="shared" si="110"/>
        <v>0.12153744039689011</v>
      </c>
      <c r="FQ46" s="87">
        <f t="shared" si="110"/>
        <v>0.12147027761713744</v>
      </c>
      <c r="FR46" s="87">
        <f t="shared" si="110"/>
        <v>0.12140628881489553</v>
      </c>
      <c r="FS46" s="87">
        <f t="shared" si="110"/>
        <v>0.12134534358014842</v>
      </c>
      <c r="FT46" s="87">
        <f t="shared" si="110"/>
        <v>0.12128732838894317</v>
      </c>
      <c r="FU46" s="87">
        <f t="shared" si="110"/>
        <v>0.12123212577991078</v>
      </c>
      <c r="FV46" s="87">
        <f t="shared" si="110"/>
        <v>0.12117960491149066</v>
      </c>
      <c r="FW46" s="87">
        <f t="shared" si="110"/>
        <v>0.12112962049243847</v>
      </c>
      <c r="FX46" s="87">
        <f t="shared" si="110"/>
        <v>0.12108201730424437</v>
      </c>
      <c r="FY46" s="87">
        <f t="shared" si="110"/>
        <v>0.12103663780892693</v>
      </c>
      <c r="GA46" s="87" t="s">
        <v>121</v>
      </c>
    </row>
    <row r="47" spans="1:183" s="53" customFormat="1" x14ac:dyDescent="0.25">
      <c r="A47" s="53" t="s">
        <v>88</v>
      </c>
      <c r="B47" s="61"/>
      <c r="C47" s="109">
        <f t="shared" si="96"/>
        <v>0.34168679733128637</v>
      </c>
      <c r="D47" s="109">
        <f t="shared" si="96"/>
        <v>0.42710849666410794</v>
      </c>
      <c r="E47" s="109">
        <f t="shared" si="96"/>
        <v>0.53388562083013491</v>
      </c>
      <c r="F47" s="109">
        <f t="shared" si="96"/>
        <v>0.66735702603766867</v>
      </c>
      <c r="G47" s="109">
        <f t="shared" si="96"/>
        <v>0.83419628254708589</v>
      </c>
      <c r="H47" s="109">
        <f>I47/(1+$V$6)</f>
        <v>1.0427453531838573</v>
      </c>
      <c r="I47" s="82">
        <f>V7*AH8</f>
        <v>1.3034316914798216</v>
      </c>
      <c r="J47" s="83">
        <f t="shared" ref="J47:BU47" si="111">I47-C48+J48</f>
        <v>1.5609522548835195</v>
      </c>
      <c r="K47" s="83">
        <f t="shared" si="111"/>
        <v>1.882852959138142</v>
      </c>
      <c r="L47" s="83">
        <f t="shared" si="111"/>
        <v>2.28522883945642</v>
      </c>
      <c r="M47" s="83">
        <f t="shared" si="111"/>
        <v>2.788198689854267</v>
      </c>
      <c r="N47" s="83">
        <f t="shared" si="111"/>
        <v>3.4169110028515761</v>
      </c>
      <c r="O47" s="83">
        <f t="shared" si="111"/>
        <v>4.2028013940982127</v>
      </c>
      <c r="P47" s="105">
        <f t="shared" si="111"/>
        <v>5.1851643831565077</v>
      </c>
      <c r="Q47" s="83">
        <f t="shared" si="111"/>
        <v>6.104009563094495</v>
      </c>
      <c r="R47" s="83">
        <f t="shared" si="111"/>
        <v>7.008927976990325</v>
      </c>
      <c r="S47" s="83">
        <f t="shared" si="111"/>
        <v>7.8266435167125117</v>
      </c>
      <c r="T47" s="83">
        <f t="shared" si="111"/>
        <v>8.6174302323919463</v>
      </c>
      <c r="U47" s="83">
        <f t="shared" si="111"/>
        <v>9.3745584590137465</v>
      </c>
      <c r="V47" s="83">
        <f t="shared" si="111"/>
        <v>10.089587277790887</v>
      </c>
      <c r="W47" s="105">
        <f t="shared" si="111"/>
        <v>10.751923806622701</v>
      </c>
      <c r="X47" s="83">
        <f t="shared" si="111"/>
        <v>11.657374453970361</v>
      </c>
      <c r="Y47" s="83">
        <f t="shared" si="111"/>
        <v>11.358908271834652</v>
      </c>
      <c r="Z47" s="83">
        <f t="shared" si="111"/>
        <v>11.191642791895939</v>
      </c>
      <c r="AA47" s="83">
        <f t="shared" si="111"/>
        <v>11.075459012266016</v>
      </c>
      <c r="AB47" s="83">
        <f t="shared" si="111"/>
        <v>11.005401924007097</v>
      </c>
      <c r="AC47" s="83">
        <f t="shared" si="111"/>
        <v>10.97517321701134</v>
      </c>
      <c r="AD47" s="105">
        <f t="shared" si="111"/>
        <v>10.97673588050851</v>
      </c>
      <c r="AE47" s="83">
        <f t="shared" si="111"/>
        <v>9.9410468603558328</v>
      </c>
      <c r="AF47" s="83">
        <f t="shared" si="111"/>
        <v>10.235623861104058</v>
      </c>
      <c r="AG47" s="83">
        <f t="shared" si="111"/>
        <v>10.409842598261095</v>
      </c>
      <c r="AH47" s="83">
        <f t="shared" si="111"/>
        <v>10.464288196432166</v>
      </c>
      <c r="AI47" s="83">
        <f t="shared" si="111"/>
        <v>10.376077052068879</v>
      </c>
      <c r="AJ47" s="159">
        <f t="shared" si="111"/>
        <v>10.1145501174398</v>
      </c>
      <c r="AK47" s="105">
        <f t="shared" si="111"/>
        <v>9.6394204259904086</v>
      </c>
      <c r="AL47" s="83">
        <f t="shared" si="111"/>
        <v>9.3843281340572364</v>
      </c>
      <c r="AM47" s="83">
        <f t="shared" si="111"/>
        <v>8.845613402909871</v>
      </c>
      <c r="AN47" s="83">
        <f t="shared" si="111"/>
        <v>8.2978510474982023</v>
      </c>
      <c r="AO47" s="83">
        <f t="shared" si="111"/>
        <v>7.7271480953929927</v>
      </c>
      <c r="AP47" s="83">
        <f t="shared" si="111"/>
        <v>7.1286899076566792</v>
      </c>
      <c r="AQ47" s="159">
        <f t="shared" si="111"/>
        <v>6.4992103816902835</v>
      </c>
      <c r="AR47" s="105">
        <f t="shared" si="111"/>
        <v>5.8372281126618466</v>
      </c>
      <c r="AS47" s="83">
        <f t="shared" si="111"/>
        <v>5.5931921236241138</v>
      </c>
      <c r="AT47" s="83">
        <f t="shared" si="111"/>
        <v>5.4267697849430645</v>
      </c>
      <c r="AU47" s="83">
        <f t="shared" si="111"/>
        <v>5.2171083802607248</v>
      </c>
      <c r="AV47" s="83">
        <f t="shared" si="111"/>
        <v>4.970701614154474</v>
      </c>
      <c r="AW47" s="83">
        <f t="shared" si="111"/>
        <v>4.6931497938284084</v>
      </c>
      <c r="AX47" s="159">
        <f t="shared" si="111"/>
        <v>4.3909309562936336</v>
      </c>
      <c r="AY47" s="105">
        <f t="shared" si="111"/>
        <v>4.071885143197755</v>
      </c>
      <c r="AZ47" s="83">
        <f t="shared" si="111"/>
        <v>3.868869307630356</v>
      </c>
      <c r="BA47" s="83">
        <f t="shared" si="111"/>
        <v>3.6649917436567176</v>
      </c>
      <c r="BB47" s="83">
        <f t="shared" si="111"/>
        <v>3.4762362353236567</v>
      </c>
      <c r="BC47" s="83">
        <f t="shared" si="111"/>
        <v>3.3014286059237357</v>
      </c>
      <c r="BD47" s="83">
        <f t="shared" si="111"/>
        <v>3.1403623684111577</v>
      </c>
      <c r="BE47" s="159">
        <f t="shared" si="111"/>
        <v>2.9935248593517949</v>
      </c>
      <c r="BF47" s="105">
        <f t="shared" si="111"/>
        <v>2.8621329637826127</v>
      </c>
      <c r="BG47" s="83">
        <f t="shared" si="111"/>
        <v>2.7481987458920472</v>
      </c>
      <c r="BH47" s="83">
        <f t="shared" si="111"/>
        <v>2.6342924343700602</v>
      </c>
      <c r="BI47" s="83">
        <f t="shared" si="111"/>
        <v>2.5200882057938654</v>
      </c>
      <c r="BJ47" s="83">
        <f t="shared" si="111"/>
        <v>2.4081992395501088</v>
      </c>
      <c r="BK47" s="83">
        <f t="shared" si="111"/>
        <v>2.301045355998411</v>
      </c>
      <c r="BL47" s="159">
        <f t="shared" si="111"/>
        <v>2.2008558004997218</v>
      </c>
      <c r="BM47" s="105">
        <f t="shared" si="111"/>
        <v>2.1096600740702933</v>
      </c>
      <c r="BN47" s="83">
        <f t="shared" si="111"/>
        <v>2.0292605295090103</v>
      </c>
      <c r="BO47" s="83">
        <f t="shared" si="111"/>
        <v>1.9523948154142166</v>
      </c>
      <c r="BP47" s="83">
        <f t="shared" si="111"/>
        <v>1.8781118313199512</v>
      </c>
      <c r="BQ47" s="83">
        <f t="shared" si="111"/>
        <v>1.8064044380683062</v>
      </c>
      <c r="BR47" s="83">
        <f t="shared" si="111"/>
        <v>1.7373745208164384</v>
      </c>
      <c r="BS47" s="83">
        <f t="shared" si="111"/>
        <v>1.6711966471804478</v>
      </c>
      <c r="BT47" s="105">
        <f t="shared" si="111"/>
        <v>1.6080708447659531</v>
      </c>
      <c r="BU47" s="83">
        <f t="shared" si="111"/>
        <v>1.5481672844741161</v>
      </c>
      <c r="BV47" s="83">
        <f t="shared" ref="BV47:EG47" si="112">BU47-BO48+BV48</f>
        <v>1.4915565291969812</v>
      </c>
      <c r="BW47" s="83">
        <f t="shared" si="112"/>
        <v>1.4384317062827503</v>
      </c>
      <c r="BX47" s="83">
        <f t="shared" si="112"/>
        <v>1.3887116839202265</v>
      </c>
      <c r="BY47" s="83">
        <f t="shared" si="112"/>
        <v>1.3422279318092025</v>
      </c>
      <c r="BZ47" s="83">
        <f t="shared" si="112"/>
        <v>1.2987241938775234</v>
      </c>
      <c r="CA47" s="105">
        <f t="shared" si="112"/>
        <v>1.2578575979177677</v>
      </c>
      <c r="CB47" s="83">
        <f t="shared" si="112"/>
        <v>1.266966184602077</v>
      </c>
      <c r="CC47" s="83">
        <f t="shared" si="112"/>
        <v>1.275976088975852</v>
      </c>
      <c r="CD47" s="83">
        <f t="shared" si="112"/>
        <v>1.2850076502682946</v>
      </c>
      <c r="CE47" s="83">
        <f t="shared" si="112"/>
        <v>1.2942316025267098</v>
      </c>
      <c r="CF47" s="83">
        <f t="shared" si="112"/>
        <v>1.3037755455340365</v>
      </c>
      <c r="CG47" s="83">
        <f t="shared" si="112"/>
        <v>1.3137163515672607</v>
      </c>
      <c r="CH47" s="105">
        <f t="shared" si="112"/>
        <v>1.3240737914723495</v>
      </c>
      <c r="CI47" s="83">
        <f t="shared" si="112"/>
        <v>1.287036900192712</v>
      </c>
      <c r="CJ47" s="83">
        <f t="shared" si="112"/>
        <v>1.2565274223901979</v>
      </c>
      <c r="CK47" s="83">
        <f t="shared" si="112"/>
        <v>1.2282761195350658</v>
      </c>
      <c r="CL47" s="83">
        <f t="shared" si="112"/>
        <v>1.2021668529290332</v>
      </c>
      <c r="CM47" s="83">
        <f t="shared" si="112"/>
        <v>1.1780974144269962</v>
      </c>
      <c r="CN47" s="83">
        <f t="shared" si="112"/>
        <v>1.1559782238388265</v>
      </c>
      <c r="CO47" s="105">
        <f t="shared" si="112"/>
        <v>1.135731105879874</v>
      </c>
      <c r="CP47" s="83">
        <f t="shared" si="112"/>
        <v>1.1172884373181313</v>
      </c>
      <c r="CQ47" s="83">
        <f t="shared" si="112"/>
        <v>1.0916408987132038</v>
      </c>
      <c r="CR47" s="83">
        <f t="shared" si="112"/>
        <v>1.0673589476357819</v>
      </c>
      <c r="CS47" s="83">
        <f t="shared" si="112"/>
        <v>1.0444239162779907</v>
      </c>
      <c r="CT47" s="83">
        <f t="shared" si="112"/>
        <v>1.0227998547191155</v>
      </c>
      <c r="CU47" s="83">
        <f t="shared" si="112"/>
        <v>1.0024403830160946</v>
      </c>
      <c r="CV47" s="105">
        <f t="shared" si="112"/>
        <v>0.98329612756573714</v>
      </c>
      <c r="CW47" s="83">
        <f t="shared" si="112"/>
        <v>0.96532257764225893</v>
      </c>
      <c r="CX47" s="83">
        <f t="shared" si="112"/>
        <v>0.95296312717108256</v>
      </c>
      <c r="CY47" s="83">
        <f t="shared" si="112"/>
        <v>0.94106390423670061</v>
      </c>
      <c r="CZ47" s="83">
        <f t="shared" si="112"/>
        <v>0.92952260701106526</v>
      </c>
      <c r="DA47" s="83">
        <f t="shared" si="112"/>
        <v>0.9182460559816481</v>
      </c>
      <c r="DB47" s="83">
        <f t="shared" si="112"/>
        <v>0.90714777567842031</v>
      </c>
      <c r="DC47" s="83">
        <f t="shared" si="112"/>
        <v>0.89614615884675564</v>
      </c>
      <c r="DD47" s="105">
        <f t="shared" si="112"/>
        <v>0.88516325377792282</v>
      </c>
      <c r="DE47" s="83">
        <f t="shared" si="112"/>
        <v>0.87412446343174666</v>
      </c>
      <c r="DF47" s="83">
        <f t="shared" si="112"/>
        <v>0.86396181731755872</v>
      </c>
      <c r="DG47" s="83">
        <f t="shared" si="112"/>
        <v>0.85462739605453186</v>
      </c>
      <c r="DH47" s="83">
        <f t="shared" si="112"/>
        <v>0.84606608245288717</v>
      </c>
      <c r="DI47" s="83">
        <f t="shared" si="112"/>
        <v>0.83821758192369067</v>
      </c>
      <c r="DJ47" s="83">
        <f t="shared" si="112"/>
        <v>0.83101775296323221</v>
      </c>
      <c r="DK47" s="105">
        <f t="shared" si="112"/>
        <v>0.82439924851933499</v>
      </c>
      <c r="DL47" s="83">
        <f t="shared" si="112"/>
        <v>0.81829151706290004</v>
      </c>
      <c r="DM47" s="83">
        <f t="shared" si="112"/>
        <v>0.81228566657734191</v>
      </c>
      <c r="DN47" s="83">
        <f t="shared" si="112"/>
        <v>0.80641338858943845</v>
      </c>
      <c r="DO47" s="83">
        <f t="shared" si="112"/>
        <v>0.80071039888626894</v>
      </c>
      <c r="DP47" s="83">
        <f t="shared" si="112"/>
        <v>0.79521520543642044</v>
      </c>
      <c r="DQ47" s="83">
        <f t="shared" si="112"/>
        <v>0.78996821253074356</v>
      </c>
      <c r="DR47" s="83">
        <f t="shared" si="112"/>
        <v>0.78501106462084302</v>
      </c>
      <c r="DS47" s="83">
        <f t="shared" si="112"/>
        <v>0.78038613039619342</v>
      </c>
      <c r="DT47" s="83">
        <f t="shared" si="112"/>
        <v>0.77613599943189648</v>
      </c>
      <c r="DU47" s="83">
        <f t="shared" si="112"/>
        <v>0.7722017924260941</v>
      </c>
      <c r="DV47" s="83">
        <f t="shared" si="112"/>
        <v>0.76853070268401458</v>
      </c>
      <c r="DW47" s="83">
        <f t="shared" si="112"/>
        <v>0.76507684022055822</v>
      </c>
      <c r="DX47" s="83">
        <f t="shared" si="112"/>
        <v>0.76180182981276556</v>
      </c>
      <c r="DY47" s="83">
        <f t="shared" si="112"/>
        <v>0.75867524071337067</v>
      </c>
      <c r="DZ47" s="83">
        <f t="shared" si="112"/>
        <v>0.75567491833385392</v>
      </c>
      <c r="EA47" s="83">
        <f t="shared" si="112"/>
        <v>0.75278727944483081</v>
      </c>
      <c r="EB47" s="83">
        <f t="shared" si="112"/>
        <v>0.75003290444995108</v>
      </c>
      <c r="EC47" s="83">
        <f t="shared" si="112"/>
        <v>0.74742552808379625</v>
      </c>
      <c r="ED47" s="83">
        <f t="shared" si="112"/>
        <v>0.74497219593054564</v>
      </c>
      <c r="EE47" s="83">
        <f t="shared" si="112"/>
        <v>0.74267357769468345</v>
      </c>
      <c r="EF47" s="83">
        <f t="shared" si="112"/>
        <v>0.74052439317069385</v>
      </c>
      <c r="EG47" s="83">
        <f t="shared" si="112"/>
        <v>0.73851392004399907</v>
      </c>
      <c r="EH47" s="83">
        <f t="shared" ref="EH47:FY47" si="113">EG47-EA48+EH48</f>
        <v>0.7366265654945825</v>
      </c>
      <c r="EI47" s="83">
        <f t="shared" si="113"/>
        <v>0.73484249766424459</v>
      </c>
      <c r="EJ47" s="83">
        <f t="shared" si="113"/>
        <v>0.7331478911498408</v>
      </c>
      <c r="EK47" s="83">
        <f t="shared" si="113"/>
        <v>0.73153394964024565</v>
      </c>
      <c r="EL47" s="83">
        <f t="shared" si="113"/>
        <v>0.72999587701808155</v>
      </c>
      <c r="EM47" s="83">
        <f t="shared" si="113"/>
        <v>0.72853182735242672</v>
      </c>
      <c r="EN47" s="83">
        <f t="shared" si="113"/>
        <v>0.7271418550004336</v>
      </c>
      <c r="EO47" s="83">
        <f t="shared" si="113"/>
        <v>0.72582687838719517</v>
      </c>
      <c r="EP47" s="83">
        <f t="shared" si="113"/>
        <v>0.72458766502366212</v>
      </c>
      <c r="EQ47" s="83">
        <f t="shared" si="113"/>
        <v>0.7234219321802553</v>
      </c>
      <c r="ER47" s="83">
        <f t="shared" si="113"/>
        <v>0.72232531780295717</v>
      </c>
      <c r="ES47" s="83">
        <f t="shared" si="113"/>
        <v>0.72129226551572512</v>
      </c>
      <c r="ET47" s="83">
        <f t="shared" si="113"/>
        <v>0.72031680803042009</v>
      </c>
      <c r="EU47" s="83">
        <f t="shared" si="113"/>
        <v>0.71939323891253704</v>
      </c>
      <c r="EV47" s="83">
        <f t="shared" si="113"/>
        <v>0.71851666658519142</v>
      </c>
      <c r="EW47" s="83">
        <f t="shared" si="113"/>
        <v>0.71768344683992424</v>
      </c>
      <c r="EX47" s="83">
        <f t="shared" si="113"/>
        <v>0.71689149099426408</v>
      </c>
      <c r="EY47" s="83">
        <f t="shared" si="113"/>
        <v>0.71613958211806339</v>
      </c>
      <c r="EZ47" s="83">
        <f t="shared" si="113"/>
        <v>0.71542683847471122</v>
      </c>
      <c r="FA47" s="83">
        <f t="shared" si="113"/>
        <v>0.71475232152326962</v>
      </c>
      <c r="FB47" s="83">
        <f t="shared" si="113"/>
        <v>0.71411478235196724</v>
      </c>
      <c r="FC47" s="83">
        <f t="shared" si="113"/>
        <v>0.71351253805859516</v>
      </c>
      <c r="FD47" s="83">
        <f t="shared" si="113"/>
        <v>0.71294346811321985</v>
      </c>
      <c r="FE47" s="83">
        <f t="shared" si="113"/>
        <v>0.7124051198923721</v>
      </c>
      <c r="FF47" s="83">
        <f t="shared" si="113"/>
        <v>0.71189505610312931</v>
      </c>
      <c r="FG47" s="83">
        <f t="shared" si="113"/>
        <v>0.71141107731490894</v>
      </c>
      <c r="FH47" s="83">
        <f t="shared" si="113"/>
        <v>0.71095133722638382</v>
      </c>
      <c r="FI47" s="83">
        <f t="shared" si="113"/>
        <v>0.71051436926855827</v>
      </c>
      <c r="FJ47" s="83">
        <f t="shared" si="113"/>
        <v>0.71009904343199359</v>
      </c>
      <c r="FK47" s="83">
        <f t="shared" si="113"/>
        <v>0.70970447201895737</v>
      </c>
      <c r="FL47" s="83">
        <f t="shared" si="113"/>
        <v>0.70932988254280482</v>
      </c>
      <c r="FM47" s="83">
        <f t="shared" si="113"/>
        <v>0.70897447538932701</v>
      </c>
      <c r="FN47" s="83">
        <f t="shared" si="113"/>
        <v>0.70863735925398419</v>
      </c>
      <c r="FO47" s="83">
        <f t="shared" si="113"/>
        <v>0.7083175438160374</v>
      </c>
      <c r="FP47" s="83">
        <f t="shared" si="113"/>
        <v>0.70801397064836835</v>
      </c>
      <c r="FQ47" s="83">
        <f t="shared" si="113"/>
        <v>0.70772556523399655</v>
      </c>
      <c r="FR47" s="83">
        <f t="shared" si="113"/>
        <v>0.70745129503057302</v>
      </c>
      <c r="FS47" s="83">
        <f t="shared" si="113"/>
        <v>0.70719022069071813</v>
      </c>
      <c r="FT47" s="83">
        <f t="shared" si="113"/>
        <v>0.70694152973921887</v>
      </c>
      <c r="FU47" s="83">
        <f t="shared" si="113"/>
        <v>0.70670453333816585</v>
      </c>
      <c r="FV47" s="83">
        <f t="shared" si="113"/>
        <v>0.70647864142290484</v>
      </c>
      <c r="FW47" s="83">
        <f t="shared" si="113"/>
        <v>0.70626332860972874</v>
      </c>
      <c r="FX47" s="83">
        <f t="shared" si="113"/>
        <v>0.70605810043827144</v>
      </c>
      <c r="FY47" s="83">
        <f t="shared" si="113"/>
        <v>0.70586246679445441</v>
      </c>
      <c r="GA47" s="53" t="s">
        <v>88</v>
      </c>
    </row>
    <row r="48" spans="1:183" s="53" customFormat="1" x14ac:dyDescent="0.25">
      <c r="A48" s="87" t="s">
        <v>122</v>
      </c>
      <c r="B48" s="61"/>
      <c r="C48" s="88">
        <f t="shared" si="96"/>
        <v>6.8337359466257255E-2</v>
      </c>
      <c r="D48" s="89">
        <f t="shared" ref="D48:H48" si="114">D47-C47</f>
        <v>8.5421699332821566E-2</v>
      </c>
      <c r="E48" s="89">
        <f t="shared" si="114"/>
        <v>0.10677712416602697</v>
      </c>
      <c r="F48" s="89">
        <f t="shared" si="114"/>
        <v>0.13347140520753376</v>
      </c>
      <c r="G48" s="89">
        <f t="shared" si="114"/>
        <v>0.16683925650941722</v>
      </c>
      <c r="H48" s="89">
        <f t="shared" si="114"/>
        <v>0.20854907063677142</v>
      </c>
      <c r="I48" s="89">
        <f>I47-H47</f>
        <v>0.26068633829596433</v>
      </c>
      <c r="J48" s="87">
        <f>C30*$L$6</f>
        <v>0.32585792286995524</v>
      </c>
      <c r="K48" s="87">
        <f t="shared" ref="K48:BV48" si="115">D30*$L$6</f>
        <v>0.40732240358744404</v>
      </c>
      <c r="L48" s="87">
        <f t="shared" si="115"/>
        <v>0.50915300448430501</v>
      </c>
      <c r="M48" s="87">
        <f t="shared" si="115"/>
        <v>0.63644125560538101</v>
      </c>
      <c r="N48" s="87">
        <f t="shared" si="115"/>
        <v>0.79555156950672634</v>
      </c>
      <c r="O48" s="87">
        <f t="shared" si="115"/>
        <v>0.99443946188340804</v>
      </c>
      <c r="P48" s="96">
        <f t="shared" si="115"/>
        <v>1.2430493273542598</v>
      </c>
      <c r="Q48" s="87">
        <f t="shared" si="115"/>
        <v>1.2447031028079434</v>
      </c>
      <c r="R48" s="87">
        <f t="shared" si="115"/>
        <v>1.3122408174832738</v>
      </c>
      <c r="S48" s="87">
        <f t="shared" si="115"/>
        <v>1.3268685442064914</v>
      </c>
      <c r="T48" s="87">
        <f t="shared" si="115"/>
        <v>1.4272279712848164</v>
      </c>
      <c r="U48" s="87">
        <f t="shared" si="115"/>
        <v>1.5526797961285255</v>
      </c>
      <c r="V48" s="87">
        <f t="shared" si="115"/>
        <v>1.7094682806605481</v>
      </c>
      <c r="W48" s="96">
        <f t="shared" si="115"/>
        <v>1.9053858561860737</v>
      </c>
      <c r="X48" s="87">
        <f t="shared" si="115"/>
        <v>2.1501537501556029</v>
      </c>
      <c r="Y48" s="87">
        <f t="shared" si="115"/>
        <v>1.0137746353475638</v>
      </c>
      <c r="Z48" s="87">
        <f t="shared" si="115"/>
        <v>1.1596030642677779</v>
      </c>
      <c r="AA48" s="87">
        <f t="shared" si="115"/>
        <v>1.3110441916548941</v>
      </c>
      <c r="AB48" s="87">
        <f t="shared" si="115"/>
        <v>1.4826227078696068</v>
      </c>
      <c r="AC48" s="87">
        <f t="shared" si="115"/>
        <v>1.6792395736647907</v>
      </c>
      <c r="AD48" s="96">
        <f t="shared" si="115"/>
        <v>1.9069485196832443</v>
      </c>
      <c r="AE48" s="87">
        <f t="shared" si="115"/>
        <v>1.1144647300029258</v>
      </c>
      <c r="AF48" s="87">
        <f t="shared" si="115"/>
        <v>1.3083516360957901</v>
      </c>
      <c r="AG48" s="87">
        <f t="shared" si="115"/>
        <v>1.3338218014248147</v>
      </c>
      <c r="AH48" s="87">
        <f t="shared" si="115"/>
        <v>1.3654897898259653</v>
      </c>
      <c r="AI48" s="87">
        <f t="shared" si="115"/>
        <v>1.3944115635063197</v>
      </c>
      <c r="AJ48" s="165">
        <f t="shared" si="115"/>
        <v>1.4177126390357113</v>
      </c>
      <c r="AK48" s="96">
        <f t="shared" si="115"/>
        <v>1.4318188282338526</v>
      </c>
      <c r="AL48" s="87">
        <f t="shared" si="115"/>
        <v>0.85937243806975361</v>
      </c>
      <c r="AM48" s="87">
        <f t="shared" si="115"/>
        <v>0.76963690494842374</v>
      </c>
      <c r="AN48" s="87">
        <f t="shared" si="115"/>
        <v>0.78605944601314581</v>
      </c>
      <c r="AO48" s="87">
        <f t="shared" si="115"/>
        <v>0.79478683772075531</v>
      </c>
      <c r="AP48" s="87">
        <f t="shared" si="115"/>
        <v>0.7959533757700058</v>
      </c>
      <c r="AQ48" s="165">
        <f t="shared" si="115"/>
        <v>0.78823311306931587</v>
      </c>
      <c r="AR48" s="96">
        <f t="shared" si="115"/>
        <v>0.76983655920541605</v>
      </c>
      <c r="AS48" s="87">
        <f t="shared" si="115"/>
        <v>0.61533644903202012</v>
      </c>
      <c r="AT48" s="87">
        <f t="shared" si="115"/>
        <v>0.6032145662673748</v>
      </c>
      <c r="AU48" s="87">
        <f t="shared" si="115"/>
        <v>0.57639804133080585</v>
      </c>
      <c r="AV48" s="87">
        <f t="shared" si="115"/>
        <v>0.54838007161450464</v>
      </c>
      <c r="AW48" s="87">
        <f t="shared" si="115"/>
        <v>0.51840155544394062</v>
      </c>
      <c r="AX48" s="165">
        <f t="shared" si="115"/>
        <v>0.48601427553454057</v>
      </c>
      <c r="AY48" s="96">
        <f t="shared" si="115"/>
        <v>0.4507907461095374</v>
      </c>
      <c r="AZ48" s="87">
        <f t="shared" si="115"/>
        <v>0.41232061346462134</v>
      </c>
      <c r="BA48" s="87">
        <f t="shared" si="115"/>
        <v>0.39933700229373631</v>
      </c>
      <c r="BB48" s="87">
        <f t="shared" si="115"/>
        <v>0.38764253299774515</v>
      </c>
      <c r="BC48" s="87">
        <f t="shared" si="115"/>
        <v>0.37357244221458341</v>
      </c>
      <c r="BD48" s="87">
        <f t="shared" si="115"/>
        <v>0.35733531793136242</v>
      </c>
      <c r="BE48" s="165">
        <f t="shared" si="115"/>
        <v>0.33917676647517786</v>
      </c>
      <c r="BF48" s="96">
        <f t="shared" si="115"/>
        <v>0.31939885054035499</v>
      </c>
      <c r="BG48" s="87">
        <f t="shared" si="115"/>
        <v>0.29838639557405588</v>
      </c>
      <c r="BH48" s="87">
        <f t="shared" si="115"/>
        <v>0.28543069077174921</v>
      </c>
      <c r="BI48" s="87">
        <f t="shared" si="115"/>
        <v>0.27343830442155043</v>
      </c>
      <c r="BJ48" s="87">
        <f t="shared" si="115"/>
        <v>0.26168347597082681</v>
      </c>
      <c r="BK48" s="87">
        <f t="shared" si="115"/>
        <v>0.25018143437966472</v>
      </c>
      <c r="BL48" s="165">
        <f t="shared" si="115"/>
        <v>0.23898721097648859</v>
      </c>
      <c r="BM48" s="96">
        <f t="shared" si="115"/>
        <v>0.22820312411092677</v>
      </c>
      <c r="BN48" s="87">
        <f t="shared" si="115"/>
        <v>0.2179868510127729</v>
      </c>
      <c r="BO48" s="87">
        <f t="shared" si="115"/>
        <v>0.20856497667695548</v>
      </c>
      <c r="BP48" s="87">
        <f t="shared" si="115"/>
        <v>0.199155320327285</v>
      </c>
      <c r="BQ48" s="87">
        <f t="shared" si="115"/>
        <v>0.18997608271918187</v>
      </c>
      <c r="BR48" s="87">
        <f t="shared" si="115"/>
        <v>0.18115151712779684</v>
      </c>
      <c r="BS48" s="87">
        <f t="shared" si="115"/>
        <v>0.17280933734049803</v>
      </c>
      <c r="BT48" s="96">
        <f t="shared" si="115"/>
        <v>0.16507732169643213</v>
      </c>
      <c r="BU48" s="87">
        <f t="shared" si="115"/>
        <v>0.15808329072093602</v>
      </c>
      <c r="BV48" s="87">
        <f t="shared" si="115"/>
        <v>0.15195422139982057</v>
      </c>
      <c r="BW48" s="87">
        <f t="shared" ref="BW48:EH48" si="116">BP30*$L$6</f>
        <v>0.14603049741305418</v>
      </c>
      <c r="BX48" s="87">
        <f t="shared" si="116"/>
        <v>0.14025606035665805</v>
      </c>
      <c r="BY48" s="87">
        <f t="shared" si="116"/>
        <v>0.13466776501677291</v>
      </c>
      <c r="BZ48" s="87">
        <f t="shared" si="116"/>
        <v>0.12930559940881869</v>
      </c>
      <c r="CA48" s="96">
        <f t="shared" si="116"/>
        <v>0.12421072573667639</v>
      </c>
      <c r="CB48" s="87">
        <f t="shared" si="116"/>
        <v>0.16719187740524519</v>
      </c>
      <c r="CC48" s="87">
        <f t="shared" si="116"/>
        <v>0.16096412577359562</v>
      </c>
      <c r="CD48" s="87">
        <f t="shared" si="116"/>
        <v>0.15506205870549683</v>
      </c>
      <c r="CE48" s="87">
        <f t="shared" si="116"/>
        <v>0.14948001261507321</v>
      </c>
      <c r="CF48" s="87">
        <f t="shared" si="116"/>
        <v>0.14421170802409977</v>
      </c>
      <c r="CG48" s="87">
        <f t="shared" si="116"/>
        <v>0.13924640544204275</v>
      </c>
      <c r="CH48" s="96">
        <f t="shared" si="116"/>
        <v>0.13456816564176521</v>
      </c>
      <c r="CI48" s="87">
        <f t="shared" si="116"/>
        <v>0.13015498612560783</v>
      </c>
      <c r="CJ48" s="87">
        <f t="shared" si="116"/>
        <v>0.13045464797108144</v>
      </c>
      <c r="CK48" s="87">
        <f t="shared" si="116"/>
        <v>0.12681075585036461</v>
      </c>
      <c r="CL48" s="87">
        <f t="shared" si="116"/>
        <v>0.1233707460090407</v>
      </c>
      <c r="CM48" s="87">
        <f t="shared" si="116"/>
        <v>0.12014226952206256</v>
      </c>
      <c r="CN48" s="87">
        <f t="shared" si="116"/>
        <v>0.11712721485387309</v>
      </c>
      <c r="CO48" s="96">
        <f t="shared" si="116"/>
        <v>0.11432104768281268</v>
      </c>
      <c r="CP48" s="87">
        <f t="shared" si="116"/>
        <v>0.11171231756386518</v>
      </c>
      <c r="CQ48" s="87">
        <f t="shared" si="116"/>
        <v>0.10480710936615391</v>
      </c>
      <c r="CR48" s="87">
        <f t="shared" si="116"/>
        <v>0.10252880477294272</v>
      </c>
      <c r="CS48" s="87">
        <f t="shared" si="116"/>
        <v>0.10043571465124965</v>
      </c>
      <c r="CT48" s="87">
        <f t="shared" si="116"/>
        <v>9.8518207963187263E-2</v>
      </c>
      <c r="CU48" s="87">
        <f t="shared" si="116"/>
        <v>9.6767743150852278E-2</v>
      </c>
      <c r="CV48" s="96">
        <f t="shared" si="116"/>
        <v>9.5176792232455273E-2</v>
      </c>
      <c r="CW48" s="87">
        <f t="shared" si="116"/>
        <v>9.3738767640386883E-2</v>
      </c>
      <c r="CX48" s="87">
        <f t="shared" si="116"/>
        <v>9.2447658894977469E-2</v>
      </c>
      <c r="CY48" s="87">
        <f t="shared" si="116"/>
        <v>9.0629581838560694E-2</v>
      </c>
      <c r="CZ48" s="87">
        <f t="shared" si="116"/>
        <v>8.8894417425614325E-2</v>
      </c>
      <c r="DA48" s="87">
        <f t="shared" si="116"/>
        <v>8.7241656933770118E-2</v>
      </c>
      <c r="DB48" s="87">
        <f t="shared" si="116"/>
        <v>8.5669462847624403E-2</v>
      </c>
      <c r="DC48" s="87">
        <f t="shared" si="116"/>
        <v>8.41751754007906E-2</v>
      </c>
      <c r="DD48" s="96">
        <f t="shared" si="116"/>
        <v>8.275586257155404E-2</v>
      </c>
      <c r="DE48" s="87">
        <f t="shared" si="116"/>
        <v>8.1408868548801305E-2</v>
      </c>
      <c r="DF48" s="87">
        <f t="shared" si="116"/>
        <v>8.0466935724372857E-2</v>
      </c>
      <c r="DG48" s="87">
        <f t="shared" si="116"/>
        <v>7.9559996162587465E-2</v>
      </c>
      <c r="DH48" s="87">
        <f t="shared" si="116"/>
        <v>7.8680343332125521E-2</v>
      </c>
      <c r="DI48" s="87">
        <f t="shared" si="116"/>
        <v>7.7820962318427903E-2</v>
      </c>
      <c r="DJ48" s="87">
        <f t="shared" si="116"/>
        <v>7.6975346440332076E-2</v>
      </c>
      <c r="DK48" s="96">
        <f t="shared" si="116"/>
        <v>7.6137358127656707E-2</v>
      </c>
      <c r="DL48" s="87">
        <f t="shared" si="116"/>
        <v>7.5301137092366285E-2</v>
      </c>
      <c r="DM48" s="87">
        <f t="shared" si="116"/>
        <v>7.4461085238814839E-2</v>
      </c>
      <c r="DN48" s="87">
        <f t="shared" si="116"/>
        <v>7.3687718174684058E-2</v>
      </c>
      <c r="DO48" s="87">
        <f t="shared" si="116"/>
        <v>7.2977353628955965E-2</v>
      </c>
      <c r="DP48" s="87">
        <f t="shared" si="116"/>
        <v>7.2325768868579401E-2</v>
      </c>
      <c r="DQ48" s="87">
        <f t="shared" si="116"/>
        <v>7.172835353465519E-2</v>
      </c>
      <c r="DR48" s="87">
        <f t="shared" si="116"/>
        <v>7.1180210217756154E-2</v>
      </c>
      <c r="DS48" s="87">
        <f t="shared" si="116"/>
        <v>7.0676202867716753E-2</v>
      </c>
      <c r="DT48" s="87">
        <f t="shared" si="116"/>
        <v>7.0210954274517845E-2</v>
      </c>
      <c r="DU48" s="87">
        <f t="shared" si="116"/>
        <v>6.975351116888176E-2</v>
      </c>
      <c r="DV48" s="87">
        <f t="shared" si="116"/>
        <v>6.9306263886876454E-2</v>
      </c>
      <c r="DW48" s="87">
        <f t="shared" si="116"/>
        <v>6.8871906405123071E-2</v>
      </c>
      <c r="DX48" s="87">
        <f t="shared" si="116"/>
        <v>6.8453343126862604E-2</v>
      </c>
      <c r="DY48" s="87">
        <f t="shared" si="116"/>
        <v>6.8053621118361191E-2</v>
      </c>
      <c r="DZ48" s="87">
        <f t="shared" si="116"/>
        <v>6.7675880488199988E-2</v>
      </c>
      <c r="EA48" s="87">
        <f t="shared" si="116"/>
        <v>6.7323315385494756E-2</v>
      </c>
      <c r="EB48" s="87">
        <f t="shared" si="116"/>
        <v>6.6999136174001953E-2</v>
      </c>
      <c r="EC48" s="87">
        <f t="shared" si="116"/>
        <v>6.6698887520721575E-2</v>
      </c>
      <c r="ED48" s="87">
        <f t="shared" si="116"/>
        <v>6.6418574251872489E-2</v>
      </c>
      <c r="EE48" s="87">
        <f t="shared" si="116"/>
        <v>6.6154724891000341E-2</v>
      </c>
      <c r="EF48" s="87">
        <f t="shared" si="116"/>
        <v>6.5904436594371618E-2</v>
      </c>
      <c r="EG48" s="87">
        <f t="shared" si="116"/>
        <v>6.5665407361505126E-2</v>
      </c>
      <c r="EH48" s="87">
        <f t="shared" si="116"/>
        <v>6.5435960836078194E-2</v>
      </c>
      <c r="EI48" s="87">
        <f t="shared" ref="EI48:FY48" si="117">EB30*$L$6</f>
        <v>6.5215068343664084E-2</v>
      </c>
      <c r="EJ48" s="87">
        <f t="shared" si="117"/>
        <v>6.5004281006317874E-2</v>
      </c>
      <c r="EK48" s="87">
        <f t="shared" si="117"/>
        <v>6.4804632742277282E-2</v>
      </c>
      <c r="EL48" s="87">
        <f t="shared" si="117"/>
        <v>6.4616652268836297E-2</v>
      </c>
      <c r="EM48" s="87">
        <f t="shared" si="117"/>
        <v>6.4440386928716772E-2</v>
      </c>
      <c r="EN48" s="87">
        <f t="shared" si="117"/>
        <v>6.4275435009512091E-2</v>
      </c>
      <c r="EO48" s="87">
        <f t="shared" si="117"/>
        <v>6.4120984222839697E-2</v>
      </c>
      <c r="EP48" s="87">
        <f t="shared" si="117"/>
        <v>6.3975854980131058E-2</v>
      </c>
      <c r="EQ48" s="87">
        <f t="shared" si="117"/>
        <v>6.3838548162911027E-2</v>
      </c>
      <c r="ER48" s="87">
        <f t="shared" si="117"/>
        <v>6.3708018364979205E-2</v>
      </c>
      <c r="ES48" s="87">
        <f t="shared" si="117"/>
        <v>6.3583599981604275E-2</v>
      </c>
      <c r="ET48" s="87">
        <f t="shared" si="117"/>
        <v>6.3464929443411811E-2</v>
      </c>
      <c r="EU48" s="87">
        <f t="shared" si="117"/>
        <v>6.3351865891629028E-2</v>
      </c>
      <c r="EV48" s="87">
        <f t="shared" si="117"/>
        <v>6.3244411895494151E-2</v>
      </c>
      <c r="EW48" s="87">
        <f t="shared" si="117"/>
        <v>6.3142635234863811E-2</v>
      </c>
      <c r="EX48" s="87">
        <f t="shared" si="117"/>
        <v>6.3046592317250877E-2</v>
      </c>
      <c r="EY48" s="87">
        <f t="shared" si="117"/>
        <v>6.2956109488778514E-2</v>
      </c>
      <c r="EZ48" s="87">
        <f t="shared" si="117"/>
        <v>6.2870856338252054E-2</v>
      </c>
      <c r="FA48" s="87">
        <f t="shared" si="117"/>
        <v>6.2790412491970288E-2</v>
      </c>
      <c r="FB48" s="87">
        <f t="shared" si="117"/>
        <v>6.2714326720326591E-2</v>
      </c>
      <c r="FC48" s="87">
        <f t="shared" si="117"/>
        <v>6.2642167602122045E-2</v>
      </c>
      <c r="FD48" s="87">
        <f t="shared" si="117"/>
        <v>6.2573565289488542E-2</v>
      </c>
      <c r="FE48" s="87">
        <f t="shared" si="117"/>
        <v>6.2508244096403084E-2</v>
      </c>
      <c r="FF48" s="87">
        <f t="shared" si="117"/>
        <v>6.2446045699535727E-2</v>
      </c>
      <c r="FG48" s="87">
        <f t="shared" si="117"/>
        <v>6.2386877550031659E-2</v>
      </c>
      <c r="FH48" s="87">
        <f t="shared" si="117"/>
        <v>6.2330672403445135E-2</v>
      </c>
      <c r="FI48" s="87">
        <f t="shared" si="117"/>
        <v>6.227735876250106E-2</v>
      </c>
      <c r="FJ48" s="87">
        <f t="shared" si="117"/>
        <v>6.2226841765557317E-2</v>
      </c>
      <c r="FK48" s="87">
        <f t="shared" si="117"/>
        <v>6.2178993876452281E-2</v>
      </c>
      <c r="FL48" s="87">
        <f t="shared" si="117"/>
        <v>6.2133654620250556E-2</v>
      </c>
      <c r="FM48" s="87">
        <f t="shared" si="117"/>
        <v>6.2090638546057876E-2</v>
      </c>
      <c r="FN48" s="87">
        <f t="shared" si="117"/>
        <v>6.2049761414688855E-2</v>
      </c>
      <c r="FO48" s="87">
        <f t="shared" si="117"/>
        <v>6.2010856965498337E-2</v>
      </c>
      <c r="FP48" s="87">
        <f t="shared" si="117"/>
        <v>6.1973785594832041E-2</v>
      </c>
      <c r="FQ48" s="87">
        <f t="shared" si="117"/>
        <v>6.193843635118558E-2</v>
      </c>
      <c r="FR48" s="87">
        <f t="shared" si="117"/>
        <v>6.1904723673028794E-2</v>
      </c>
      <c r="FS48" s="87">
        <f t="shared" si="117"/>
        <v>6.187258028039571E-2</v>
      </c>
      <c r="FT48" s="87">
        <f t="shared" si="117"/>
        <v>6.1841947594558591E-2</v>
      </c>
      <c r="FU48" s="87">
        <f t="shared" si="117"/>
        <v>6.1812765013635897E-2</v>
      </c>
      <c r="FV48" s="87">
        <f t="shared" si="117"/>
        <v>6.1784965050237388E-2</v>
      </c>
      <c r="FW48" s="87">
        <f t="shared" si="117"/>
        <v>6.1758472781655936E-2</v>
      </c>
      <c r="FX48" s="87">
        <f t="shared" si="117"/>
        <v>6.1733208179728299E-2</v>
      </c>
      <c r="FY48" s="87">
        <f t="shared" si="117"/>
        <v>6.1709090029211759E-2</v>
      </c>
      <c r="GA48" s="87" t="s">
        <v>122</v>
      </c>
    </row>
    <row r="49" spans="1:183" s="193" customFormat="1" x14ac:dyDescent="0.25">
      <c r="A49" s="191" t="s">
        <v>111</v>
      </c>
      <c r="B49" s="192"/>
      <c r="I49" s="194">
        <f t="shared" ref="I49:M49" si="118">I35+I42</f>
        <v>92.791922798206343</v>
      </c>
      <c r="J49" s="194">
        <f t="shared" si="118"/>
        <v>105.22845763620373</v>
      </c>
      <c r="K49" s="194">
        <f t="shared" si="118"/>
        <v>120.7741261837005</v>
      </c>
      <c r="L49" s="194">
        <f t="shared" si="118"/>
        <v>140.20621186807142</v>
      </c>
      <c r="M49" s="194">
        <f t="shared" si="118"/>
        <v>164.4963189735351</v>
      </c>
      <c r="N49" s="191">
        <f>N35+N42</f>
        <v>194.85895285536469</v>
      </c>
      <c r="O49" s="191">
        <f>O35+O42</f>
        <v>232.81224520765164</v>
      </c>
      <c r="P49" s="194">
        <f>P35+P42</f>
        <v>280.25386064801035</v>
      </c>
      <c r="Q49" s="191">
        <f>Q35+Q42</f>
        <v>320.41366882582815</v>
      </c>
      <c r="R49" s="191">
        <f t="shared" ref="R49:CC49" si="119">R35+R42</f>
        <v>364.37488218941718</v>
      </c>
      <c r="S49" s="191">
        <f t="shared" si="119"/>
        <v>409.28656098986608</v>
      </c>
      <c r="T49" s="191">
        <f t="shared" si="119"/>
        <v>459.46933360915858</v>
      </c>
      <c r="U49" s="191">
        <f t="shared" si="119"/>
        <v>516.20896479953785</v>
      </c>
      <c r="V49" s="191">
        <f t="shared" si="119"/>
        <v>581.09536162915856</v>
      </c>
      <c r="W49" s="194">
        <f t="shared" si="119"/>
        <v>656.08941832523578</v>
      </c>
      <c r="X49" s="191">
        <f t="shared" si="119"/>
        <v>768.64027479150457</v>
      </c>
      <c r="Y49" s="191">
        <f t="shared" si="119"/>
        <v>782.11563875586023</v>
      </c>
      <c r="Z49" s="191">
        <f t="shared" si="119"/>
        <v>799.57636215818241</v>
      </c>
      <c r="AA49" s="191">
        <f t="shared" si="119"/>
        <v>815.68677804507809</v>
      </c>
      <c r="AB49" s="191">
        <f t="shared" si="119"/>
        <v>828.79939016294406</v>
      </c>
      <c r="AC49" s="191">
        <f t="shared" si="119"/>
        <v>836.86072505176094</v>
      </c>
      <c r="AD49" s="194">
        <f t="shared" si="119"/>
        <v>837.31241593640789</v>
      </c>
      <c r="AE49" s="191">
        <f t="shared" si="119"/>
        <v>749.18174195173151</v>
      </c>
      <c r="AF49" s="191">
        <f t="shared" si="119"/>
        <v>765.7647110069172</v>
      </c>
      <c r="AG49" s="191">
        <f t="shared" si="119"/>
        <v>774.68125774574651</v>
      </c>
      <c r="AH49" s="191">
        <f t="shared" si="119"/>
        <v>776.0611830297014</v>
      </c>
      <c r="AI49" s="191">
        <f t="shared" si="119"/>
        <v>768.57231506453672</v>
      </c>
      <c r="AJ49" s="195">
        <f t="shared" si="119"/>
        <v>750.41734351559285</v>
      </c>
      <c r="AK49" s="194">
        <f t="shared" si="119"/>
        <v>719.22596060643286</v>
      </c>
      <c r="AL49" s="191">
        <f t="shared" si="119"/>
        <v>704.76442371850828</v>
      </c>
      <c r="AM49" s="191">
        <f t="shared" si="119"/>
        <v>672.60942412916825</v>
      </c>
      <c r="AN49" s="191">
        <f t="shared" si="119"/>
        <v>639.06052327604175</v>
      </c>
      <c r="AO49" s="191">
        <f t="shared" si="119"/>
        <v>603.20576846199003</v>
      </c>
      <c r="AP49" s="191">
        <f t="shared" si="119"/>
        <v>564.51945154606528</v>
      </c>
      <c r="AQ49" s="195">
        <f t="shared" si="119"/>
        <v>522.50478868835125</v>
      </c>
      <c r="AR49" s="194">
        <f t="shared" si="119"/>
        <v>476.69084259698792</v>
      </c>
      <c r="AS49" s="191">
        <f t="shared" si="119"/>
        <v>461.1915711621815</v>
      </c>
      <c r="AT49" s="191">
        <f t="shared" si="119"/>
        <v>447.46200205337163</v>
      </c>
      <c r="AU49" s="191">
        <f t="shared" si="119"/>
        <v>430.8770520319124</v>
      </c>
      <c r="AV49" s="191">
        <f t="shared" si="119"/>
        <v>411.69654904314115</v>
      </c>
      <c r="AW49" s="191">
        <f t="shared" si="119"/>
        <v>390.21716987632169</v>
      </c>
      <c r="AX49" s="195">
        <f t="shared" si="119"/>
        <v>366.80338630805699</v>
      </c>
      <c r="AY49" s="194">
        <f t="shared" si="119"/>
        <v>341.91971521759342</v>
      </c>
      <c r="AZ49" s="191">
        <f t="shared" si="119"/>
        <v>326.55406212638673</v>
      </c>
      <c r="BA49" s="191">
        <f t="shared" si="119"/>
        <v>312.26007552303849</v>
      </c>
      <c r="BB49" s="191">
        <f t="shared" si="119"/>
        <v>298.29293627866298</v>
      </c>
      <c r="BC49" s="191">
        <f t="shared" si="119"/>
        <v>284.6647625539195</v>
      </c>
      <c r="BD49" s="191">
        <f t="shared" si="119"/>
        <v>271.43658778304695</v>
      </c>
      <c r="BE49" s="195">
        <f t="shared" si="119"/>
        <v>258.72558099383656</v>
      </c>
      <c r="BF49" s="194">
        <f t="shared" si="119"/>
        <v>246.71430221945485</v>
      </c>
      <c r="BG49" s="191">
        <f t="shared" si="119"/>
        <v>235.66375223805471</v>
      </c>
      <c r="BH49" s="191">
        <f t="shared" si="119"/>
        <v>224.62397626196861</v>
      </c>
      <c r="BI49" s="191">
        <f t="shared" si="119"/>
        <v>213.83842668252726</v>
      </c>
      <c r="BJ49" s="191">
        <f t="shared" si="119"/>
        <v>203.45833560048521</v>
      </c>
      <c r="BK49" s="191">
        <f t="shared" si="119"/>
        <v>193.63802212080935</v>
      </c>
      <c r="BL49" s="195">
        <f t="shared" si="119"/>
        <v>184.53110078160825</v>
      </c>
      <c r="BM49" s="194">
        <f t="shared" si="119"/>
        <v>176.2904096361118</v>
      </c>
      <c r="BN49" s="191">
        <f t="shared" si="119"/>
        <v>169.06688672508326</v>
      </c>
      <c r="BO49" s="191">
        <f t="shared" si="119"/>
        <v>162.08809058106732</v>
      </c>
      <c r="BP49" s="191">
        <f t="shared" si="119"/>
        <v>155.28719834248108</v>
      </c>
      <c r="BQ49" s="191">
        <f t="shared" si="119"/>
        <v>148.70562232103504</v>
      </c>
      <c r="BR49" s="191">
        <f t="shared" si="119"/>
        <v>142.38879866677374</v>
      </c>
      <c r="BS49" s="191">
        <f t="shared" si="119"/>
        <v>136.38382149760241</v>
      </c>
      <c r="BT49" s="194">
        <f t="shared" si="119"/>
        <v>130.73618799012047</v>
      </c>
      <c r="BU49" s="191">
        <f t="shared" si="119"/>
        <v>125.48571180830727</v>
      </c>
      <c r="BV49" s="191">
        <f t="shared" si="119"/>
        <v>120.5097877618568</v>
      </c>
      <c r="BW49" s="191">
        <f t="shared" si="119"/>
        <v>115.80479533677584</v>
      </c>
      <c r="BX49" s="191">
        <f t="shared" si="119"/>
        <v>111.36549494127155</v>
      </c>
      <c r="BY49" s="191">
        <f t="shared" si="119"/>
        <v>107.18266984374681</v>
      </c>
      <c r="BZ49" s="191">
        <f t="shared" si="119"/>
        <v>103.24253176564379</v>
      </c>
      <c r="CA49" s="194">
        <f t="shared" si="119"/>
        <v>99.52603197342188</v>
      </c>
      <c r="CB49" s="191">
        <f t="shared" si="119"/>
        <v>99.81278764532172</v>
      </c>
      <c r="CC49" s="191">
        <f t="shared" si="119"/>
        <v>96.922734454502205</v>
      </c>
      <c r="CD49" s="191">
        <f t="shared" ref="CD49:EO49" si="120">CD35+CD42</f>
        <v>94.196424155199082</v>
      </c>
      <c r="CE49" s="191">
        <f t="shared" si="120"/>
        <v>91.640780327175065</v>
      </c>
      <c r="CF49" s="191">
        <f t="shared" si="120"/>
        <v>89.257910232669417</v>
      </c>
      <c r="CG49" s="191">
        <f t="shared" si="120"/>
        <v>87.044538575342813</v>
      </c>
      <c r="CH49" s="194">
        <f t="shared" si="120"/>
        <v>84.991580913723908</v>
      </c>
      <c r="CI49" s="191">
        <f t="shared" si="120"/>
        <v>79.278916089019702</v>
      </c>
      <c r="CJ49" s="191">
        <f t="shared" si="120"/>
        <v>77.320777793685096</v>
      </c>
      <c r="CK49" s="191">
        <f t="shared" si="120"/>
        <v>75.521568568058541</v>
      </c>
      <c r="CL49" s="191">
        <f t="shared" si="120"/>
        <v>73.873047464568941</v>
      </c>
      <c r="CM49" s="191">
        <f t="shared" si="120"/>
        <v>72.367907742825054</v>
      </c>
      <c r="CN49" s="191">
        <f t="shared" si="120"/>
        <v>70.999711548954082</v>
      </c>
      <c r="CO49" s="194">
        <f t="shared" si="120"/>
        <v>69.762826956303513</v>
      </c>
      <c r="CP49" s="191">
        <f t="shared" si="120"/>
        <v>68.652385131427565</v>
      </c>
      <c r="CQ49" s="191">
        <f t="shared" si="120"/>
        <v>67.087455274198348</v>
      </c>
      <c r="CR49" s="191">
        <f t="shared" si="120"/>
        <v>65.594109070502697</v>
      </c>
      <c r="CS49" s="191">
        <f t="shared" si="120"/>
        <v>64.171909678477846</v>
      </c>
      <c r="CT49" s="191">
        <f t="shared" si="120"/>
        <v>62.819275018406593</v>
      </c>
      <c r="CU49" s="191">
        <f t="shared" si="120"/>
        <v>61.533914196152544</v>
      </c>
      <c r="CV49" s="194">
        <f t="shared" si="120"/>
        <v>60.313301516407087</v>
      </c>
      <c r="CW49" s="191">
        <f t="shared" si="120"/>
        <v>59.155177680451317</v>
      </c>
      <c r="CX49" s="191">
        <f t="shared" si="120"/>
        <v>58.346352248901226</v>
      </c>
      <c r="CY49" s="191">
        <f t="shared" si="120"/>
        <v>57.567570935247367</v>
      </c>
      <c r="CZ49" s="191">
        <f t="shared" si="120"/>
        <v>56.812198764071937</v>
      </c>
      <c r="DA49" s="191">
        <f t="shared" si="120"/>
        <v>56.074195415807701</v>
      </c>
      <c r="DB49" s="191">
        <f t="shared" si="120"/>
        <v>55.34795733677683</v>
      </c>
      <c r="DC49" s="191">
        <f t="shared" si="120"/>
        <v>54.628197941970114</v>
      </c>
      <c r="DD49" s="194">
        <f t="shared" si="120"/>
        <v>53.909868540353855</v>
      </c>
      <c r="DE49" s="191">
        <f t="shared" si="120"/>
        <v>53.188120883321396</v>
      </c>
      <c r="DF49" s="191">
        <f t="shared" si="120"/>
        <v>52.523764301272791</v>
      </c>
      <c r="DG49" s="191">
        <f t="shared" si="120"/>
        <v>51.913635269328154</v>
      </c>
      <c r="DH49" s="191">
        <f t="shared" si="120"/>
        <v>51.354103460583559</v>
      </c>
      <c r="DI49" s="191">
        <f t="shared" si="120"/>
        <v>50.841203456081104</v>
      </c>
      <c r="DJ49" s="191">
        <f t="shared" si="120"/>
        <v>50.370721430307242</v>
      </c>
      <c r="DK49" s="194">
        <f t="shared" si="120"/>
        <v>49.93823688070168</v>
      </c>
      <c r="DL49" s="191">
        <f t="shared" si="120"/>
        <v>49.53912050002846</v>
      </c>
      <c r="DM49" s="191">
        <f t="shared" si="120"/>
        <v>49.146686914295906</v>
      </c>
      <c r="DN49" s="191">
        <f t="shared" si="120"/>
        <v>48.762998824354483</v>
      </c>
      <c r="DO49" s="191">
        <f t="shared" si="120"/>
        <v>48.390381048201689</v>
      </c>
      <c r="DP49" s="191">
        <f t="shared" si="120"/>
        <v>48.031340180620006</v>
      </c>
      <c r="DQ49" s="191">
        <f t="shared" si="120"/>
        <v>47.688506183054962</v>
      </c>
      <c r="DR49" s="191">
        <f t="shared" si="120"/>
        <v>47.364589608650803</v>
      </c>
      <c r="DS49" s="191">
        <f t="shared" si="120"/>
        <v>47.062347978375882</v>
      </c>
      <c r="DT49" s="191">
        <f t="shared" si="120"/>
        <v>46.784554802891051</v>
      </c>
      <c r="DU49" s="191">
        <f t="shared" si="120"/>
        <v>46.527370989571331</v>
      </c>
      <c r="DV49" s="191">
        <f t="shared" si="120"/>
        <v>46.287353643830102</v>
      </c>
      <c r="DW49" s="191">
        <f t="shared" si="120"/>
        <v>46.061510959260033</v>
      </c>
      <c r="DX49" s="191">
        <f t="shared" si="120"/>
        <v>45.847341070888731</v>
      </c>
      <c r="DY49" s="191">
        <f t="shared" si="120"/>
        <v>45.642859937909165</v>
      </c>
      <c r="DZ49" s="191">
        <f t="shared" si="120"/>
        <v>45.446622838377721</v>
      </c>
      <c r="EA49" s="191">
        <f t="shared" si="120"/>
        <v>45.257743482949138</v>
      </c>
      <c r="EB49" s="191">
        <f t="shared" si="120"/>
        <v>45.077561174062808</v>
      </c>
      <c r="EC49" s="191">
        <f t="shared" si="120"/>
        <v>44.906969216523301</v>
      </c>
      <c r="ED49" s="191">
        <f t="shared" si="120"/>
        <v>44.746425188415564</v>
      </c>
      <c r="EE49" s="191">
        <f t="shared" si="120"/>
        <v>44.595971416386419</v>
      </c>
      <c r="EF49" s="191">
        <f t="shared" si="120"/>
        <v>44.455262783979848</v>
      </c>
      <c r="EG49" s="191">
        <f t="shared" si="120"/>
        <v>44.323599861152125</v>
      </c>
      <c r="EH49" s="191">
        <f t="shared" si="120"/>
        <v>44.199966179722452</v>
      </c>
      <c r="EI49" s="191">
        <f t="shared" si="120"/>
        <v>44.083069276504546</v>
      </c>
      <c r="EJ49" s="191">
        <f t="shared" si="120"/>
        <v>43.972007984655789</v>
      </c>
      <c r="EK49" s="191">
        <f t="shared" si="120"/>
        <v>43.866208730424788</v>
      </c>
      <c r="EL49" s="191">
        <f t="shared" si="120"/>
        <v>43.765358489002587</v>
      </c>
      <c r="EM49" s="191">
        <f t="shared" si="120"/>
        <v>43.669336380844854</v>
      </c>
      <c r="EN49" s="191">
        <f t="shared" si="120"/>
        <v>43.578145289823709</v>
      </c>
      <c r="EO49" s="191">
        <f t="shared" si="120"/>
        <v>43.491844386278217</v>
      </c>
      <c r="EP49" s="191">
        <f t="shared" ref="EP49:FY49" si="121">EP35+EP42</f>
        <v>43.410483046574683</v>
      </c>
      <c r="EQ49" s="191">
        <f t="shared" si="121"/>
        <v>43.333912083652365</v>
      </c>
      <c r="ER49" s="191">
        <f t="shared" si="121"/>
        <v>43.26184697974815</v>
      </c>
      <c r="ES49" s="191">
        <f t="shared" si="121"/>
        <v>43.193925514385626</v>
      </c>
      <c r="ET49" s="191">
        <f t="shared" si="121"/>
        <v>43.129758768598364</v>
      </c>
      <c r="EU49" s="191">
        <f t="shared" si="121"/>
        <v>43.068974852863569</v>
      </c>
      <c r="EV49" s="191">
        <f t="shared" si="121"/>
        <v>43.011254962434023</v>
      </c>
      <c r="EW49" s="191">
        <f t="shared" si="121"/>
        <v>42.956361519137673</v>
      </c>
      <c r="EX49" s="191">
        <f t="shared" si="121"/>
        <v>42.904158224185302</v>
      </c>
      <c r="EY49" s="191">
        <f t="shared" si="121"/>
        <v>42.854565541225242</v>
      </c>
      <c r="EZ49" s="191">
        <f t="shared" si="121"/>
        <v>42.807525768196854</v>
      </c>
      <c r="FA49" s="191">
        <f t="shared" si="121"/>
        <v>42.762977523023913</v>
      </c>
      <c r="FB49" s="191">
        <f t="shared" si="121"/>
        <v>42.720839242098634</v>
      </c>
      <c r="FC49" s="191">
        <f t="shared" si="121"/>
        <v>42.681001137406383</v>
      </c>
      <c r="FD49" s="191">
        <f t="shared" si="121"/>
        <v>42.643324962002481</v>
      </c>
      <c r="FE49" s="191">
        <f t="shared" si="121"/>
        <v>42.60765087868603</v>
      </c>
      <c r="FF49" s="191">
        <f t="shared" si="121"/>
        <v>42.573820068856719</v>
      </c>
      <c r="FG49" s="191">
        <f t="shared" si="121"/>
        <v>42.541689211354324</v>
      </c>
      <c r="FH49" s="191">
        <f t="shared" si="121"/>
        <v>42.511137979910899</v>
      </c>
      <c r="FI49" s="191">
        <f t="shared" si="121"/>
        <v>42.482070770874344</v>
      </c>
      <c r="FJ49" s="191">
        <f t="shared" si="121"/>
        <v>42.454413891204013</v>
      </c>
      <c r="FK49" s="191">
        <f t="shared" si="121"/>
        <v>42.428109424232247</v>
      </c>
      <c r="FL49" s="191">
        <f t="shared" si="121"/>
        <v>42.403106959239324</v>
      </c>
      <c r="FM49" s="191">
        <f t="shared" si="121"/>
        <v>42.379354330411786</v>
      </c>
      <c r="FN49" s="191">
        <f t="shared" si="121"/>
        <v>42.356793416742505</v>
      </c>
      <c r="FO49" s="191">
        <f t="shared" si="121"/>
        <v>42.335359665815716</v>
      </c>
      <c r="FP49" s="191">
        <f t="shared" si="121"/>
        <v>42.314984104783733</v>
      </c>
      <c r="FQ49" s="191">
        <f t="shared" si="121"/>
        <v>42.295596723925641</v>
      </c>
      <c r="FR49" s="191">
        <f t="shared" si="121"/>
        <v>42.277130253105327</v>
      </c>
      <c r="FS49" s="191">
        <f t="shared" si="121"/>
        <v>42.25952349259633</v>
      </c>
      <c r="FT49" s="191">
        <f t="shared" si="121"/>
        <v>42.242723502575245</v>
      </c>
      <c r="FU49" s="191">
        <f t="shared" si="121"/>
        <v>42.226685391636281</v>
      </c>
      <c r="FV49" s="191">
        <f t="shared" si="121"/>
        <v>42.21137069870133</v>
      </c>
      <c r="FW49" s="191">
        <f t="shared" si="121"/>
        <v>42.196745175046345</v>
      </c>
      <c r="FX49" s="191">
        <f t="shared" si="121"/>
        <v>42.182776588425739</v>
      </c>
      <c r="FY49" s="191">
        <f t="shared" si="121"/>
        <v>42.169432994449721</v>
      </c>
      <c r="GA49" s="191" t="s">
        <v>111</v>
      </c>
    </row>
    <row r="50" spans="1:183" s="55" customFormat="1" x14ac:dyDescent="0.25">
      <c r="A50" s="56" t="s">
        <v>70</v>
      </c>
      <c r="B50" s="58" t="s">
        <v>109</v>
      </c>
      <c r="C50" s="103">
        <f t="shared" ref="C50:H50" si="122">C51+C53+C55</f>
        <v>0.8902859858574087</v>
      </c>
      <c r="D50" s="103">
        <f t="shared" si="122"/>
        <v>1.112857482321761</v>
      </c>
      <c r="E50" s="103">
        <f t="shared" si="122"/>
        <v>1.391071852902201</v>
      </c>
      <c r="F50" s="103">
        <f t="shared" si="122"/>
        <v>1.7388398161277514</v>
      </c>
      <c r="G50" s="103">
        <f t="shared" si="122"/>
        <v>2.1735497701596889</v>
      </c>
      <c r="H50" s="103">
        <f t="shared" si="122"/>
        <v>2.7169372126996119</v>
      </c>
      <c r="I50" s="111">
        <f>I51+I53+I55</f>
        <v>3.3961715158745145</v>
      </c>
      <c r="J50" s="55">
        <f t="shared" ref="J50:BU50" si="123">J51+J53+J55</f>
        <v>5.4472789844923444</v>
      </c>
      <c r="K50" s="55">
        <f t="shared" si="123"/>
        <v>8.0111633202646324</v>
      </c>
      <c r="L50" s="55">
        <f t="shared" si="123"/>
        <v>11.216018739979992</v>
      </c>
      <c r="M50" s="55">
        <f t="shared" si="123"/>
        <v>15.222088014624193</v>
      </c>
      <c r="N50" s="55">
        <f t="shared" si="123"/>
        <v>20.229674607929443</v>
      </c>
      <c r="O50" s="55">
        <f t="shared" si="123"/>
        <v>26.489157849561003</v>
      </c>
      <c r="P50" s="70">
        <f t="shared" si="123"/>
        <v>34.31351190160045</v>
      </c>
      <c r="Q50" s="55">
        <f t="shared" si="123"/>
        <v>36.947078467667637</v>
      </c>
      <c r="R50" s="55">
        <f t="shared" si="123"/>
        <v>40.239036675251626</v>
      </c>
      <c r="S50" s="55">
        <f t="shared" si="123"/>
        <v>44.353984434731615</v>
      </c>
      <c r="T50" s="55">
        <f t="shared" si="123"/>
        <v>49.497669134081598</v>
      </c>
      <c r="U50" s="55">
        <f t="shared" si="123"/>
        <v>55.927275008269071</v>
      </c>
      <c r="V50" s="55">
        <f t="shared" si="123"/>
        <v>63.964282351003419</v>
      </c>
      <c r="W50" s="70">
        <f t="shared" si="123"/>
        <v>74.01054152942136</v>
      </c>
      <c r="X50" s="55">
        <f t="shared" si="123"/>
        <v>85.462628858385571</v>
      </c>
      <c r="Y50" s="55">
        <f t="shared" si="123"/>
        <v>98.051840694759377</v>
      </c>
      <c r="Z50" s="55">
        <f t="shared" si="123"/>
        <v>110.97791643740162</v>
      </c>
      <c r="AA50" s="55">
        <f t="shared" si="123"/>
        <v>125.48701137349916</v>
      </c>
      <c r="AB50" s="55">
        <f t="shared" si="123"/>
        <v>141.96548948581321</v>
      </c>
      <c r="AC50" s="55">
        <f t="shared" si="123"/>
        <v>160.89124141454957</v>
      </c>
      <c r="AD50" s="70">
        <f t="shared" si="123"/>
        <v>182.85387453027553</v>
      </c>
      <c r="AE50" s="55">
        <f t="shared" si="123"/>
        <v>215.45098114474328</v>
      </c>
      <c r="AF50" s="55">
        <f t="shared" si="123"/>
        <v>219.52519672721004</v>
      </c>
      <c r="AG50" s="55">
        <f t="shared" si="123"/>
        <v>224.71402834279672</v>
      </c>
      <c r="AH50" s="55">
        <f t="shared" si="123"/>
        <v>229.4881654180476</v>
      </c>
      <c r="AI50" s="55">
        <f t="shared" si="123"/>
        <v>233.36765390751327</v>
      </c>
      <c r="AJ50" s="164">
        <f t="shared" si="123"/>
        <v>235.75432515159517</v>
      </c>
      <c r="AK50" s="70">
        <f t="shared" si="123"/>
        <v>235.90302371599023</v>
      </c>
      <c r="AL50" s="55">
        <f t="shared" si="123"/>
        <v>210.52701016241051</v>
      </c>
      <c r="AM50" s="55">
        <f t="shared" si="123"/>
        <v>215.27583651862219</v>
      </c>
      <c r="AN50" s="55">
        <f t="shared" si="123"/>
        <v>217.82815569860185</v>
      </c>
      <c r="AO50" s="55">
        <f t="shared" si="123"/>
        <v>218.22129125636633</v>
      </c>
      <c r="AP50" s="55">
        <f t="shared" si="123"/>
        <v>216.07382046319998</v>
      </c>
      <c r="AQ50" s="164">
        <f t="shared" si="123"/>
        <v>210.8711091194773</v>
      </c>
      <c r="AR50" s="70">
        <f t="shared" si="123"/>
        <v>201.93444327530398</v>
      </c>
      <c r="AS50" s="55">
        <f t="shared" si="123"/>
        <v>197.80497227750277</v>
      </c>
      <c r="AT50" s="55">
        <f t="shared" si="123"/>
        <v>188.64274323890086</v>
      </c>
      <c r="AU50" s="55">
        <f t="shared" si="123"/>
        <v>179.09380385756279</v>
      </c>
      <c r="AV50" s="55">
        <f t="shared" si="123"/>
        <v>168.89867700559327</v>
      </c>
      <c r="AW50" s="55">
        <f t="shared" si="123"/>
        <v>157.8964830947597</v>
      </c>
      <c r="AX50" s="164">
        <f t="shared" si="123"/>
        <v>145.93553201023124</v>
      </c>
      <c r="AY50" s="177">
        <f t="shared" si="123"/>
        <v>132.87863462774084</v>
      </c>
      <c r="AZ50" s="55">
        <f t="shared" si="123"/>
        <v>128.47301367879044</v>
      </c>
      <c r="BA50" s="55">
        <f t="shared" si="123"/>
        <v>124.54156704723076</v>
      </c>
      <c r="BB50" s="55">
        <f t="shared" si="123"/>
        <v>119.79759222108154</v>
      </c>
      <c r="BC50" s="55">
        <f t="shared" si="123"/>
        <v>114.31352827377133</v>
      </c>
      <c r="BD50" s="55">
        <f t="shared" si="123"/>
        <v>108.17314716711901</v>
      </c>
      <c r="BE50" s="164">
        <f t="shared" si="123"/>
        <v>101.47959790122265</v>
      </c>
      <c r="BF50" s="70">
        <f t="shared" si="123"/>
        <v>94.364585535536818</v>
      </c>
      <c r="BG50" s="55">
        <f t="shared" si="123"/>
        <v>89.974649961953688</v>
      </c>
      <c r="BH50" s="55">
        <f t="shared" si="123"/>
        <v>85.899634808571093</v>
      </c>
      <c r="BI50" s="55">
        <f t="shared" si="123"/>
        <v>81.911647963390777</v>
      </c>
      <c r="BJ50" s="55">
        <f t="shared" si="123"/>
        <v>78.014937987309011</v>
      </c>
      <c r="BK50" s="55">
        <f t="shared" si="123"/>
        <v>74.227539208579344</v>
      </c>
      <c r="BL50" s="164">
        <f t="shared" si="123"/>
        <v>70.583552835811474</v>
      </c>
      <c r="BM50" s="70">
        <f t="shared" si="123"/>
        <v>67.135842259003638</v>
      </c>
      <c r="BN50" s="55">
        <f t="shared" si="123"/>
        <v>63.959824233316382</v>
      </c>
      <c r="BO50" s="55">
        <f t="shared" si="123"/>
        <v>60.786933076973447</v>
      </c>
      <c r="BP50" s="55">
        <f t="shared" si="123"/>
        <v>57.688829977281756</v>
      </c>
      <c r="BQ50" s="55">
        <f t="shared" si="123"/>
        <v>54.708356256832772</v>
      </c>
      <c r="BR50" s="55">
        <f t="shared" si="123"/>
        <v>51.889374019068768</v>
      </c>
      <c r="BS50" s="55">
        <f t="shared" si="123"/>
        <v>49.275650859748779</v>
      </c>
      <c r="BT50" s="70">
        <f t="shared" si="123"/>
        <v>46.910844177969174</v>
      </c>
      <c r="BU50" s="55">
        <f t="shared" si="123"/>
        <v>44.838187730113773</v>
      </c>
      <c r="BV50" s="55">
        <f t="shared" ref="BV50:EG50" si="124">BV51+BV53+BV55</f>
        <v>42.835261074776618</v>
      </c>
      <c r="BW50" s="55">
        <f t="shared" si="124"/>
        <v>40.883002200274611</v>
      </c>
      <c r="BX50" s="55">
        <f t="shared" si="124"/>
        <v>38.99357457201161</v>
      </c>
      <c r="BY50" s="55">
        <f t="shared" si="124"/>
        <v>37.180257541820652</v>
      </c>
      <c r="BZ50" s="55">
        <f t="shared" si="124"/>
        <v>35.456773699580594</v>
      </c>
      <c r="CA50" s="70">
        <f t="shared" si="124"/>
        <v>33.836361442956708</v>
      </c>
      <c r="CB50" s="55">
        <f t="shared" si="124"/>
        <v>32.330608201585285</v>
      </c>
      <c r="CC50" s="55">
        <f t="shared" si="124"/>
        <v>30.903504495595776</v>
      </c>
      <c r="CD50" s="55">
        <f t="shared" si="124"/>
        <v>29.553875288288843</v>
      </c>
      <c r="CE50" s="55">
        <f t="shared" si="124"/>
        <v>28.280227834793113</v>
      </c>
      <c r="CF50" s="55">
        <f t="shared" si="124"/>
        <v>27.079954121742272</v>
      </c>
      <c r="CG50" s="55">
        <f t="shared" si="124"/>
        <v>25.94915647455889</v>
      </c>
      <c r="CH50" s="70">
        <f t="shared" si="124"/>
        <v>24.882444641611581</v>
      </c>
      <c r="CI50" s="55">
        <f t="shared" si="124"/>
        <v>24.962543531430882</v>
      </c>
      <c r="CJ50" s="55">
        <f t="shared" si="124"/>
        <v>24.110610930674074</v>
      </c>
      <c r="CK50" s="55">
        <f t="shared" si="124"/>
        <v>23.306712754394763</v>
      </c>
      <c r="CL50" s="55">
        <f t="shared" si="124"/>
        <v>22.552806202407499</v>
      </c>
      <c r="CM50" s="55">
        <f t="shared" si="124"/>
        <v>21.849453821129867</v>
      </c>
      <c r="CN50" s="55">
        <f t="shared" si="124"/>
        <v>21.195660752766265</v>
      </c>
      <c r="CO50" s="70">
        <f t="shared" si="124"/>
        <v>20.588752416198094</v>
      </c>
      <c r="CP50" s="55">
        <f t="shared" si="124"/>
        <v>18.932823954001368</v>
      </c>
      <c r="CQ50" s="55">
        <f t="shared" si="124"/>
        <v>18.374693258799233</v>
      </c>
      <c r="CR50" s="55">
        <f t="shared" si="124"/>
        <v>17.861843562609064</v>
      </c>
      <c r="CS50" s="55">
        <f t="shared" si="124"/>
        <v>17.391901320103258</v>
      </c>
      <c r="CT50" s="55">
        <f t="shared" si="124"/>
        <v>16.96276519827035</v>
      </c>
      <c r="CU50" s="55">
        <f t="shared" si="124"/>
        <v>16.572588724717555</v>
      </c>
      <c r="CV50" s="70">
        <f t="shared" si="124"/>
        <v>16.219763412319431</v>
      </c>
      <c r="CW50" s="55">
        <f t="shared" si="124"/>
        <v>15.90447115135164</v>
      </c>
      <c r="CX50" s="55">
        <f t="shared" si="124"/>
        <v>15.459998039659675</v>
      </c>
      <c r="CY50" s="55">
        <f t="shared" si="124"/>
        <v>15.035776828570677</v>
      </c>
      <c r="CZ50" s="55">
        <f t="shared" si="124"/>
        <v>14.631688120934701</v>
      </c>
      <c r="DA50" s="55">
        <f t="shared" si="124"/>
        <v>14.247286646332949</v>
      </c>
      <c r="DB50" s="55">
        <f t="shared" si="124"/>
        <v>13.88192533670151</v>
      </c>
      <c r="DC50" s="55">
        <f t="shared" si="124"/>
        <v>13.534890090400545</v>
      </c>
      <c r="DD50" s="70">
        <f t="shared" si="124"/>
        <v>13.205542266827132</v>
      </c>
      <c r="DE50" s="55">
        <f t="shared" si="124"/>
        <v>12.975446033044747</v>
      </c>
      <c r="DF50" s="55">
        <f t="shared" si="124"/>
        <v>12.753896576094888</v>
      </c>
      <c r="DG50" s="55">
        <f t="shared" si="124"/>
        <v>12.53900677045965</v>
      </c>
      <c r="DH50" s="55">
        <f t="shared" si="124"/>
        <v>12.329058646227267</v>
      </c>
      <c r="DI50" s="55">
        <f t="shared" si="124"/>
        <v>12.122458475262036</v>
      </c>
      <c r="DJ50" s="55">
        <f t="shared" si="124"/>
        <v>11.917702693749026</v>
      </c>
      <c r="DK50" s="70">
        <f t="shared" si="124"/>
        <v>11.713355408919336</v>
      </c>
      <c r="DL50" s="55">
        <f t="shared" si="124"/>
        <v>11.508037631888222</v>
      </c>
      <c r="DM50" s="55">
        <f t="shared" si="124"/>
        <v>11.319046639128656</v>
      </c>
      <c r="DN50" s="55">
        <f t="shared" si="124"/>
        <v>11.145482283550523</v>
      </c>
      <c r="DO50" s="55">
        <f t="shared" si="124"/>
        <v>10.986311657990829</v>
      </c>
      <c r="DP50" s="55">
        <f t="shared" si="124"/>
        <v>10.840406559696348</v>
      </c>
      <c r="DQ50" s="55">
        <f t="shared" si="124"/>
        <v>10.706568147355405</v>
      </c>
      <c r="DR50" s="55">
        <f t="shared" si="124"/>
        <v>10.583538810320245</v>
      </c>
      <c r="DS50" s="55">
        <f t="shared" si="124"/>
        <v>10.470001549357812</v>
      </c>
      <c r="DT50" s="55">
        <f t="shared" si="124"/>
        <v>10.358365631181979</v>
      </c>
      <c r="DU50" s="55">
        <f t="shared" si="124"/>
        <v>10.249217748979003</v>
      </c>
      <c r="DV50" s="55">
        <f t="shared" si="124"/>
        <v>10.14321915161147</v>
      </c>
      <c r="DW50" s="55">
        <f t="shared" si="124"/>
        <v>10.041082790938287</v>
      </c>
      <c r="DX50" s="55">
        <f t="shared" si="124"/>
        <v>9.9435567072162439</v>
      </c>
      <c r="DY50" s="55">
        <f t="shared" si="124"/>
        <v>9.8514118619421343</v>
      </c>
      <c r="DZ50" s="55">
        <f t="shared" si="124"/>
        <v>9.7654325737635261</v>
      </c>
      <c r="EA50" s="55">
        <f t="shared" si="124"/>
        <v>9.6864077186265742</v>
      </c>
      <c r="EB50" s="55">
        <f t="shared" si="124"/>
        <v>9.6132452726948348</v>
      </c>
      <c r="EC50" s="55">
        <f t="shared" si="124"/>
        <v>9.5449659126530566</v>
      </c>
      <c r="ED50" s="55">
        <f t="shared" si="124"/>
        <v>9.4807186275926654</v>
      </c>
      <c r="EE50" s="55">
        <f t="shared" si="124"/>
        <v>9.419791769305645</v>
      </c>
      <c r="EF50" s="55">
        <f t="shared" si="124"/>
        <v>9.3616209820954239</v>
      </c>
      <c r="EG50" s="55">
        <f t="shared" si="124"/>
        <v>9.3057953155665647</v>
      </c>
      <c r="EH50" s="55">
        <f t="shared" ref="EH50:FY50" si="125">EH51+EH53+EH55</f>
        <v>9.2520626601469598</v>
      </c>
      <c r="EI50" s="55">
        <f t="shared" si="125"/>
        <v>9.2008039504553789</v>
      </c>
      <c r="EJ50" s="55">
        <f t="shared" si="125"/>
        <v>9.1522732617077676</v>
      </c>
      <c r="EK50" s="55">
        <f t="shared" si="125"/>
        <v>9.1066007319148952</v>
      </c>
      <c r="EL50" s="55">
        <f t="shared" si="125"/>
        <v>9.063798386524974</v>
      </c>
      <c r="EM50" s="55">
        <f t="shared" si="125"/>
        <v>9.0237680487840688</v>
      </c>
      <c r="EN50" s="55">
        <f t="shared" si="125"/>
        <v>8.9863107635498061</v>
      </c>
      <c r="EO50" s="55">
        <f t="shared" si="125"/>
        <v>8.9511374002661679</v>
      </c>
      <c r="EP50" s="55">
        <f t="shared" si="125"/>
        <v>8.9178803267311064</v>
      </c>
      <c r="EQ50" s="55">
        <f t="shared" si="125"/>
        <v>8.8862832107015581</v>
      </c>
      <c r="ER50" s="55">
        <f t="shared" si="125"/>
        <v>8.8561828998710155</v>
      </c>
      <c r="ES50" s="55">
        <f t="shared" si="125"/>
        <v>8.8274903517308925</v>
      </c>
      <c r="ET50" s="55">
        <f t="shared" si="125"/>
        <v>8.8001711768858737</v>
      </c>
      <c r="EU50" s="55">
        <f t="shared" si="125"/>
        <v>8.7742261887263684</v>
      </c>
      <c r="EV50" s="55">
        <f t="shared" si="125"/>
        <v>8.749672210628102</v>
      </c>
      <c r="EW50" s="55">
        <f t="shared" si="125"/>
        <v>8.7265232805035087</v>
      </c>
      <c r="EX50" s="55">
        <f t="shared" si="125"/>
        <v>8.7047369586066985</v>
      </c>
      <c r="EY50" s="55">
        <f t="shared" si="125"/>
        <v>8.6842323131999066</v>
      </c>
      <c r="EZ50" s="55">
        <f t="shared" si="125"/>
        <v>8.6649063119351553</v>
      </c>
      <c r="FA50" s="55">
        <f t="shared" si="125"/>
        <v>8.6466483291231508</v>
      </c>
      <c r="FB50" s="55">
        <f t="shared" si="125"/>
        <v>8.6293525833094176</v>
      </c>
      <c r="FC50" s="55">
        <f t="shared" si="125"/>
        <v>8.6129283924532292</v>
      </c>
      <c r="FD50" s="55">
        <f t="shared" si="125"/>
        <v>8.5973081782008816</v>
      </c>
      <c r="FE50" s="55">
        <f t="shared" si="125"/>
        <v>8.5824531694226032</v>
      </c>
      <c r="FF50" s="55">
        <f t="shared" si="125"/>
        <v>8.568340740142327</v>
      </c>
      <c r="FG50" s="55">
        <f t="shared" si="125"/>
        <v>8.5549544748798905</v>
      </c>
      <c r="FH50" s="55">
        <f t="shared" si="125"/>
        <v>8.5422769116196946</v>
      </c>
      <c r="FI50" s="55">
        <f t="shared" si="125"/>
        <v>8.5302848483143343</v>
      </c>
      <c r="FJ50" s="55">
        <f t="shared" si="125"/>
        <v>8.5189470552870308</v>
      </c>
      <c r="FK50" s="55">
        <f t="shared" si="125"/>
        <v>8.5082242085539495</v>
      </c>
      <c r="FL50" s="55">
        <f t="shared" si="125"/>
        <v>8.4980708434839816</v>
      </c>
      <c r="FM50" s="55">
        <f t="shared" si="125"/>
        <v>8.4884417853899876</v>
      </c>
      <c r="FN50" s="55">
        <f t="shared" si="125"/>
        <v>8.4792962676886958</v>
      </c>
      <c r="FO50" s="55">
        <f t="shared" si="125"/>
        <v>8.4706000643473001</v>
      </c>
      <c r="FP50" s="55">
        <f t="shared" si="125"/>
        <v>8.4623259812585854</v>
      </c>
      <c r="FQ50" s="55">
        <f t="shared" si="125"/>
        <v>8.4544530564000731</v>
      </c>
      <c r="FR50" s="55">
        <f t="shared" si="125"/>
        <v>8.4469648150721532</v>
      </c>
      <c r="FS50" s="55">
        <f t="shared" si="125"/>
        <v>8.4398469175627824</v>
      </c>
      <c r="FT50" s="55">
        <f t="shared" si="125"/>
        <v>8.4330845250663788</v>
      </c>
      <c r="FU50" s="55">
        <f t="shared" si="125"/>
        <v>8.4266611050726983</v>
      </c>
      <c r="FV50" s="55">
        <f t="shared" si="125"/>
        <v>8.4205582959243976</v>
      </c>
      <c r="FW50" s="55">
        <f t="shared" si="125"/>
        <v>8.4147564787911122</v>
      </c>
      <c r="FX50" s="55">
        <f t="shared" si="125"/>
        <v>8.4092357400343598</v>
      </c>
      <c r="FY50" s="55">
        <f t="shared" si="125"/>
        <v>8.4039769453167299</v>
      </c>
      <c r="GA50" s="56" t="s">
        <v>70</v>
      </c>
    </row>
    <row r="51" spans="1:183" x14ac:dyDescent="0.25">
      <c r="A51" t="s">
        <v>94</v>
      </c>
      <c r="B51" s="60"/>
      <c r="C51" s="109">
        <f t="shared" ref="C51:G56" si="126">D51/(1+$V$6)</f>
        <v>0.79184827633555277</v>
      </c>
      <c r="D51" s="109">
        <f t="shared" si="126"/>
        <v>0.98981034541944091</v>
      </c>
      <c r="E51" s="109">
        <f t="shared" si="126"/>
        <v>1.2372629317743011</v>
      </c>
      <c r="F51" s="109">
        <f t="shared" si="126"/>
        <v>1.5465786647178765</v>
      </c>
      <c r="G51" s="109">
        <f t="shared" si="126"/>
        <v>1.9332233308973457</v>
      </c>
      <c r="H51" s="109">
        <f>I51/(1+$V$6)</f>
        <v>2.4165291636216821</v>
      </c>
      <c r="I51" s="82">
        <f>V9*AJ6</f>
        <v>3.0206614545271027</v>
      </c>
      <c r="J51" s="83">
        <f t="shared" ref="J51:BU51" si="127">I51-C52+J52</f>
        <v>4.978699821929979</v>
      </c>
      <c r="K51" s="83">
        <f t="shared" si="127"/>
        <v>7.4262477811835748</v>
      </c>
      <c r="L51" s="83">
        <f t="shared" si="127"/>
        <v>10.48568273025057</v>
      </c>
      <c r="M51" s="83">
        <f t="shared" si="127"/>
        <v>14.309976416584314</v>
      </c>
      <c r="N51" s="83">
        <f t="shared" si="127"/>
        <v>19.090343524501495</v>
      </c>
      <c r="O51" s="83">
        <f t="shared" si="127"/>
        <v>25.065802409397971</v>
      </c>
      <c r="P51" s="105">
        <f t="shared" si="127"/>
        <v>32.535126015518557</v>
      </c>
      <c r="Q51" s="83">
        <f t="shared" si="127"/>
        <v>34.743783651969643</v>
      </c>
      <c r="R51" s="83">
        <f t="shared" si="127"/>
        <v>37.504605697533506</v>
      </c>
      <c r="S51" s="83">
        <f t="shared" si="127"/>
        <v>40.955633254488333</v>
      </c>
      <c r="T51" s="83">
        <f t="shared" si="127"/>
        <v>45.269417700681871</v>
      </c>
      <c r="U51" s="83">
        <f t="shared" si="127"/>
        <v>50.661648258423781</v>
      </c>
      <c r="V51" s="83">
        <f t="shared" si="127"/>
        <v>57.401936455601174</v>
      </c>
      <c r="W51" s="105">
        <f t="shared" si="127"/>
        <v>65.827296702072928</v>
      </c>
      <c r="X51" s="83">
        <f t="shared" si="127"/>
        <v>76.832069631230283</v>
      </c>
      <c r="Y51" s="83">
        <f t="shared" si="127"/>
        <v>89.046843442651209</v>
      </c>
      <c r="Z51" s="83">
        <f t="shared" si="127"/>
        <v>101.7457323094667</v>
      </c>
      <c r="AA51" s="83">
        <f t="shared" si="127"/>
        <v>116.14626823638227</v>
      </c>
      <c r="AB51" s="83">
        <f t="shared" si="127"/>
        <v>132.66447665779424</v>
      </c>
      <c r="AC51" s="83">
        <f t="shared" si="127"/>
        <v>151.81534209592627</v>
      </c>
      <c r="AD51" s="105">
        <f t="shared" si="127"/>
        <v>174.23486391010093</v>
      </c>
      <c r="AE51" s="83">
        <f t="shared" si="127"/>
        <v>205.99985108341701</v>
      </c>
      <c r="AF51" s="83">
        <f t="shared" si="127"/>
        <v>210.27093623297168</v>
      </c>
      <c r="AG51" s="83">
        <f t="shared" si="127"/>
        <v>215.56340224440518</v>
      </c>
      <c r="AH51" s="83">
        <f t="shared" si="127"/>
        <v>220.41581748912492</v>
      </c>
      <c r="AI51" s="83">
        <f t="shared" si="127"/>
        <v>224.35709075134591</v>
      </c>
      <c r="AJ51" s="159">
        <f t="shared" si="127"/>
        <v>226.80020691409686</v>
      </c>
      <c r="AK51" s="105">
        <f t="shared" si="127"/>
        <v>227.01407067425876</v>
      </c>
      <c r="AL51" s="83">
        <f t="shared" si="127"/>
        <v>202.57030814462314</v>
      </c>
      <c r="AM51" s="83">
        <f t="shared" si="127"/>
        <v>207.13411256020012</v>
      </c>
      <c r="AN51" s="83">
        <f t="shared" si="127"/>
        <v>209.59738791888626</v>
      </c>
      <c r="AO51" s="83">
        <f t="shared" si="127"/>
        <v>209.99500876324799</v>
      </c>
      <c r="AP51" s="83">
        <f t="shared" si="127"/>
        <v>207.96141191765125</v>
      </c>
      <c r="AQ51" s="159">
        <f t="shared" si="127"/>
        <v>203.00342358560056</v>
      </c>
      <c r="AR51" s="105">
        <f t="shared" si="127"/>
        <v>194.47072858921223</v>
      </c>
      <c r="AS51" s="83">
        <f t="shared" si="127"/>
        <v>190.55095159280987</v>
      </c>
      <c r="AT51" s="83">
        <f t="shared" si="127"/>
        <v>181.78293612398582</v>
      </c>
      <c r="AU51" s="83">
        <f t="shared" si="127"/>
        <v>172.61433651321315</v>
      </c>
      <c r="AV51" s="83">
        <f t="shared" si="127"/>
        <v>162.79502601055356</v>
      </c>
      <c r="AW51" s="83">
        <f t="shared" si="127"/>
        <v>152.17704906000353</v>
      </c>
      <c r="AX51" s="159">
        <f t="shared" si="127"/>
        <v>140.61913402446862</v>
      </c>
      <c r="AY51" s="105">
        <f t="shared" si="127"/>
        <v>127.9855216099364</v>
      </c>
      <c r="AZ51" s="83">
        <f t="shared" si="127"/>
        <v>123.73581930592569</v>
      </c>
      <c r="BA51" s="83">
        <f t="shared" si="127"/>
        <v>119.91094986700043</v>
      </c>
      <c r="BB51" s="83">
        <f t="shared" si="127"/>
        <v>115.30158976491938</v>
      </c>
      <c r="BC51" s="83">
        <f t="shared" si="127"/>
        <v>109.97595245918254</v>
      </c>
      <c r="BD51" s="83">
        <f t="shared" si="127"/>
        <v>104.01416329583522</v>
      </c>
      <c r="BE51" s="159">
        <f t="shared" si="127"/>
        <v>97.515149047458436</v>
      </c>
      <c r="BF51" s="105">
        <f t="shared" si="127"/>
        <v>90.605501064119338</v>
      </c>
      <c r="BG51" s="83">
        <f t="shared" si="127"/>
        <v>86.346567696037908</v>
      </c>
      <c r="BH51" s="83">
        <f t="shared" si="127"/>
        <v>82.40307587228898</v>
      </c>
      <c r="BI51" s="83">
        <f t="shared" si="127"/>
        <v>78.536644093387039</v>
      </c>
      <c r="BJ51" s="83">
        <f t="shared" si="127"/>
        <v>74.752312520872522</v>
      </c>
      <c r="BK51" s="83">
        <f t="shared" si="127"/>
        <v>71.068275308455881</v>
      </c>
      <c r="BL51" s="159">
        <f t="shared" si="127"/>
        <v>67.518350341550629</v>
      </c>
      <c r="BM51" s="105">
        <f t="shared" si="127"/>
        <v>64.15465380536682</v>
      </c>
      <c r="BN51" s="83">
        <f t="shared" si="127"/>
        <v>61.05135157608958</v>
      </c>
      <c r="BO51" s="83">
        <f t="shared" si="127"/>
        <v>57.951087473194008</v>
      </c>
      <c r="BP51" s="83">
        <f t="shared" si="127"/>
        <v>54.925899641166339</v>
      </c>
      <c r="BQ51" s="83">
        <f t="shared" si="127"/>
        <v>52.016916237797325</v>
      </c>
      <c r="BR51" s="83">
        <f t="shared" si="127"/>
        <v>49.266420175630913</v>
      </c>
      <c r="BS51" s="83">
        <f t="shared" si="127"/>
        <v>46.716727236220713</v>
      </c>
      <c r="BT51" s="105">
        <f t="shared" si="127"/>
        <v>44.41017656009705</v>
      </c>
      <c r="BU51" s="83">
        <f t="shared" si="127"/>
        <v>42.388835758441587</v>
      </c>
      <c r="BV51" s="83">
        <f t="shared" ref="BV51:EG51" si="128">BU51-BO52+BV52</f>
        <v>40.434893175176015</v>
      </c>
      <c r="BW51" s="83">
        <f t="shared" si="128"/>
        <v>38.52985867625425</v>
      </c>
      <c r="BX51" s="83">
        <f t="shared" si="128"/>
        <v>36.685935518192991</v>
      </c>
      <c r="BY51" s="83">
        <f t="shared" si="128"/>
        <v>34.916367952217911</v>
      </c>
      <c r="BZ51" s="83">
        <f t="shared" si="128"/>
        <v>33.234793258484522</v>
      </c>
      <c r="CA51" s="105">
        <f t="shared" si="128"/>
        <v>31.654344913600703</v>
      </c>
      <c r="CB51" s="83">
        <f t="shared" si="128"/>
        <v>30.186521421460977</v>
      </c>
      <c r="CC51" s="83">
        <f t="shared" si="128"/>
        <v>28.795283594821001</v>
      </c>
      <c r="CD51" s="83">
        <f t="shared" si="128"/>
        <v>27.479331006288138</v>
      </c>
      <c r="CE51" s="83">
        <f t="shared" si="128"/>
        <v>26.237212454033273</v>
      </c>
      <c r="CF51" s="83">
        <f t="shared" si="128"/>
        <v>25.066420526619101</v>
      </c>
      <c r="CG51" s="83">
        <f t="shared" si="128"/>
        <v>23.963216694874053</v>
      </c>
      <c r="CH51" s="105">
        <f t="shared" si="128"/>
        <v>22.922427115223158</v>
      </c>
      <c r="CI51" s="83">
        <f t="shared" si="128"/>
        <v>22.99511366471059</v>
      </c>
      <c r="CJ51" s="83">
        <f t="shared" si="128"/>
        <v>22.135851046490739</v>
      </c>
      <c r="CK51" s="83">
        <f t="shared" si="128"/>
        <v>21.32461253413193</v>
      </c>
      <c r="CL51" s="83">
        <f t="shared" si="128"/>
        <v>20.563222135733213</v>
      </c>
      <c r="CM51" s="83">
        <f t="shared" si="128"/>
        <v>19.852141727733724</v>
      </c>
      <c r="CN51" s="83">
        <f t="shared" si="128"/>
        <v>19.190314563662284</v>
      </c>
      <c r="CO51" s="105">
        <f t="shared" si="128"/>
        <v>18.575048211506335</v>
      </c>
      <c r="CP51" s="83">
        <f t="shared" si="128"/>
        <v>16.943968728349905</v>
      </c>
      <c r="CQ51" s="83">
        <f t="shared" si="128"/>
        <v>16.406501691452394</v>
      </c>
      <c r="CR51" s="83">
        <f t="shared" si="128"/>
        <v>15.912746453701031</v>
      </c>
      <c r="CS51" s="83">
        <f t="shared" si="128"/>
        <v>15.460435296296662</v>
      </c>
      <c r="CT51" s="83">
        <f t="shared" si="128"/>
        <v>15.047557246889253</v>
      </c>
      <c r="CU51" s="83">
        <f t="shared" si="128"/>
        <v>14.672340255545492</v>
      </c>
      <c r="CV51" s="105">
        <f t="shared" si="128"/>
        <v>14.33323400321045</v>
      </c>
      <c r="CW51" s="83">
        <f t="shared" si="128"/>
        <v>14.028898211798602</v>
      </c>
      <c r="CX51" s="83">
        <f t="shared" si="128"/>
        <v>13.599896383598741</v>
      </c>
      <c r="CY51" s="83">
        <f t="shared" si="128"/>
        <v>13.190443797784981</v>
      </c>
      <c r="CZ51" s="83">
        <f t="shared" si="128"/>
        <v>12.800424790863532</v>
      </c>
      <c r="DA51" s="83">
        <f t="shared" si="128"/>
        <v>12.42940923394006</v>
      </c>
      <c r="DB51" s="83">
        <f t="shared" si="128"/>
        <v>12.076772278920405</v>
      </c>
      <c r="DC51" s="83">
        <f t="shared" si="128"/>
        <v>11.74182441689738</v>
      </c>
      <c r="DD51" s="105">
        <f t="shared" si="128"/>
        <v>11.423948994161872</v>
      </c>
      <c r="DE51" s="83">
        <f t="shared" si="128"/>
        <v>11.201860651853938</v>
      </c>
      <c r="DF51" s="83">
        <f t="shared" si="128"/>
        <v>10.988022582876782</v>
      </c>
      <c r="DG51" s="83">
        <f t="shared" si="128"/>
        <v>10.780613438518369</v>
      </c>
      <c r="DH51" s="83">
        <f t="shared" si="128"/>
        <v>10.577975144681433</v>
      </c>
      <c r="DI51" s="83">
        <f t="shared" si="128"/>
        <v>10.378569553894339</v>
      </c>
      <c r="DJ51" s="83">
        <f t="shared" si="128"/>
        <v>10.18094555588026</v>
      </c>
      <c r="DK51" s="105">
        <f t="shared" si="128"/>
        <v>9.9837173680581834</v>
      </c>
      <c r="DL51" s="83">
        <f t="shared" si="128"/>
        <v>9.785554142670243</v>
      </c>
      <c r="DM51" s="83">
        <f t="shared" si="128"/>
        <v>9.6031483506700184</v>
      </c>
      <c r="DN51" s="83">
        <f t="shared" si="128"/>
        <v>9.4356311475627912</v>
      </c>
      <c r="DO51" s="83">
        <f t="shared" si="128"/>
        <v>9.2820055880234147</v>
      </c>
      <c r="DP51" s="83">
        <f t="shared" si="128"/>
        <v>9.1411827809943205</v>
      </c>
      <c r="DQ51" s="83">
        <f t="shared" si="128"/>
        <v>9.0120056846581811</v>
      </c>
      <c r="DR51" s="83">
        <f t="shared" si="128"/>
        <v>8.8932605604819059</v>
      </c>
      <c r="DS51" s="83">
        <f t="shared" si="128"/>
        <v>8.7836763754222318</v>
      </c>
      <c r="DT51" s="83">
        <f t="shared" si="128"/>
        <v>8.6759277981852243</v>
      </c>
      <c r="DU51" s="83">
        <f t="shared" si="128"/>
        <v>8.5705809584539629</v>
      </c>
      <c r="DV51" s="83">
        <f t="shared" si="128"/>
        <v>8.468273930736224</v>
      </c>
      <c r="DW51" s="83">
        <f t="shared" si="128"/>
        <v>8.3696946804563925</v>
      </c>
      <c r="DX51" s="83">
        <f t="shared" si="128"/>
        <v>8.2755650301747998</v>
      </c>
      <c r="DY51" s="83">
        <f t="shared" si="128"/>
        <v>8.1866289178497311</v>
      </c>
      <c r="DZ51" s="83">
        <f t="shared" si="128"/>
        <v>8.1036431672430851</v>
      </c>
      <c r="EA51" s="83">
        <f t="shared" si="128"/>
        <v>8.0273689959518855</v>
      </c>
      <c r="EB51" s="83">
        <f t="shared" si="128"/>
        <v>7.956752541446332</v>
      </c>
      <c r="EC51" s="83">
        <f t="shared" si="128"/>
        <v>7.8908487074711839</v>
      </c>
      <c r="ED51" s="83">
        <f t="shared" si="128"/>
        <v>7.8288362280312924</v>
      </c>
      <c r="EE51" s="83">
        <f t="shared" si="128"/>
        <v>7.7700283293324759</v>
      </c>
      <c r="EF51" s="83">
        <f t="shared" si="128"/>
        <v>7.7138803804043032</v>
      </c>
      <c r="EG51" s="83">
        <f t="shared" si="128"/>
        <v>7.6599957902782334</v>
      </c>
      <c r="EH51" s="83">
        <f t="shared" ref="EH51:FY51" si="129">EG51-EA52+EH52</f>
        <v>7.6081312515963155</v>
      </c>
      <c r="EI51" s="83">
        <f t="shared" si="129"/>
        <v>7.5586543421164656</v>
      </c>
      <c r="EJ51" s="83">
        <f t="shared" si="129"/>
        <v>7.5118102198510961</v>
      </c>
      <c r="EK51" s="83">
        <f t="shared" si="129"/>
        <v>7.4677244440806936</v>
      </c>
      <c r="EL51" s="83">
        <f t="shared" si="129"/>
        <v>7.4264085971184768</v>
      </c>
      <c r="EM51" s="83">
        <f t="shared" si="129"/>
        <v>7.3877679186650012</v>
      </c>
      <c r="EN51" s="83">
        <f t="shared" si="129"/>
        <v>7.3516104005056393</v>
      </c>
      <c r="EO51" s="83">
        <f t="shared" si="129"/>
        <v>7.3176570189505199</v>
      </c>
      <c r="EP51" s="83">
        <f t="shared" si="129"/>
        <v>7.2855530004328157</v>
      </c>
      <c r="EQ51" s="83">
        <f t="shared" si="129"/>
        <v>7.2550509759714563</v>
      </c>
      <c r="ER51" s="83">
        <f t="shared" si="129"/>
        <v>7.2259934948282201</v>
      </c>
      <c r="ES51" s="83">
        <f t="shared" si="129"/>
        <v>7.1982946215418764</v>
      </c>
      <c r="ET51" s="83">
        <f t="shared" si="129"/>
        <v>7.171921160173155</v>
      </c>
      <c r="EU51" s="83">
        <f t="shared" si="129"/>
        <v>7.1468738848987154</v>
      </c>
      <c r="EV51" s="83">
        <f t="shared" si="129"/>
        <v>7.123169019319862</v>
      </c>
      <c r="EW51" s="83">
        <f t="shared" si="129"/>
        <v>7.1008200994043795</v>
      </c>
      <c r="EX51" s="83">
        <f t="shared" si="129"/>
        <v>7.0797861624740159</v>
      </c>
      <c r="EY51" s="83">
        <f t="shared" si="129"/>
        <v>7.0599891031097961</v>
      </c>
      <c r="EZ51" s="83">
        <f t="shared" si="129"/>
        <v>7.0413294904540562</v>
      </c>
      <c r="FA51" s="83">
        <f t="shared" si="129"/>
        <v>7.0237005672600388</v>
      </c>
      <c r="FB51" s="83">
        <f t="shared" si="129"/>
        <v>7.0070002516378782</v>
      </c>
      <c r="FC51" s="83">
        <f t="shared" si="129"/>
        <v>6.9911410327692272</v>
      </c>
      <c r="FD51" s="83">
        <f t="shared" si="129"/>
        <v>6.9760576945107795</v>
      </c>
      <c r="FE51" s="83">
        <f t="shared" si="129"/>
        <v>6.9617128188304518</v>
      </c>
      <c r="FF51" s="83">
        <f t="shared" si="129"/>
        <v>6.9480845673234537</v>
      </c>
      <c r="FG51" s="83">
        <f t="shared" si="129"/>
        <v>6.9351570946613545</v>
      </c>
      <c r="FH51" s="83">
        <f t="shared" si="129"/>
        <v>6.922913545900319</v>
      </c>
      <c r="FI51" s="83">
        <f t="shared" si="129"/>
        <v>6.9113315275246867</v>
      </c>
      <c r="FJ51" s="83">
        <f t="shared" si="129"/>
        <v>6.9003809000860397</v>
      </c>
      <c r="FK51" s="83">
        <f t="shared" si="129"/>
        <v>6.890023713916257</v>
      </c>
      <c r="FL51" s="83">
        <f t="shared" si="129"/>
        <v>6.8802160943394748</v>
      </c>
      <c r="FM51" s="83">
        <f t="shared" si="129"/>
        <v>6.8709144468235674</v>
      </c>
      <c r="FN51" s="83">
        <f t="shared" si="129"/>
        <v>6.8620794307258111</v>
      </c>
      <c r="FO51" s="83">
        <f t="shared" si="129"/>
        <v>6.8536780169202256</v>
      </c>
      <c r="FP51" s="83">
        <f t="shared" si="129"/>
        <v>6.8456839618847676</v>
      </c>
      <c r="FQ51" s="83">
        <f t="shared" si="129"/>
        <v>6.838077035852538</v>
      </c>
      <c r="FR51" s="83">
        <f t="shared" si="129"/>
        <v>6.8308413391908056</v>
      </c>
      <c r="FS51" s="83">
        <f t="shared" si="129"/>
        <v>6.823963032533376</v>
      </c>
      <c r="FT51" s="83">
        <f t="shared" si="129"/>
        <v>6.8174277950714908</v>
      </c>
      <c r="FU51" s="83">
        <f t="shared" si="129"/>
        <v>6.8112196718467493</v>
      </c>
      <c r="FV51" s="83">
        <f t="shared" si="129"/>
        <v>6.8053209430692414</v>
      </c>
      <c r="FW51" s="83">
        <f t="shared" si="129"/>
        <v>6.7997126760366999</v>
      </c>
      <c r="FX51" s="83">
        <f t="shared" si="129"/>
        <v>6.7943756537432893</v>
      </c>
      <c r="FY51" s="83">
        <f t="shared" si="129"/>
        <v>6.7892914113034379</v>
      </c>
      <c r="GA51" t="s">
        <v>94</v>
      </c>
    </row>
    <row r="52" spans="1:183" s="95" customFormat="1" x14ac:dyDescent="0.25">
      <c r="A52" s="87" t="s">
        <v>120</v>
      </c>
      <c r="B52" s="94"/>
      <c r="C52" s="88">
        <f t="shared" si="126"/>
        <v>0.1583696552671105</v>
      </c>
      <c r="D52" s="89">
        <f t="shared" ref="D52:H52" si="130">D51-C51</f>
        <v>0.19796206908388814</v>
      </c>
      <c r="E52" s="89">
        <f t="shared" si="130"/>
        <v>0.24745258635486023</v>
      </c>
      <c r="F52" s="89">
        <f t="shared" si="130"/>
        <v>0.30931573294357539</v>
      </c>
      <c r="G52" s="89">
        <f t="shared" si="130"/>
        <v>0.38664466617946913</v>
      </c>
      <c r="H52" s="89">
        <f t="shared" si="130"/>
        <v>0.48330583272433647</v>
      </c>
      <c r="I52" s="89">
        <f>I51-H51</f>
        <v>0.60413229090542053</v>
      </c>
      <c r="J52" s="87">
        <f t="shared" ref="J52:P52" si="131">C37*(1-$F$6)</f>
        <v>2.1164080226699871</v>
      </c>
      <c r="K52" s="87">
        <f t="shared" si="131"/>
        <v>2.6455100283374842</v>
      </c>
      <c r="L52" s="87">
        <f t="shared" si="131"/>
        <v>3.306887535421855</v>
      </c>
      <c r="M52" s="87">
        <f t="shared" si="131"/>
        <v>4.1336094192773203</v>
      </c>
      <c r="N52" s="87">
        <f t="shared" si="131"/>
        <v>5.1670117740966504</v>
      </c>
      <c r="O52" s="87">
        <f t="shared" si="131"/>
        <v>6.4587647176208129</v>
      </c>
      <c r="P52" s="96">
        <f t="shared" si="131"/>
        <v>8.0734558970260117</v>
      </c>
      <c r="Q52" s="87">
        <f>J37*(1-$F$6)</f>
        <v>4.3250656591210745</v>
      </c>
      <c r="R52" s="87">
        <f t="shared" ref="R52:CC52" si="132">K37*(1-$F$6)</f>
        <v>5.4063320739013445</v>
      </c>
      <c r="S52" s="87">
        <f t="shared" si="132"/>
        <v>6.7579150923766846</v>
      </c>
      <c r="T52" s="87">
        <f t="shared" si="132"/>
        <v>8.447393865470854</v>
      </c>
      <c r="U52" s="87">
        <f t="shared" si="132"/>
        <v>10.559242331838563</v>
      </c>
      <c r="V52" s="87">
        <f t="shared" si="132"/>
        <v>13.199052914798203</v>
      </c>
      <c r="W52" s="96">
        <f t="shared" si="132"/>
        <v>16.498816143497763</v>
      </c>
      <c r="X52" s="87">
        <f t="shared" si="132"/>
        <v>15.329838588278429</v>
      </c>
      <c r="Y52" s="87">
        <f t="shared" si="132"/>
        <v>17.621105885322258</v>
      </c>
      <c r="Z52" s="87">
        <f t="shared" si="132"/>
        <v>19.456803959192182</v>
      </c>
      <c r="AA52" s="87">
        <f t="shared" si="132"/>
        <v>22.847929792386431</v>
      </c>
      <c r="AB52" s="87">
        <f t="shared" si="132"/>
        <v>27.077450753250531</v>
      </c>
      <c r="AC52" s="87">
        <f t="shared" si="132"/>
        <v>32.349918352930217</v>
      </c>
      <c r="AD52" s="96">
        <f t="shared" si="132"/>
        <v>38.918337957672435</v>
      </c>
      <c r="AE52" s="87">
        <f t="shared" si="132"/>
        <v>47.094825761594507</v>
      </c>
      <c r="AF52" s="87">
        <f t="shared" si="132"/>
        <v>21.89219103487693</v>
      </c>
      <c r="AG52" s="87">
        <f t="shared" si="132"/>
        <v>24.749269970625669</v>
      </c>
      <c r="AH52" s="87">
        <f t="shared" si="132"/>
        <v>27.700345037106164</v>
      </c>
      <c r="AI52" s="87">
        <f t="shared" si="132"/>
        <v>31.018724015471523</v>
      </c>
      <c r="AJ52" s="165">
        <f t="shared" si="132"/>
        <v>34.793034515681185</v>
      </c>
      <c r="AK52" s="96">
        <f t="shared" si="132"/>
        <v>39.132201717834327</v>
      </c>
      <c r="AL52" s="87">
        <f t="shared" si="132"/>
        <v>22.651063231958876</v>
      </c>
      <c r="AM52" s="87">
        <f t="shared" si="132"/>
        <v>26.455995450453912</v>
      </c>
      <c r="AN52" s="87">
        <f t="shared" si="132"/>
        <v>27.212545329311808</v>
      </c>
      <c r="AO52" s="87">
        <f t="shared" si="132"/>
        <v>28.097965881467903</v>
      </c>
      <c r="AP52" s="87">
        <f t="shared" si="132"/>
        <v>28.985127169874772</v>
      </c>
      <c r="AQ52" s="165">
        <f t="shared" si="132"/>
        <v>29.835046183630492</v>
      </c>
      <c r="AR52" s="96">
        <f t="shared" si="132"/>
        <v>30.599506721446005</v>
      </c>
      <c r="AS52" s="87">
        <f t="shared" si="132"/>
        <v>18.731286235556531</v>
      </c>
      <c r="AT52" s="87">
        <f t="shared" si="132"/>
        <v>17.687979981629855</v>
      </c>
      <c r="AU52" s="87">
        <f t="shared" si="132"/>
        <v>18.043945718539124</v>
      </c>
      <c r="AV52" s="87">
        <f t="shared" si="132"/>
        <v>18.278655378808313</v>
      </c>
      <c r="AW52" s="87">
        <f t="shared" si="132"/>
        <v>18.367150219324738</v>
      </c>
      <c r="AX52" s="165">
        <f t="shared" si="132"/>
        <v>18.277131148095581</v>
      </c>
      <c r="AY52" s="96">
        <f t="shared" si="132"/>
        <v>17.965894306913786</v>
      </c>
      <c r="AZ52" s="87">
        <f t="shared" si="132"/>
        <v>14.481583931545812</v>
      </c>
      <c r="BA52" s="87">
        <f t="shared" si="132"/>
        <v>13.863110542704588</v>
      </c>
      <c r="BB52" s="87">
        <f t="shared" si="132"/>
        <v>13.434585616458076</v>
      </c>
      <c r="BC52" s="87">
        <f t="shared" si="132"/>
        <v>12.953018073071458</v>
      </c>
      <c r="BD52" s="87">
        <f t="shared" si="132"/>
        <v>12.405361055977421</v>
      </c>
      <c r="BE52" s="165">
        <f t="shared" si="132"/>
        <v>11.778116899718793</v>
      </c>
      <c r="BF52" s="96">
        <f t="shared" si="132"/>
        <v>11.056246323574678</v>
      </c>
      <c r="BG52" s="87">
        <f t="shared" si="132"/>
        <v>10.222650563464384</v>
      </c>
      <c r="BH52" s="87">
        <f t="shared" si="132"/>
        <v>9.9196187189556593</v>
      </c>
      <c r="BI52" s="87">
        <f t="shared" si="132"/>
        <v>9.5681538375561423</v>
      </c>
      <c r="BJ52" s="87">
        <f t="shared" si="132"/>
        <v>9.1686865005569373</v>
      </c>
      <c r="BK52" s="87">
        <f t="shared" si="132"/>
        <v>8.7213238435607767</v>
      </c>
      <c r="BL52" s="165">
        <f t="shared" si="132"/>
        <v>8.2281919328135498</v>
      </c>
      <c r="BM52" s="96">
        <f t="shared" si="132"/>
        <v>7.6925497873908659</v>
      </c>
      <c r="BN52" s="87">
        <f t="shared" si="132"/>
        <v>7.1193483341871433</v>
      </c>
      <c r="BO52" s="87">
        <f t="shared" si="132"/>
        <v>6.819354616060088</v>
      </c>
      <c r="BP52" s="87">
        <f t="shared" si="132"/>
        <v>6.54296600552847</v>
      </c>
      <c r="BQ52" s="87">
        <f t="shared" si="132"/>
        <v>6.2597030971879235</v>
      </c>
      <c r="BR52" s="87">
        <f t="shared" si="132"/>
        <v>5.9708277813943633</v>
      </c>
      <c r="BS52" s="87">
        <f t="shared" si="132"/>
        <v>5.6784989934033501</v>
      </c>
      <c r="BT52" s="96">
        <f t="shared" si="132"/>
        <v>5.3859991112672025</v>
      </c>
      <c r="BU52" s="87">
        <f t="shared" si="132"/>
        <v>5.0980075325316854</v>
      </c>
      <c r="BV52" s="87">
        <f t="shared" si="132"/>
        <v>4.8654120327945183</v>
      </c>
      <c r="BW52" s="87">
        <f t="shared" si="132"/>
        <v>4.6379315066067077</v>
      </c>
      <c r="BX52" s="87">
        <f t="shared" si="132"/>
        <v>4.4157799391266623</v>
      </c>
      <c r="BY52" s="87">
        <f t="shared" si="132"/>
        <v>4.2012602154192855</v>
      </c>
      <c r="BZ52" s="87">
        <f t="shared" si="132"/>
        <v>3.9969242996699617</v>
      </c>
      <c r="CA52" s="96">
        <f t="shared" si="132"/>
        <v>3.8055507663833827</v>
      </c>
      <c r="CB52" s="87">
        <f t="shared" si="132"/>
        <v>3.6301840403919607</v>
      </c>
      <c r="CC52" s="87">
        <f t="shared" si="132"/>
        <v>3.4741742061545429</v>
      </c>
      <c r="CD52" s="87">
        <f t="shared" ref="CD52:EO52" si="133">BW37*(1-$F$6)</f>
        <v>3.3219789180738468</v>
      </c>
      <c r="CE52" s="87">
        <f t="shared" si="133"/>
        <v>3.1736613868717956</v>
      </c>
      <c r="CF52" s="87">
        <f t="shared" si="133"/>
        <v>3.0304682880051144</v>
      </c>
      <c r="CG52" s="87">
        <f t="shared" si="133"/>
        <v>2.8937204679249113</v>
      </c>
      <c r="CH52" s="96">
        <f t="shared" si="133"/>
        <v>2.7647611867324886</v>
      </c>
      <c r="CI52" s="87">
        <f t="shared" si="133"/>
        <v>3.7028705898793914</v>
      </c>
      <c r="CJ52" s="87">
        <f t="shared" si="133"/>
        <v>2.6149115879346914</v>
      </c>
      <c r="CK52" s="87">
        <f t="shared" si="133"/>
        <v>2.5107404057150351</v>
      </c>
      <c r="CL52" s="87">
        <f t="shared" si="133"/>
        <v>2.4122709884730771</v>
      </c>
      <c r="CM52" s="87">
        <f t="shared" si="133"/>
        <v>2.3193878800056233</v>
      </c>
      <c r="CN52" s="87">
        <f t="shared" si="133"/>
        <v>2.2318933038534698</v>
      </c>
      <c r="CO52" s="96">
        <f t="shared" si="133"/>
        <v>2.1494948345765383</v>
      </c>
      <c r="CP52" s="87">
        <f t="shared" si="133"/>
        <v>2.0717911067229617</v>
      </c>
      <c r="CQ52" s="87">
        <f t="shared" si="133"/>
        <v>2.0774445510371824</v>
      </c>
      <c r="CR52" s="87">
        <f t="shared" si="133"/>
        <v>2.016985167963671</v>
      </c>
      <c r="CS52" s="87">
        <f t="shared" si="133"/>
        <v>1.9599598310687092</v>
      </c>
      <c r="CT52" s="87">
        <f t="shared" si="133"/>
        <v>1.9065098305982136</v>
      </c>
      <c r="CU52" s="87">
        <f t="shared" si="133"/>
        <v>1.8566763125097088</v>
      </c>
      <c r="CV52" s="96">
        <f t="shared" si="133"/>
        <v>1.8103885822414958</v>
      </c>
      <c r="CW52" s="87">
        <f t="shared" si="133"/>
        <v>1.7674553153111143</v>
      </c>
      <c r="CX52" s="87">
        <f t="shared" si="133"/>
        <v>1.6484427228373224</v>
      </c>
      <c r="CY52" s="87">
        <f t="shared" si="133"/>
        <v>1.6075325821499113</v>
      </c>
      <c r="CZ52" s="87">
        <f t="shared" si="133"/>
        <v>1.5699408241472601</v>
      </c>
      <c r="DA52" s="87">
        <f t="shared" si="133"/>
        <v>1.5354942736747406</v>
      </c>
      <c r="DB52" s="87">
        <f t="shared" si="133"/>
        <v>1.5040393574900544</v>
      </c>
      <c r="DC52" s="87">
        <f t="shared" si="133"/>
        <v>1.4754407202184714</v>
      </c>
      <c r="DD52" s="96">
        <f t="shared" si="133"/>
        <v>1.4495798925756058</v>
      </c>
      <c r="DE52" s="87">
        <f t="shared" si="133"/>
        <v>1.4263543805293875</v>
      </c>
      <c r="DF52" s="87">
        <f t="shared" si="133"/>
        <v>1.3936945131727561</v>
      </c>
      <c r="DG52" s="87">
        <f t="shared" si="133"/>
        <v>1.3625316797888463</v>
      </c>
      <c r="DH52" s="87">
        <f t="shared" si="133"/>
        <v>1.3328559798378041</v>
      </c>
      <c r="DI52" s="87">
        <f t="shared" si="133"/>
        <v>1.3046337667029597</v>
      </c>
      <c r="DJ52" s="87">
        <f t="shared" si="133"/>
        <v>1.2778167222043919</v>
      </c>
      <c r="DK52" s="96">
        <f t="shared" si="133"/>
        <v>1.2523517047535302</v>
      </c>
      <c r="DL52" s="87">
        <f t="shared" si="133"/>
        <v>1.2281911551414475</v>
      </c>
      <c r="DM52" s="87">
        <f t="shared" si="133"/>
        <v>1.2112887211725321</v>
      </c>
      <c r="DN52" s="87">
        <f t="shared" si="133"/>
        <v>1.1950144766816184</v>
      </c>
      <c r="DO52" s="87">
        <f t="shared" si="133"/>
        <v>1.1792304202984274</v>
      </c>
      <c r="DP52" s="87">
        <f t="shared" si="133"/>
        <v>1.1638109596738648</v>
      </c>
      <c r="DQ52" s="87">
        <f t="shared" si="133"/>
        <v>1.1486396258682523</v>
      </c>
      <c r="DR52" s="87">
        <f t="shared" si="133"/>
        <v>1.1336065805772546</v>
      </c>
      <c r="DS52" s="87">
        <f t="shared" si="133"/>
        <v>1.1186069700817736</v>
      </c>
      <c r="DT52" s="87">
        <f t="shared" si="133"/>
        <v>1.1035401439355237</v>
      </c>
      <c r="DU52" s="87">
        <f t="shared" si="133"/>
        <v>1.0896676369503568</v>
      </c>
      <c r="DV52" s="87">
        <f t="shared" si="133"/>
        <v>1.0769233925806889</v>
      </c>
      <c r="DW52" s="87">
        <f t="shared" si="133"/>
        <v>1.0652317093940329</v>
      </c>
      <c r="DX52" s="87">
        <f t="shared" si="133"/>
        <v>1.0545099755866607</v>
      </c>
      <c r="DY52" s="87">
        <f t="shared" si="133"/>
        <v>1.0446704682521855</v>
      </c>
      <c r="DZ52" s="87">
        <f t="shared" si="133"/>
        <v>1.0356212194751278</v>
      </c>
      <c r="EA52" s="87">
        <f t="shared" si="133"/>
        <v>1.0272659726443232</v>
      </c>
      <c r="EB52" s="87">
        <f t="shared" si="133"/>
        <v>1.0190511824448034</v>
      </c>
      <c r="EC52" s="87">
        <f t="shared" si="133"/>
        <v>1.0110195586055408</v>
      </c>
      <c r="ED52" s="87">
        <f t="shared" si="133"/>
        <v>1.0032192299541414</v>
      </c>
      <c r="EE52" s="87">
        <f t="shared" si="133"/>
        <v>0.99570207688784407</v>
      </c>
      <c r="EF52" s="87">
        <f t="shared" si="133"/>
        <v>0.98852251932401247</v>
      </c>
      <c r="EG52" s="87">
        <f t="shared" si="133"/>
        <v>0.98173662934905781</v>
      </c>
      <c r="EH52" s="87">
        <f t="shared" si="133"/>
        <v>0.9754014339624052</v>
      </c>
      <c r="EI52" s="87">
        <f t="shared" si="133"/>
        <v>0.96957427296495302</v>
      </c>
      <c r="EJ52" s="87">
        <f t="shared" si="133"/>
        <v>0.96417543634017067</v>
      </c>
      <c r="EK52" s="87">
        <f t="shared" si="133"/>
        <v>0.95913345418373885</v>
      </c>
      <c r="EL52" s="87">
        <f t="shared" si="133"/>
        <v>0.95438622992562772</v>
      </c>
      <c r="EM52" s="87">
        <f t="shared" si="133"/>
        <v>0.94988184087053706</v>
      </c>
      <c r="EN52" s="87">
        <f t="shared" si="133"/>
        <v>0.9455791111896964</v>
      </c>
      <c r="EO52" s="87">
        <f t="shared" si="133"/>
        <v>0.94144805240728557</v>
      </c>
      <c r="EP52" s="87">
        <f t="shared" ref="EP52:FY52" si="134">EI37*(1-$F$6)</f>
        <v>0.9374702544472493</v>
      </c>
      <c r="EQ52" s="87">
        <f t="shared" si="134"/>
        <v>0.9336734118788117</v>
      </c>
      <c r="ER52" s="87">
        <f t="shared" si="134"/>
        <v>0.93007597304050271</v>
      </c>
      <c r="ES52" s="87">
        <f t="shared" si="134"/>
        <v>0.92668735663928403</v>
      </c>
      <c r="ET52" s="87">
        <f t="shared" si="134"/>
        <v>0.92350837950181552</v>
      </c>
      <c r="EU52" s="87">
        <f t="shared" si="134"/>
        <v>0.92053183591525667</v>
      </c>
      <c r="EV52" s="87">
        <f t="shared" si="134"/>
        <v>0.91774318682843226</v>
      </c>
      <c r="EW52" s="87">
        <f t="shared" si="134"/>
        <v>0.91512133453176658</v>
      </c>
      <c r="EX52" s="87">
        <f t="shared" si="134"/>
        <v>0.91263947494844777</v>
      </c>
      <c r="EY52" s="87">
        <f t="shared" si="134"/>
        <v>0.91027891367628311</v>
      </c>
      <c r="EZ52" s="87">
        <f t="shared" si="134"/>
        <v>0.90802774398354347</v>
      </c>
      <c r="FA52" s="87">
        <f t="shared" si="134"/>
        <v>0.90587945630779809</v>
      </c>
      <c r="FB52" s="87">
        <f t="shared" si="134"/>
        <v>0.9038315202930961</v>
      </c>
      <c r="FC52" s="87">
        <f t="shared" si="134"/>
        <v>0.90188396795978165</v>
      </c>
      <c r="FD52" s="87">
        <f t="shared" si="134"/>
        <v>0.90003799627331893</v>
      </c>
      <c r="FE52" s="87">
        <f t="shared" si="134"/>
        <v>0.89829459926812005</v>
      </c>
      <c r="FF52" s="87">
        <f t="shared" si="134"/>
        <v>0.89665066216928446</v>
      </c>
      <c r="FG52" s="87">
        <f t="shared" si="134"/>
        <v>0.89510027132144476</v>
      </c>
      <c r="FH52" s="87">
        <f t="shared" si="134"/>
        <v>0.89363590754676292</v>
      </c>
      <c r="FI52" s="87">
        <f t="shared" si="134"/>
        <v>0.89224950191746366</v>
      </c>
      <c r="FJ52" s="87">
        <f t="shared" si="134"/>
        <v>0.89093334052113471</v>
      </c>
      <c r="FK52" s="87">
        <f t="shared" si="134"/>
        <v>0.88968081010353628</v>
      </c>
      <c r="FL52" s="87">
        <f t="shared" si="134"/>
        <v>0.88848697969133805</v>
      </c>
      <c r="FM52" s="87">
        <f t="shared" si="134"/>
        <v>0.88734901465337734</v>
      </c>
      <c r="FN52" s="87">
        <f t="shared" si="134"/>
        <v>0.88626525522368849</v>
      </c>
      <c r="FO52" s="87">
        <f t="shared" si="134"/>
        <v>0.88523449374117702</v>
      </c>
      <c r="FP52" s="87">
        <f t="shared" si="134"/>
        <v>0.88425544688200575</v>
      </c>
      <c r="FQ52" s="87">
        <f t="shared" si="134"/>
        <v>0.88332641448890514</v>
      </c>
      <c r="FR52" s="87">
        <f t="shared" si="134"/>
        <v>0.88244511344180376</v>
      </c>
      <c r="FS52" s="87">
        <f t="shared" si="134"/>
        <v>0.881608673033909</v>
      </c>
      <c r="FT52" s="87">
        <f t="shared" si="134"/>
        <v>0.88081377719149256</v>
      </c>
      <c r="FU52" s="87">
        <f t="shared" si="134"/>
        <v>0.88005713199894697</v>
      </c>
      <c r="FV52" s="87">
        <f t="shared" si="134"/>
        <v>0.87933576496366961</v>
      </c>
      <c r="FW52" s="87">
        <f t="shared" si="134"/>
        <v>0.8786471798494645</v>
      </c>
      <c r="FX52" s="87">
        <f t="shared" si="134"/>
        <v>0.87798939219549432</v>
      </c>
      <c r="FY52" s="87">
        <f t="shared" si="134"/>
        <v>0.8773608710019527</v>
      </c>
      <c r="GA52" s="87" t="s">
        <v>120</v>
      </c>
    </row>
    <row r="53" spans="1:183" x14ac:dyDescent="0.25">
      <c r="A53" t="s">
        <v>112</v>
      </c>
      <c r="B53" s="60"/>
      <c r="C53" s="109">
        <f t="shared" si="126"/>
        <v>8.9744509200445285E-2</v>
      </c>
      <c r="D53" s="109">
        <f t="shared" si="126"/>
        <v>0.11218063650055661</v>
      </c>
      <c r="E53" s="109">
        <f t="shared" si="126"/>
        <v>0.14022579562569576</v>
      </c>
      <c r="F53" s="109">
        <f t="shared" si="126"/>
        <v>0.17528224453211969</v>
      </c>
      <c r="G53" s="109">
        <f t="shared" si="126"/>
        <v>0.21910280566514961</v>
      </c>
      <c r="H53" s="109">
        <f>I53/(1+$V$6)</f>
        <v>0.27387850708143702</v>
      </c>
      <c r="I53" s="82">
        <f>V9*AJ7</f>
        <v>0.3423481338517963</v>
      </c>
      <c r="J53" s="83">
        <f t="shared" ref="J53:BU53" si="135">I53-C54+J54</f>
        <v>0.42719814560880565</v>
      </c>
      <c r="K53" s="83">
        <f t="shared" si="135"/>
        <v>0.53326066030506736</v>
      </c>
      <c r="L53" s="83">
        <f t="shared" si="135"/>
        <v>0.66583880367539461</v>
      </c>
      <c r="M53" s="83">
        <f t="shared" si="135"/>
        <v>0.83156148288830367</v>
      </c>
      <c r="N53" s="83">
        <f t="shared" si="135"/>
        <v>1.0387148319044397</v>
      </c>
      <c r="O53" s="83">
        <f t="shared" si="135"/>
        <v>1.29765651817461</v>
      </c>
      <c r="P53" s="105">
        <f t="shared" si="135"/>
        <v>1.6213336260123228</v>
      </c>
      <c r="Q53" s="83">
        <f t="shared" si="135"/>
        <v>2.0087181306753141</v>
      </c>
      <c r="R53" s="83">
        <f t="shared" si="135"/>
        <v>2.4929487615040533</v>
      </c>
      <c r="S53" s="83">
        <f t="shared" si="135"/>
        <v>3.0982370500399776</v>
      </c>
      <c r="T53" s="83">
        <f t="shared" si="135"/>
        <v>3.8548474107098829</v>
      </c>
      <c r="U53" s="83">
        <f t="shared" si="135"/>
        <v>4.8006103615472639</v>
      </c>
      <c r="V53" s="83">
        <f t="shared" si="135"/>
        <v>5.9828140500939906</v>
      </c>
      <c r="W53" s="105">
        <f t="shared" si="135"/>
        <v>7.4605686607773984</v>
      </c>
      <c r="X53" s="83">
        <f t="shared" si="135"/>
        <v>7.773994191507585</v>
      </c>
      <c r="Y53" s="83">
        <f t="shared" si="135"/>
        <v>8.0165726761499236</v>
      </c>
      <c r="Z53" s="83">
        <f t="shared" si="135"/>
        <v>8.1246067161885858</v>
      </c>
      <c r="AA53" s="83">
        <f t="shared" si="135"/>
        <v>8.1179368039429836</v>
      </c>
      <c r="AB53" s="83">
        <f t="shared" si="135"/>
        <v>7.9678820961087578</v>
      </c>
      <c r="AC53" s="83">
        <f t="shared" si="135"/>
        <v>7.6385786731198344</v>
      </c>
      <c r="AD53" s="105">
        <f t="shared" si="135"/>
        <v>7.0851780804699445</v>
      </c>
      <c r="AE53" s="83">
        <f t="shared" si="135"/>
        <v>7.7853604272937886</v>
      </c>
      <c r="AF53" s="83">
        <f t="shared" si="135"/>
        <v>7.6319816467456691</v>
      </c>
      <c r="AG53" s="83">
        <f t="shared" si="135"/>
        <v>7.5527202208327653</v>
      </c>
      <c r="AH53" s="83">
        <f t="shared" si="135"/>
        <v>7.491371687824266</v>
      </c>
      <c r="AI53" s="83">
        <f t="shared" si="135"/>
        <v>7.43979523364382</v>
      </c>
      <c r="AJ53" s="159">
        <f t="shared" si="135"/>
        <v>7.3877550694227114</v>
      </c>
      <c r="AK53" s="105">
        <f t="shared" si="135"/>
        <v>7.3223621712605746</v>
      </c>
      <c r="AL53" s="83">
        <f t="shared" si="135"/>
        <v>6.5410258331101616</v>
      </c>
      <c r="AM53" s="83">
        <f t="shared" si="135"/>
        <v>6.6831236964929834</v>
      </c>
      <c r="AN53" s="83">
        <f t="shared" si="135"/>
        <v>6.7467813589436068</v>
      </c>
      <c r="AO53" s="83">
        <f t="shared" si="135"/>
        <v>6.7343625708985648</v>
      </c>
      <c r="AP53" s="83">
        <f t="shared" si="135"/>
        <v>6.6333422472218935</v>
      </c>
      <c r="AQ53" s="159">
        <f t="shared" si="135"/>
        <v>6.4267274460244046</v>
      </c>
      <c r="AR53" s="105">
        <f t="shared" si="135"/>
        <v>6.0919897818506392</v>
      </c>
      <c r="AS53" s="83">
        <f t="shared" si="135"/>
        <v>5.9194663715620699</v>
      </c>
      <c r="AT53" s="83">
        <f t="shared" si="135"/>
        <v>5.5681768790360895</v>
      </c>
      <c r="AU53" s="83">
        <f t="shared" si="135"/>
        <v>5.2132232673135528</v>
      </c>
      <c r="AV53" s="83">
        <f t="shared" si="135"/>
        <v>4.8453404194514116</v>
      </c>
      <c r="AW53" s="83">
        <f t="shared" si="135"/>
        <v>4.4611234591678652</v>
      </c>
      <c r="AX53" s="159">
        <f t="shared" si="135"/>
        <v>4.0580874101743261</v>
      </c>
      <c r="AY53" s="105">
        <f t="shared" si="135"/>
        <v>3.6348024422161349</v>
      </c>
      <c r="AZ53" s="83">
        <f t="shared" si="135"/>
        <v>3.4788837972764419</v>
      </c>
      <c r="BA53" s="83">
        <f t="shared" si="135"/>
        <v>3.37230660464204</v>
      </c>
      <c r="BB53" s="83">
        <f t="shared" si="135"/>
        <v>3.2376918805738568</v>
      </c>
      <c r="BC53" s="83">
        <f t="shared" si="135"/>
        <v>3.0792652390004966</v>
      </c>
      <c r="BD53" s="83">
        <f t="shared" si="135"/>
        <v>2.9006732956955039</v>
      </c>
      <c r="BE53" s="159">
        <f t="shared" si="135"/>
        <v>2.7061382781759082</v>
      </c>
      <c r="BF53" s="105">
        <f t="shared" si="135"/>
        <v>2.5007738958291772</v>
      </c>
      <c r="BG53" s="83">
        <f t="shared" si="135"/>
        <v>2.369771690327485</v>
      </c>
      <c r="BH53" s="83">
        <f t="shared" si="135"/>
        <v>2.2382483606938193</v>
      </c>
      <c r="BI53" s="83">
        <f t="shared" si="135"/>
        <v>2.1166932944154464</v>
      </c>
      <c r="BJ53" s="83">
        <f t="shared" si="135"/>
        <v>2.0043148908481871</v>
      </c>
      <c r="BK53" s="83">
        <f t="shared" si="135"/>
        <v>1.9009533245351715</v>
      </c>
      <c r="BL53" s="159">
        <f t="shared" si="135"/>
        <v>1.8068919186725545</v>
      </c>
      <c r="BM53" s="105">
        <f t="shared" si="135"/>
        <v>1.7228778780485272</v>
      </c>
      <c r="BN53" s="83">
        <f t="shared" si="135"/>
        <v>1.6501620816385083</v>
      </c>
      <c r="BO53" s="83">
        <f t="shared" si="135"/>
        <v>1.5775350281911455</v>
      </c>
      <c r="BP53" s="83">
        <f t="shared" si="135"/>
        <v>1.5046197605271177</v>
      </c>
      <c r="BQ53" s="83">
        <f t="shared" si="135"/>
        <v>1.4331294434471529</v>
      </c>
      <c r="BR53" s="83">
        <f t="shared" si="135"/>
        <v>1.3646432678495579</v>
      </c>
      <c r="BS53" s="83">
        <f t="shared" si="135"/>
        <v>1.3006130479397706</v>
      </c>
      <c r="BT53" s="105">
        <f t="shared" si="135"/>
        <v>1.2423570422838299</v>
      </c>
      <c r="BU53" s="83">
        <f t="shared" si="135"/>
        <v>1.1910413960838926</v>
      </c>
      <c r="BV53" s="83">
        <f t="shared" ref="BV53:EG53" si="136">BU53-BO54+BV54</f>
        <v>1.1420573240123053</v>
      </c>
      <c r="BW53" s="83">
        <f t="shared" si="136"/>
        <v>1.0948329484320618</v>
      </c>
      <c r="BX53" s="83">
        <f t="shared" si="136"/>
        <v>1.0493284782303249</v>
      </c>
      <c r="BY53" s="83">
        <f t="shared" si="136"/>
        <v>1.0055790140144463</v>
      </c>
      <c r="BZ53" s="83">
        <f t="shared" si="136"/>
        <v>0.96366986550777656</v>
      </c>
      <c r="CA53" s="105">
        <f t="shared" si="136"/>
        <v>0.92370595376770981</v>
      </c>
      <c r="CB53" s="83">
        <f t="shared" si="136"/>
        <v>0.8857762045360088</v>
      </c>
      <c r="CC53" s="83">
        <f t="shared" si="136"/>
        <v>0.84991032518647391</v>
      </c>
      <c r="CD53" s="83">
        <f t="shared" si="136"/>
        <v>0.81623370641240311</v>
      </c>
      <c r="CE53" s="83">
        <f t="shared" si="136"/>
        <v>0.78470480517153962</v>
      </c>
      <c r="CF53" s="83">
        <f t="shared" si="136"/>
        <v>0.7552230195348697</v>
      </c>
      <c r="CG53" s="83">
        <f t="shared" si="136"/>
        <v>0.72762920409653797</v>
      </c>
      <c r="CH53" s="105">
        <f t="shared" si="136"/>
        <v>0.70170695080012335</v>
      </c>
      <c r="CI53" s="83">
        <f t="shared" si="136"/>
        <v>0.70779203992942041</v>
      </c>
      <c r="CJ53" s="83">
        <f t="shared" si="136"/>
        <v>0.71380918561228845</v>
      </c>
      <c r="CK53" s="83">
        <f t="shared" si="136"/>
        <v>0.7198334941891702</v>
      </c>
      <c r="CL53" s="83">
        <f t="shared" si="136"/>
        <v>0.72597327898582464</v>
      </c>
      <c r="CM53" s="83">
        <f t="shared" si="136"/>
        <v>0.73231061686947296</v>
      </c>
      <c r="CN53" s="83">
        <f t="shared" si="136"/>
        <v>0.73889619512675442</v>
      </c>
      <c r="CO53" s="105">
        <f t="shared" si="136"/>
        <v>0.74574498375693588</v>
      </c>
      <c r="CP53" s="83">
        <f t="shared" si="136"/>
        <v>0.7222232559192121</v>
      </c>
      <c r="CQ53" s="83">
        <f t="shared" si="136"/>
        <v>0.702872469394761</v>
      </c>
      <c r="CR53" s="83">
        <f t="shared" si="136"/>
        <v>0.68509403845857075</v>
      </c>
      <c r="CS53" s="83">
        <f t="shared" si="136"/>
        <v>0.66880701497193151</v>
      </c>
      <c r="CT53" s="83">
        <f t="shared" si="136"/>
        <v>0.65393963138464362</v>
      </c>
      <c r="CU53" s="83">
        <f t="shared" si="136"/>
        <v>0.64042866662616638</v>
      </c>
      <c r="CV53" s="105">
        <f t="shared" si="136"/>
        <v>0.62821883352068286</v>
      </c>
      <c r="CW53" s="83">
        <f t="shared" si="136"/>
        <v>0.61726236396473944</v>
      </c>
      <c r="CX53" s="83">
        <f t="shared" si="136"/>
        <v>0.60179108047263608</v>
      </c>
      <c r="CY53" s="83">
        <f t="shared" si="136"/>
        <v>0.58702245519739771</v>
      </c>
      <c r="CZ53" s="83">
        <f t="shared" si="136"/>
        <v>0.57295275448287042</v>
      </c>
      <c r="DA53" s="83">
        <f t="shared" si="136"/>
        <v>0.55956683680459096</v>
      </c>
      <c r="DB53" s="83">
        <f t="shared" si="136"/>
        <v>0.54684248219280696</v>
      </c>
      <c r="DC53" s="83">
        <f t="shared" si="136"/>
        <v>0.53475509791486553</v>
      </c>
      <c r="DD53" s="105">
        <f t="shared" si="136"/>
        <v>0.52328269707696085</v>
      </c>
      <c r="DE53" s="83">
        <f t="shared" si="136"/>
        <v>0.51527480560251082</v>
      </c>
      <c r="DF53" s="83">
        <f t="shared" si="136"/>
        <v>0.50756341762980706</v>
      </c>
      <c r="DG53" s="83">
        <f t="shared" si="136"/>
        <v>0.50008275635298349</v>
      </c>
      <c r="DH53" s="83">
        <f t="shared" si="136"/>
        <v>0.49277292595753552</v>
      </c>
      <c r="DI53" s="83">
        <f t="shared" si="136"/>
        <v>0.48557834577939912</v>
      </c>
      <c r="DJ53" s="83">
        <f t="shared" si="136"/>
        <v>0.47844656228046811</v>
      </c>
      <c r="DK53" s="105">
        <f t="shared" si="136"/>
        <v>0.47132746527285335</v>
      </c>
      <c r="DL53" s="83">
        <f t="shared" si="136"/>
        <v>0.46417291362967927</v>
      </c>
      <c r="DM53" s="83">
        <f t="shared" si="136"/>
        <v>0.45758771287033945</v>
      </c>
      <c r="DN53" s="83">
        <f t="shared" si="136"/>
        <v>0.45154056039943302</v>
      </c>
      <c r="DO53" s="83">
        <f t="shared" si="136"/>
        <v>0.44599549437911462</v>
      </c>
      <c r="DP53" s="83">
        <f t="shared" si="136"/>
        <v>0.44091320311372867</v>
      </c>
      <c r="DQ53" s="83">
        <f t="shared" si="136"/>
        <v>0.43625188710892593</v>
      </c>
      <c r="DR53" s="83">
        <f t="shared" si="136"/>
        <v>0.43196767425004057</v>
      </c>
      <c r="DS53" s="83">
        <f t="shared" si="136"/>
        <v>0.42801459834728134</v>
      </c>
      <c r="DT53" s="83">
        <f t="shared" si="136"/>
        <v>0.42412725740845586</v>
      </c>
      <c r="DU53" s="83">
        <f t="shared" si="136"/>
        <v>0.42032621493674222</v>
      </c>
      <c r="DV53" s="83">
        <f t="shared" si="136"/>
        <v>0.41663464528694777</v>
      </c>
      <c r="DW53" s="83">
        <f t="shared" si="136"/>
        <v>0.41307753489359533</v>
      </c>
      <c r="DX53" s="83">
        <f t="shared" si="136"/>
        <v>0.40968110145314585</v>
      </c>
      <c r="DY53" s="83">
        <f t="shared" si="136"/>
        <v>0.40647236850410479</v>
      </c>
      <c r="DZ53" s="83">
        <f t="shared" si="136"/>
        <v>0.40347883093214326</v>
      </c>
      <c r="EA53" s="83">
        <f t="shared" si="136"/>
        <v>0.40072814708638982</v>
      </c>
      <c r="EB53" s="83">
        <f t="shared" si="136"/>
        <v>0.39818215566020465</v>
      </c>
      <c r="EC53" s="83">
        <f t="shared" si="136"/>
        <v>0.39580662959357443</v>
      </c>
      <c r="ED53" s="83">
        <f t="shared" si="136"/>
        <v>0.39357182397307411</v>
      </c>
      <c r="EE53" s="83">
        <f t="shared" si="136"/>
        <v>0.39145286438486981</v>
      </c>
      <c r="EF53" s="83">
        <f t="shared" si="136"/>
        <v>0.38943002610282129</v>
      </c>
      <c r="EG53" s="83">
        <f t="shared" si="136"/>
        <v>0.38748894970003323</v>
      </c>
      <c r="EH53" s="83">
        <f t="shared" ref="EH53:FY53" si="137">EG53-EA54+EH54</f>
        <v>0.38562083296234528</v>
      </c>
      <c r="EI53" s="83">
        <f t="shared" si="137"/>
        <v>0.38383903275061393</v>
      </c>
      <c r="EJ53" s="83">
        <f t="shared" si="137"/>
        <v>0.38215246626837207</v>
      </c>
      <c r="EK53" s="83">
        <f t="shared" si="137"/>
        <v>0.38056571224590202</v>
      </c>
      <c r="EL53" s="83">
        <f t="shared" si="137"/>
        <v>0.37907921381819815</v>
      </c>
      <c r="EM53" s="83">
        <f t="shared" si="137"/>
        <v>0.3776895545307688</v>
      </c>
      <c r="EN53" s="83">
        <f t="shared" si="137"/>
        <v>0.37638978745586771</v>
      </c>
      <c r="EO53" s="83">
        <f t="shared" si="137"/>
        <v>0.3751698057273497</v>
      </c>
      <c r="EP53" s="83">
        <f t="shared" si="137"/>
        <v>0.37401675070999246</v>
      </c>
      <c r="EQ53" s="83">
        <f t="shared" si="137"/>
        <v>0.37292165914180209</v>
      </c>
      <c r="ER53" s="83">
        <f t="shared" si="137"/>
        <v>0.37187882945449691</v>
      </c>
      <c r="ES53" s="83">
        <f t="shared" si="137"/>
        <v>0.37088515460071725</v>
      </c>
      <c r="ET53" s="83">
        <f t="shared" si="137"/>
        <v>0.36993944112441979</v>
      </c>
      <c r="EU53" s="83">
        <f t="shared" si="137"/>
        <v>0.36904172823935361</v>
      </c>
      <c r="EV53" s="83">
        <f t="shared" si="137"/>
        <v>0.36819261571994122</v>
      </c>
      <c r="EW53" s="83">
        <f t="shared" si="137"/>
        <v>0.36739260551083064</v>
      </c>
      <c r="EX53" s="83">
        <f t="shared" si="137"/>
        <v>0.36664022054438339</v>
      </c>
      <c r="EY53" s="83">
        <f t="shared" si="137"/>
        <v>0.36593263450181113</v>
      </c>
      <c r="EZ53" s="83">
        <f t="shared" si="137"/>
        <v>0.36526624589280043</v>
      </c>
      <c r="FA53" s="83">
        <f t="shared" si="137"/>
        <v>0.36463718627481256</v>
      </c>
      <c r="FB53" s="83">
        <f t="shared" si="137"/>
        <v>0.36404175608323958</v>
      </c>
      <c r="FC53" s="83">
        <f t="shared" si="137"/>
        <v>0.36347678409570316</v>
      </c>
      <c r="FD53" s="83">
        <f t="shared" si="137"/>
        <v>0.36293990810180332</v>
      </c>
      <c r="FE53" s="83">
        <f t="shared" si="137"/>
        <v>0.36242977500385221</v>
      </c>
      <c r="FF53" s="83">
        <f t="shared" si="137"/>
        <v>0.36194559723057429</v>
      </c>
      <c r="FG53" s="83">
        <f t="shared" si="137"/>
        <v>0.36148680463023641</v>
      </c>
      <c r="FH53" s="83">
        <f t="shared" si="137"/>
        <v>0.36105279013107705</v>
      </c>
      <c r="FI53" s="83">
        <f t="shared" si="137"/>
        <v>0.36064274520134915</v>
      </c>
      <c r="FJ53" s="83">
        <f t="shared" si="137"/>
        <v>0.3602555796126915</v>
      </c>
      <c r="FK53" s="83">
        <f t="shared" si="137"/>
        <v>0.35988991904939277</v>
      </c>
      <c r="FL53" s="83">
        <f t="shared" si="137"/>
        <v>0.35954417355620788</v>
      </c>
      <c r="FM53" s="83">
        <f t="shared" si="137"/>
        <v>0.35921676297812066</v>
      </c>
      <c r="FN53" s="83">
        <f t="shared" si="137"/>
        <v>0.35890626137458603</v>
      </c>
      <c r="FO53" s="83">
        <f t="shared" si="137"/>
        <v>0.35861147183877595</v>
      </c>
      <c r="FP53" s="83">
        <f t="shared" si="137"/>
        <v>0.35833144378551962</v>
      </c>
      <c r="FQ53" s="83">
        <f t="shared" si="137"/>
        <v>0.3580654449592362</v>
      </c>
      <c r="FR53" s="83">
        <f t="shared" si="137"/>
        <v>0.35781290029304824</v>
      </c>
      <c r="FS53" s="83">
        <f t="shared" si="137"/>
        <v>0.35757330944110688</v>
      </c>
      <c r="FT53" s="83">
        <f t="shared" si="137"/>
        <v>0.35734615440658901</v>
      </c>
      <c r="FU53" s="83">
        <f t="shared" si="137"/>
        <v>0.35713085763764996</v>
      </c>
      <c r="FV53" s="83">
        <f t="shared" si="137"/>
        <v>0.35692677726685645</v>
      </c>
      <c r="FW53" s="83">
        <f t="shared" si="137"/>
        <v>0.35673322716611305</v>
      </c>
      <c r="FX53" s="83">
        <f t="shared" si="137"/>
        <v>0.35654951070277185</v>
      </c>
      <c r="FY53" s="83">
        <f t="shared" si="137"/>
        <v>0.35637495842499373</v>
      </c>
      <c r="GA53" t="s">
        <v>112</v>
      </c>
    </row>
    <row r="54" spans="1:183" x14ac:dyDescent="0.25">
      <c r="A54" s="87" t="s">
        <v>121</v>
      </c>
      <c r="B54" s="60"/>
      <c r="C54" s="88">
        <f t="shared" si="126"/>
        <v>1.7948901840089061E-2</v>
      </c>
      <c r="D54" s="89">
        <f t="shared" ref="D54:H54" si="138">D53-C53</f>
        <v>2.2436127300111325E-2</v>
      </c>
      <c r="E54" s="89">
        <f t="shared" si="138"/>
        <v>2.8045159125139149E-2</v>
      </c>
      <c r="F54" s="89">
        <f t="shared" si="138"/>
        <v>3.5056448906423926E-2</v>
      </c>
      <c r="G54" s="89">
        <f t="shared" si="138"/>
        <v>4.3820561133029928E-2</v>
      </c>
      <c r="H54" s="89">
        <f t="shared" si="138"/>
        <v>5.4775701416287403E-2</v>
      </c>
      <c r="I54" s="89">
        <f>I53-H53</f>
        <v>6.8469626770359282E-2</v>
      </c>
      <c r="J54" s="87">
        <f t="shared" ref="J54:P54" si="139">C39*(1-$F$7)</f>
        <v>0.10279891359709845</v>
      </c>
      <c r="K54" s="87">
        <f t="shared" si="139"/>
        <v>0.12849864199637306</v>
      </c>
      <c r="L54" s="87">
        <f t="shared" si="139"/>
        <v>0.16062330249546636</v>
      </c>
      <c r="M54" s="87">
        <f t="shared" si="139"/>
        <v>0.20077912811933293</v>
      </c>
      <c r="N54" s="87">
        <f t="shared" si="139"/>
        <v>0.25097391014916604</v>
      </c>
      <c r="O54" s="87">
        <f t="shared" si="139"/>
        <v>0.31371738768645768</v>
      </c>
      <c r="P54" s="96">
        <f t="shared" si="139"/>
        <v>0.39214673460807215</v>
      </c>
      <c r="Q54" s="87">
        <f>J39*(1-$F$7)</f>
        <v>0.49018341826008971</v>
      </c>
      <c r="R54" s="87">
        <f t="shared" ref="R54:CC54" si="140">K39*(1-$F$7)</f>
        <v>0.61272927282511214</v>
      </c>
      <c r="S54" s="87">
        <f t="shared" si="140"/>
        <v>0.76591159103139028</v>
      </c>
      <c r="T54" s="87">
        <f t="shared" si="140"/>
        <v>0.95738948878923813</v>
      </c>
      <c r="U54" s="87">
        <f t="shared" si="140"/>
        <v>1.1967368609865472</v>
      </c>
      <c r="V54" s="87">
        <f t="shared" si="140"/>
        <v>1.495921076233184</v>
      </c>
      <c r="W54" s="96">
        <f t="shared" si="140"/>
        <v>1.8699013452914806</v>
      </c>
      <c r="X54" s="87">
        <f t="shared" si="140"/>
        <v>0.80360894899027646</v>
      </c>
      <c r="Y54" s="87">
        <f t="shared" si="140"/>
        <v>0.85530775746744947</v>
      </c>
      <c r="Z54" s="87">
        <f t="shared" si="140"/>
        <v>0.87394563107005141</v>
      </c>
      <c r="AA54" s="87">
        <f t="shared" si="140"/>
        <v>0.95071957654363692</v>
      </c>
      <c r="AB54" s="87">
        <f t="shared" si="140"/>
        <v>1.0466821531523216</v>
      </c>
      <c r="AC54" s="87">
        <f t="shared" si="140"/>
        <v>1.1666176532442605</v>
      </c>
      <c r="AD54" s="96">
        <f t="shared" si="140"/>
        <v>1.3165007526415906</v>
      </c>
      <c r="AE54" s="87">
        <f t="shared" si="140"/>
        <v>1.50379129581412</v>
      </c>
      <c r="AF54" s="87">
        <f t="shared" si="140"/>
        <v>0.70192897691933009</v>
      </c>
      <c r="AG54" s="87">
        <f t="shared" si="140"/>
        <v>0.79468420515714744</v>
      </c>
      <c r="AH54" s="87">
        <f t="shared" si="140"/>
        <v>0.88937104353513807</v>
      </c>
      <c r="AI54" s="87">
        <f t="shared" si="140"/>
        <v>0.99510569897187595</v>
      </c>
      <c r="AJ54" s="165">
        <f t="shared" si="140"/>
        <v>1.114577489023151</v>
      </c>
      <c r="AK54" s="96">
        <f t="shared" si="140"/>
        <v>1.2511078544794534</v>
      </c>
      <c r="AL54" s="87">
        <f t="shared" si="140"/>
        <v>0.72245495766370715</v>
      </c>
      <c r="AM54" s="87">
        <f t="shared" si="140"/>
        <v>0.84402684030215214</v>
      </c>
      <c r="AN54" s="87">
        <f t="shared" si="140"/>
        <v>0.85834186760777076</v>
      </c>
      <c r="AO54" s="87">
        <f t="shared" si="140"/>
        <v>0.87695225549009592</v>
      </c>
      <c r="AP54" s="87">
        <f t="shared" si="140"/>
        <v>0.89408537529520382</v>
      </c>
      <c r="AQ54" s="165">
        <f t="shared" si="140"/>
        <v>0.90796268782566281</v>
      </c>
      <c r="AR54" s="96">
        <f t="shared" si="140"/>
        <v>0.91637019030568845</v>
      </c>
      <c r="AS54" s="87">
        <f t="shared" si="140"/>
        <v>0.54993154737513783</v>
      </c>
      <c r="AT54" s="87">
        <f t="shared" si="140"/>
        <v>0.49273734777617123</v>
      </c>
      <c r="AU54" s="87">
        <f t="shared" si="140"/>
        <v>0.50338825588523373</v>
      </c>
      <c r="AV54" s="87">
        <f t="shared" si="140"/>
        <v>0.5090694076279545</v>
      </c>
      <c r="AW54" s="87">
        <f t="shared" si="140"/>
        <v>0.50986841501165714</v>
      </c>
      <c r="AX54" s="165">
        <f t="shared" si="140"/>
        <v>0.50492663883212341</v>
      </c>
      <c r="AY54" s="96">
        <f t="shared" si="140"/>
        <v>0.49308522234749702</v>
      </c>
      <c r="AZ54" s="87">
        <f t="shared" si="140"/>
        <v>0.39401290243544485</v>
      </c>
      <c r="BA54" s="87">
        <f t="shared" si="140"/>
        <v>0.38616015514176955</v>
      </c>
      <c r="BB54" s="87">
        <f t="shared" si="140"/>
        <v>0.36877353181705025</v>
      </c>
      <c r="BC54" s="87">
        <f t="shared" si="140"/>
        <v>0.35064276605459405</v>
      </c>
      <c r="BD54" s="87">
        <f t="shared" si="140"/>
        <v>0.33127647170666413</v>
      </c>
      <c r="BE54" s="165">
        <f t="shared" si="140"/>
        <v>0.31039162131252762</v>
      </c>
      <c r="BF54" s="96">
        <f t="shared" si="140"/>
        <v>0.28772084000076614</v>
      </c>
      <c r="BG54" s="87">
        <f t="shared" si="140"/>
        <v>0.26301069693375312</v>
      </c>
      <c r="BH54" s="87">
        <f t="shared" si="140"/>
        <v>0.25463682550810396</v>
      </c>
      <c r="BI54" s="87">
        <f t="shared" si="140"/>
        <v>0.24721846553867732</v>
      </c>
      <c r="BJ54" s="87">
        <f t="shared" si="140"/>
        <v>0.23826436248733487</v>
      </c>
      <c r="BK54" s="87">
        <f t="shared" si="140"/>
        <v>0.22791490539364842</v>
      </c>
      <c r="BL54" s="165">
        <f t="shared" si="140"/>
        <v>0.21633021544991074</v>
      </c>
      <c r="BM54" s="96">
        <f t="shared" si="140"/>
        <v>0.20370679937673894</v>
      </c>
      <c r="BN54" s="87">
        <f t="shared" si="140"/>
        <v>0.19029490052373418</v>
      </c>
      <c r="BO54" s="87">
        <f t="shared" si="140"/>
        <v>0.1820097720607412</v>
      </c>
      <c r="BP54" s="87">
        <f t="shared" si="140"/>
        <v>0.17430319787464951</v>
      </c>
      <c r="BQ54" s="87">
        <f t="shared" si="140"/>
        <v>0.16677404540737001</v>
      </c>
      <c r="BR54" s="87">
        <f t="shared" si="140"/>
        <v>0.15942872979605352</v>
      </c>
      <c r="BS54" s="87">
        <f t="shared" si="140"/>
        <v>0.15229999554012347</v>
      </c>
      <c r="BT54" s="96">
        <f t="shared" si="140"/>
        <v>0.14545079372079817</v>
      </c>
      <c r="BU54" s="87">
        <f t="shared" si="140"/>
        <v>0.13897925432379693</v>
      </c>
      <c r="BV54" s="87">
        <f t="shared" si="140"/>
        <v>0.13302569998915392</v>
      </c>
      <c r="BW54" s="87">
        <f t="shared" si="140"/>
        <v>0.12707882229440598</v>
      </c>
      <c r="BX54" s="87">
        <f t="shared" si="140"/>
        <v>0.12126957520563328</v>
      </c>
      <c r="BY54" s="87">
        <f t="shared" si="140"/>
        <v>0.11567926558017486</v>
      </c>
      <c r="BZ54" s="87">
        <f t="shared" si="140"/>
        <v>0.1103908470334537</v>
      </c>
      <c r="CA54" s="96">
        <f t="shared" si="140"/>
        <v>0.10548688198073139</v>
      </c>
      <c r="CB54" s="87">
        <f t="shared" si="140"/>
        <v>0.10104950509209602</v>
      </c>
      <c r="CC54" s="87">
        <f t="shared" si="140"/>
        <v>9.7159820639619005E-2</v>
      </c>
      <c r="CD54" s="87">
        <f t="shared" ref="CD54:EO54" si="141">BW39*(1-$F$7)</f>
        <v>9.3402203520335084E-2</v>
      </c>
      <c r="CE54" s="87">
        <f t="shared" si="141"/>
        <v>8.9740673964769771E-2</v>
      </c>
      <c r="CF54" s="87">
        <f t="shared" si="141"/>
        <v>8.6197479943504907E-2</v>
      </c>
      <c r="CG54" s="87">
        <f t="shared" si="141"/>
        <v>8.2797031595122E-2</v>
      </c>
      <c r="CH54" s="96">
        <f t="shared" si="141"/>
        <v>7.9564628684316796E-2</v>
      </c>
      <c r="CI54" s="87">
        <f t="shared" si="141"/>
        <v>0.10713459422139299</v>
      </c>
      <c r="CJ54" s="87">
        <f t="shared" si="141"/>
        <v>0.10317696632248712</v>
      </c>
      <c r="CK54" s="87">
        <f t="shared" si="141"/>
        <v>9.9426512097216882E-2</v>
      </c>
      <c r="CL54" s="87">
        <f t="shared" si="141"/>
        <v>9.58804587614243E-2</v>
      </c>
      <c r="CM54" s="87">
        <f t="shared" si="141"/>
        <v>9.2534817827153226E-2</v>
      </c>
      <c r="CN54" s="87">
        <f t="shared" si="141"/>
        <v>8.9382609852403441E-2</v>
      </c>
      <c r="CO54" s="96">
        <f t="shared" si="141"/>
        <v>8.6413417314498267E-2</v>
      </c>
      <c r="CP54" s="87">
        <f t="shared" si="141"/>
        <v>8.3612866383669299E-2</v>
      </c>
      <c r="CQ54" s="87">
        <f t="shared" si="141"/>
        <v>8.382617979803593E-2</v>
      </c>
      <c r="CR54" s="87">
        <f t="shared" si="141"/>
        <v>8.164808116102662E-2</v>
      </c>
      <c r="CS54" s="87">
        <f t="shared" si="141"/>
        <v>7.9593435274785004E-2</v>
      </c>
      <c r="CT54" s="87">
        <f t="shared" si="141"/>
        <v>7.7667434239865288E-2</v>
      </c>
      <c r="CU54" s="87">
        <f t="shared" si="141"/>
        <v>7.5871645093926229E-2</v>
      </c>
      <c r="CV54" s="96">
        <f t="shared" si="141"/>
        <v>7.4203584209014725E-2</v>
      </c>
      <c r="CW54" s="87">
        <f t="shared" si="141"/>
        <v>7.2656396827725789E-2</v>
      </c>
      <c r="CX54" s="87">
        <f t="shared" si="141"/>
        <v>6.8354896305932583E-2</v>
      </c>
      <c r="CY54" s="87">
        <f t="shared" si="141"/>
        <v>6.6879455885788308E-2</v>
      </c>
      <c r="CZ54" s="87">
        <f t="shared" si="141"/>
        <v>6.5523734560257757E-2</v>
      </c>
      <c r="DA54" s="87">
        <f t="shared" si="141"/>
        <v>6.4281516561585761E-2</v>
      </c>
      <c r="DB54" s="87">
        <f t="shared" si="141"/>
        <v>6.314729048214221E-2</v>
      </c>
      <c r="DC54" s="87">
        <f t="shared" si="141"/>
        <v>6.211619993107332E-2</v>
      </c>
      <c r="DD54" s="96">
        <f t="shared" si="141"/>
        <v>6.1183995989821049E-2</v>
      </c>
      <c r="DE54" s="87">
        <f t="shared" si="141"/>
        <v>6.0347004831482615E-2</v>
      </c>
      <c r="DF54" s="87">
        <f t="shared" si="141"/>
        <v>5.9168067913084592E-2</v>
      </c>
      <c r="DG54" s="87">
        <f t="shared" si="141"/>
        <v>5.8043073283434159E-2</v>
      </c>
      <c r="DH54" s="87">
        <f t="shared" si="141"/>
        <v>5.6971686166137799E-2</v>
      </c>
      <c r="DI54" s="87">
        <f t="shared" si="141"/>
        <v>5.5952710304005768E-2</v>
      </c>
      <c r="DJ54" s="87">
        <f t="shared" si="141"/>
        <v>5.4984416432142302E-2</v>
      </c>
      <c r="DK54" s="96">
        <f t="shared" si="141"/>
        <v>5.4064898982206296E-2</v>
      </c>
      <c r="DL54" s="87">
        <f t="shared" si="141"/>
        <v>5.3192453188308557E-2</v>
      </c>
      <c r="DM54" s="87">
        <f t="shared" si="141"/>
        <v>5.2582867153744786E-2</v>
      </c>
      <c r="DN54" s="87">
        <f t="shared" si="141"/>
        <v>5.1995920812527768E-2</v>
      </c>
      <c r="DO54" s="87">
        <f t="shared" si="141"/>
        <v>5.1426620145819377E-2</v>
      </c>
      <c r="DP54" s="87">
        <f t="shared" si="141"/>
        <v>5.087041903861983E-2</v>
      </c>
      <c r="DQ54" s="87">
        <f t="shared" si="141"/>
        <v>5.0323100427339548E-2</v>
      </c>
      <c r="DR54" s="87">
        <f t="shared" si="141"/>
        <v>4.9780686123320941E-2</v>
      </c>
      <c r="DS54" s="87">
        <f t="shared" si="141"/>
        <v>4.9239377285549328E-2</v>
      </c>
      <c r="DT54" s="87">
        <f t="shared" si="141"/>
        <v>4.8695526214919307E-2</v>
      </c>
      <c r="DU54" s="87">
        <f t="shared" si="141"/>
        <v>4.8194878340814089E-2</v>
      </c>
      <c r="DV54" s="87">
        <f t="shared" si="141"/>
        <v>4.7735050496024965E-2</v>
      </c>
      <c r="DW54" s="87">
        <f t="shared" si="141"/>
        <v>4.7313308645267366E-2</v>
      </c>
      <c r="DX54" s="87">
        <f t="shared" si="141"/>
        <v>4.6926666986890103E-2</v>
      </c>
      <c r="DY54" s="87">
        <f t="shared" si="141"/>
        <v>4.6571953174279888E-2</v>
      </c>
      <c r="DZ54" s="87">
        <f t="shared" si="141"/>
        <v>4.6245839713587832E-2</v>
      </c>
      <c r="EA54" s="87">
        <f t="shared" si="141"/>
        <v>4.5944842369165843E-2</v>
      </c>
      <c r="EB54" s="87">
        <f t="shared" si="141"/>
        <v>4.5648886914628935E-2</v>
      </c>
      <c r="EC54" s="87">
        <f t="shared" si="141"/>
        <v>4.5359524429394726E-2</v>
      </c>
      <c r="ED54" s="87">
        <f t="shared" si="141"/>
        <v>4.5078503024767028E-2</v>
      </c>
      <c r="EE54" s="87">
        <f t="shared" si="141"/>
        <v>4.4807707398685781E-2</v>
      </c>
      <c r="EF54" s="87">
        <f t="shared" si="141"/>
        <v>4.4549114892231352E-2</v>
      </c>
      <c r="EG54" s="87">
        <f t="shared" si="141"/>
        <v>4.4304763310799744E-2</v>
      </c>
      <c r="EH54" s="87">
        <f t="shared" si="141"/>
        <v>4.4076725631477923E-2</v>
      </c>
      <c r="EI54" s="87">
        <f t="shared" si="141"/>
        <v>4.3867086702897594E-2</v>
      </c>
      <c r="EJ54" s="87">
        <f t="shared" si="141"/>
        <v>4.3672957947152855E-2</v>
      </c>
      <c r="EK54" s="87">
        <f t="shared" si="141"/>
        <v>4.3491749002296964E-2</v>
      </c>
      <c r="EL54" s="87">
        <f t="shared" si="141"/>
        <v>4.3321208970981906E-2</v>
      </c>
      <c r="EM54" s="87">
        <f t="shared" si="141"/>
        <v>4.3159455604801993E-2</v>
      </c>
      <c r="EN54" s="87">
        <f t="shared" si="141"/>
        <v>4.3004996235898665E-2</v>
      </c>
      <c r="EO54" s="87">
        <f t="shared" si="141"/>
        <v>4.2856743902959911E-2</v>
      </c>
      <c r="EP54" s="87">
        <f t="shared" ref="EP54:FY54" si="142">EI39*(1-$F$7)</f>
        <v>4.2714031685540312E-2</v>
      </c>
      <c r="EQ54" s="87">
        <f t="shared" si="142"/>
        <v>4.2577866378962499E-2</v>
      </c>
      <c r="ER54" s="87">
        <f t="shared" si="142"/>
        <v>4.2448919314991805E-2</v>
      </c>
      <c r="ES54" s="87">
        <f t="shared" si="142"/>
        <v>4.232753411720222E-2</v>
      </c>
      <c r="ET54" s="87">
        <f t="shared" si="142"/>
        <v>4.221374212850456E-2</v>
      </c>
      <c r="EU54" s="87">
        <f t="shared" si="142"/>
        <v>4.2107283350832463E-2</v>
      </c>
      <c r="EV54" s="87">
        <f t="shared" si="142"/>
        <v>4.2007631383547517E-2</v>
      </c>
      <c r="EW54" s="87">
        <f t="shared" si="142"/>
        <v>4.1914021476429766E-2</v>
      </c>
      <c r="EX54" s="87">
        <f t="shared" si="142"/>
        <v>4.1825481412515228E-2</v>
      </c>
      <c r="EY54" s="87">
        <f t="shared" si="142"/>
        <v>4.1741333272419523E-2</v>
      </c>
      <c r="EZ54" s="87">
        <f t="shared" si="142"/>
        <v>4.1661145508191534E-2</v>
      </c>
      <c r="FA54" s="87">
        <f t="shared" si="142"/>
        <v>4.1584682510516682E-2</v>
      </c>
      <c r="FB54" s="87">
        <f t="shared" si="142"/>
        <v>4.1511853159259503E-2</v>
      </c>
      <c r="FC54" s="87">
        <f t="shared" si="142"/>
        <v>4.1442659396011126E-2</v>
      </c>
      <c r="FD54" s="87">
        <f t="shared" si="142"/>
        <v>4.1377145482529923E-2</v>
      </c>
      <c r="FE54" s="87">
        <f t="shared" si="142"/>
        <v>4.1315348314564113E-2</v>
      </c>
      <c r="FF54" s="87">
        <f t="shared" si="142"/>
        <v>4.1257155499141628E-2</v>
      </c>
      <c r="FG54" s="87">
        <f t="shared" si="142"/>
        <v>4.1202352907853658E-2</v>
      </c>
      <c r="FH54" s="87">
        <f t="shared" si="142"/>
        <v>4.1150668011357278E-2</v>
      </c>
      <c r="FI54" s="87">
        <f t="shared" si="142"/>
        <v>4.1101808229531592E-2</v>
      </c>
      <c r="FJ54" s="87">
        <f t="shared" si="142"/>
        <v>4.105549380735346E-2</v>
      </c>
      <c r="FK54" s="87">
        <f t="shared" si="142"/>
        <v>4.1011484919231164E-2</v>
      </c>
      <c r="FL54" s="87">
        <f t="shared" si="142"/>
        <v>4.0969602821379229E-2</v>
      </c>
      <c r="FM54" s="87">
        <f t="shared" si="142"/>
        <v>4.0929744921054369E-2</v>
      </c>
      <c r="FN54" s="87">
        <f t="shared" si="142"/>
        <v>4.0891851304319035E-2</v>
      </c>
      <c r="FO54" s="87">
        <f t="shared" si="142"/>
        <v>4.0855878475547155E-2</v>
      </c>
      <c r="FP54" s="87">
        <f t="shared" si="142"/>
        <v>4.0821780176275253E-2</v>
      </c>
      <c r="FQ54" s="87">
        <f t="shared" si="142"/>
        <v>4.078949498107004E-2</v>
      </c>
      <c r="FR54" s="87">
        <f t="shared" si="142"/>
        <v>4.075894025304324E-2</v>
      </c>
      <c r="FS54" s="87">
        <f t="shared" si="142"/>
        <v>4.0730011969437888E-2</v>
      </c>
      <c r="FT54" s="87">
        <f t="shared" si="142"/>
        <v>4.0702589886536536E-2</v>
      </c>
      <c r="FU54" s="87">
        <f t="shared" si="142"/>
        <v>4.0676554535380015E-2</v>
      </c>
      <c r="FV54" s="87">
        <f t="shared" si="142"/>
        <v>4.0651798104753646E-2</v>
      </c>
      <c r="FW54" s="87">
        <f t="shared" si="142"/>
        <v>4.0628230075531853E-2</v>
      </c>
      <c r="FX54" s="87">
        <f t="shared" si="142"/>
        <v>4.0605778517728813E-2</v>
      </c>
      <c r="FY54" s="87">
        <f t="shared" si="142"/>
        <v>4.0584387975265084E-2</v>
      </c>
      <c r="GA54" s="87" t="s">
        <v>121</v>
      </c>
    </row>
    <row r="55" spans="1:183" x14ac:dyDescent="0.25">
      <c r="A55" t="s">
        <v>113</v>
      </c>
      <c r="B55" s="60"/>
      <c r="C55" s="109">
        <f t="shared" si="126"/>
        <v>8.6932003214106532E-3</v>
      </c>
      <c r="D55" s="109">
        <f t="shared" si="126"/>
        <v>1.0866500401763316E-2</v>
      </c>
      <c r="E55" s="109">
        <f t="shared" si="126"/>
        <v>1.3583125502204146E-2</v>
      </c>
      <c r="F55" s="109">
        <f t="shared" si="126"/>
        <v>1.6978906877755183E-2</v>
      </c>
      <c r="G55" s="109">
        <f t="shared" si="126"/>
        <v>2.1223633597193977E-2</v>
      </c>
      <c r="H55" s="109">
        <f>I55/(1+$V$6)</f>
        <v>2.6529541996492472E-2</v>
      </c>
      <c r="I55" s="82">
        <f>V9*AJ8</f>
        <v>3.3161927495615591E-2</v>
      </c>
      <c r="J55" s="83">
        <f t="shared" ref="J55:AS55" si="143">I55-C56+J56</f>
        <v>4.1381016953559523E-2</v>
      </c>
      <c r="K55" s="83">
        <f t="shared" si="143"/>
        <v>5.1654878775989434E-2</v>
      </c>
      <c r="L55" s="83">
        <f t="shared" si="143"/>
        <v>6.4497206054026826E-2</v>
      </c>
      <c r="M55" s="83">
        <f t="shared" si="143"/>
        <v>8.0550115151573565E-2</v>
      </c>
      <c r="N55" s="83">
        <f t="shared" si="143"/>
        <v>0.10061625152350699</v>
      </c>
      <c r="O55" s="83">
        <f t="shared" si="143"/>
        <v>0.12569892198842378</v>
      </c>
      <c r="P55" s="105">
        <f t="shared" si="143"/>
        <v>0.15705226006956974</v>
      </c>
      <c r="Q55" s="83">
        <f t="shared" si="143"/>
        <v>0.19457668502268002</v>
      </c>
      <c r="R55" s="83">
        <f t="shared" si="143"/>
        <v>0.24148221621406787</v>
      </c>
      <c r="S55" s="83">
        <f t="shared" si="143"/>
        <v>0.30011413020330269</v>
      </c>
      <c r="T55" s="83">
        <f t="shared" si="143"/>
        <v>0.37340402268984618</v>
      </c>
      <c r="U55" s="83">
        <f t="shared" si="143"/>
        <v>0.46501638829802555</v>
      </c>
      <c r="V55" s="83">
        <f t="shared" si="143"/>
        <v>0.57953184530824975</v>
      </c>
      <c r="W55" s="105">
        <f t="shared" si="143"/>
        <v>0.72267616657102995</v>
      </c>
      <c r="X55" s="83">
        <f t="shared" si="143"/>
        <v>0.85656503564770825</v>
      </c>
      <c r="Y55" s="83">
        <f t="shared" si="143"/>
        <v>0.9884245759582434</v>
      </c>
      <c r="Z55" s="83">
        <f t="shared" si="143"/>
        <v>1.1075774117463335</v>
      </c>
      <c r="AA55" s="83">
        <f t="shared" si="143"/>
        <v>1.2228063331739083</v>
      </c>
      <c r="AB55" s="83">
        <f t="shared" si="143"/>
        <v>1.3331307319102277</v>
      </c>
      <c r="AC55" s="83">
        <f t="shared" si="143"/>
        <v>1.4373206455034682</v>
      </c>
      <c r="AD55" s="105">
        <f t="shared" si="143"/>
        <v>1.5338325397046755</v>
      </c>
      <c r="AE55" s="83">
        <f t="shared" si="143"/>
        <v>1.6657696340324775</v>
      </c>
      <c r="AF55" s="83">
        <f t="shared" si="143"/>
        <v>1.6222788474927026</v>
      </c>
      <c r="AG55" s="83">
        <f t="shared" si="143"/>
        <v>1.5979058775587758</v>
      </c>
      <c r="AH55" s="83">
        <f t="shared" si="143"/>
        <v>1.5809762410984158</v>
      </c>
      <c r="AI55" s="83">
        <f t="shared" si="143"/>
        <v>1.5707679225235447</v>
      </c>
      <c r="AJ55" s="159">
        <f t="shared" si="143"/>
        <v>1.5663631680755916</v>
      </c>
      <c r="AK55" s="105">
        <f t="shared" si="143"/>
        <v>1.5665908704708935</v>
      </c>
      <c r="AL55" s="83">
        <f t="shared" si="143"/>
        <v>1.4156761846772177</v>
      </c>
      <c r="AM55" s="83">
        <f t="shared" si="143"/>
        <v>1.4586002619291021</v>
      </c>
      <c r="AN55" s="83">
        <f t="shared" si="143"/>
        <v>1.4839864207719846</v>
      </c>
      <c r="AO55" s="83">
        <f t="shared" si="143"/>
        <v>1.4919199222197692</v>
      </c>
      <c r="AP55" s="83">
        <f t="shared" si="143"/>
        <v>1.4790662983268332</v>
      </c>
      <c r="AQ55" s="159">
        <f t="shared" si="143"/>
        <v>1.4409580878523101</v>
      </c>
      <c r="AR55" s="105">
        <f t="shared" si="143"/>
        <v>1.371724904241113</v>
      </c>
      <c r="AS55" s="83">
        <f t="shared" si="143"/>
        <v>1.3345543131308508</v>
      </c>
      <c r="AT55" s="53">
        <f t="shared" ref="AT55:DE55" si="144">AS55+MAX(0,AM40-AL40)*(1-$F$8)-MAX(0,AM55-AL55)</f>
        <v>1.2916302358789664</v>
      </c>
      <c r="AU55" s="53">
        <f t="shared" si="144"/>
        <v>1.2662440770360839</v>
      </c>
      <c r="AV55" s="53">
        <f t="shared" si="144"/>
        <v>1.2583105755882993</v>
      </c>
      <c r="AW55" s="53">
        <f t="shared" si="144"/>
        <v>1.2583105755882993</v>
      </c>
      <c r="AX55" s="156">
        <f t="shared" si="144"/>
        <v>1.2583105755882993</v>
      </c>
      <c r="AY55" s="71">
        <f t="shared" si="144"/>
        <v>1.2583105755882993</v>
      </c>
      <c r="AZ55" s="53">
        <f t="shared" si="144"/>
        <v>1.2583105755882993</v>
      </c>
      <c r="BA55" s="53">
        <f t="shared" si="144"/>
        <v>1.2583105755882993</v>
      </c>
      <c r="BB55" s="53">
        <f t="shared" si="144"/>
        <v>1.2583105755882993</v>
      </c>
      <c r="BC55" s="53">
        <f t="shared" si="144"/>
        <v>1.2583105755882993</v>
      </c>
      <c r="BD55" s="53">
        <f t="shared" si="144"/>
        <v>1.2583105755882993</v>
      </c>
      <c r="BE55" s="156">
        <f t="shared" si="144"/>
        <v>1.2583105755882993</v>
      </c>
      <c r="BF55" s="71">
        <f t="shared" si="144"/>
        <v>1.2583105755882993</v>
      </c>
      <c r="BG55" s="53">
        <f t="shared" si="144"/>
        <v>1.2583105755882993</v>
      </c>
      <c r="BH55" s="53">
        <f t="shared" si="144"/>
        <v>1.2583105755882993</v>
      </c>
      <c r="BI55" s="53">
        <f t="shared" si="144"/>
        <v>1.2583105755882993</v>
      </c>
      <c r="BJ55" s="53">
        <f t="shared" si="144"/>
        <v>1.2583105755882993</v>
      </c>
      <c r="BK55" s="53">
        <f t="shared" si="144"/>
        <v>1.2583105755882993</v>
      </c>
      <c r="BL55" s="156">
        <f t="shared" si="144"/>
        <v>1.2583105755882993</v>
      </c>
      <c r="BM55" s="71">
        <f t="shared" si="144"/>
        <v>1.2583105755882993</v>
      </c>
      <c r="BN55" s="53">
        <f t="shared" si="144"/>
        <v>1.2583105755882993</v>
      </c>
      <c r="BO55" s="53">
        <f t="shared" si="144"/>
        <v>1.2583105755882993</v>
      </c>
      <c r="BP55" s="53">
        <f t="shared" si="144"/>
        <v>1.2583105755882993</v>
      </c>
      <c r="BQ55" s="53">
        <f t="shared" si="144"/>
        <v>1.2583105755882993</v>
      </c>
      <c r="BR55" s="53">
        <f t="shared" si="144"/>
        <v>1.2583105755882993</v>
      </c>
      <c r="BS55" s="53">
        <f t="shared" si="144"/>
        <v>1.2583105755882993</v>
      </c>
      <c r="BT55" s="71">
        <f t="shared" si="144"/>
        <v>1.2583105755882993</v>
      </c>
      <c r="BU55" s="53">
        <f t="shared" si="144"/>
        <v>1.2583105755882993</v>
      </c>
      <c r="BV55" s="53">
        <f t="shared" si="144"/>
        <v>1.2583105755882993</v>
      </c>
      <c r="BW55" s="53">
        <f t="shared" si="144"/>
        <v>1.2583105755882993</v>
      </c>
      <c r="BX55" s="53">
        <f t="shared" si="144"/>
        <v>1.2583105755882993</v>
      </c>
      <c r="BY55" s="53">
        <f t="shared" si="144"/>
        <v>1.2583105755882993</v>
      </c>
      <c r="BZ55" s="53">
        <f t="shared" si="144"/>
        <v>1.2583105755882993</v>
      </c>
      <c r="CA55" s="71">
        <f t="shared" si="144"/>
        <v>1.2583105755882993</v>
      </c>
      <c r="CB55" s="53">
        <f t="shared" si="144"/>
        <v>1.2583105755882993</v>
      </c>
      <c r="CC55" s="53">
        <f t="shared" si="144"/>
        <v>1.2583105755882993</v>
      </c>
      <c r="CD55" s="53">
        <f t="shared" si="144"/>
        <v>1.2583105755882993</v>
      </c>
      <c r="CE55" s="53">
        <f t="shared" si="144"/>
        <v>1.2583105755882993</v>
      </c>
      <c r="CF55" s="53">
        <f t="shared" si="144"/>
        <v>1.2583105755882993</v>
      </c>
      <c r="CG55" s="53">
        <f t="shared" si="144"/>
        <v>1.2583105755882993</v>
      </c>
      <c r="CH55" s="71">
        <f t="shared" si="144"/>
        <v>1.2583105755882993</v>
      </c>
      <c r="CI55" s="53">
        <f t="shared" si="144"/>
        <v>1.2596378267908701</v>
      </c>
      <c r="CJ55" s="53">
        <f t="shared" si="144"/>
        <v>1.2609506985710488</v>
      </c>
      <c r="CK55" s="53">
        <f t="shared" si="144"/>
        <v>1.2622667260736617</v>
      </c>
      <c r="CL55" s="53">
        <f t="shared" si="144"/>
        <v>1.2636107876884595</v>
      </c>
      <c r="CM55" s="53">
        <f t="shared" si="144"/>
        <v>1.2650014765266699</v>
      </c>
      <c r="CN55" s="53">
        <f t="shared" si="144"/>
        <v>1.2664499939772256</v>
      </c>
      <c r="CO55" s="71">
        <f t="shared" si="144"/>
        <v>1.2679592209348243</v>
      </c>
      <c r="CP55" s="53">
        <f t="shared" si="144"/>
        <v>1.2666319697322534</v>
      </c>
      <c r="CQ55" s="53">
        <f t="shared" si="144"/>
        <v>1.2653190979520748</v>
      </c>
      <c r="CR55" s="53">
        <f t="shared" si="144"/>
        <v>1.2640030704494618</v>
      </c>
      <c r="CS55" s="53">
        <f t="shared" si="144"/>
        <v>1.2626590088346641</v>
      </c>
      <c r="CT55" s="53">
        <f t="shared" si="144"/>
        <v>1.2612683199964536</v>
      </c>
      <c r="CU55" s="53">
        <f t="shared" si="144"/>
        <v>1.259819802545898</v>
      </c>
      <c r="CV55" s="71">
        <f t="shared" si="144"/>
        <v>1.2583105755882993</v>
      </c>
      <c r="CW55" s="53">
        <f t="shared" si="144"/>
        <v>1.2583105755882993</v>
      </c>
      <c r="CX55" s="53">
        <f t="shared" si="144"/>
        <v>1.2583105755882993</v>
      </c>
      <c r="CY55" s="53">
        <f t="shared" si="144"/>
        <v>1.2583105755882993</v>
      </c>
      <c r="CZ55" s="53">
        <f t="shared" si="144"/>
        <v>1.2583105755882993</v>
      </c>
      <c r="DA55" s="53">
        <f t="shared" si="144"/>
        <v>1.2583105755882993</v>
      </c>
      <c r="DB55" s="53">
        <f t="shared" si="144"/>
        <v>1.2583105755882993</v>
      </c>
      <c r="DC55" s="53">
        <f t="shared" si="144"/>
        <v>1.2583105755882993</v>
      </c>
      <c r="DD55" s="71">
        <f t="shared" si="144"/>
        <v>1.2583105755882993</v>
      </c>
      <c r="DE55" s="53">
        <f t="shared" si="144"/>
        <v>1.2583105755882993</v>
      </c>
      <c r="DF55" s="53">
        <f t="shared" ref="DF55:FQ55" si="145">DE55+MAX(0,CY40-CX40)*(1-$F$8)-MAX(0,CY55-CX55)</f>
        <v>1.2583105755882993</v>
      </c>
      <c r="DG55" s="53">
        <f t="shared" si="145"/>
        <v>1.2583105755882993</v>
      </c>
      <c r="DH55" s="53">
        <f t="shared" si="145"/>
        <v>1.2583105755882993</v>
      </c>
      <c r="DI55" s="53">
        <f t="shared" si="145"/>
        <v>1.2583105755882993</v>
      </c>
      <c r="DJ55" s="53">
        <f t="shared" si="145"/>
        <v>1.2583105755882993</v>
      </c>
      <c r="DK55" s="71">
        <f t="shared" si="145"/>
        <v>1.2583105755882993</v>
      </c>
      <c r="DL55" s="53">
        <f t="shared" si="145"/>
        <v>1.2583105755882993</v>
      </c>
      <c r="DM55" s="53">
        <f t="shared" si="145"/>
        <v>1.2583105755882993</v>
      </c>
      <c r="DN55" s="53">
        <f t="shared" si="145"/>
        <v>1.2583105755882993</v>
      </c>
      <c r="DO55" s="53">
        <f t="shared" si="145"/>
        <v>1.2583105755882993</v>
      </c>
      <c r="DP55" s="53">
        <f t="shared" si="145"/>
        <v>1.2583105755882993</v>
      </c>
      <c r="DQ55" s="53">
        <f t="shared" si="145"/>
        <v>1.2583105755882993</v>
      </c>
      <c r="DR55" s="53">
        <f t="shared" si="145"/>
        <v>1.2583105755882993</v>
      </c>
      <c r="DS55" s="53">
        <f t="shared" si="145"/>
        <v>1.2583105755882993</v>
      </c>
      <c r="DT55" s="53">
        <f t="shared" si="145"/>
        <v>1.2583105755882993</v>
      </c>
      <c r="DU55" s="53">
        <f t="shared" si="145"/>
        <v>1.2583105755882993</v>
      </c>
      <c r="DV55" s="53">
        <f t="shared" si="145"/>
        <v>1.2583105755882993</v>
      </c>
      <c r="DW55" s="53">
        <f t="shared" si="145"/>
        <v>1.2583105755882993</v>
      </c>
      <c r="DX55" s="53">
        <f t="shared" si="145"/>
        <v>1.2583105755882993</v>
      </c>
      <c r="DY55" s="53">
        <f t="shared" si="145"/>
        <v>1.2583105755882993</v>
      </c>
      <c r="DZ55" s="53">
        <f t="shared" si="145"/>
        <v>1.2583105755882993</v>
      </c>
      <c r="EA55" s="53">
        <f t="shared" si="145"/>
        <v>1.2583105755882993</v>
      </c>
      <c r="EB55" s="53">
        <f t="shared" si="145"/>
        <v>1.2583105755882993</v>
      </c>
      <c r="EC55" s="53">
        <f t="shared" si="145"/>
        <v>1.2583105755882993</v>
      </c>
      <c r="ED55" s="53">
        <f t="shared" si="145"/>
        <v>1.2583105755882993</v>
      </c>
      <c r="EE55" s="53">
        <f t="shared" si="145"/>
        <v>1.2583105755882993</v>
      </c>
      <c r="EF55" s="53">
        <f t="shared" si="145"/>
        <v>1.2583105755882993</v>
      </c>
      <c r="EG55" s="53">
        <f t="shared" si="145"/>
        <v>1.2583105755882993</v>
      </c>
      <c r="EH55" s="53">
        <f t="shared" si="145"/>
        <v>1.2583105755882993</v>
      </c>
      <c r="EI55" s="53">
        <f t="shared" si="145"/>
        <v>1.2583105755882993</v>
      </c>
      <c r="EJ55" s="53">
        <f t="shared" si="145"/>
        <v>1.2583105755882993</v>
      </c>
      <c r="EK55" s="53">
        <f t="shared" si="145"/>
        <v>1.2583105755882993</v>
      </c>
      <c r="EL55" s="53">
        <f t="shared" si="145"/>
        <v>1.2583105755882993</v>
      </c>
      <c r="EM55" s="53">
        <f t="shared" si="145"/>
        <v>1.2583105755882993</v>
      </c>
      <c r="EN55" s="53">
        <f t="shared" si="145"/>
        <v>1.2583105755882993</v>
      </c>
      <c r="EO55" s="53">
        <f t="shared" si="145"/>
        <v>1.2583105755882993</v>
      </c>
      <c r="EP55" s="53">
        <f t="shared" si="145"/>
        <v>1.2583105755882993</v>
      </c>
      <c r="EQ55" s="53">
        <f t="shared" si="145"/>
        <v>1.2583105755882993</v>
      </c>
      <c r="ER55" s="53">
        <f t="shared" si="145"/>
        <v>1.2583105755882993</v>
      </c>
      <c r="ES55" s="53">
        <f t="shared" si="145"/>
        <v>1.2583105755882993</v>
      </c>
      <c r="ET55" s="53">
        <f t="shared" si="145"/>
        <v>1.2583105755882993</v>
      </c>
      <c r="EU55" s="53">
        <f t="shared" si="145"/>
        <v>1.2583105755882993</v>
      </c>
      <c r="EV55" s="53">
        <f t="shared" si="145"/>
        <v>1.2583105755882993</v>
      </c>
      <c r="EW55" s="53">
        <f t="shared" si="145"/>
        <v>1.2583105755882993</v>
      </c>
      <c r="EX55" s="53">
        <f t="shared" si="145"/>
        <v>1.2583105755882993</v>
      </c>
      <c r="EY55" s="53">
        <f t="shared" si="145"/>
        <v>1.2583105755882993</v>
      </c>
      <c r="EZ55" s="53">
        <f t="shared" si="145"/>
        <v>1.2583105755882993</v>
      </c>
      <c r="FA55" s="53">
        <f t="shared" si="145"/>
        <v>1.2583105755882993</v>
      </c>
      <c r="FB55" s="53">
        <f t="shared" si="145"/>
        <v>1.2583105755882993</v>
      </c>
      <c r="FC55" s="53">
        <f t="shared" si="145"/>
        <v>1.2583105755882993</v>
      </c>
      <c r="FD55" s="53">
        <f t="shared" si="145"/>
        <v>1.2583105755882993</v>
      </c>
      <c r="FE55" s="53">
        <f t="shared" si="145"/>
        <v>1.2583105755882993</v>
      </c>
      <c r="FF55" s="53">
        <f t="shared" si="145"/>
        <v>1.2583105755882993</v>
      </c>
      <c r="FG55" s="53">
        <f t="shared" si="145"/>
        <v>1.2583105755882993</v>
      </c>
      <c r="FH55" s="53">
        <f t="shared" si="145"/>
        <v>1.2583105755882993</v>
      </c>
      <c r="FI55" s="53">
        <f t="shared" si="145"/>
        <v>1.2583105755882993</v>
      </c>
      <c r="FJ55" s="53">
        <f t="shared" si="145"/>
        <v>1.2583105755882993</v>
      </c>
      <c r="FK55" s="53">
        <f t="shared" si="145"/>
        <v>1.2583105755882993</v>
      </c>
      <c r="FL55" s="53">
        <f t="shared" si="145"/>
        <v>1.2583105755882993</v>
      </c>
      <c r="FM55" s="53">
        <f t="shared" si="145"/>
        <v>1.2583105755882993</v>
      </c>
      <c r="FN55" s="53">
        <f t="shared" si="145"/>
        <v>1.2583105755882993</v>
      </c>
      <c r="FO55" s="53">
        <f t="shared" si="145"/>
        <v>1.2583105755882993</v>
      </c>
      <c r="FP55" s="53">
        <f t="shared" si="145"/>
        <v>1.2583105755882993</v>
      </c>
      <c r="FQ55" s="53">
        <f t="shared" si="145"/>
        <v>1.2583105755882993</v>
      </c>
      <c r="FR55" s="53">
        <f t="shared" ref="FR55:FY55" si="146">FQ55+MAX(0,FK40-FJ40)*(1-$F$8)-MAX(0,FK55-FJ55)</f>
        <v>1.2583105755882993</v>
      </c>
      <c r="FS55" s="53">
        <f t="shared" si="146"/>
        <v>1.2583105755882993</v>
      </c>
      <c r="FT55" s="53">
        <f t="shared" si="146"/>
        <v>1.2583105755882993</v>
      </c>
      <c r="FU55" s="53">
        <f t="shared" si="146"/>
        <v>1.2583105755882993</v>
      </c>
      <c r="FV55" s="53">
        <f t="shared" si="146"/>
        <v>1.2583105755882993</v>
      </c>
      <c r="FW55" s="53">
        <f t="shared" si="146"/>
        <v>1.2583105755882993</v>
      </c>
      <c r="FX55" s="53">
        <f t="shared" si="146"/>
        <v>1.2583105755882993</v>
      </c>
      <c r="FY55" s="53">
        <f t="shared" si="146"/>
        <v>1.2583105755882993</v>
      </c>
      <c r="GA55" t="s">
        <v>113</v>
      </c>
    </row>
    <row r="56" spans="1:183" x14ac:dyDescent="0.25">
      <c r="A56" s="87" t="s">
        <v>122</v>
      </c>
      <c r="B56" s="60"/>
      <c r="C56" s="88">
        <f t="shared" si="126"/>
        <v>1.7386400642821307E-3</v>
      </c>
      <c r="D56" s="89">
        <f t="shared" ref="D56:H56" si="147">D55-C55</f>
        <v>2.1733000803526633E-3</v>
      </c>
      <c r="E56" s="89">
        <f t="shared" si="147"/>
        <v>2.7166251004408296E-3</v>
      </c>
      <c r="F56" s="89">
        <f t="shared" si="147"/>
        <v>3.3957813755510369E-3</v>
      </c>
      <c r="G56" s="89">
        <f t="shared" si="147"/>
        <v>4.244726719438794E-3</v>
      </c>
      <c r="H56" s="89">
        <f t="shared" si="147"/>
        <v>5.3059083992984951E-3</v>
      </c>
      <c r="I56" s="89">
        <f>I55-H55</f>
        <v>6.6323854991231189E-3</v>
      </c>
      <c r="J56" s="87">
        <f t="shared" ref="J56:P56" si="148">C41*(1-$F$8)</f>
        <v>9.9577295222260612E-3</v>
      </c>
      <c r="K56" s="87">
        <f t="shared" si="148"/>
        <v>1.2447161902782576E-2</v>
      </c>
      <c r="L56" s="87">
        <f t="shared" si="148"/>
        <v>1.5558952378478224E-2</v>
      </c>
      <c r="M56" s="87">
        <f t="shared" si="148"/>
        <v>1.9448690473097774E-2</v>
      </c>
      <c r="N56" s="87">
        <f t="shared" si="148"/>
        <v>2.4310863091372214E-2</v>
      </c>
      <c r="O56" s="87">
        <f t="shared" si="148"/>
        <v>3.0388578864215272E-2</v>
      </c>
      <c r="P56" s="96">
        <f t="shared" si="148"/>
        <v>3.7985723580269089E-2</v>
      </c>
      <c r="Q56" s="87">
        <f>J41*(1-$F$8)</f>
        <v>4.7482154475336345E-2</v>
      </c>
      <c r="R56" s="87">
        <f t="shared" ref="R56:CC56" si="149">K41*(1-$F$8)</f>
        <v>5.9352693094170426E-2</v>
      </c>
      <c r="S56" s="87">
        <f t="shared" si="149"/>
        <v>7.4190866367713021E-2</v>
      </c>
      <c r="T56" s="87">
        <f t="shared" si="149"/>
        <v>9.2738582959641255E-2</v>
      </c>
      <c r="U56" s="87">
        <f t="shared" si="149"/>
        <v>0.11592322869955156</v>
      </c>
      <c r="V56" s="87">
        <f t="shared" si="149"/>
        <v>0.14490403587443945</v>
      </c>
      <c r="W56" s="96">
        <f t="shared" si="149"/>
        <v>0.18113004484304931</v>
      </c>
      <c r="X56" s="87">
        <f t="shared" si="149"/>
        <v>0.18137102355201462</v>
      </c>
      <c r="Y56" s="87">
        <f t="shared" si="149"/>
        <v>0.19121223340470564</v>
      </c>
      <c r="Z56" s="87">
        <f t="shared" si="149"/>
        <v>0.19334370215580307</v>
      </c>
      <c r="AA56" s="87">
        <f t="shared" si="149"/>
        <v>0.20796750438721609</v>
      </c>
      <c r="AB56" s="87">
        <f t="shared" si="149"/>
        <v>0.22624762743587087</v>
      </c>
      <c r="AC56" s="87">
        <f t="shared" si="149"/>
        <v>0.24909394946767988</v>
      </c>
      <c r="AD56" s="96">
        <f t="shared" si="149"/>
        <v>0.27764193904425649</v>
      </c>
      <c r="AE56" s="87">
        <f t="shared" si="149"/>
        <v>0.31330811787981644</v>
      </c>
      <c r="AF56" s="87">
        <f t="shared" si="149"/>
        <v>0.14772144686493077</v>
      </c>
      <c r="AG56" s="87">
        <f t="shared" si="149"/>
        <v>0.16897073222187625</v>
      </c>
      <c r="AH56" s="87">
        <f t="shared" si="149"/>
        <v>0.19103786792685604</v>
      </c>
      <c r="AI56" s="87">
        <f t="shared" si="149"/>
        <v>0.21603930886099987</v>
      </c>
      <c r="AJ56" s="165">
        <f t="shared" si="149"/>
        <v>0.24468919501972669</v>
      </c>
      <c r="AK56" s="96">
        <f t="shared" si="149"/>
        <v>0.2778696414395585</v>
      </c>
      <c r="AL56" s="87">
        <f t="shared" si="149"/>
        <v>0.16239343208614063</v>
      </c>
      <c r="AM56" s="87">
        <f t="shared" si="149"/>
        <v>0.19064552411681515</v>
      </c>
      <c r="AN56" s="87">
        <f t="shared" si="149"/>
        <v>0.19435689106475873</v>
      </c>
      <c r="AO56" s="87">
        <f t="shared" si="149"/>
        <v>0.19897136937464066</v>
      </c>
      <c r="AP56" s="87">
        <f t="shared" si="149"/>
        <v>0.20318568496806375</v>
      </c>
      <c r="AQ56" s="165">
        <f t="shared" si="149"/>
        <v>0.20658098454520368</v>
      </c>
      <c r="AR56" s="96">
        <f t="shared" si="149"/>
        <v>0.2086364578283614</v>
      </c>
      <c r="AS56" s="87">
        <f t="shared" si="149"/>
        <v>0.12522284097587838</v>
      </c>
      <c r="AT56" s="87">
        <f t="shared" si="149"/>
        <v>0.11214709186391317</v>
      </c>
      <c r="AU56" s="87">
        <f t="shared" si="149"/>
        <v>0.1145400907047727</v>
      </c>
      <c r="AV56" s="87">
        <f t="shared" si="149"/>
        <v>0.11581179635359579</v>
      </c>
      <c r="AW56" s="87">
        <f t="shared" si="149"/>
        <v>0.11598177761220087</v>
      </c>
      <c r="AX56" s="165">
        <f t="shared" si="149"/>
        <v>0.11485682504724319</v>
      </c>
      <c r="AY56" s="96">
        <f t="shared" si="149"/>
        <v>0.11217618434136063</v>
      </c>
      <c r="AZ56" s="87">
        <f t="shared" si="149"/>
        <v>8.9663311144665803E-2</v>
      </c>
      <c r="BA56" s="87">
        <f t="shared" si="149"/>
        <v>8.78969796561032E-2</v>
      </c>
      <c r="BB56" s="87">
        <f t="shared" si="149"/>
        <v>8.398942887963172E-2</v>
      </c>
      <c r="BC56" s="87">
        <f t="shared" si="149"/>
        <v>7.9906810435256395E-2</v>
      </c>
      <c r="BD56" s="87">
        <f t="shared" si="149"/>
        <v>7.553851236468849E-2</v>
      </c>
      <c r="BE56" s="165">
        <f t="shared" si="149"/>
        <v>7.0819223006461637E-2</v>
      </c>
      <c r="BF56" s="96">
        <f t="shared" si="149"/>
        <v>6.5686651575961166E-2</v>
      </c>
      <c r="BG56" s="87">
        <f t="shared" si="149"/>
        <v>6.0081003676273406E-2</v>
      </c>
      <c r="BH56" s="87">
        <f t="shared" si="149"/>
        <v>5.8189106048515876E-2</v>
      </c>
      <c r="BI56" s="87">
        <f t="shared" si="149"/>
        <v>5.6485054808242868E-2</v>
      </c>
      <c r="BJ56" s="87">
        <f t="shared" si="149"/>
        <v>5.4434841579839299E-2</v>
      </c>
      <c r="BK56" s="87">
        <f t="shared" si="149"/>
        <v>5.2068860612855671E-2</v>
      </c>
      <c r="BL56" s="165">
        <f t="shared" si="149"/>
        <v>4.9422900257811646E-2</v>
      </c>
      <c r="BM56" s="96">
        <f t="shared" si="149"/>
        <v>4.6540975364451731E-2</v>
      </c>
      <c r="BN56" s="87">
        <f t="shared" si="149"/>
        <v>4.3479160497933864E-2</v>
      </c>
      <c r="BO56" s="87">
        <f t="shared" si="149"/>
        <v>4.1591329226740602E-2</v>
      </c>
      <c r="BP56" s="87">
        <f t="shared" si="149"/>
        <v>3.9843867215711634E-2</v>
      </c>
      <c r="BQ56" s="87">
        <f t="shared" si="149"/>
        <v>3.8131020784320478E-2</v>
      </c>
      <c r="BR56" s="87">
        <f t="shared" si="149"/>
        <v>3.645500900960829E-2</v>
      </c>
      <c r="BS56" s="87">
        <f t="shared" si="149"/>
        <v>3.4823850742288345E-2</v>
      </c>
      <c r="BT56" s="96">
        <f t="shared" si="149"/>
        <v>3.3252455227592195E-2</v>
      </c>
      <c r="BU56" s="87">
        <f t="shared" si="149"/>
        <v>3.1763798290432625E-2</v>
      </c>
      <c r="BV56" s="87">
        <f t="shared" si="149"/>
        <v>3.0390896601499233E-2</v>
      </c>
      <c r="BW56" s="87">
        <f t="shared" si="149"/>
        <v>2.9019775247690106E-2</v>
      </c>
      <c r="BX56" s="87">
        <f t="shared" si="149"/>
        <v>2.7682229196223651E-2</v>
      </c>
      <c r="BY56" s="87">
        <f t="shared" si="149"/>
        <v>2.6396363924336114E-2</v>
      </c>
      <c r="BZ56" s="87">
        <f t="shared" si="149"/>
        <v>2.5180789155329713E-2</v>
      </c>
      <c r="CA56" s="96">
        <f t="shared" si="149"/>
        <v>2.4054124018622971E-2</v>
      </c>
      <c r="CB56" s="87">
        <f t="shared" si="149"/>
        <v>2.3034993790764968E-2</v>
      </c>
      <c r="CC56" s="87">
        <f t="shared" si="149"/>
        <v>2.2141900832545285E-2</v>
      </c>
      <c r="CD56" s="87">
        <f t="shared" ref="CD56:EO56" si="150">BW41*(1-$F$8)</f>
        <v>2.1278729623045039E-2</v>
      </c>
      <c r="CE56" s="87">
        <f t="shared" si="150"/>
        <v>2.0437311651970175E-2</v>
      </c>
      <c r="CF56" s="87">
        <f t="shared" si="150"/>
        <v>1.9623017188158339E-2</v>
      </c>
      <c r="CG56" s="87">
        <f t="shared" si="150"/>
        <v>1.8841673056713585E-2</v>
      </c>
      <c r="CH56" s="96">
        <f t="shared" si="150"/>
        <v>1.8099277178772848E-2</v>
      </c>
      <c r="CI56" s="87">
        <f t="shared" si="150"/>
        <v>2.4362244993335731E-2</v>
      </c>
      <c r="CJ56" s="87">
        <f t="shared" si="150"/>
        <v>2.3454772612723936E-2</v>
      </c>
      <c r="CK56" s="87">
        <f t="shared" si="150"/>
        <v>2.2594757125658112E-2</v>
      </c>
      <c r="CL56" s="87">
        <f t="shared" si="150"/>
        <v>2.1781373266767812E-2</v>
      </c>
      <c r="CM56" s="87">
        <f t="shared" si="150"/>
        <v>2.1013706026368827E-2</v>
      </c>
      <c r="CN56" s="87">
        <f t="shared" si="150"/>
        <v>2.0290190507269091E-2</v>
      </c>
      <c r="CO56" s="96">
        <f t="shared" si="150"/>
        <v>1.9608504136371503E-2</v>
      </c>
      <c r="CP56" s="87">
        <f t="shared" si="150"/>
        <v>1.8965440835445713E-2</v>
      </c>
      <c r="CQ56" s="87">
        <f t="shared" si="150"/>
        <v>1.9009105847214727E-2</v>
      </c>
      <c r="CR56" s="87">
        <f t="shared" si="150"/>
        <v>1.8478138709624559E-2</v>
      </c>
      <c r="CS56" s="87">
        <f t="shared" si="150"/>
        <v>1.7976880132745933E-2</v>
      </c>
      <c r="CT56" s="87">
        <f t="shared" si="150"/>
        <v>1.7506444987500546E-2</v>
      </c>
      <c r="CU56" s="87">
        <f t="shared" si="150"/>
        <v>1.7067108450135794E-2</v>
      </c>
      <c r="CV56" s="96">
        <f t="shared" si="150"/>
        <v>1.6658209805209847E-2</v>
      </c>
      <c r="CW56" s="87">
        <f t="shared" si="150"/>
        <v>1.6278080559306071E-2</v>
      </c>
      <c r="CX56" s="87">
        <f t="shared" si="150"/>
        <v>1.5271893079068143E-2</v>
      </c>
      <c r="CY56" s="87">
        <f t="shared" si="150"/>
        <v>1.4939911552628799E-2</v>
      </c>
      <c r="CZ56" s="87">
        <f t="shared" si="150"/>
        <v>1.4634918420610665E-2</v>
      </c>
      <c r="DA56" s="87">
        <f t="shared" si="150"/>
        <v>1.4355510303207289E-2</v>
      </c>
      <c r="DB56" s="87">
        <f t="shared" si="150"/>
        <v>1.4100442573409904E-2</v>
      </c>
      <c r="DC56" s="87">
        <f t="shared" si="150"/>
        <v>1.3868618296729199E-2</v>
      </c>
      <c r="DD56" s="96">
        <f t="shared" si="150"/>
        <v>1.3659077570456375E-2</v>
      </c>
      <c r="DE56" s="87">
        <f t="shared" si="150"/>
        <v>1.3470944581839575E-2</v>
      </c>
      <c r="DF56" s="87">
        <f t="shared" si="150"/>
        <v>1.3206024782190275E-2</v>
      </c>
      <c r="DG56" s="87">
        <f t="shared" si="150"/>
        <v>1.2953186539160947E-2</v>
      </c>
      <c r="DH56" s="87">
        <f t="shared" si="150"/>
        <v>1.2712355724635076E-2</v>
      </c>
      <c r="DI56" s="87">
        <f t="shared" si="150"/>
        <v>1.2483264586368129E-2</v>
      </c>
      <c r="DJ56" s="87">
        <f t="shared" si="150"/>
        <v>1.2265525558400917E-2</v>
      </c>
      <c r="DK56" s="96">
        <f t="shared" si="150"/>
        <v>1.205871140328359E-2</v>
      </c>
      <c r="DL56" s="87">
        <f t="shared" si="150"/>
        <v>1.1862435131396763E-2</v>
      </c>
      <c r="DM56" s="87">
        <f t="shared" si="150"/>
        <v>1.1725182062694333E-2</v>
      </c>
      <c r="DN56" s="87">
        <f t="shared" si="150"/>
        <v>1.1593028012262746E-2</v>
      </c>
      <c r="DO56" s="87">
        <f t="shared" si="150"/>
        <v>1.1464850028395436E-2</v>
      </c>
      <c r="DP56" s="87">
        <f t="shared" si="150"/>
        <v>1.1339625937828066E-2</v>
      </c>
      <c r="DQ56" s="87">
        <f t="shared" si="150"/>
        <v>1.1216407624162674E-2</v>
      </c>
      <c r="DR56" s="87">
        <f t="shared" si="150"/>
        <v>1.1094300755744264E-2</v>
      </c>
      <c r="DS56" s="87">
        <f t="shared" si="150"/>
        <v>1.0972451404887659E-2</v>
      </c>
      <c r="DT56" s="87">
        <f t="shared" si="150"/>
        <v>1.0850043849084449E-2</v>
      </c>
      <c r="DU56" s="87">
        <f t="shared" si="150"/>
        <v>1.0737353219739678E-2</v>
      </c>
      <c r="DV56" s="87">
        <f t="shared" si="150"/>
        <v>1.0633842957362156E-2</v>
      </c>
      <c r="DW56" s="87">
        <f t="shared" si="150"/>
        <v>1.0538897749421572E-2</v>
      </c>
      <c r="DX56" s="87">
        <f t="shared" si="150"/>
        <v>1.0451845800764043E-2</v>
      </c>
      <c r="DY56" s="87">
        <f t="shared" si="150"/>
        <v>1.0371973488873042E-2</v>
      </c>
      <c r="DZ56" s="87">
        <f t="shared" si="150"/>
        <v>1.0298532417867301E-2</v>
      </c>
      <c r="EA56" s="87">
        <f t="shared" si="150"/>
        <v>1.0230739051429745E-2</v>
      </c>
      <c r="EB56" s="87">
        <f t="shared" si="150"/>
        <v>1.0164083056037058E-2</v>
      </c>
      <c r="EC56" s="87">
        <f t="shared" si="150"/>
        <v>1.0098912737801998E-2</v>
      </c>
      <c r="ED56" s="87">
        <f t="shared" si="150"/>
        <v>1.0035620647603648E-2</v>
      </c>
      <c r="EE56" s="87">
        <f t="shared" si="150"/>
        <v>9.9746299984856956E-3</v>
      </c>
      <c r="EF56" s="87">
        <f t="shared" si="150"/>
        <v>9.9163847915326314E-3</v>
      </c>
      <c r="EG56" s="87">
        <f t="shared" si="150"/>
        <v>9.8613425854234271E-3</v>
      </c>
      <c r="EH56" s="87">
        <f t="shared" si="150"/>
        <v>9.8099688133149524E-3</v>
      </c>
      <c r="EI56" s="87">
        <f t="shared" si="150"/>
        <v>9.7627312710688568E-3</v>
      </c>
      <c r="EJ56" s="87">
        <f t="shared" si="150"/>
        <v>9.7189807530194301E-3</v>
      </c>
      <c r="EK56" s="87">
        <f t="shared" si="150"/>
        <v>9.6781351052728486E-3</v>
      </c>
      <c r="EL56" s="87">
        <f t="shared" si="150"/>
        <v>9.6396884841171947E-3</v>
      </c>
      <c r="EM56" s="87">
        <f t="shared" si="150"/>
        <v>9.603217903751295E-3</v>
      </c>
      <c r="EN56" s="87">
        <f t="shared" si="150"/>
        <v>9.5683879298193199E-3</v>
      </c>
      <c r="EO56" s="87">
        <f t="shared" si="150"/>
        <v>9.5349542932571096E-3</v>
      </c>
      <c r="EP56" s="87">
        <f t="shared" ref="EP56:FY56" si="151">EI41*(1-$F$8)</f>
        <v>9.5027671015053394E-3</v>
      </c>
      <c r="EQ56" s="87">
        <f t="shared" si="151"/>
        <v>9.472052375206319E-3</v>
      </c>
      <c r="ER56" s="87">
        <f t="shared" si="151"/>
        <v>9.4429607710175469E-3</v>
      </c>
      <c r="ES56" s="87">
        <f t="shared" si="151"/>
        <v>9.4155693306018622E-3</v>
      </c>
      <c r="ET56" s="87">
        <f t="shared" si="151"/>
        <v>9.3898849524701594E-3</v>
      </c>
      <c r="EU56" s="87">
        <f t="shared" si="151"/>
        <v>9.3658491013860479E-3</v>
      </c>
      <c r="EV56" s="87">
        <f t="shared" si="151"/>
        <v>9.3433434153280728E-3</v>
      </c>
      <c r="EW56" s="87">
        <f t="shared" si="151"/>
        <v>9.322196011390527E-3</v>
      </c>
      <c r="EX56" s="87">
        <f t="shared" si="151"/>
        <v>9.3021884465956071E-3</v>
      </c>
      <c r="EY56" s="87">
        <f t="shared" si="151"/>
        <v>9.2831683903255423E-3</v>
      </c>
      <c r="EZ56" s="87">
        <f t="shared" si="151"/>
        <v>9.2650388544623392E-3</v>
      </c>
      <c r="FA56" s="87">
        <f t="shared" si="151"/>
        <v>9.2477468617542941E-3</v>
      </c>
      <c r="FB56" s="87">
        <f t="shared" si="151"/>
        <v>9.2312718870659442E-3</v>
      </c>
      <c r="FC56" s="87">
        <f t="shared" si="151"/>
        <v>9.215614304772005E-3</v>
      </c>
      <c r="FD56" s="87">
        <f t="shared" si="151"/>
        <v>9.2007839913658719E-3</v>
      </c>
      <c r="FE56" s="87">
        <f t="shared" si="151"/>
        <v>9.1867891662279853E-3</v>
      </c>
      <c r="FF56" s="87">
        <f t="shared" si="151"/>
        <v>9.1736045255077277E-3</v>
      </c>
      <c r="FG56" s="87">
        <f t="shared" si="151"/>
        <v>9.1611819235738728E-3</v>
      </c>
      <c r="FH56" s="87">
        <f t="shared" si="151"/>
        <v>9.1494601059728155E-3</v>
      </c>
      <c r="FI56" s="87">
        <f t="shared" si="151"/>
        <v>9.1383733221047335E-3</v>
      </c>
      <c r="FJ56" s="87">
        <f t="shared" si="151"/>
        <v>9.1278587077377859E-3</v>
      </c>
      <c r="FK56" s="87">
        <f t="shared" si="151"/>
        <v>9.1178623707540464E-3</v>
      </c>
      <c r="FL56" s="87">
        <f t="shared" si="151"/>
        <v>9.1083441397615938E-3</v>
      </c>
      <c r="FM56" s="87">
        <f t="shared" si="151"/>
        <v>9.0992809447894927E-3</v>
      </c>
      <c r="FN56" s="87">
        <f t="shared" si="151"/>
        <v>9.090659300147472E-3</v>
      </c>
      <c r="FO56" s="87">
        <f t="shared" si="151"/>
        <v>9.0824694073591509E-3</v>
      </c>
      <c r="FP56" s="87">
        <f t="shared" si="151"/>
        <v>9.0747008482501557E-3</v>
      </c>
      <c r="FQ56" s="87">
        <f t="shared" si="151"/>
        <v>9.0673398001240666E-3</v>
      </c>
      <c r="FR56" s="87">
        <f t="shared" si="151"/>
        <v>9.06036767914019E-3</v>
      </c>
      <c r="FS56" s="87">
        <f t="shared" si="151"/>
        <v>9.0537611018079393E-3</v>
      </c>
      <c r="FT56" s="87">
        <f t="shared" si="151"/>
        <v>9.0474930452827205E-3</v>
      </c>
      <c r="FU56" s="87">
        <f t="shared" si="151"/>
        <v>9.041536663283235E-3</v>
      </c>
      <c r="FV56" s="87">
        <f t="shared" si="151"/>
        <v>9.0358677292583303E-3</v>
      </c>
      <c r="FW56" s="87">
        <f t="shared" si="151"/>
        <v>9.0304659009612428E-3</v>
      </c>
      <c r="FX56" s="87">
        <f t="shared" si="151"/>
        <v>9.0253150111727562E-3</v>
      </c>
      <c r="FY56" s="87">
        <f t="shared" si="151"/>
        <v>9.0204025923556249E-3</v>
      </c>
      <c r="GA56" s="87" t="s">
        <v>122</v>
      </c>
    </row>
    <row r="57" spans="1:183" s="220" customFormat="1" x14ac:dyDescent="0.25">
      <c r="A57" s="217" t="s">
        <v>177</v>
      </c>
      <c r="B57" s="218"/>
      <c r="C57" s="217">
        <f t="shared" ref="C57:BN57" si="152">C52+C54+C55</f>
        <v>0.18501175742861023</v>
      </c>
      <c r="D57" s="217">
        <f t="shared" si="152"/>
        <v>0.23126469678576278</v>
      </c>
      <c r="E57" s="217">
        <f t="shared" si="152"/>
        <v>0.28908087098220353</v>
      </c>
      <c r="F57" s="217">
        <f t="shared" si="152"/>
        <v>0.36135108872775445</v>
      </c>
      <c r="G57" s="217">
        <f t="shared" si="152"/>
        <v>0.45168886090969301</v>
      </c>
      <c r="H57" s="217">
        <f t="shared" si="152"/>
        <v>0.56461107613711636</v>
      </c>
      <c r="I57" s="217">
        <f t="shared" si="152"/>
        <v>0.70576384517139545</v>
      </c>
      <c r="J57" s="217">
        <f t="shared" si="152"/>
        <v>2.2605879532206448</v>
      </c>
      <c r="K57" s="217">
        <f t="shared" si="152"/>
        <v>2.8256635491098465</v>
      </c>
      <c r="L57" s="217">
        <f t="shared" si="152"/>
        <v>3.5320080439713482</v>
      </c>
      <c r="M57" s="217">
        <f t="shared" si="152"/>
        <v>4.4149386625482263</v>
      </c>
      <c r="N57" s="217">
        <f t="shared" si="152"/>
        <v>5.5186019357693237</v>
      </c>
      <c r="O57" s="217">
        <f t="shared" si="152"/>
        <v>6.8981810272956947</v>
      </c>
      <c r="P57" s="217">
        <f t="shared" si="152"/>
        <v>8.6226548917036538</v>
      </c>
      <c r="Q57" s="217">
        <f t="shared" si="152"/>
        <v>5.0098257624038443</v>
      </c>
      <c r="R57" s="217">
        <f t="shared" si="152"/>
        <v>6.2605435629405237</v>
      </c>
      <c r="S57" s="217">
        <f t="shared" si="152"/>
        <v>7.8239408136113777</v>
      </c>
      <c r="T57" s="217">
        <f t="shared" si="152"/>
        <v>9.778187376949937</v>
      </c>
      <c r="U57" s="217">
        <f t="shared" si="152"/>
        <v>12.220995581123136</v>
      </c>
      <c r="V57" s="217">
        <f t="shared" si="152"/>
        <v>15.274505836339637</v>
      </c>
      <c r="W57" s="217">
        <f t="shared" si="152"/>
        <v>19.091393655360275</v>
      </c>
      <c r="X57" s="217">
        <f t="shared" si="152"/>
        <v>16.990012572916413</v>
      </c>
      <c r="Y57" s="217">
        <f t="shared" si="152"/>
        <v>19.464838218747953</v>
      </c>
      <c r="Z57" s="217">
        <f t="shared" si="152"/>
        <v>21.438327002008567</v>
      </c>
      <c r="AA57" s="217">
        <f t="shared" si="152"/>
        <v>25.021455702103978</v>
      </c>
      <c r="AB57" s="217">
        <f t="shared" si="152"/>
        <v>29.45726363831308</v>
      </c>
      <c r="AC57" s="217">
        <f t="shared" si="152"/>
        <v>34.953856651677945</v>
      </c>
      <c r="AD57" s="217">
        <f t="shared" si="152"/>
        <v>41.768671250018699</v>
      </c>
      <c r="AE57" s="217">
        <f t="shared" si="152"/>
        <v>50.264386691441103</v>
      </c>
      <c r="AF57" s="217">
        <f t="shared" si="152"/>
        <v>24.216398859288962</v>
      </c>
      <c r="AG57" s="217">
        <f t="shared" si="152"/>
        <v>27.141860053341592</v>
      </c>
      <c r="AH57" s="217">
        <f t="shared" si="152"/>
        <v>30.170692321739718</v>
      </c>
      <c r="AI57" s="217">
        <f t="shared" si="152"/>
        <v>33.58459763696694</v>
      </c>
      <c r="AJ57" s="217">
        <f t="shared" si="152"/>
        <v>37.473975172779923</v>
      </c>
      <c r="AK57" s="217">
        <f t="shared" si="152"/>
        <v>41.949900442784674</v>
      </c>
      <c r="AL57" s="217">
        <f t="shared" si="152"/>
        <v>24.7891943742998</v>
      </c>
      <c r="AM57" s="217">
        <f t="shared" si="152"/>
        <v>28.758622552685168</v>
      </c>
      <c r="AN57" s="217">
        <f t="shared" si="152"/>
        <v>29.554873617691563</v>
      </c>
      <c r="AO57" s="217">
        <f t="shared" si="152"/>
        <v>30.466838059177768</v>
      </c>
      <c r="AP57" s="217">
        <f t="shared" si="152"/>
        <v>31.358278843496812</v>
      </c>
      <c r="AQ57" s="217">
        <f t="shared" si="152"/>
        <v>32.183966959308464</v>
      </c>
      <c r="AR57" s="217">
        <f t="shared" si="152"/>
        <v>32.887601815992809</v>
      </c>
      <c r="AS57" s="217">
        <f t="shared" si="152"/>
        <v>20.615772096062521</v>
      </c>
      <c r="AT57" s="217">
        <f t="shared" si="152"/>
        <v>19.472347565284991</v>
      </c>
      <c r="AU57" s="217">
        <f t="shared" si="152"/>
        <v>19.813578051460443</v>
      </c>
      <c r="AV57" s="217">
        <f t="shared" si="152"/>
        <v>20.046035362024568</v>
      </c>
      <c r="AW57" s="217">
        <f t="shared" si="152"/>
        <v>20.135329209924695</v>
      </c>
      <c r="AX57" s="217">
        <f t="shared" si="152"/>
        <v>20.040368362516006</v>
      </c>
      <c r="AY57" s="217">
        <f t="shared" si="152"/>
        <v>19.717290104849582</v>
      </c>
      <c r="AZ57" s="217">
        <f t="shared" si="152"/>
        <v>16.133907409569556</v>
      </c>
      <c r="BA57" s="217">
        <f t="shared" si="152"/>
        <v>15.507581273434656</v>
      </c>
      <c r="BB57" s="217">
        <f t="shared" si="152"/>
        <v>15.061669723863425</v>
      </c>
      <c r="BC57" s="217">
        <f t="shared" si="152"/>
        <v>14.561971414714352</v>
      </c>
      <c r="BD57" s="217">
        <f t="shared" si="152"/>
        <v>13.994948103272383</v>
      </c>
      <c r="BE57" s="217">
        <f t="shared" si="152"/>
        <v>13.346819096619619</v>
      </c>
      <c r="BF57" s="217">
        <f t="shared" si="152"/>
        <v>12.602277739163743</v>
      </c>
      <c r="BG57" s="217">
        <f t="shared" si="152"/>
        <v>11.743971835986436</v>
      </c>
      <c r="BH57" s="217">
        <f t="shared" si="152"/>
        <v>11.432566120052062</v>
      </c>
      <c r="BI57" s="217">
        <f t="shared" si="152"/>
        <v>11.073682878683119</v>
      </c>
      <c r="BJ57" s="217">
        <f t="shared" si="152"/>
        <v>10.665261438632571</v>
      </c>
      <c r="BK57" s="217">
        <f t="shared" si="152"/>
        <v>10.207549324542724</v>
      </c>
      <c r="BL57" s="217">
        <f t="shared" si="152"/>
        <v>9.7028327238517598</v>
      </c>
      <c r="BM57" s="217">
        <f t="shared" si="152"/>
        <v>9.1545671623559031</v>
      </c>
      <c r="BN57" s="217">
        <f t="shared" si="152"/>
        <v>8.5679538102991764</v>
      </c>
      <c r="BO57" s="217">
        <f t="shared" ref="BO57:DZ57" si="153">BO52+BO54+BO55</f>
        <v>8.2596749637091289</v>
      </c>
      <c r="BP57" s="217">
        <f t="shared" si="153"/>
        <v>7.9755797789914187</v>
      </c>
      <c r="BQ57" s="217">
        <f t="shared" si="153"/>
        <v>7.6847877181835926</v>
      </c>
      <c r="BR57" s="217">
        <f t="shared" si="153"/>
        <v>7.3885670867787168</v>
      </c>
      <c r="BS57" s="217">
        <f t="shared" si="153"/>
        <v>7.089109564531773</v>
      </c>
      <c r="BT57" s="217">
        <f t="shared" si="153"/>
        <v>6.7897604805762999</v>
      </c>
      <c r="BU57" s="217">
        <f t="shared" si="153"/>
        <v>6.4952973624437815</v>
      </c>
      <c r="BV57" s="217">
        <f t="shared" si="153"/>
        <v>6.2567483083719715</v>
      </c>
      <c r="BW57" s="217">
        <f t="shared" si="153"/>
        <v>6.0233209044894132</v>
      </c>
      <c r="BX57" s="217">
        <f t="shared" si="153"/>
        <v>5.795360089920595</v>
      </c>
      <c r="BY57" s="217">
        <f t="shared" si="153"/>
        <v>5.5752500565877599</v>
      </c>
      <c r="BZ57" s="217">
        <f t="shared" si="153"/>
        <v>5.365625722291715</v>
      </c>
      <c r="CA57" s="217">
        <f t="shared" si="153"/>
        <v>5.1693482239524133</v>
      </c>
      <c r="CB57" s="217">
        <f t="shared" si="153"/>
        <v>4.9895441210723561</v>
      </c>
      <c r="CC57" s="217">
        <f t="shared" si="153"/>
        <v>4.8296446023824613</v>
      </c>
      <c r="CD57" s="217">
        <f t="shared" si="153"/>
        <v>4.6736916971824813</v>
      </c>
      <c r="CE57" s="217">
        <f t="shared" si="153"/>
        <v>4.5217126364248648</v>
      </c>
      <c r="CF57" s="217">
        <f t="shared" si="153"/>
        <v>4.3749763435369182</v>
      </c>
      <c r="CG57" s="217">
        <f t="shared" si="153"/>
        <v>4.2348280751083323</v>
      </c>
      <c r="CH57" s="217">
        <f t="shared" si="153"/>
        <v>4.1026363910051051</v>
      </c>
      <c r="CI57" s="217">
        <f t="shared" si="153"/>
        <v>5.0696430108916548</v>
      </c>
      <c r="CJ57" s="217">
        <f t="shared" si="153"/>
        <v>3.9790392528282275</v>
      </c>
      <c r="CK57" s="217">
        <f t="shared" si="153"/>
        <v>3.8724336438859135</v>
      </c>
      <c r="CL57" s="217">
        <f t="shared" si="153"/>
        <v>3.7717622349229609</v>
      </c>
      <c r="CM57" s="217">
        <f t="shared" si="153"/>
        <v>3.6769241743594465</v>
      </c>
      <c r="CN57" s="217">
        <f t="shared" si="153"/>
        <v>3.5877259076830987</v>
      </c>
      <c r="CO57" s="217">
        <f t="shared" si="153"/>
        <v>3.5038674728258608</v>
      </c>
      <c r="CP57" s="217">
        <f t="shared" si="153"/>
        <v>3.4220359428388845</v>
      </c>
      <c r="CQ57" s="217">
        <f t="shared" si="153"/>
        <v>3.4265898287872929</v>
      </c>
      <c r="CR57" s="217">
        <f t="shared" si="153"/>
        <v>3.3626363195741593</v>
      </c>
      <c r="CS57" s="217">
        <f t="shared" si="153"/>
        <v>3.3022122751781584</v>
      </c>
      <c r="CT57" s="217">
        <f t="shared" si="153"/>
        <v>3.2454455848345325</v>
      </c>
      <c r="CU57" s="217">
        <f t="shared" si="153"/>
        <v>3.1923677601495331</v>
      </c>
      <c r="CV57" s="217">
        <f t="shared" si="153"/>
        <v>3.1429027420388098</v>
      </c>
      <c r="CW57" s="217">
        <f t="shared" si="153"/>
        <v>3.0984222877271392</v>
      </c>
      <c r="CX57" s="217">
        <f t="shared" si="153"/>
        <v>2.9751081947315541</v>
      </c>
      <c r="CY57" s="217">
        <f t="shared" si="153"/>
        <v>2.9327226136239988</v>
      </c>
      <c r="CZ57" s="217">
        <f t="shared" si="153"/>
        <v>2.8937751342958169</v>
      </c>
      <c r="DA57" s="217">
        <f t="shared" si="153"/>
        <v>2.8580863658246258</v>
      </c>
      <c r="DB57" s="217">
        <f t="shared" si="153"/>
        <v>2.8254972235604958</v>
      </c>
      <c r="DC57" s="217">
        <f t="shared" si="153"/>
        <v>2.795867495737844</v>
      </c>
      <c r="DD57" s="219">
        <f t="shared" si="153"/>
        <v>2.7690744641537259</v>
      </c>
      <c r="DE57" s="217">
        <f t="shared" si="153"/>
        <v>2.7450119609491694</v>
      </c>
      <c r="DF57" s="217">
        <f t="shared" si="153"/>
        <v>2.7111731566741399</v>
      </c>
      <c r="DG57" s="217">
        <f t="shared" si="153"/>
        <v>2.6788853286605798</v>
      </c>
      <c r="DH57" s="217">
        <f t="shared" si="153"/>
        <v>2.6481382415922412</v>
      </c>
      <c r="DI57" s="217">
        <f t="shared" si="153"/>
        <v>2.6188970525952646</v>
      </c>
      <c r="DJ57" s="217">
        <f t="shared" si="153"/>
        <v>2.5911117142248337</v>
      </c>
      <c r="DK57" s="219">
        <f t="shared" si="153"/>
        <v>2.564727179324036</v>
      </c>
      <c r="DL57" s="217">
        <f t="shared" si="153"/>
        <v>2.5396941839180553</v>
      </c>
      <c r="DM57" s="217">
        <f t="shared" si="153"/>
        <v>2.5221821639145761</v>
      </c>
      <c r="DN57" s="217">
        <f t="shared" si="153"/>
        <v>2.5053209730824455</v>
      </c>
      <c r="DO57" s="217">
        <f t="shared" si="153"/>
        <v>2.488967616032546</v>
      </c>
      <c r="DP57" s="217">
        <f t="shared" si="153"/>
        <v>2.4729919543007837</v>
      </c>
      <c r="DQ57" s="217">
        <f t="shared" si="153"/>
        <v>2.457273301883891</v>
      </c>
      <c r="DR57" s="217">
        <f t="shared" si="153"/>
        <v>2.4416978422888747</v>
      </c>
      <c r="DS57" s="217">
        <f t="shared" si="153"/>
        <v>2.4261569229556219</v>
      </c>
      <c r="DT57" s="217">
        <f t="shared" si="153"/>
        <v>2.4105462457387423</v>
      </c>
      <c r="DU57" s="217">
        <f t="shared" si="153"/>
        <v>2.3961730908794703</v>
      </c>
      <c r="DV57" s="217">
        <f t="shared" si="153"/>
        <v>2.3829690186650132</v>
      </c>
      <c r="DW57" s="217">
        <f t="shared" si="153"/>
        <v>2.3708555936275992</v>
      </c>
      <c r="DX57" s="217">
        <f t="shared" si="153"/>
        <v>2.35974721816185</v>
      </c>
      <c r="DY57" s="217">
        <f t="shared" si="153"/>
        <v>2.3495529970147646</v>
      </c>
      <c r="DZ57" s="217">
        <f t="shared" si="153"/>
        <v>2.3401776347770147</v>
      </c>
      <c r="EA57" s="217">
        <f t="shared" ref="EA57:FY57" si="154">EA52+EA54+EA55</f>
        <v>2.3315213906017882</v>
      </c>
      <c r="EB57" s="217">
        <f t="shared" si="154"/>
        <v>2.3230106449477317</v>
      </c>
      <c r="EC57" s="217">
        <f t="shared" si="154"/>
        <v>2.3146896586232346</v>
      </c>
      <c r="ED57" s="217">
        <f t="shared" si="154"/>
        <v>2.306608308567208</v>
      </c>
      <c r="EE57" s="217">
        <f t="shared" si="154"/>
        <v>2.2988203598748291</v>
      </c>
      <c r="EF57" s="217">
        <f t="shared" si="154"/>
        <v>2.2913822098045431</v>
      </c>
      <c r="EG57" s="217">
        <f t="shared" si="154"/>
        <v>2.2843519682481568</v>
      </c>
      <c r="EH57" s="217">
        <f t="shared" si="154"/>
        <v>2.2777887351821824</v>
      </c>
      <c r="EI57" s="217">
        <f t="shared" si="154"/>
        <v>2.2717519352561499</v>
      </c>
      <c r="EJ57" s="217">
        <f t="shared" si="154"/>
        <v>2.2661589698756228</v>
      </c>
      <c r="EK57" s="217">
        <f t="shared" si="154"/>
        <v>2.2609357787743352</v>
      </c>
      <c r="EL57" s="217">
        <f t="shared" si="154"/>
        <v>2.2560180144849089</v>
      </c>
      <c r="EM57" s="217">
        <f t="shared" si="154"/>
        <v>2.2513518720636383</v>
      </c>
      <c r="EN57" s="217">
        <f t="shared" si="154"/>
        <v>2.2468946830138945</v>
      </c>
      <c r="EO57" s="217">
        <f t="shared" si="154"/>
        <v>2.2426153718985447</v>
      </c>
      <c r="EP57" s="217">
        <f t="shared" si="154"/>
        <v>2.2384948617210889</v>
      </c>
      <c r="EQ57" s="217">
        <f t="shared" si="154"/>
        <v>2.2345618538460736</v>
      </c>
      <c r="ER57" s="217">
        <f t="shared" si="154"/>
        <v>2.2308354679437938</v>
      </c>
      <c r="ES57" s="217">
        <f t="shared" si="154"/>
        <v>2.2273254663447855</v>
      </c>
      <c r="ET57" s="217">
        <f t="shared" si="154"/>
        <v>2.2240326972186195</v>
      </c>
      <c r="EU57" s="217">
        <f t="shared" si="154"/>
        <v>2.2209496948543883</v>
      </c>
      <c r="EV57" s="217">
        <f t="shared" si="154"/>
        <v>2.2180613938002791</v>
      </c>
      <c r="EW57" s="217">
        <f t="shared" si="154"/>
        <v>2.2153459315964956</v>
      </c>
      <c r="EX57" s="217">
        <f t="shared" si="154"/>
        <v>2.2127755319492621</v>
      </c>
      <c r="EY57" s="217">
        <f t="shared" si="154"/>
        <v>2.210330822537002</v>
      </c>
      <c r="EZ57" s="217">
        <f t="shared" si="154"/>
        <v>2.2079994650800341</v>
      </c>
      <c r="FA57" s="217">
        <f t="shared" si="154"/>
        <v>2.2057747144066142</v>
      </c>
      <c r="FB57" s="217">
        <f t="shared" si="154"/>
        <v>2.203653949040655</v>
      </c>
      <c r="FC57" s="217">
        <f t="shared" si="154"/>
        <v>2.201637202944092</v>
      </c>
      <c r="FD57" s="217">
        <f t="shared" si="154"/>
        <v>2.199725717344148</v>
      </c>
      <c r="FE57" s="217">
        <f t="shared" si="154"/>
        <v>2.1979205231709833</v>
      </c>
      <c r="FF57" s="217">
        <f t="shared" si="154"/>
        <v>2.1962183932567254</v>
      </c>
      <c r="FG57" s="217">
        <f t="shared" si="154"/>
        <v>2.1946131998175975</v>
      </c>
      <c r="FH57" s="217">
        <f t="shared" si="154"/>
        <v>2.1930971511464197</v>
      </c>
      <c r="FI57" s="217">
        <f t="shared" si="154"/>
        <v>2.1916618857352947</v>
      </c>
      <c r="FJ57" s="217">
        <f t="shared" si="154"/>
        <v>2.1902994099167872</v>
      </c>
      <c r="FK57" s="217">
        <f t="shared" si="154"/>
        <v>2.1890028706110667</v>
      </c>
      <c r="FL57" s="217">
        <f t="shared" si="154"/>
        <v>2.1877671581010167</v>
      </c>
      <c r="FM57" s="217">
        <f t="shared" si="154"/>
        <v>2.186589335162731</v>
      </c>
      <c r="FN57" s="217">
        <f t="shared" si="154"/>
        <v>2.1854676821163066</v>
      </c>
      <c r="FO57" s="217">
        <f t="shared" si="154"/>
        <v>2.1844009478050235</v>
      </c>
      <c r="FP57" s="217">
        <f t="shared" si="154"/>
        <v>2.1833878026465801</v>
      </c>
      <c r="FQ57" s="217">
        <f t="shared" si="154"/>
        <v>2.1824264850582744</v>
      </c>
      <c r="FR57" s="217">
        <f t="shared" si="154"/>
        <v>2.1815146292831464</v>
      </c>
      <c r="FS57" s="217">
        <f t="shared" si="154"/>
        <v>2.1806492605916463</v>
      </c>
      <c r="FT57" s="217">
        <f t="shared" si="154"/>
        <v>2.1798269426663284</v>
      </c>
      <c r="FU57" s="217">
        <f t="shared" si="154"/>
        <v>2.179044262122626</v>
      </c>
      <c r="FV57" s="217">
        <f t="shared" si="154"/>
        <v>2.1782981386567224</v>
      </c>
      <c r="FW57" s="217">
        <f t="shared" si="154"/>
        <v>2.1775859855132955</v>
      </c>
      <c r="FX57" s="217">
        <f t="shared" si="154"/>
        <v>2.1769057463015224</v>
      </c>
      <c r="FY57" s="217">
        <f t="shared" si="154"/>
        <v>2.176255834565517</v>
      </c>
      <c r="GA57" s="217" t="s">
        <v>177</v>
      </c>
    </row>
    <row r="58" spans="1:183" s="220" customFormat="1" x14ac:dyDescent="0.25">
      <c r="A58" s="217" t="s">
        <v>213</v>
      </c>
      <c r="B58" s="218"/>
      <c r="C58" s="217">
        <f>C57</f>
        <v>0.18501175742861023</v>
      </c>
      <c r="D58" s="217">
        <f>C58+D57</f>
        <v>0.41627645421437298</v>
      </c>
      <c r="E58" s="217">
        <f t="shared" ref="E58:BP58" si="155">D58+E57</f>
        <v>0.70535732519657657</v>
      </c>
      <c r="F58" s="217">
        <f t="shared" si="155"/>
        <v>1.066708413924331</v>
      </c>
      <c r="G58" s="217">
        <f t="shared" si="155"/>
        <v>1.518397274834024</v>
      </c>
      <c r="H58" s="217">
        <f t="shared" si="155"/>
        <v>2.0830083509711406</v>
      </c>
      <c r="I58" s="217">
        <f t="shared" si="155"/>
        <v>2.7887721961425358</v>
      </c>
      <c r="J58" s="217">
        <f t="shared" si="155"/>
        <v>5.0493601493631806</v>
      </c>
      <c r="K58" s="217">
        <f t="shared" si="155"/>
        <v>7.8750236984730275</v>
      </c>
      <c r="L58" s="217">
        <f t="shared" si="155"/>
        <v>11.407031742444376</v>
      </c>
      <c r="M58" s="217">
        <f t="shared" si="155"/>
        <v>15.821970404992602</v>
      </c>
      <c r="N58" s="217">
        <f t="shared" si="155"/>
        <v>21.340572340761923</v>
      </c>
      <c r="O58" s="217">
        <f t="shared" si="155"/>
        <v>28.238753368057619</v>
      </c>
      <c r="P58" s="217">
        <f t="shared" si="155"/>
        <v>36.861408259761276</v>
      </c>
      <c r="Q58" s="217">
        <f t="shared" si="155"/>
        <v>41.871234022165119</v>
      </c>
      <c r="R58" s="217">
        <f t="shared" si="155"/>
        <v>48.131777585105645</v>
      </c>
      <c r="S58" s="217">
        <f t="shared" si="155"/>
        <v>55.955718398717025</v>
      </c>
      <c r="T58" s="217">
        <f t="shared" si="155"/>
        <v>65.733905775666955</v>
      </c>
      <c r="U58" s="217">
        <f t="shared" si="155"/>
        <v>77.954901356790089</v>
      </c>
      <c r="V58" s="217">
        <f t="shared" si="155"/>
        <v>93.229407193129731</v>
      </c>
      <c r="W58" s="217">
        <f t="shared" si="155"/>
        <v>112.32080084849001</v>
      </c>
      <c r="X58" s="217">
        <f t="shared" si="155"/>
        <v>129.31081342140641</v>
      </c>
      <c r="Y58" s="217">
        <f t="shared" si="155"/>
        <v>148.77565164015436</v>
      </c>
      <c r="Z58" s="217">
        <f t="shared" si="155"/>
        <v>170.21397864216294</v>
      </c>
      <c r="AA58" s="217">
        <f t="shared" si="155"/>
        <v>195.23543434426693</v>
      </c>
      <c r="AB58" s="217">
        <f t="shared" si="155"/>
        <v>224.69269798258</v>
      </c>
      <c r="AC58" s="217">
        <f t="shared" si="155"/>
        <v>259.64655463425794</v>
      </c>
      <c r="AD58" s="217">
        <f t="shared" si="155"/>
        <v>301.41522588427665</v>
      </c>
      <c r="AE58" s="217">
        <f t="shared" si="155"/>
        <v>351.67961257571778</v>
      </c>
      <c r="AF58" s="217">
        <f t="shared" si="155"/>
        <v>375.89601143500676</v>
      </c>
      <c r="AG58" s="217">
        <f t="shared" si="155"/>
        <v>403.03787148834834</v>
      </c>
      <c r="AH58" s="217">
        <f t="shared" si="155"/>
        <v>433.20856381008804</v>
      </c>
      <c r="AI58" s="217">
        <f t="shared" si="155"/>
        <v>466.79316144705496</v>
      </c>
      <c r="AJ58" s="217">
        <f t="shared" si="155"/>
        <v>504.2671366198349</v>
      </c>
      <c r="AK58" s="217">
        <f t="shared" si="155"/>
        <v>546.21703706261962</v>
      </c>
      <c r="AL58" s="217">
        <f t="shared" si="155"/>
        <v>571.00623143691939</v>
      </c>
      <c r="AM58" s="217">
        <f t="shared" si="155"/>
        <v>599.7648539896046</v>
      </c>
      <c r="AN58" s="217">
        <f t="shared" si="155"/>
        <v>629.31972760729616</v>
      </c>
      <c r="AO58" s="217">
        <f t="shared" si="155"/>
        <v>659.78656566647396</v>
      </c>
      <c r="AP58" s="217">
        <f t="shared" si="155"/>
        <v>691.14484450997077</v>
      </c>
      <c r="AQ58" s="217">
        <f t="shared" si="155"/>
        <v>723.32881146927923</v>
      </c>
      <c r="AR58" s="217">
        <f t="shared" si="155"/>
        <v>756.21641328527198</v>
      </c>
      <c r="AS58" s="217">
        <f t="shared" si="155"/>
        <v>776.83218538133451</v>
      </c>
      <c r="AT58" s="217">
        <f t="shared" si="155"/>
        <v>796.30453294661947</v>
      </c>
      <c r="AU58" s="217">
        <f t="shared" si="155"/>
        <v>816.11811099807994</v>
      </c>
      <c r="AV58" s="217">
        <f t="shared" si="155"/>
        <v>836.1641463601045</v>
      </c>
      <c r="AW58" s="217">
        <f t="shared" si="155"/>
        <v>856.29947557002924</v>
      </c>
      <c r="AX58" s="217">
        <f t="shared" si="155"/>
        <v>876.33984393254525</v>
      </c>
      <c r="AY58" s="217">
        <f t="shared" si="155"/>
        <v>896.0571340373948</v>
      </c>
      <c r="AZ58" s="217">
        <f t="shared" si="155"/>
        <v>912.19104144696439</v>
      </c>
      <c r="BA58" s="217">
        <f t="shared" si="155"/>
        <v>927.69862272039904</v>
      </c>
      <c r="BB58" s="217">
        <f t="shared" si="155"/>
        <v>942.76029244426252</v>
      </c>
      <c r="BC58" s="217">
        <f t="shared" si="155"/>
        <v>957.32226385897684</v>
      </c>
      <c r="BD58" s="217">
        <f t="shared" si="155"/>
        <v>971.31721196224919</v>
      </c>
      <c r="BE58" s="217">
        <f t="shared" si="155"/>
        <v>984.66403105886877</v>
      </c>
      <c r="BF58" s="217">
        <f t="shared" si="155"/>
        <v>997.26630879803247</v>
      </c>
      <c r="BG58" s="217">
        <f t="shared" si="155"/>
        <v>1009.010280634019</v>
      </c>
      <c r="BH58" s="217">
        <f t="shared" si="155"/>
        <v>1020.4428467540711</v>
      </c>
      <c r="BI58" s="217">
        <f t="shared" si="155"/>
        <v>1031.5165296327541</v>
      </c>
      <c r="BJ58" s="217">
        <f t="shared" si="155"/>
        <v>1042.1817910713867</v>
      </c>
      <c r="BK58" s="217">
        <f t="shared" si="155"/>
        <v>1052.3893403959294</v>
      </c>
      <c r="BL58" s="217">
        <f t="shared" si="155"/>
        <v>1062.0921731197811</v>
      </c>
      <c r="BM58" s="217">
        <f t="shared" si="155"/>
        <v>1071.2467402821371</v>
      </c>
      <c r="BN58" s="217">
        <f t="shared" si="155"/>
        <v>1079.8146940924364</v>
      </c>
      <c r="BO58" s="217">
        <f t="shared" si="155"/>
        <v>1088.0743690561455</v>
      </c>
      <c r="BP58" s="217">
        <f t="shared" si="155"/>
        <v>1096.049948835137</v>
      </c>
      <c r="BQ58" s="217">
        <f t="shared" ref="BQ58:EB58" si="156">BP58+BQ57</f>
        <v>1103.7347365533205</v>
      </c>
      <c r="BR58" s="217">
        <f t="shared" si="156"/>
        <v>1111.1233036400993</v>
      </c>
      <c r="BS58" s="217">
        <f t="shared" si="156"/>
        <v>1118.212413204631</v>
      </c>
      <c r="BT58" s="217">
        <f t="shared" si="156"/>
        <v>1125.0021736852073</v>
      </c>
      <c r="BU58" s="217">
        <f t="shared" si="156"/>
        <v>1131.4974710476511</v>
      </c>
      <c r="BV58" s="217">
        <f t="shared" si="156"/>
        <v>1137.754219356023</v>
      </c>
      <c r="BW58" s="217">
        <f t="shared" si="156"/>
        <v>1143.7775402605123</v>
      </c>
      <c r="BX58" s="217">
        <f t="shared" si="156"/>
        <v>1149.572900350433</v>
      </c>
      <c r="BY58" s="217">
        <f t="shared" si="156"/>
        <v>1155.1481504070207</v>
      </c>
      <c r="BZ58" s="217">
        <f t="shared" si="156"/>
        <v>1160.5137761293124</v>
      </c>
      <c r="CA58" s="217">
        <f t="shared" si="156"/>
        <v>1165.6831243532649</v>
      </c>
      <c r="CB58" s="217">
        <f t="shared" si="156"/>
        <v>1170.6726684743373</v>
      </c>
      <c r="CC58" s="217">
        <f t="shared" si="156"/>
        <v>1175.5023130767197</v>
      </c>
      <c r="CD58" s="217">
        <f t="shared" si="156"/>
        <v>1180.1760047739022</v>
      </c>
      <c r="CE58" s="217">
        <f t="shared" si="156"/>
        <v>1184.697717410327</v>
      </c>
      <c r="CF58" s="217">
        <f t="shared" si="156"/>
        <v>1189.0726937538639</v>
      </c>
      <c r="CG58" s="217">
        <f t="shared" si="156"/>
        <v>1193.3075218289721</v>
      </c>
      <c r="CH58" s="217">
        <f t="shared" si="156"/>
        <v>1197.4101582199771</v>
      </c>
      <c r="CI58" s="217">
        <f t="shared" si="156"/>
        <v>1202.4798012308688</v>
      </c>
      <c r="CJ58" s="217">
        <f t="shared" si="156"/>
        <v>1206.458840483697</v>
      </c>
      <c r="CK58" s="217">
        <f t="shared" si="156"/>
        <v>1210.3312741275829</v>
      </c>
      <c r="CL58" s="217">
        <f t="shared" si="156"/>
        <v>1214.1030363625059</v>
      </c>
      <c r="CM58" s="217">
        <f t="shared" si="156"/>
        <v>1217.7799605368655</v>
      </c>
      <c r="CN58" s="217">
        <f t="shared" si="156"/>
        <v>1221.3676864445486</v>
      </c>
      <c r="CO58" s="217">
        <f t="shared" si="156"/>
        <v>1224.8715539173745</v>
      </c>
      <c r="CP58" s="217">
        <f t="shared" si="156"/>
        <v>1228.2935898602134</v>
      </c>
      <c r="CQ58" s="217">
        <f t="shared" si="156"/>
        <v>1231.7201796890006</v>
      </c>
      <c r="CR58" s="217">
        <f t="shared" si="156"/>
        <v>1235.0828160085748</v>
      </c>
      <c r="CS58" s="217">
        <f t="shared" si="156"/>
        <v>1238.3850282837529</v>
      </c>
      <c r="CT58" s="217">
        <f t="shared" si="156"/>
        <v>1241.6304738685874</v>
      </c>
      <c r="CU58" s="217">
        <f t="shared" si="156"/>
        <v>1244.822841628737</v>
      </c>
      <c r="CV58" s="217">
        <f t="shared" si="156"/>
        <v>1247.9657443707758</v>
      </c>
      <c r="CW58" s="217">
        <f t="shared" si="156"/>
        <v>1251.0641666585029</v>
      </c>
      <c r="CX58" s="217">
        <f t="shared" si="156"/>
        <v>1254.0392748532345</v>
      </c>
      <c r="CY58" s="217">
        <f t="shared" si="156"/>
        <v>1256.9719974668585</v>
      </c>
      <c r="CZ58" s="217">
        <f t="shared" si="156"/>
        <v>1259.8657726011543</v>
      </c>
      <c r="DA58" s="217">
        <f t="shared" si="156"/>
        <v>1262.7238589669789</v>
      </c>
      <c r="DB58" s="217">
        <f t="shared" si="156"/>
        <v>1265.5493561905394</v>
      </c>
      <c r="DC58" s="217">
        <f t="shared" si="156"/>
        <v>1268.3452236862772</v>
      </c>
      <c r="DD58" s="217">
        <f t="shared" si="156"/>
        <v>1271.1142981504308</v>
      </c>
      <c r="DE58" s="217">
        <f t="shared" si="156"/>
        <v>1273.85931011138</v>
      </c>
      <c r="DF58" s="217">
        <f t="shared" si="156"/>
        <v>1276.5704832680542</v>
      </c>
      <c r="DG58" s="217">
        <f t="shared" si="156"/>
        <v>1279.2493685967147</v>
      </c>
      <c r="DH58" s="217">
        <f t="shared" si="156"/>
        <v>1281.897506838307</v>
      </c>
      <c r="DI58" s="217">
        <f t="shared" si="156"/>
        <v>1284.5164038909022</v>
      </c>
      <c r="DJ58" s="217">
        <f t="shared" si="156"/>
        <v>1287.107515605127</v>
      </c>
      <c r="DK58" s="217">
        <f t="shared" si="156"/>
        <v>1289.6722427844511</v>
      </c>
      <c r="DL58" s="217">
        <f t="shared" si="156"/>
        <v>1292.2119369683692</v>
      </c>
      <c r="DM58" s="217">
        <f t="shared" si="156"/>
        <v>1294.7341191322837</v>
      </c>
      <c r="DN58" s="217">
        <f t="shared" si="156"/>
        <v>1297.2394401053662</v>
      </c>
      <c r="DO58" s="217">
        <f t="shared" si="156"/>
        <v>1299.7284077213988</v>
      </c>
      <c r="DP58" s="217">
        <f t="shared" si="156"/>
        <v>1302.2013996756996</v>
      </c>
      <c r="DQ58" s="217">
        <f t="shared" si="156"/>
        <v>1304.6586729775834</v>
      </c>
      <c r="DR58" s="217">
        <f t="shared" si="156"/>
        <v>1307.1003708198723</v>
      </c>
      <c r="DS58" s="217">
        <f t="shared" si="156"/>
        <v>1309.526527742828</v>
      </c>
      <c r="DT58" s="217">
        <f t="shared" si="156"/>
        <v>1311.9370739885667</v>
      </c>
      <c r="DU58" s="217">
        <f t="shared" si="156"/>
        <v>1314.3332470794462</v>
      </c>
      <c r="DV58" s="217">
        <f t="shared" si="156"/>
        <v>1316.7162160981113</v>
      </c>
      <c r="DW58" s="217">
        <f t="shared" si="156"/>
        <v>1319.0870716917389</v>
      </c>
      <c r="DX58" s="217">
        <f t="shared" si="156"/>
        <v>1321.4468189099007</v>
      </c>
      <c r="DY58" s="217">
        <f t="shared" si="156"/>
        <v>1323.7963719069155</v>
      </c>
      <c r="DZ58" s="217">
        <f t="shared" si="156"/>
        <v>1326.1365495416926</v>
      </c>
      <c r="EA58" s="217">
        <f t="shared" si="156"/>
        <v>1328.4680709322945</v>
      </c>
      <c r="EB58" s="217">
        <f t="shared" si="156"/>
        <v>1330.7910815772423</v>
      </c>
      <c r="EC58" s="217">
        <f t="shared" ref="EC58:FY58" si="157">EB58+EC57</f>
        <v>1333.1057712358654</v>
      </c>
      <c r="ED58" s="217">
        <f t="shared" si="157"/>
        <v>1335.4123795444327</v>
      </c>
      <c r="EE58" s="217">
        <f t="shared" si="157"/>
        <v>1337.7111999043075</v>
      </c>
      <c r="EF58" s="217">
        <f t="shared" si="157"/>
        <v>1340.0025821141121</v>
      </c>
      <c r="EG58" s="217">
        <f t="shared" si="157"/>
        <v>1342.2869340823602</v>
      </c>
      <c r="EH58" s="217">
        <f t="shared" si="157"/>
        <v>1344.5647228175424</v>
      </c>
      <c r="EI58" s="217">
        <f t="shared" si="157"/>
        <v>1346.8364747527985</v>
      </c>
      <c r="EJ58" s="217">
        <f t="shared" si="157"/>
        <v>1349.1026337226742</v>
      </c>
      <c r="EK58" s="217">
        <f t="shared" si="157"/>
        <v>1351.3635695014486</v>
      </c>
      <c r="EL58" s="217">
        <f t="shared" si="157"/>
        <v>1353.6195875159335</v>
      </c>
      <c r="EM58" s="217">
        <f t="shared" si="157"/>
        <v>1355.8709393879972</v>
      </c>
      <c r="EN58" s="217">
        <f t="shared" si="157"/>
        <v>1358.117834071011</v>
      </c>
      <c r="EO58" s="217">
        <f t="shared" si="157"/>
        <v>1360.3604494429096</v>
      </c>
      <c r="EP58" s="217">
        <f t="shared" si="157"/>
        <v>1362.5989443046308</v>
      </c>
      <c r="EQ58" s="217">
        <f t="shared" si="157"/>
        <v>1364.8335061584769</v>
      </c>
      <c r="ER58" s="217">
        <f t="shared" si="157"/>
        <v>1367.0643416264206</v>
      </c>
      <c r="ES58" s="217">
        <f t="shared" si="157"/>
        <v>1369.2916670927655</v>
      </c>
      <c r="ET58" s="217">
        <f t="shared" si="157"/>
        <v>1371.5156997899842</v>
      </c>
      <c r="EU58" s="217">
        <f t="shared" si="157"/>
        <v>1373.7366494848386</v>
      </c>
      <c r="EV58" s="217">
        <f t="shared" si="157"/>
        <v>1375.9547108786389</v>
      </c>
      <c r="EW58" s="217">
        <f t="shared" si="157"/>
        <v>1378.1700568102353</v>
      </c>
      <c r="EX58" s="217">
        <f t="shared" si="157"/>
        <v>1380.3828323421847</v>
      </c>
      <c r="EY58" s="217">
        <f t="shared" si="157"/>
        <v>1382.5931631647215</v>
      </c>
      <c r="EZ58" s="217">
        <f t="shared" si="157"/>
        <v>1384.8011626298016</v>
      </c>
      <c r="FA58" s="217">
        <f t="shared" si="157"/>
        <v>1387.0069373442082</v>
      </c>
      <c r="FB58" s="217">
        <f t="shared" si="157"/>
        <v>1389.2105912932489</v>
      </c>
      <c r="FC58" s="217">
        <f t="shared" si="157"/>
        <v>1391.4122284961929</v>
      </c>
      <c r="FD58" s="217">
        <f t="shared" si="157"/>
        <v>1393.611954213537</v>
      </c>
      <c r="FE58" s="217">
        <f t="shared" si="157"/>
        <v>1395.809874736708</v>
      </c>
      <c r="FF58" s="217">
        <f t="shared" si="157"/>
        <v>1398.0060931299647</v>
      </c>
      <c r="FG58" s="217">
        <f t="shared" si="157"/>
        <v>1400.2007063297824</v>
      </c>
      <c r="FH58" s="217">
        <f t="shared" si="157"/>
        <v>1402.3938034809289</v>
      </c>
      <c r="FI58" s="217">
        <f t="shared" si="157"/>
        <v>1404.5854653666643</v>
      </c>
      <c r="FJ58" s="217">
        <f t="shared" si="157"/>
        <v>1406.7757647765811</v>
      </c>
      <c r="FK58" s="217">
        <f t="shared" si="157"/>
        <v>1408.9647676471923</v>
      </c>
      <c r="FL58" s="217">
        <f t="shared" si="157"/>
        <v>1411.1525348052933</v>
      </c>
      <c r="FM58" s="217">
        <f t="shared" si="157"/>
        <v>1413.3391241404561</v>
      </c>
      <c r="FN58" s="217">
        <f t="shared" si="157"/>
        <v>1415.5245918225723</v>
      </c>
      <c r="FO58" s="217">
        <f t="shared" si="157"/>
        <v>1417.7089927703773</v>
      </c>
      <c r="FP58" s="217">
        <f t="shared" si="157"/>
        <v>1419.892380573024</v>
      </c>
      <c r="FQ58" s="217">
        <f t="shared" si="157"/>
        <v>1422.0748070580823</v>
      </c>
      <c r="FR58" s="217">
        <f t="shared" si="157"/>
        <v>1424.2563216873655</v>
      </c>
      <c r="FS58" s="217">
        <f t="shared" si="157"/>
        <v>1426.4369709479572</v>
      </c>
      <c r="FT58" s="217">
        <f t="shared" si="157"/>
        <v>1428.6167978906235</v>
      </c>
      <c r="FU58" s="217">
        <f t="shared" si="157"/>
        <v>1430.7958421527462</v>
      </c>
      <c r="FV58" s="217">
        <f t="shared" si="157"/>
        <v>1432.974140291403</v>
      </c>
      <c r="FW58" s="217">
        <f t="shared" si="157"/>
        <v>1435.1517262769164</v>
      </c>
      <c r="FX58" s="217">
        <f t="shared" si="157"/>
        <v>1437.328632023218</v>
      </c>
      <c r="FY58" s="217">
        <f t="shared" si="157"/>
        <v>1439.5048878577836</v>
      </c>
      <c r="GA58" s="217"/>
    </row>
    <row r="59" spans="1:183" s="76" customFormat="1" x14ac:dyDescent="0.25">
      <c r="A59" s="101" t="s">
        <v>71</v>
      </c>
      <c r="B59" s="102" t="s">
        <v>109</v>
      </c>
      <c r="C59" s="110">
        <f t="shared" ref="C59:BN59" si="158">C60+C62+C64</f>
        <v>0.25110630370337167</v>
      </c>
      <c r="D59" s="110">
        <f t="shared" si="158"/>
        <v>0.31388287962921457</v>
      </c>
      <c r="E59" s="110">
        <f t="shared" si="158"/>
        <v>0.39235359953651827</v>
      </c>
      <c r="F59" s="110">
        <f t="shared" si="158"/>
        <v>0.49044199942064781</v>
      </c>
      <c r="G59" s="110">
        <f t="shared" si="158"/>
        <v>0.61305249927580974</v>
      </c>
      <c r="H59" s="110">
        <f t="shared" si="158"/>
        <v>0.76631562409476217</v>
      </c>
      <c r="I59" s="111">
        <f t="shared" si="158"/>
        <v>0.95789453011845271</v>
      </c>
      <c r="J59" s="76">
        <f t="shared" si="158"/>
        <v>0.97868489751114851</v>
      </c>
      <c r="K59" s="76">
        <f t="shared" si="158"/>
        <v>1.0046728567520182</v>
      </c>
      <c r="L59" s="76">
        <f t="shared" si="158"/>
        <v>1.0371578058031055</v>
      </c>
      <c r="M59" s="76">
        <f t="shared" si="158"/>
        <v>1.0777639921169644</v>
      </c>
      <c r="N59" s="76">
        <f t="shared" si="158"/>
        <v>1.1285217250092883</v>
      </c>
      <c r="O59" s="76">
        <f t="shared" si="158"/>
        <v>1.1919688911246928</v>
      </c>
      <c r="P59" s="103">
        <f t="shared" si="158"/>
        <v>1.2475113235792086</v>
      </c>
      <c r="Q59" s="76">
        <f t="shared" si="158"/>
        <v>1.3589219433382154</v>
      </c>
      <c r="R59" s="76">
        <f t="shared" si="158"/>
        <v>1.4981852180369732</v>
      </c>
      <c r="S59" s="76">
        <f t="shared" si="158"/>
        <v>1.6722643114104212</v>
      </c>
      <c r="T59" s="76">
        <f t="shared" si="158"/>
        <v>1.8898631781272308</v>
      </c>
      <c r="U59" s="76">
        <f t="shared" si="158"/>
        <v>2.1618617615232427</v>
      </c>
      <c r="V59" s="76">
        <f t="shared" si="158"/>
        <v>2.5018599907682582</v>
      </c>
      <c r="W59" s="103">
        <f t="shared" si="158"/>
        <v>2.9506243025142669</v>
      </c>
      <c r="X59" s="76">
        <f t="shared" si="158"/>
        <v>3.2580229933461688</v>
      </c>
      <c r="Y59" s="76">
        <f t="shared" si="158"/>
        <v>3.5797735827168418</v>
      </c>
      <c r="Z59" s="76">
        <f t="shared" si="158"/>
        <v>3.8881396753171424</v>
      </c>
      <c r="AA59" s="76">
        <f t="shared" si="158"/>
        <v>4.2140348795716314</v>
      </c>
      <c r="AB59" s="76">
        <f t="shared" si="158"/>
        <v>4.5616348218354572</v>
      </c>
      <c r="AC59" s="76">
        <f t="shared" si="158"/>
        <v>4.9360457506364686</v>
      </c>
      <c r="AD59" s="103">
        <f t="shared" si="158"/>
        <v>5.3434771796044105</v>
      </c>
      <c r="AE59" s="103">
        <f t="shared" si="158"/>
        <v>6.3262453751926309</v>
      </c>
      <c r="AF59" s="103">
        <f t="shared" si="158"/>
        <v>6.4625272968564733</v>
      </c>
      <c r="AG59" s="103">
        <f t="shared" si="158"/>
        <v>6.645860682918002</v>
      </c>
      <c r="AH59" s="103">
        <f t="shared" si="158"/>
        <v>6.833903825540629</v>
      </c>
      <c r="AI59" s="76">
        <f t="shared" si="158"/>
        <v>7.0162495923861137</v>
      </c>
      <c r="AJ59" s="158">
        <f t="shared" si="158"/>
        <v>7.1799088580746417</v>
      </c>
      <c r="AK59" s="103">
        <f t="shared" si="158"/>
        <v>7.3086713985436065</v>
      </c>
      <c r="AL59" s="103">
        <f t="shared" si="158"/>
        <v>6.5496441117988411</v>
      </c>
      <c r="AM59" s="103">
        <f t="shared" si="158"/>
        <v>6.6975043450733391</v>
      </c>
      <c r="AN59" s="103">
        <f t="shared" si="158"/>
        <v>6.7758434017910503</v>
      </c>
      <c r="AO59" s="103">
        <f t="shared" si="158"/>
        <v>6.7859231676999618</v>
      </c>
      <c r="AP59" s="76">
        <f t="shared" si="158"/>
        <v>6.7157290894608996</v>
      </c>
      <c r="AQ59" s="158">
        <f t="shared" si="158"/>
        <v>6.5490486853071754</v>
      </c>
      <c r="AR59" s="103">
        <f t="shared" si="158"/>
        <v>6.2644900254906499</v>
      </c>
      <c r="AS59" s="103">
        <f t="shared" si="158"/>
        <v>6.1276723538799063</v>
      </c>
      <c r="AT59" s="103">
        <f t="shared" si="158"/>
        <v>5.8304349850201085</v>
      </c>
      <c r="AU59" s="103">
        <f t="shared" si="158"/>
        <v>5.5230497791396891</v>
      </c>
      <c r="AV59" s="103">
        <f t="shared" si="158"/>
        <v>5.1972825583206266</v>
      </c>
      <c r="AW59" s="76">
        <f t="shared" si="158"/>
        <v>4.8488917608304103</v>
      </c>
      <c r="AX59" s="158">
        <f t="shared" si="158"/>
        <v>4.4740647274572449</v>
      </c>
      <c r="AY59" s="176">
        <f t="shared" si="158"/>
        <v>4.0694338456172119</v>
      </c>
      <c r="AZ59" s="103">
        <f t="shared" si="158"/>
        <v>3.9292782478343984</v>
      </c>
      <c r="BA59" s="103">
        <f t="shared" si="158"/>
        <v>3.8132203818303507</v>
      </c>
      <c r="BB59" s="103">
        <f t="shared" si="158"/>
        <v>3.6715556575510795</v>
      </c>
      <c r="BC59" s="103">
        <f t="shared" si="158"/>
        <v>3.5070391208690692</v>
      </c>
      <c r="BD59" s="76">
        <f t="shared" si="158"/>
        <v>3.322516717278154</v>
      </c>
      <c r="BE59" s="158">
        <f t="shared" si="158"/>
        <v>3.1214188542233456</v>
      </c>
      <c r="BF59" s="103">
        <f t="shared" si="158"/>
        <v>2.9080492467861281</v>
      </c>
      <c r="BG59" s="103">
        <f t="shared" si="158"/>
        <v>2.7752536780163028</v>
      </c>
      <c r="BH59" s="103">
        <f t="shared" si="158"/>
        <v>2.6492535668814545</v>
      </c>
      <c r="BI59" s="103">
        <f t="shared" si="158"/>
        <v>2.5278906769881981</v>
      </c>
      <c r="BJ59" s="103">
        <f t="shared" si="158"/>
        <v>2.4110445838776111</v>
      </c>
      <c r="BK59" s="76">
        <f t="shared" si="158"/>
        <v>2.2990717062586028</v>
      </c>
      <c r="BL59" s="158">
        <f t="shared" si="158"/>
        <v>2.1928049821962823</v>
      </c>
      <c r="BM59" s="103">
        <f t="shared" si="158"/>
        <v>2.0936192316172129</v>
      </c>
      <c r="BN59" s="103">
        <f t="shared" si="158"/>
        <v>2.0035259430908958</v>
      </c>
      <c r="BO59" s="103">
        <f t="shared" ref="BO59:DZ59" si="159">BO60+BO62+BO64</f>
        <v>1.9135185449185075</v>
      </c>
      <c r="BP59" s="103">
        <f t="shared" si="159"/>
        <v>1.8250907000489935</v>
      </c>
      <c r="BQ59" s="103">
        <f t="shared" si="159"/>
        <v>1.739655052072856</v>
      </c>
      <c r="BR59" s="103">
        <f t="shared" si="159"/>
        <v>1.6586108793142218</v>
      </c>
      <c r="BS59" s="103">
        <f t="shared" si="159"/>
        <v>1.5833208171778121</v>
      </c>
      <c r="BT59" s="103">
        <f t="shared" si="159"/>
        <v>1.5151088409424998</v>
      </c>
      <c r="BU59" s="103">
        <f t="shared" si="159"/>
        <v>1.4552483453433347</v>
      </c>
      <c r="BV59" s="103">
        <f t="shared" si="159"/>
        <v>1.3975607233458407</v>
      </c>
      <c r="BW59" s="103">
        <f t="shared" si="159"/>
        <v>1.3414641108014718</v>
      </c>
      <c r="BX59" s="103">
        <f t="shared" si="159"/>
        <v>1.287219411997141</v>
      </c>
      <c r="BY59" s="103">
        <f t="shared" si="159"/>
        <v>1.2351322449788529</v>
      </c>
      <c r="BZ59" s="103">
        <f t="shared" si="159"/>
        <v>1.1855314560629575</v>
      </c>
      <c r="CA59" s="103">
        <f t="shared" si="159"/>
        <v>1.1387402749446227</v>
      </c>
      <c r="CB59" s="103">
        <f t="shared" si="159"/>
        <v>1.0950407936990483</v>
      </c>
      <c r="CC59" s="103">
        <f t="shared" si="159"/>
        <v>1.0536490167462094</v>
      </c>
      <c r="CD59" s="103">
        <f t="shared" si="159"/>
        <v>1.0145734360574581</v>
      </c>
      <c r="CE59" s="103">
        <f t="shared" si="159"/>
        <v>0.97776858446989201</v>
      </c>
      <c r="CF59" s="103">
        <f t="shared" si="159"/>
        <v>0.94314845039012829</v>
      </c>
      <c r="CG59" s="103">
        <f t="shared" si="159"/>
        <v>0.91058269858159469</v>
      </c>
      <c r="CH59" s="103">
        <f t="shared" si="159"/>
        <v>0.8798924896354372</v>
      </c>
      <c r="CI59" s="103">
        <f t="shared" si="159"/>
        <v>0.88328029567828292</v>
      </c>
      <c r="CJ59" s="103">
        <f t="shared" si="159"/>
        <v>0.86610356152441903</v>
      </c>
      <c r="CK59" s="103">
        <f t="shared" si="159"/>
        <v>0.84998836229494978</v>
      </c>
      <c r="CL59" s="103">
        <f t="shared" si="159"/>
        <v>0.83500727257295027</v>
      </c>
      <c r="CM59" s="103">
        <f t="shared" si="159"/>
        <v>0.82119487854443185</v>
      </c>
      <c r="CN59" s="103">
        <f t="shared" si="159"/>
        <v>0.80854282433531743</v>
      </c>
      <c r="CO59" s="103">
        <f t="shared" si="159"/>
        <v>0.79699596863651068</v>
      </c>
      <c r="CP59" s="103">
        <f t="shared" si="159"/>
        <v>0.75401321551356093</v>
      </c>
      <c r="CQ59" s="103">
        <f t="shared" si="159"/>
        <v>0.73638222086703331</v>
      </c>
      <c r="CR59" s="103">
        <f t="shared" si="159"/>
        <v>0.72016971994348322</v>
      </c>
      <c r="CS59" s="103">
        <f t="shared" si="159"/>
        <v>0.70530231130879584</v>
      </c>
      <c r="CT59" s="103">
        <f t="shared" si="159"/>
        <v>0.69171495997705046</v>
      </c>
      <c r="CU59" s="103">
        <f t="shared" si="159"/>
        <v>0.67935039443327494</v>
      </c>
      <c r="CV59" s="103">
        <f t="shared" si="159"/>
        <v>0.66815852712791934</v>
      </c>
      <c r="CW59" s="103">
        <f t="shared" si="159"/>
        <v>0.658096059315608</v>
      </c>
      <c r="CX59" s="103">
        <f t="shared" si="159"/>
        <v>0.64393030408772789</v>
      </c>
      <c r="CY59" s="103">
        <f t="shared" si="159"/>
        <v>0.63042298183570278</v>
      </c>
      <c r="CZ59" s="103">
        <f t="shared" si="159"/>
        <v>0.61756955938542013</v>
      </c>
      <c r="DA59" s="103">
        <f t="shared" si="159"/>
        <v>0.60535520999701242</v>
      </c>
      <c r="DB59" s="103">
        <f t="shared" si="159"/>
        <v>0.59375874868882006</v>
      </c>
      <c r="DC59" s="103">
        <f t="shared" si="159"/>
        <v>0.58275690672170832</v>
      </c>
      <c r="DD59" s="103">
        <f t="shared" si="159"/>
        <v>0.57232885135507339</v>
      </c>
      <c r="DE59" s="103">
        <f t="shared" si="159"/>
        <v>0.56505801347763274</v>
      </c>
      <c r="DF59" s="103">
        <f t="shared" si="159"/>
        <v>0.55805716351758405</v>
      </c>
      <c r="DG59" s="103">
        <f t="shared" si="159"/>
        <v>0.55126658937447548</v>
      </c>
      <c r="DH59" s="103">
        <f t="shared" si="159"/>
        <v>0.5446319255539579</v>
      </c>
      <c r="DI59" s="103">
        <f t="shared" si="159"/>
        <v>0.53810273307535705</v>
      </c>
      <c r="DJ59" s="103">
        <f t="shared" si="159"/>
        <v>0.53163142194107049</v>
      </c>
      <c r="DK59" s="103">
        <f t="shared" si="159"/>
        <v>0.52517253990378032</v>
      </c>
      <c r="DL59" s="103">
        <f t="shared" si="159"/>
        <v>0.5186824511436593</v>
      </c>
      <c r="DM59" s="103">
        <f t="shared" si="159"/>
        <v>0.51270841109822851</v>
      </c>
      <c r="DN59" s="103">
        <f t="shared" si="159"/>
        <v>0.50722200938081863</v>
      </c>
      <c r="DO59" s="103">
        <f t="shared" si="159"/>
        <v>0.50219062937605385</v>
      </c>
      <c r="DP59" s="103">
        <f t="shared" si="159"/>
        <v>0.49757863356883825</v>
      </c>
      <c r="DQ59" s="103">
        <f t="shared" si="159"/>
        <v>0.49334814376368508</v>
      </c>
      <c r="DR59" s="103">
        <f t="shared" si="159"/>
        <v>0.48945941675769283</v>
      </c>
      <c r="DS59" s="103">
        <f t="shared" si="159"/>
        <v>0.48587082711999452</v>
      </c>
      <c r="DT59" s="103">
        <f t="shared" si="159"/>
        <v>0.4823422273294381</v>
      </c>
      <c r="DU59" s="103">
        <f t="shared" si="159"/>
        <v>0.4788921930854862</v>
      </c>
      <c r="DV59" s="103">
        <f t="shared" si="159"/>
        <v>0.47554166004826492</v>
      </c>
      <c r="DW59" s="103">
        <f t="shared" si="159"/>
        <v>0.47231320081947936</v>
      </c>
      <c r="DX59" s="103">
        <f t="shared" si="159"/>
        <v>0.46923049926396787</v>
      </c>
      <c r="DY59" s="103">
        <f t="shared" si="159"/>
        <v>0.46631796552586002</v>
      </c>
      <c r="DZ59" s="103">
        <f t="shared" si="159"/>
        <v>0.46360043338406931</v>
      </c>
      <c r="EA59" s="103">
        <f t="shared" ref="EA59:FY59" si="160">EA60+EA62+EA64</f>
        <v>0.46110287982599069</v>
      </c>
      <c r="EB59" s="103">
        <f t="shared" si="160"/>
        <v>0.45879075625655263</v>
      </c>
      <c r="EC59" s="103">
        <f t="shared" si="160"/>
        <v>0.45663307864369107</v>
      </c>
      <c r="ED59" s="103">
        <f t="shared" si="160"/>
        <v>0.45460292199066643</v>
      </c>
      <c r="EE59" s="103">
        <f t="shared" si="160"/>
        <v>0.45267777046177449</v>
      </c>
      <c r="EF59" s="103">
        <f t="shared" si="160"/>
        <v>0.45083976875850518</v>
      </c>
      <c r="EG59" s="103">
        <f t="shared" si="160"/>
        <v>0.44907591599250546</v>
      </c>
      <c r="EH59" s="103">
        <f t="shared" si="160"/>
        <v>0.44737823812879152</v>
      </c>
      <c r="EI59" s="103">
        <f t="shared" si="160"/>
        <v>0.44575879730809587</v>
      </c>
      <c r="EJ59" s="103">
        <f t="shared" si="160"/>
        <v>0.44422564070247139</v>
      </c>
      <c r="EK59" s="103">
        <f t="shared" si="160"/>
        <v>0.44278289273647453</v>
      </c>
      <c r="EL59" s="103">
        <f t="shared" si="160"/>
        <v>0.44143093919646842</v>
      </c>
      <c r="EM59" s="103">
        <f t="shared" si="160"/>
        <v>0.44016667738364657</v>
      </c>
      <c r="EN59" s="103">
        <f t="shared" si="160"/>
        <v>0.43898381420178045</v>
      </c>
      <c r="EO59" s="103">
        <f t="shared" si="160"/>
        <v>0.43787320160165871</v>
      </c>
      <c r="EP59" s="103">
        <f t="shared" si="160"/>
        <v>0.43682320608347475</v>
      </c>
      <c r="EQ59" s="103">
        <f t="shared" si="160"/>
        <v>0.43582571674551751</v>
      </c>
      <c r="ER59" s="103">
        <f t="shared" si="160"/>
        <v>0.4348755719124513</v>
      </c>
      <c r="ES59" s="103">
        <f t="shared" si="160"/>
        <v>0.43396995563430807</v>
      </c>
      <c r="ET59" s="103">
        <f t="shared" si="160"/>
        <v>0.43310778189585802</v>
      </c>
      <c r="EU59" s="103">
        <f t="shared" si="160"/>
        <v>0.43228907897488777</v>
      </c>
      <c r="EV59" s="103">
        <f t="shared" si="160"/>
        <v>0.43151438190212416</v>
      </c>
      <c r="EW59" s="103">
        <f t="shared" si="160"/>
        <v>0.43078413745127714</v>
      </c>
      <c r="EX59" s="103">
        <f t="shared" si="160"/>
        <v>0.43009700434179704</v>
      </c>
      <c r="EY59" s="103">
        <f t="shared" si="160"/>
        <v>0.42945042254591892</v>
      </c>
      <c r="EZ59" s="103">
        <f t="shared" si="160"/>
        <v>0.4288411321654727</v>
      </c>
      <c r="FA59" s="103">
        <f t="shared" si="160"/>
        <v>0.42826563269698681</v>
      </c>
      <c r="FB59" s="103">
        <f t="shared" si="160"/>
        <v>0.42772057680334086</v>
      </c>
      <c r="FC59" s="103">
        <f t="shared" si="160"/>
        <v>0.427203095017059</v>
      </c>
      <c r="FD59" s="103">
        <f t="shared" si="160"/>
        <v>0.42671104919939368</v>
      </c>
      <c r="FE59" s="103">
        <f t="shared" si="160"/>
        <v>0.42624321316131125</v>
      </c>
      <c r="FF59" s="103">
        <f t="shared" si="160"/>
        <v>0.42579887181109721</v>
      </c>
      <c r="FG59" s="103">
        <f t="shared" si="160"/>
        <v>0.42537750662915019</v>
      </c>
      <c r="FH59" s="103">
        <f t="shared" si="160"/>
        <v>0.42497856590163297</v>
      </c>
      <c r="FI59" s="103">
        <f t="shared" si="160"/>
        <v>0.42460131610821139</v>
      </c>
      <c r="FJ59" s="103">
        <f t="shared" si="160"/>
        <v>0.42424476947982603</v>
      </c>
      <c r="FK59" s="103">
        <f t="shared" si="160"/>
        <v>0.42390768187603622</v>
      </c>
      <c r="FL59" s="103">
        <f t="shared" si="160"/>
        <v>0.42358861463670272</v>
      </c>
      <c r="FM59" s="103">
        <f t="shared" si="160"/>
        <v>0.42328613819781091</v>
      </c>
      <c r="FN59" s="103">
        <f t="shared" si="160"/>
        <v>0.42299896249729391</v>
      </c>
      <c r="FO59" s="103">
        <f t="shared" si="160"/>
        <v>0.42272600451033132</v>
      </c>
      <c r="FP59" s="103">
        <f t="shared" si="160"/>
        <v>0.42246640382230322</v>
      </c>
      <c r="FQ59" s="103">
        <f t="shared" si="160"/>
        <v>0.42221949731384195</v>
      </c>
      <c r="FR59" s="103">
        <f t="shared" si="160"/>
        <v>0.42198476392083401</v>
      </c>
      <c r="FS59" s="103">
        <f t="shared" si="160"/>
        <v>0.42176175015001749</v>
      </c>
      <c r="FT59" s="103">
        <f t="shared" si="160"/>
        <v>0.42154998666779364</v>
      </c>
      <c r="FU59" s="103">
        <f t="shared" si="160"/>
        <v>0.42134895046894055</v>
      </c>
      <c r="FV59" s="103">
        <f t="shared" si="160"/>
        <v>0.42115806058535776</v>
      </c>
      <c r="FW59" s="103">
        <f t="shared" si="160"/>
        <v>0.42097669619788641</v>
      </c>
      <c r="FX59" s="103">
        <f t="shared" si="160"/>
        <v>0.42080422711290733</v>
      </c>
      <c r="FY59" s="103">
        <f t="shared" si="160"/>
        <v>0.42064004777990227</v>
      </c>
      <c r="GA59" s="101" t="s">
        <v>71</v>
      </c>
    </row>
    <row r="60" spans="1:183" x14ac:dyDescent="0.25">
      <c r="A60" t="s">
        <v>99</v>
      </c>
      <c r="B60" s="60"/>
      <c r="C60" s="112">
        <f t="shared" ref="C60:G65" si="161">D60/(1+$V$6)</f>
        <v>8.9711482861546468E-2</v>
      </c>
      <c r="D60" s="112">
        <f t="shared" si="161"/>
        <v>0.11213935357693308</v>
      </c>
      <c r="E60" s="112">
        <f t="shared" si="161"/>
        <v>0.14017419197116635</v>
      </c>
      <c r="F60" s="112">
        <f t="shared" si="161"/>
        <v>0.17521773996395792</v>
      </c>
      <c r="G60" s="112">
        <f t="shared" si="161"/>
        <v>0.21902217495494741</v>
      </c>
      <c r="H60" s="112">
        <f>I60/(1+$V$6)</f>
        <v>0.27377771869368428</v>
      </c>
      <c r="I60" s="104">
        <f>V10*AL6</f>
        <v>0.34222214836710535</v>
      </c>
      <c r="J60" s="83">
        <f t="shared" ref="J60:BU60" si="162">I60-C61+J61</f>
        <v>0.37093604501439209</v>
      </c>
      <c r="K60" s="83">
        <f t="shared" si="162"/>
        <v>0.40682841582350054</v>
      </c>
      <c r="L60" s="83">
        <f t="shared" si="162"/>
        <v>0.45169387933488608</v>
      </c>
      <c r="M60" s="83">
        <f t="shared" si="162"/>
        <v>0.50777570872411804</v>
      </c>
      <c r="N60" s="83">
        <f t="shared" si="162"/>
        <v>0.57787799546065788</v>
      </c>
      <c r="O60" s="83">
        <f t="shared" si="162"/>
        <v>0.66550585388133277</v>
      </c>
      <c r="P60" s="83">
        <f t="shared" si="162"/>
        <v>0.77413261949544543</v>
      </c>
      <c r="Q60" s="83">
        <f t="shared" si="162"/>
        <v>0.8223359951798852</v>
      </c>
      <c r="R60" s="83">
        <f t="shared" si="162"/>
        <v>0.88259021478543498</v>
      </c>
      <c r="S60" s="83">
        <f t="shared" si="162"/>
        <v>0.95790798929237231</v>
      </c>
      <c r="T60" s="83">
        <f t="shared" si="162"/>
        <v>1.0520552074260439</v>
      </c>
      <c r="U60" s="83">
        <f t="shared" si="162"/>
        <v>1.1697392300931333</v>
      </c>
      <c r="V60" s="83">
        <f t="shared" si="162"/>
        <v>1.316844258426995</v>
      </c>
      <c r="W60" s="83">
        <f t="shared" si="162"/>
        <v>1.5016336012560534</v>
      </c>
      <c r="X60" s="83">
        <f t="shared" si="162"/>
        <v>1.7429959523096579</v>
      </c>
      <c r="Y60" s="83">
        <f t="shared" si="162"/>
        <v>2.0108966662718037</v>
      </c>
      <c r="Z60" s="83">
        <f t="shared" si="162"/>
        <v>2.289415241111469</v>
      </c>
      <c r="AA60" s="83">
        <f t="shared" si="162"/>
        <v>2.6052552161956601</v>
      </c>
      <c r="AB60" s="83">
        <f t="shared" si="162"/>
        <v>2.9675410757450331</v>
      </c>
      <c r="AC60" s="83">
        <f t="shared" si="162"/>
        <v>3.3875677256917935</v>
      </c>
      <c r="AD60" s="83">
        <f t="shared" si="162"/>
        <v>3.8792842317388763</v>
      </c>
      <c r="AE60" s="83">
        <f t="shared" si="162"/>
        <v>4.5812672641534009</v>
      </c>
      <c r="AF60" s="83">
        <f t="shared" si="162"/>
        <v>4.6774052165785385</v>
      </c>
      <c r="AG60" s="83">
        <f t="shared" si="162"/>
        <v>4.7962659687687399</v>
      </c>
      <c r="AH60" s="83">
        <f t="shared" si="162"/>
        <v>4.9058072212772466</v>
      </c>
      <c r="AI60" s="83">
        <f t="shared" si="162"/>
        <v>4.9957380710894572</v>
      </c>
      <c r="AJ60" s="83">
        <f t="shared" si="162"/>
        <v>5.0532350807906159</v>
      </c>
      <c r="AK60" s="83">
        <f t="shared" si="162"/>
        <v>5.0623270233718376</v>
      </c>
      <c r="AL60" s="83">
        <f t="shared" si="162"/>
        <v>4.5234645283422417</v>
      </c>
      <c r="AM60" s="83">
        <f t="shared" si="162"/>
        <v>4.6240735500189691</v>
      </c>
      <c r="AN60" s="83">
        <f t="shared" si="162"/>
        <v>4.6783764301143407</v>
      </c>
      <c r="AO60" s="83">
        <f t="shared" si="162"/>
        <v>4.6871419775626428</v>
      </c>
      <c r="AP60" s="83">
        <f t="shared" si="162"/>
        <v>4.6423113558948863</v>
      </c>
      <c r="AQ60" s="83">
        <f t="shared" si="162"/>
        <v>4.5330125538100061</v>
      </c>
      <c r="AR60" s="83">
        <f t="shared" si="162"/>
        <v>4.3449093798609955</v>
      </c>
      <c r="AS60" s="83">
        <f t="shared" si="162"/>
        <v>4.258497936054825</v>
      </c>
      <c r="AT60" s="83">
        <f t="shared" si="162"/>
        <v>4.0652071246971087</v>
      </c>
      <c r="AU60" s="83">
        <f t="shared" si="162"/>
        <v>3.863085440026087</v>
      </c>
      <c r="AV60" s="83">
        <f t="shared" si="162"/>
        <v>3.6466188403969042</v>
      </c>
      <c r="AW60" s="83">
        <f t="shared" si="162"/>
        <v>3.4125456470903002</v>
      </c>
      <c r="AX60" s="83">
        <f t="shared" si="162"/>
        <v>3.1577515283110231</v>
      </c>
      <c r="AY60" s="83">
        <f t="shared" si="162"/>
        <v>2.8792436718107015</v>
      </c>
      <c r="AZ60" s="83">
        <f t="shared" si="162"/>
        <v>2.7855590279717739</v>
      </c>
      <c r="BA60" s="83">
        <f t="shared" si="162"/>
        <v>2.7012398202997607</v>
      </c>
      <c r="BB60" s="83">
        <f t="shared" si="162"/>
        <v>2.5996265239798557</v>
      </c>
      <c r="BC60" s="83">
        <f t="shared" si="162"/>
        <v>2.482222904029256</v>
      </c>
      <c r="BD60" s="83">
        <f t="shared" si="162"/>
        <v>2.350795322882254</v>
      </c>
      <c r="BE60" s="83">
        <f t="shared" si="162"/>
        <v>2.2075246202288761</v>
      </c>
      <c r="BF60" s="83">
        <f t="shared" si="162"/>
        <v>2.0552015010869629</v>
      </c>
      <c r="BG60" s="83">
        <f t="shared" si="162"/>
        <v>1.9613133585349838</v>
      </c>
      <c r="BH60" s="83">
        <f t="shared" si="162"/>
        <v>1.874379121602441</v>
      </c>
      <c r="BI60" s="83">
        <f t="shared" si="162"/>
        <v>1.7891436725706151</v>
      </c>
      <c r="BJ60" s="83">
        <f t="shared" si="162"/>
        <v>1.7057181217491295</v>
      </c>
      <c r="BK60" s="83">
        <f t="shared" si="162"/>
        <v>1.6245035590704968</v>
      </c>
      <c r="BL60" s="83">
        <f t="shared" si="162"/>
        <v>1.546245499472872</v>
      </c>
      <c r="BM60" s="83">
        <f t="shared" si="162"/>
        <v>1.472092843726325</v>
      </c>
      <c r="BN60" s="83">
        <f t="shared" si="162"/>
        <v>1.4036805778130148</v>
      </c>
      <c r="BO60" s="83">
        <f t="shared" si="162"/>
        <v>1.335335287364724</v>
      </c>
      <c r="BP60" s="83">
        <f t="shared" si="162"/>
        <v>1.268645052540065</v>
      </c>
      <c r="BQ60" s="83">
        <f t="shared" si="162"/>
        <v>1.2045165431570015</v>
      </c>
      <c r="BR60" s="83">
        <f t="shared" si="162"/>
        <v>1.1438818855902244</v>
      </c>
      <c r="BS60" s="83">
        <f t="shared" si="162"/>
        <v>1.0876739308114065</v>
      </c>
      <c r="BT60" s="83">
        <f t="shared" si="162"/>
        <v>1.036826044740623</v>
      </c>
      <c r="BU60" s="83">
        <f t="shared" si="162"/>
        <v>0.99226560743623482</v>
      </c>
      <c r="BV60" s="83">
        <f t="shared" ref="BV60:EG60" si="163">BU60-BO61+BV61</f>
        <v>0.94919096316710827</v>
      </c>
      <c r="BW60" s="83">
        <f t="shared" si="163"/>
        <v>0.90719449711725841</v>
      </c>
      <c r="BX60" s="83">
        <f t="shared" si="163"/>
        <v>0.86654522995181793</v>
      </c>
      <c r="BY60" s="83">
        <f t="shared" si="163"/>
        <v>0.82753513105363519</v>
      </c>
      <c r="BZ60" s="83">
        <f t="shared" si="163"/>
        <v>0.79046483412429791</v>
      </c>
      <c r="CA60" s="83">
        <f t="shared" si="163"/>
        <v>0.75562386652133762</v>
      </c>
      <c r="CB60" s="83">
        <f t="shared" si="163"/>
        <v>0.72326571264553763</v>
      </c>
      <c r="CC60" s="83">
        <f t="shared" si="163"/>
        <v>0.69259588898259505</v>
      </c>
      <c r="CD60" s="83">
        <f t="shared" si="163"/>
        <v>0.66358572762393608</v>
      </c>
      <c r="CE60" s="83">
        <f t="shared" si="163"/>
        <v>0.63620323684007629</v>
      </c>
      <c r="CF60" s="83">
        <f t="shared" si="163"/>
        <v>0.61039314077151852</v>
      </c>
      <c r="CG60" s="83">
        <f t="shared" si="163"/>
        <v>0.58607302358090174</v>
      </c>
      <c r="CH60" s="83">
        <f t="shared" si="163"/>
        <v>0.56312882793951802</v>
      </c>
      <c r="CI60" s="83">
        <f t="shared" si="163"/>
        <v>0.56473120217975215</v>
      </c>
      <c r="CJ60" s="83">
        <f t="shared" si="163"/>
        <v>0.54578876654701181</v>
      </c>
      <c r="CK60" s="83">
        <f t="shared" si="163"/>
        <v>0.52790502183693411</v>
      </c>
      <c r="CL60" s="83">
        <f t="shared" si="163"/>
        <v>0.51112017828941225</v>
      </c>
      <c r="CM60" s="83">
        <f t="shared" si="163"/>
        <v>0.49544441796582428</v>
      </c>
      <c r="CN60" s="83">
        <f t="shared" si="163"/>
        <v>0.48085444490101825</v>
      </c>
      <c r="CO60" s="83">
        <f t="shared" si="163"/>
        <v>0.46729090445880728</v>
      </c>
      <c r="CP60" s="83">
        <f t="shared" si="163"/>
        <v>0.43133377393032812</v>
      </c>
      <c r="CQ60" s="83">
        <f t="shared" si="163"/>
        <v>0.41948531859749549</v>
      </c>
      <c r="CR60" s="83">
        <f t="shared" si="163"/>
        <v>0.40860048942988875</v>
      </c>
      <c r="CS60" s="83">
        <f t="shared" si="163"/>
        <v>0.39862929458976792</v>
      </c>
      <c r="CT60" s="83">
        <f t="shared" si="163"/>
        <v>0.38952740221223853</v>
      </c>
      <c r="CU60" s="83">
        <f t="shared" si="163"/>
        <v>0.38125574747463992</v>
      </c>
      <c r="CV60" s="83">
        <f t="shared" si="163"/>
        <v>0.37378015360925804</v>
      </c>
      <c r="CW60" s="83">
        <f t="shared" si="163"/>
        <v>0.36707107419940177</v>
      </c>
      <c r="CX60" s="83">
        <f t="shared" si="163"/>
        <v>0.35761373328325763</v>
      </c>
      <c r="CY60" s="83">
        <f t="shared" si="163"/>
        <v>0.34858735521562506</v>
      </c>
      <c r="CZ60" s="83">
        <f t="shared" si="163"/>
        <v>0.33998939019596613</v>
      </c>
      <c r="DA60" s="83">
        <f t="shared" si="163"/>
        <v>0.33181035603720332</v>
      </c>
      <c r="DB60" s="83">
        <f t="shared" si="163"/>
        <v>0.32403647796948987</v>
      </c>
      <c r="DC60" s="83">
        <f t="shared" si="163"/>
        <v>0.31665255577601703</v>
      </c>
      <c r="DD60" s="83">
        <f t="shared" si="163"/>
        <v>0.30964499533207268</v>
      </c>
      <c r="DE60" s="83">
        <f t="shared" si="163"/>
        <v>0.30474906009673619</v>
      </c>
      <c r="DF60" s="83">
        <f t="shared" si="163"/>
        <v>0.30003500205261813</v>
      </c>
      <c r="DG60" s="83">
        <f t="shared" si="163"/>
        <v>0.29546266958598477</v>
      </c>
      <c r="DH60" s="83">
        <f t="shared" si="163"/>
        <v>0.29099551047031569</v>
      </c>
      <c r="DI60" s="83">
        <f t="shared" si="163"/>
        <v>0.28659961626032615</v>
      </c>
      <c r="DJ60" s="83">
        <f t="shared" si="163"/>
        <v>0.28224299724480106</v>
      </c>
      <c r="DK60" s="83">
        <f t="shared" si="163"/>
        <v>0.27789510386091154</v>
      </c>
      <c r="DL60" s="83">
        <f t="shared" si="163"/>
        <v>0.27352659758344328</v>
      </c>
      <c r="DM60" s="83">
        <f t="shared" si="163"/>
        <v>0.26950546376388823</v>
      </c>
      <c r="DN60" s="83">
        <f t="shared" si="163"/>
        <v>0.2658125487342442</v>
      </c>
      <c r="DO60" s="83">
        <f t="shared" si="163"/>
        <v>0.26242587484501212</v>
      </c>
      <c r="DP60" s="83">
        <f t="shared" si="163"/>
        <v>0.25932143750396175</v>
      </c>
      <c r="DQ60" s="83">
        <f t="shared" si="163"/>
        <v>0.25647372973606075</v>
      </c>
      <c r="DR60" s="83">
        <f t="shared" si="163"/>
        <v>0.2538559946877576</v>
      </c>
      <c r="DS60" s="83">
        <f t="shared" si="163"/>
        <v>0.25144021244860981</v>
      </c>
      <c r="DT60" s="83">
        <f t="shared" si="163"/>
        <v>0.24906489616514366</v>
      </c>
      <c r="DU60" s="83">
        <f t="shared" si="163"/>
        <v>0.24674252616043404</v>
      </c>
      <c r="DV60" s="83">
        <f t="shared" si="163"/>
        <v>0.24448716878048063</v>
      </c>
      <c r="DW60" s="83">
        <f t="shared" si="163"/>
        <v>0.24231399021602953</v>
      </c>
      <c r="DX60" s="83">
        <f t="shared" si="163"/>
        <v>0.24023890303804271</v>
      </c>
      <c r="DY60" s="83">
        <f t="shared" si="163"/>
        <v>0.23827830735120376</v>
      </c>
      <c r="DZ60" s="83">
        <f t="shared" si="163"/>
        <v>0.2364488873276053</v>
      </c>
      <c r="EA60" s="83">
        <f t="shared" si="163"/>
        <v>0.23476742400139031</v>
      </c>
      <c r="EB60" s="83">
        <f t="shared" si="163"/>
        <v>0.23321068498386502</v>
      </c>
      <c r="EC60" s="83">
        <f t="shared" si="163"/>
        <v>0.23175783563774621</v>
      </c>
      <c r="ED60" s="83">
        <f t="shared" si="163"/>
        <v>0.23039077116256823</v>
      </c>
      <c r="EE60" s="83">
        <f t="shared" si="163"/>
        <v>0.22909435163706057</v>
      </c>
      <c r="EF60" s="83">
        <f t="shared" si="163"/>
        <v>0.2278565706770489</v>
      </c>
      <c r="EG60" s="83">
        <f t="shared" si="163"/>
        <v>0.22666868543868687</v>
      </c>
      <c r="EH60" s="83">
        <f t="shared" ref="EH60:FY60" si="164">EG60-EA61+EH61</f>
        <v>0.22552533221375623</v>
      </c>
      <c r="EI60" s="83">
        <f t="shared" si="164"/>
        <v>0.2244346142501718</v>
      </c>
      <c r="EJ60" s="83">
        <f t="shared" si="164"/>
        <v>0.22340193605381048</v>
      </c>
      <c r="EK60" s="83">
        <f t="shared" si="164"/>
        <v>0.22243006557772677</v>
      </c>
      <c r="EL60" s="83">
        <f t="shared" si="164"/>
        <v>0.22151925815389711</v>
      </c>
      <c r="EM60" s="83">
        <f t="shared" si="164"/>
        <v>0.22066742479248921</v>
      </c>
      <c r="EN60" s="83">
        <f t="shared" si="164"/>
        <v>0.21987033267437486</v>
      </c>
      <c r="EO60" s="83">
        <f t="shared" si="164"/>
        <v>0.21912183072516386</v>
      </c>
      <c r="EP60" s="83">
        <f t="shared" si="164"/>
        <v>0.21841409796520303</v>
      </c>
      <c r="EQ60" s="83">
        <f t="shared" si="164"/>
        <v>0.21774168114783402</v>
      </c>
      <c r="ER60" s="83">
        <f t="shared" si="164"/>
        <v>0.21710110927314263</v>
      </c>
      <c r="ES60" s="83">
        <f t="shared" si="164"/>
        <v>0.21649048789476474</v>
      </c>
      <c r="ET60" s="83">
        <f t="shared" si="164"/>
        <v>0.21590908520855859</v>
      </c>
      <c r="EU60" s="83">
        <f t="shared" si="164"/>
        <v>0.21535691828124068</v>
      </c>
      <c r="EV60" s="83">
        <f t="shared" si="164"/>
        <v>0.21483434476193589</v>
      </c>
      <c r="EW60" s="83">
        <f t="shared" si="164"/>
        <v>0.21434166305091562</v>
      </c>
      <c r="EX60" s="83">
        <f t="shared" si="164"/>
        <v>0.21387797012635668</v>
      </c>
      <c r="EY60" s="83">
        <f t="shared" si="164"/>
        <v>0.21344154415509636</v>
      </c>
      <c r="EZ60" s="83">
        <f t="shared" si="164"/>
        <v>0.21303019318489413</v>
      </c>
      <c r="FA60" s="83">
        <f t="shared" si="164"/>
        <v>0.21264156375333684</v>
      </c>
      <c r="FB60" s="83">
        <f t="shared" si="164"/>
        <v>0.21227340546620618</v>
      </c>
      <c r="FC60" s="83">
        <f t="shared" si="164"/>
        <v>0.21192378914840648</v>
      </c>
      <c r="FD60" s="83">
        <f t="shared" si="164"/>
        <v>0.21159127711072534</v>
      </c>
      <c r="FE60" s="83">
        <f t="shared" si="164"/>
        <v>0.21127504447302814</v>
      </c>
      <c r="FF60" s="83">
        <f t="shared" si="164"/>
        <v>0.21097460980790453</v>
      </c>
      <c r="FG60" s="83">
        <f t="shared" si="164"/>
        <v>0.2106896238052513</v>
      </c>
      <c r="FH60" s="83">
        <f t="shared" si="164"/>
        <v>0.21041971489800396</v>
      </c>
      <c r="FI60" s="83">
        <f t="shared" si="164"/>
        <v>0.21016438942133869</v>
      </c>
      <c r="FJ60" s="83">
        <f t="shared" si="164"/>
        <v>0.20992298295142331</v>
      </c>
      <c r="FK60" s="83">
        <f t="shared" si="164"/>
        <v>0.20969465888821215</v>
      </c>
      <c r="FL60" s="83">
        <f t="shared" si="164"/>
        <v>0.20947845001492438</v>
      </c>
      <c r="FM60" s="83">
        <f t="shared" si="164"/>
        <v>0.20927339529054509</v>
      </c>
      <c r="FN60" s="83">
        <f t="shared" si="164"/>
        <v>0.20907862745100764</v>
      </c>
      <c r="FO60" s="83">
        <f t="shared" si="164"/>
        <v>0.20889341836956751</v>
      </c>
      <c r="FP60" s="83">
        <f t="shared" si="164"/>
        <v>0.20871718950804963</v>
      </c>
      <c r="FQ60" s="83">
        <f t="shared" si="164"/>
        <v>0.20854949490144953</v>
      </c>
      <c r="FR60" s="83">
        <f t="shared" si="164"/>
        <v>0.20838998404252629</v>
      </c>
      <c r="FS60" s="83">
        <f t="shared" si="164"/>
        <v>0.20823835184259359</v>
      </c>
      <c r="FT60" s="83">
        <f t="shared" si="164"/>
        <v>0.2080942825995688</v>
      </c>
      <c r="FU60" s="83">
        <f t="shared" si="164"/>
        <v>0.20795742458655711</v>
      </c>
      <c r="FV60" s="83">
        <f t="shared" si="164"/>
        <v>0.20782738717097116</v>
      </c>
      <c r="FW60" s="83">
        <f t="shared" si="164"/>
        <v>0.207703752981583</v>
      </c>
      <c r="FX60" s="83">
        <f t="shared" si="164"/>
        <v>0.20758609837969555</v>
      </c>
      <c r="FY60" s="83">
        <f t="shared" si="164"/>
        <v>0.20747401630709514</v>
      </c>
      <c r="GA60" t="s">
        <v>99</v>
      </c>
    </row>
    <row r="61" spans="1:183" s="95" customFormat="1" x14ac:dyDescent="0.25">
      <c r="A61" s="87" t="s">
        <v>120</v>
      </c>
      <c r="B61" s="94"/>
      <c r="C61" s="113">
        <f t="shared" si="161"/>
        <v>1.794229657230929E-2</v>
      </c>
      <c r="D61" s="114">
        <f t="shared" ref="D61:H61" si="165">D60-C60</f>
        <v>2.2427870715386614E-2</v>
      </c>
      <c r="E61" s="114">
        <f t="shared" si="165"/>
        <v>2.8034838394233264E-2</v>
      </c>
      <c r="F61" s="114">
        <f t="shared" si="165"/>
        <v>3.5043547992791579E-2</v>
      </c>
      <c r="G61" s="114">
        <f t="shared" si="165"/>
        <v>4.3804434990989488E-2</v>
      </c>
      <c r="H61" s="114">
        <f t="shared" si="165"/>
        <v>5.4755543738736867E-2</v>
      </c>
      <c r="I61" s="114">
        <f>I60-H60</f>
        <v>6.844442967342107E-2</v>
      </c>
      <c r="J61" s="87">
        <f>C37*($G$6+$I$6*(1-J15))</f>
        <v>4.6656193219596027E-2</v>
      </c>
      <c r="K61" s="87">
        <f t="shared" ref="K61:BV61" si="166">D37*($G$6+$I$6*(1-K15))</f>
        <v>5.8320241524495033E-2</v>
      </c>
      <c r="L61" s="87">
        <f t="shared" si="166"/>
        <v>7.2900301905618789E-2</v>
      </c>
      <c r="M61" s="87">
        <f t="shared" si="166"/>
        <v>9.1125377382023531E-2</v>
      </c>
      <c r="N61" s="87">
        <f t="shared" si="166"/>
        <v>0.11390672172752941</v>
      </c>
      <c r="O61" s="87">
        <f t="shared" si="166"/>
        <v>0.14238340215941175</v>
      </c>
      <c r="P61" s="87">
        <f t="shared" si="166"/>
        <v>0.17707119528753365</v>
      </c>
      <c r="Q61" s="87">
        <f t="shared" si="166"/>
        <v>9.4859568904035838E-2</v>
      </c>
      <c r="R61" s="87">
        <f t="shared" si="166"/>
        <v>0.1185744611300448</v>
      </c>
      <c r="S61" s="87">
        <f t="shared" si="166"/>
        <v>0.1482180764125561</v>
      </c>
      <c r="T61" s="87">
        <f t="shared" si="166"/>
        <v>0.18527259551569508</v>
      </c>
      <c r="U61" s="87">
        <f t="shared" si="166"/>
        <v>0.23159074439461877</v>
      </c>
      <c r="V61" s="87">
        <f t="shared" si="166"/>
        <v>0.28948843049327344</v>
      </c>
      <c r="W61" s="87">
        <f t="shared" si="166"/>
        <v>0.36186053811659197</v>
      </c>
      <c r="X61" s="87">
        <f t="shared" si="166"/>
        <v>0.33622191995764034</v>
      </c>
      <c r="Y61" s="87">
        <f t="shared" si="166"/>
        <v>0.38647517509219054</v>
      </c>
      <c r="Z61" s="87">
        <f t="shared" si="166"/>
        <v>0.4267366512522211</v>
      </c>
      <c r="AA61" s="87">
        <f t="shared" si="166"/>
        <v>0.50111257059988634</v>
      </c>
      <c r="AB61" s="87">
        <f t="shared" si="166"/>
        <v>0.59387660394399167</v>
      </c>
      <c r="AC61" s="87">
        <f t="shared" si="166"/>
        <v>0.70951508044003375</v>
      </c>
      <c r="AD61" s="87">
        <f t="shared" si="166"/>
        <v>0.85357704416367441</v>
      </c>
      <c r="AE61" s="87">
        <f t="shared" si="166"/>
        <v>1.038204952372165</v>
      </c>
      <c r="AF61" s="87">
        <f t="shared" si="166"/>
        <v>0.48261312751732771</v>
      </c>
      <c r="AG61" s="87">
        <f t="shared" si="166"/>
        <v>0.54559740344242258</v>
      </c>
      <c r="AH61" s="87">
        <f t="shared" si="166"/>
        <v>0.61065382310839345</v>
      </c>
      <c r="AI61" s="87">
        <f t="shared" si="166"/>
        <v>0.68380745375620233</v>
      </c>
      <c r="AJ61" s="87">
        <f t="shared" si="166"/>
        <v>0.76701209014119243</v>
      </c>
      <c r="AK61" s="87">
        <f t="shared" si="166"/>
        <v>0.86266898674489567</v>
      </c>
      <c r="AL61" s="87">
        <f t="shared" si="166"/>
        <v>0.49934245734256982</v>
      </c>
      <c r="AM61" s="87">
        <f t="shared" si="166"/>
        <v>0.58322214919405546</v>
      </c>
      <c r="AN61" s="87">
        <f t="shared" si="166"/>
        <v>0.5999002835377939</v>
      </c>
      <c r="AO61" s="87">
        <f t="shared" si="166"/>
        <v>0.61941937055669527</v>
      </c>
      <c r="AP61" s="87">
        <f t="shared" si="166"/>
        <v>0.6389768320884458</v>
      </c>
      <c r="AQ61" s="87">
        <f t="shared" si="166"/>
        <v>0.65771328805631213</v>
      </c>
      <c r="AR61" s="87">
        <f t="shared" si="166"/>
        <v>0.67456581279588523</v>
      </c>
      <c r="AS61" s="87">
        <f t="shared" si="166"/>
        <v>0.41293101353639955</v>
      </c>
      <c r="AT61" s="87">
        <f t="shared" si="166"/>
        <v>0.3899313378363391</v>
      </c>
      <c r="AU61" s="87">
        <f t="shared" si="166"/>
        <v>0.39777859886677247</v>
      </c>
      <c r="AV61" s="87">
        <f t="shared" si="166"/>
        <v>0.40295277092751247</v>
      </c>
      <c r="AW61" s="87">
        <f t="shared" si="166"/>
        <v>0.40490363878184182</v>
      </c>
      <c r="AX61" s="87">
        <f t="shared" si="166"/>
        <v>0.40291916927703547</v>
      </c>
      <c r="AY61" s="87">
        <f t="shared" si="166"/>
        <v>0.39605795629556351</v>
      </c>
      <c r="AZ61" s="87">
        <f t="shared" si="166"/>
        <v>0.31924636969747205</v>
      </c>
      <c r="BA61" s="87">
        <f t="shared" si="166"/>
        <v>0.30561213016432603</v>
      </c>
      <c r="BB61" s="87">
        <f t="shared" si="166"/>
        <v>0.29616530254686713</v>
      </c>
      <c r="BC61" s="87">
        <f t="shared" si="166"/>
        <v>0.28554915097691269</v>
      </c>
      <c r="BD61" s="87">
        <f t="shared" si="166"/>
        <v>0.27347605763483962</v>
      </c>
      <c r="BE61" s="87">
        <f t="shared" si="166"/>
        <v>0.25964846662365759</v>
      </c>
      <c r="BF61" s="87">
        <f t="shared" si="166"/>
        <v>0.24373483715365032</v>
      </c>
      <c r="BG61" s="87">
        <f t="shared" si="166"/>
        <v>0.22535822714549295</v>
      </c>
      <c r="BH61" s="87">
        <f t="shared" si="166"/>
        <v>0.21867789323178319</v>
      </c>
      <c r="BI61" s="87">
        <f t="shared" si="166"/>
        <v>0.21092985351504129</v>
      </c>
      <c r="BJ61" s="87">
        <f t="shared" si="166"/>
        <v>0.20212360015542694</v>
      </c>
      <c r="BK61" s="87">
        <f t="shared" si="166"/>
        <v>0.19226149495620687</v>
      </c>
      <c r="BL61" s="87">
        <f t="shared" si="166"/>
        <v>0.18139040702603285</v>
      </c>
      <c r="BM61" s="87">
        <f t="shared" si="166"/>
        <v>0.16958218140710332</v>
      </c>
      <c r="BN61" s="87">
        <f t="shared" si="166"/>
        <v>0.1569459612321828</v>
      </c>
      <c r="BO61" s="87">
        <f t="shared" si="166"/>
        <v>0.15033260278349231</v>
      </c>
      <c r="BP61" s="87">
        <f t="shared" si="166"/>
        <v>0.14423961869038218</v>
      </c>
      <c r="BQ61" s="87">
        <f t="shared" si="166"/>
        <v>0.1379950907723636</v>
      </c>
      <c r="BR61" s="87">
        <f t="shared" si="166"/>
        <v>0.1316268373894299</v>
      </c>
      <c r="BS61" s="87">
        <f t="shared" si="166"/>
        <v>0.12518245224721494</v>
      </c>
      <c r="BT61" s="87">
        <f t="shared" si="166"/>
        <v>0.11873429533631991</v>
      </c>
      <c r="BU61" s="87">
        <f t="shared" si="166"/>
        <v>0.11238552392779461</v>
      </c>
      <c r="BV61" s="87">
        <f t="shared" si="166"/>
        <v>0.10725795851436586</v>
      </c>
      <c r="BW61" s="87">
        <f t="shared" ref="BW61:EH61" si="167">BP37*($G$6+$I$6*(1-BW15))</f>
        <v>0.10224315264053231</v>
      </c>
      <c r="BX61" s="87">
        <f t="shared" si="167"/>
        <v>9.7345823606923135E-2</v>
      </c>
      <c r="BY61" s="87">
        <f t="shared" si="167"/>
        <v>9.2616738491247214E-2</v>
      </c>
      <c r="BZ61" s="87">
        <f t="shared" si="167"/>
        <v>8.8112155317877666E-2</v>
      </c>
      <c r="CA61" s="87">
        <f t="shared" si="167"/>
        <v>8.3893327733359627E-2</v>
      </c>
      <c r="CB61" s="87">
        <f t="shared" si="167"/>
        <v>8.0027370051994534E-2</v>
      </c>
      <c r="CC61" s="87">
        <f t="shared" si="167"/>
        <v>7.658813485142324E-2</v>
      </c>
      <c r="CD61" s="87">
        <f t="shared" si="167"/>
        <v>7.3232991281873341E-2</v>
      </c>
      <c r="CE61" s="87">
        <f t="shared" si="167"/>
        <v>6.9963332823063287E-2</v>
      </c>
      <c r="CF61" s="87">
        <f t="shared" si="167"/>
        <v>6.6806642422689425E-2</v>
      </c>
      <c r="CG61" s="87">
        <f t="shared" si="167"/>
        <v>6.3792038127260808E-2</v>
      </c>
      <c r="CH61" s="87">
        <f t="shared" si="167"/>
        <v>6.0949132091975916E-2</v>
      </c>
      <c r="CI61" s="87">
        <f t="shared" si="167"/>
        <v>8.162974429222869E-2</v>
      </c>
      <c r="CJ61" s="87">
        <f t="shared" si="167"/>
        <v>5.7645699218682955E-2</v>
      </c>
      <c r="CK61" s="87">
        <f t="shared" si="167"/>
        <v>5.534924657179565E-2</v>
      </c>
      <c r="CL61" s="87">
        <f t="shared" si="167"/>
        <v>5.3178489275541439E-2</v>
      </c>
      <c r="CM61" s="87">
        <f t="shared" si="167"/>
        <v>5.1130882099101459E-2</v>
      </c>
      <c r="CN61" s="87">
        <f t="shared" si="167"/>
        <v>4.9202065062454808E-2</v>
      </c>
      <c r="CO61" s="87">
        <f t="shared" si="167"/>
        <v>4.7385591649764983E-2</v>
      </c>
      <c r="CP61" s="87">
        <f t="shared" si="167"/>
        <v>4.5672613763749544E-2</v>
      </c>
      <c r="CQ61" s="87">
        <f t="shared" si="167"/>
        <v>4.5797243885850346E-2</v>
      </c>
      <c r="CR61" s="87">
        <f t="shared" si="167"/>
        <v>4.4464417404188897E-2</v>
      </c>
      <c r="CS61" s="87">
        <f t="shared" si="167"/>
        <v>4.3207294435420616E-2</v>
      </c>
      <c r="CT61" s="87">
        <f t="shared" si="167"/>
        <v>4.2028989721572062E-2</v>
      </c>
      <c r="CU61" s="87">
        <f t="shared" si="167"/>
        <v>4.0930410324856149E-2</v>
      </c>
      <c r="CV61" s="87">
        <f t="shared" si="167"/>
        <v>3.9909997784383068E-2</v>
      </c>
      <c r="CW61" s="87">
        <f t="shared" si="167"/>
        <v>3.896353435389327E-2</v>
      </c>
      <c r="CX61" s="87">
        <f t="shared" si="167"/>
        <v>3.6339902969706205E-2</v>
      </c>
      <c r="CY61" s="87">
        <f t="shared" si="167"/>
        <v>3.5438039336556322E-2</v>
      </c>
      <c r="CZ61" s="87">
        <f t="shared" si="167"/>
        <v>3.4609329415761676E-2</v>
      </c>
      <c r="DA61" s="87">
        <f t="shared" si="167"/>
        <v>3.3849955562809203E-2</v>
      </c>
      <c r="DB61" s="87">
        <f t="shared" si="167"/>
        <v>3.3156532257142705E-2</v>
      </c>
      <c r="DC61" s="87">
        <f t="shared" si="167"/>
        <v>3.2526075590910267E-2</v>
      </c>
      <c r="DD61" s="87">
        <f t="shared" si="167"/>
        <v>3.1955973909948934E-2</v>
      </c>
      <c r="DE61" s="87">
        <f t="shared" si="167"/>
        <v>3.1443967734369721E-2</v>
      </c>
      <c r="DF61" s="87">
        <f t="shared" si="167"/>
        <v>3.0723981292438255E-2</v>
      </c>
      <c r="DG61" s="87">
        <f t="shared" si="167"/>
        <v>3.0036996949128342E-2</v>
      </c>
      <c r="DH61" s="87">
        <f t="shared" si="167"/>
        <v>2.9382796447140133E-2</v>
      </c>
      <c r="DI61" s="87">
        <f t="shared" si="167"/>
        <v>2.8760638047153175E-2</v>
      </c>
      <c r="DJ61" s="87">
        <f t="shared" si="167"/>
        <v>2.8169456575385159E-2</v>
      </c>
      <c r="DK61" s="87">
        <f t="shared" si="167"/>
        <v>2.7608080526059411E-2</v>
      </c>
      <c r="DL61" s="87">
        <f t="shared" si="167"/>
        <v>2.7075461456901439E-2</v>
      </c>
      <c r="DM61" s="87">
        <f t="shared" si="167"/>
        <v>2.6702847472883217E-2</v>
      </c>
      <c r="DN61" s="87">
        <f t="shared" si="167"/>
        <v>2.6344081919484341E-2</v>
      </c>
      <c r="DO61" s="87">
        <f t="shared" si="167"/>
        <v>2.5996122557908067E-2</v>
      </c>
      <c r="DP61" s="87">
        <f t="shared" si="167"/>
        <v>2.5656200706102781E-2</v>
      </c>
      <c r="DQ61" s="87">
        <f t="shared" si="167"/>
        <v>2.5321748807484168E-2</v>
      </c>
      <c r="DR61" s="87">
        <f t="shared" si="167"/>
        <v>2.4990345477756241E-2</v>
      </c>
      <c r="DS61" s="87">
        <f t="shared" si="167"/>
        <v>2.4659679217753614E-2</v>
      </c>
      <c r="DT61" s="87">
        <f t="shared" si="167"/>
        <v>2.4327531189417061E-2</v>
      </c>
      <c r="DU61" s="87">
        <f t="shared" si="167"/>
        <v>2.4021711914774736E-2</v>
      </c>
      <c r="DV61" s="87">
        <f t="shared" si="167"/>
        <v>2.3740765177954651E-2</v>
      </c>
      <c r="DW61" s="87">
        <f t="shared" si="167"/>
        <v>2.3483022141651679E-2</v>
      </c>
      <c r="DX61" s="87">
        <f t="shared" si="167"/>
        <v>2.3246661629497345E-2</v>
      </c>
      <c r="DY61" s="87">
        <f t="shared" si="167"/>
        <v>2.3029749790917296E-2</v>
      </c>
      <c r="DZ61" s="87">
        <f t="shared" si="167"/>
        <v>2.2830259194155166E-2</v>
      </c>
      <c r="EA61" s="87">
        <f t="shared" si="167"/>
        <v>2.264606786320205E-2</v>
      </c>
      <c r="EB61" s="87">
        <f t="shared" si="167"/>
        <v>2.2464972897249448E-2</v>
      </c>
      <c r="EC61" s="87">
        <f t="shared" si="167"/>
        <v>2.2287915831835845E-2</v>
      </c>
      <c r="ED61" s="87">
        <f t="shared" si="167"/>
        <v>2.2115957666473705E-2</v>
      </c>
      <c r="EE61" s="87">
        <f t="shared" si="167"/>
        <v>2.1950242103989687E-2</v>
      </c>
      <c r="EF61" s="87">
        <f t="shared" si="167"/>
        <v>2.1791968830905631E-2</v>
      </c>
      <c r="EG61" s="87">
        <f t="shared" si="167"/>
        <v>2.1642373955793132E-2</v>
      </c>
      <c r="EH61" s="87">
        <f t="shared" si="167"/>
        <v>2.1502714638271424E-2</v>
      </c>
      <c r="EI61" s="87">
        <f t="shared" ref="EI61:FY61" si="168">EB37*($G$6+$I$6*(1-EI15))</f>
        <v>2.1374254933665016E-2</v>
      </c>
      <c r="EJ61" s="87">
        <f t="shared" si="168"/>
        <v>2.1255237635474513E-2</v>
      </c>
      <c r="EK61" s="87">
        <f t="shared" si="168"/>
        <v>2.1144087190389984E-2</v>
      </c>
      <c r="EL61" s="87">
        <f t="shared" si="168"/>
        <v>2.1039434680160049E-2</v>
      </c>
      <c r="EM61" s="87">
        <f t="shared" si="168"/>
        <v>2.0940135469497724E-2</v>
      </c>
      <c r="EN61" s="87">
        <f t="shared" si="168"/>
        <v>2.0845281837678784E-2</v>
      </c>
      <c r="EO61" s="87">
        <f t="shared" si="168"/>
        <v>2.0754212689060404E-2</v>
      </c>
      <c r="EP61" s="87">
        <f t="shared" si="168"/>
        <v>2.0666522173704183E-2</v>
      </c>
      <c r="EQ61" s="87">
        <f t="shared" si="168"/>
        <v>2.0582820818105498E-2</v>
      </c>
      <c r="ER61" s="87">
        <f t="shared" si="168"/>
        <v>2.0503515315698603E-2</v>
      </c>
      <c r="ES61" s="87">
        <f t="shared" si="168"/>
        <v>2.0428813301782169E-2</v>
      </c>
      <c r="ET61" s="87">
        <f t="shared" si="168"/>
        <v>2.0358732783291554E-2</v>
      </c>
      <c r="EU61" s="87">
        <f t="shared" si="168"/>
        <v>2.0293114910360871E-2</v>
      </c>
      <c r="EV61" s="87">
        <f t="shared" si="168"/>
        <v>2.0231639169755622E-2</v>
      </c>
      <c r="EW61" s="87">
        <f t="shared" si="168"/>
        <v>2.0173840462683931E-2</v>
      </c>
      <c r="EX61" s="87">
        <f t="shared" si="168"/>
        <v>2.0119127893546557E-2</v>
      </c>
      <c r="EY61" s="87">
        <f t="shared" si="168"/>
        <v>2.0067089344438301E-2</v>
      </c>
      <c r="EZ61" s="87">
        <f t="shared" si="168"/>
        <v>2.0017462331579954E-2</v>
      </c>
      <c r="FA61" s="87">
        <f t="shared" si="168"/>
        <v>1.997010335173428E-2</v>
      </c>
      <c r="FB61" s="87">
        <f t="shared" si="168"/>
        <v>1.9924956623230215E-2</v>
      </c>
      <c r="FC61" s="87">
        <f t="shared" si="168"/>
        <v>1.9882022851955918E-2</v>
      </c>
      <c r="FD61" s="87">
        <f t="shared" si="168"/>
        <v>1.9841328425002816E-2</v>
      </c>
      <c r="FE61" s="87">
        <f t="shared" si="168"/>
        <v>1.980289525584935E-2</v>
      </c>
      <c r="FF61" s="87">
        <f t="shared" si="168"/>
        <v>1.9766654679314693E-2</v>
      </c>
      <c r="FG61" s="87">
        <f t="shared" si="168"/>
        <v>1.9732476328926732E-2</v>
      </c>
      <c r="FH61" s="87">
        <f t="shared" si="168"/>
        <v>1.9700194444486917E-2</v>
      </c>
      <c r="FI61" s="87">
        <f t="shared" si="168"/>
        <v>1.9669631146564941E-2</v>
      </c>
      <c r="FJ61" s="87">
        <f t="shared" si="168"/>
        <v>1.9640616382040552E-2</v>
      </c>
      <c r="FK61" s="87">
        <f t="shared" si="168"/>
        <v>1.9613004361791656E-2</v>
      </c>
      <c r="FL61" s="87">
        <f t="shared" si="168"/>
        <v>1.9586686382561599E-2</v>
      </c>
      <c r="FM61" s="87">
        <f t="shared" si="168"/>
        <v>1.956159995493539E-2</v>
      </c>
      <c r="FN61" s="87">
        <f t="shared" si="168"/>
        <v>1.9537708489389283E-2</v>
      </c>
      <c r="FO61" s="87">
        <f t="shared" si="168"/>
        <v>1.9514985363046803E-2</v>
      </c>
      <c r="FP61" s="87">
        <f t="shared" si="168"/>
        <v>1.9493402285047076E-2</v>
      </c>
      <c r="FQ61" s="87">
        <f t="shared" si="168"/>
        <v>1.947292177544048E-2</v>
      </c>
      <c r="FR61" s="87">
        <f t="shared" si="168"/>
        <v>1.9453493502868388E-2</v>
      </c>
      <c r="FS61" s="87">
        <f t="shared" si="168"/>
        <v>1.9435054182628909E-2</v>
      </c>
      <c r="FT61" s="87">
        <f t="shared" si="168"/>
        <v>1.9417530711910613E-2</v>
      </c>
      <c r="FU61" s="87">
        <f t="shared" si="168"/>
        <v>1.9400850476377598E-2</v>
      </c>
      <c r="FV61" s="87">
        <f t="shared" si="168"/>
        <v>1.9384947947460852E-2</v>
      </c>
      <c r="FW61" s="87">
        <f t="shared" si="168"/>
        <v>1.9369768095658949E-2</v>
      </c>
      <c r="FX61" s="87">
        <f t="shared" si="168"/>
        <v>1.9355267173553022E-2</v>
      </c>
      <c r="FY61" s="87">
        <f t="shared" si="168"/>
        <v>1.9341411430267994E-2</v>
      </c>
      <c r="GA61" s="87" t="s">
        <v>120</v>
      </c>
    </row>
    <row r="62" spans="1:183" x14ac:dyDescent="0.25">
      <c r="A62" t="s">
        <v>72</v>
      </c>
      <c r="B62" s="60"/>
      <c r="C62" s="112">
        <f t="shared" si="161"/>
        <v>0.10816886928760625</v>
      </c>
      <c r="D62" s="112">
        <f t="shared" si="161"/>
        <v>0.13521108660950781</v>
      </c>
      <c r="E62" s="112">
        <f t="shared" si="161"/>
        <v>0.16901385826188478</v>
      </c>
      <c r="F62" s="112">
        <f t="shared" si="161"/>
        <v>0.21126732282735597</v>
      </c>
      <c r="G62" s="112">
        <f t="shared" si="161"/>
        <v>0.26408415353419495</v>
      </c>
      <c r="H62" s="112">
        <f>I62/(1+$V$6)</f>
        <v>0.33010519191774368</v>
      </c>
      <c r="I62" s="104">
        <f>V10*AL7</f>
        <v>0.41263148989717963</v>
      </c>
      <c r="J62" s="83">
        <f t="shared" ref="J62:BU62" si="169">I62-C63+J63</f>
        <v>0.41071402049366595</v>
      </c>
      <c r="K62" s="83">
        <f t="shared" si="169"/>
        <v>0.40831718373927389</v>
      </c>
      <c r="L62" s="83">
        <f t="shared" si="169"/>
        <v>0.40532113779628381</v>
      </c>
      <c r="M62" s="83">
        <f t="shared" si="169"/>
        <v>0.40157608036754622</v>
      </c>
      <c r="N62" s="83">
        <f t="shared" si="169"/>
        <v>0.39689475858162421</v>
      </c>
      <c r="O62" s="83">
        <f t="shared" si="169"/>
        <v>0.39104310634922174</v>
      </c>
      <c r="P62" s="83">
        <f t="shared" si="169"/>
        <v>0.37488010191884413</v>
      </c>
      <c r="Q62" s="83">
        <f t="shared" si="169"/>
        <v>0.43811791440115944</v>
      </c>
      <c r="R62" s="83">
        <f t="shared" si="169"/>
        <v>0.51716518000405354</v>
      </c>
      <c r="S62" s="83">
        <f t="shared" si="169"/>
        <v>0.61597426200767114</v>
      </c>
      <c r="T62" s="83">
        <f t="shared" si="169"/>
        <v>0.73948561451219319</v>
      </c>
      <c r="U62" s="83">
        <f t="shared" si="169"/>
        <v>0.89387480514284567</v>
      </c>
      <c r="V62" s="83">
        <f t="shared" si="169"/>
        <v>1.0868612934311614</v>
      </c>
      <c r="W62" s="83">
        <f t="shared" si="169"/>
        <v>1.3369428429314305</v>
      </c>
      <c r="X62" s="83">
        <f t="shared" si="169"/>
        <v>1.3899840865934621</v>
      </c>
      <c r="Y62" s="83">
        <f t="shared" si="169"/>
        <v>1.4310358301483193</v>
      </c>
      <c r="Z62" s="83">
        <f t="shared" si="169"/>
        <v>1.4493185138471696</v>
      </c>
      <c r="AA62" s="83">
        <f t="shared" si="169"/>
        <v>1.4481897594671449</v>
      </c>
      <c r="AB62" s="83">
        <f t="shared" si="169"/>
        <v>1.4227958858336605</v>
      </c>
      <c r="AC62" s="83">
        <f t="shared" si="169"/>
        <v>1.3670676142509197</v>
      </c>
      <c r="AD62" s="83">
        <f t="shared" si="169"/>
        <v>1.2734152062640152</v>
      </c>
      <c r="AE62" s="83">
        <f t="shared" si="169"/>
        <v>1.4258393044525741</v>
      </c>
      <c r="AF62" s="83">
        <f t="shared" si="169"/>
        <v>1.4157212928646619</v>
      </c>
      <c r="AG62" s="83">
        <f t="shared" si="169"/>
        <v>1.4202391566983317</v>
      </c>
      <c r="AH62" s="83">
        <f t="shared" si="169"/>
        <v>1.4299249567099939</v>
      </c>
      <c r="AI62" s="83">
        <f t="shared" si="169"/>
        <v>1.4436503007485657</v>
      </c>
      <c r="AJ62" s="83">
        <f t="shared" si="169"/>
        <v>1.4599929445044899</v>
      </c>
      <c r="AK62" s="83">
        <f t="shared" si="169"/>
        <v>1.4771565799935107</v>
      </c>
      <c r="AL62" s="83">
        <f t="shared" si="169"/>
        <v>1.3273002771892775</v>
      </c>
      <c r="AM62" s="83">
        <f t="shared" si="169"/>
        <v>1.3545539186791109</v>
      </c>
      <c r="AN62" s="83">
        <f t="shared" si="169"/>
        <v>1.3667631318875895</v>
      </c>
      <c r="AO62" s="83">
        <f t="shared" si="169"/>
        <v>1.3643812720266428</v>
      </c>
      <c r="AP62" s="83">
        <f t="shared" si="169"/>
        <v>1.3450060919983993</v>
      </c>
      <c r="AQ62" s="83">
        <f t="shared" si="169"/>
        <v>1.3053784326918043</v>
      </c>
      <c r="AR62" s="83">
        <f t="shared" si="169"/>
        <v>1.2411774653066823</v>
      </c>
      <c r="AS62" s="83">
        <f t="shared" si="169"/>
        <v>1.208088359948772</v>
      </c>
      <c r="AT62" s="83">
        <f t="shared" si="169"/>
        <v>1.140712836766866</v>
      </c>
      <c r="AU62" s="83">
        <f t="shared" si="169"/>
        <v>1.0726345543134153</v>
      </c>
      <c r="AV62" s="83">
        <f t="shared" si="169"/>
        <v>1.0020765106721636</v>
      </c>
      <c r="AW62" s="83">
        <f t="shared" si="169"/>
        <v>0.92838566803316547</v>
      </c>
      <c r="AX62" s="83">
        <f t="shared" si="169"/>
        <v>0.85108542068773796</v>
      </c>
      <c r="AY62" s="83">
        <f t="shared" si="169"/>
        <v>0.76990153452550025</v>
      </c>
      <c r="AZ62" s="83">
        <f t="shared" si="169"/>
        <v>0.73999713800886169</v>
      </c>
      <c r="BA62" s="83">
        <f t="shared" si="169"/>
        <v>0.71955617901128921</v>
      </c>
      <c r="BB62" s="83">
        <f t="shared" si="169"/>
        <v>0.69373776526692987</v>
      </c>
      <c r="BC62" s="83">
        <f t="shared" si="169"/>
        <v>0.6633523478574751</v>
      </c>
      <c r="BD62" s="83">
        <f t="shared" si="169"/>
        <v>0.62909932898769694</v>
      </c>
      <c r="BE62" s="83">
        <f t="shared" si="169"/>
        <v>0.5917885102429129</v>
      </c>
      <c r="BF62" s="83">
        <f t="shared" si="169"/>
        <v>0.55240067485948863</v>
      </c>
      <c r="BG62" s="83">
        <f t="shared" si="169"/>
        <v>0.52727512365044626</v>
      </c>
      <c r="BH62" s="83">
        <f t="shared" si="169"/>
        <v>0.50204962350532267</v>
      </c>
      <c r="BI62" s="83">
        <f t="shared" si="169"/>
        <v>0.47873598515244498</v>
      </c>
      <c r="BJ62" s="83">
        <f t="shared" si="169"/>
        <v>0.45718238364775016</v>
      </c>
      <c r="BK62" s="83">
        <f t="shared" si="169"/>
        <v>0.43735816528822818</v>
      </c>
      <c r="BL62" s="83">
        <f t="shared" si="169"/>
        <v>0.41931767000996223</v>
      </c>
      <c r="BM62" s="83">
        <f t="shared" si="169"/>
        <v>0.40320420785950783</v>
      </c>
      <c r="BN62" s="83">
        <f t="shared" si="169"/>
        <v>0.38925769100958624</v>
      </c>
      <c r="BO62" s="83">
        <f t="shared" si="169"/>
        <v>0.37532819460481004</v>
      </c>
      <c r="BP62" s="83">
        <f t="shared" si="169"/>
        <v>0.36134342019129906</v>
      </c>
      <c r="BQ62" s="83">
        <f t="shared" si="169"/>
        <v>0.34763194399237246</v>
      </c>
      <c r="BR62" s="83">
        <f t="shared" si="169"/>
        <v>0.33449664672391066</v>
      </c>
      <c r="BS62" s="83">
        <f t="shared" si="169"/>
        <v>0.32221597890531561</v>
      </c>
      <c r="BT62" s="83">
        <f t="shared" si="169"/>
        <v>0.3110427757692531</v>
      </c>
      <c r="BU62" s="83">
        <f t="shared" si="169"/>
        <v>0.30120069798526511</v>
      </c>
      <c r="BV62" s="83">
        <f t="shared" ref="BV62:EG62" si="170">BU62-BO63+BV63</f>
        <v>0.29180580416230428</v>
      </c>
      <c r="BW62" s="83">
        <f t="shared" si="170"/>
        <v>0.28274841110229865</v>
      </c>
      <c r="BX62" s="83">
        <f t="shared" si="170"/>
        <v>0.27402088707386302</v>
      </c>
      <c r="BY62" s="83">
        <f t="shared" si="170"/>
        <v>0.26562996419348422</v>
      </c>
      <c r="BZ62" s="83">
        <f t="shared" si="170"/>
        <v>0.25759200442861524</v>
      </c>
      <c r="CA62" s="83">
        <f t="shared" si="170"/>
        <v>0.24992713110000758</v>
      </c>
      <c r="CB62" s="83">
        <f t="shared" si="170"/>
        <v>0.24265239970890187</v>
      </c>
      <c r="CC62" s="83">
        <f t="shared" si="170"/>
        <v>0.23577350797724747</v>
      </c>
      <c r="CD62" s="83">
        <f t="shared" si="170"/>
        <v>0.22931450519698976</v>
      </c>
      <c r="CE62" s="83">
        <f t="shared" si="170"/>
        <v>0.22326742362566518</v>
      </c>
      <c r="CF62" s="83">
        <f t="shared" si="170"/>
        <v>0.21761296832919616</v>
      </c>
      <c r="CG62" s="83">
        <f t="shared" si="170"/>
        <v>0.21232061603486999</v>
      </c>
      <c r="CH62" s="83">
        <f t="shared" si="170"/>
        <v>0.20734886078724996</v>
      </c>
      <c r="CI62" s="83">
        <f t="shared" si="170"/>
        <v>0.20851594967666384</v>
      </c>
      <c r="CJ62" s="83">
        <f t="shared" si="170"/>
        <v>0.20967000736148061</v>
      </c>
      <c r="CK62" s="83">
        <f t="shared" si="170"/>
        <v>0.21082543885263641</v>
      </c>
      <c r="CL62" s="83">
        <f t="shared" si="170"/>
        <v>0.21200301809055885</v>
      </c>
      <c r="CM62" s="83">
        <f t="shared" si="170"/>
        <v>0.21321848699747398</v>
      </c>
      <c r="CN62" s="83">
        <f t="shared" si="170"/>
        <v>0.21448156713502436</v>
      </c>
      <c r="CO62" s="83">
        <f t="shared" si="170"/>
        <v>0.21579512967230019</v>
      </c>
      <c r="CP62" s="83">
        <f t="shared" si="170"/>
        <v>0.21128378289727009</v>
      </c>
      <c r="CQ62" s="83">
        <f t="shared" si="170"/>
        <v>0.20757240127668303</v>
      </c>
      <c r="CR62" s="83">
        <f t="shared" si="170"/>
        <v>0.20416258939456244</v>
      </c>
      <c r="CS62" s="83">
        <f t="shared" si="170"/>
        <v>0.20103882181302241</v>
      </c>
      <c r="CT62" s="83">
        <f t="shared" si="170"/>
        <v>0.19818733388397333</v>
      </c>
      <c r="CU62" s="83">
        <f t="shared" si="170"/>
        <v>0.19559600013029615</v>
      </c>
      <c r="CV62" s="83">
        <f t="shared" si="170"/>
        <v>0.19325421675519316</v>
      </c>
      <c r="CW62" s="83">
        <f t="shared" si="170"/>
        <v>0.19115282208138656</v>
      </c>
      <c r="CX62" s="83">
        <f t="shared" si="170"/>
        <v>0.18818550924751651</v>
      </c>
      <c r="CY62" s="83">
        <f t="shared" si="170"/>
        <v>0.18535296265626566</v>
      </c>
      <c r="CZ62" s="83">
        <f t="shared" si="170"/>
        <v>0.1826544662115307</v>
      </c>
      <c r="DA62" s="83">
        <f t="shared" si="170"/>
        <v>0.18008711584656836</v>
      </c>
      <c r="DB62" s="83">
        <f t="shared" si="170"/>
        <v>0.17764664988512877</v>
      </c>
      <c r="DC62" s="83">
        <f t="shared" si="170"/>
        <v>0.17532835156720564</v>
      </c>
      <c r="DD62" s="83">
        <f t="shared" si="170"/>
        <v>0.17312800391932032</v>
      </c>
      <c r="DE62" s="83">
        <f t="shared" si="170"/>
        <v>0.17159213140063093</v>
      </c>
      <c r="DF62" s="83">
        <f t="shared" si="170"/>
        <v>0.17011312673304571</v>
      </c>
      <c r="DG62" s="83">
        <f t="shared" si="170"/>
        <v>0.16867837426251647</v>
      </c>
      <c r="DH62" s="83">
        <f t="shared" si="170"/>
        <v>0.16727638627897928</v>
      </c>
      <c r="DI62" s="83">
        <f t="shared" si="170"/>
        <v>0.16589650269609568</v>
      </c>
      <c r="DJ62" s="83">
        <f t="shared" si="170"/>
        <v>0.16452866319424941</v>
      </c>
      <c r="DK62" s="83">
        <f t="shared" si="170"/>
        <v>0.1631632568963787</v>
      </c>
      <c r="DL62" s="83">
        <f t="shared" si="170"/>
        <v>0.16179105058122634</v>
      </c>
      <c r="DM62" s="83">
        <f t="shared" si="170"/>
        <v>0.16052804284584526</v>
      </c>
      <c r="DN62" s="83">
        <f t="shared" si="170"/>
        <v>0.15936823001296371</v>
      </c>
      <c r="DO62" s="83">
        <f t="shared" si="170"/>
        <v>0.15830471478650263</v>
      </c>
      <c r="DP62" s="83">
        <f t="shared" si="170"/>
        <v>0.15732995738483374</v>
      </c>
      <c r="DQ62" s="83">
        <f t="shared" si="170"/>
        <v>0.15643594087929721</v>
      </c>
      <c r="DR62" s="83">
        <f t="shared" si="170"/>
        <v>0.15561425082328534</v>
      </c>
      <c r="DS62" s="83">
        <f t="shared" si="170"/>
        <v>0.15485607113732025</v>
      </c>
      <c r="DT62" s="83">
        <f t="shared" si="170"/>
        <v>0.15411049908033525</v>
      </c>
      <c r="DU62" s="83">
        <f t="shared" si="170"/>
        <v>0.15338147862678608</v>
      </c>
      <c r="DV62" s="83">
        <f t="shared" si="170"/>
        <v>0.15267345449908193</v>
      </c>
      <c r="DW62" s="83">
        <f t="shared" si="170"/>
        <v>0.15199121896722867</v>
      </c>
      <c r="DX62" s="83">
        <f t="shared" si="170"/>
        <v>0.15133980045095785</v>
      </c>
      <c r="DY62" s="83">
        <f t="shared" si="170"/>
        <v>0.15072438192637255</v>
      </c>
      <c r="DZ62" s="83">
        <f t="shared" si="170"/>
        <v>0.15015023677154507</v>
      </c>
      <c r="EA62" s="83">
        <f t="shared" si="170"/>
        <v>0.14962266971600058</v>
      </c>
      <c r="EB62" s="83">
        <f t="shared" si="170"/>
        <v>0.14913436161682453</v>
      </c>
      <c r="EC62" s="83">
        <f t="shared" si="170"/>
        <v>0.14867874789942981</v>
      </c>
      <c r="ED62" s="83">
        <f t="shared" si="170"/>
        <v>0.1482501236419595</v>
      </c>
      <c r="EE62" s="83">
        <f t="shared" si="170"/>
        <v>0.14784371805940136</v>
      </c>
      <c r="EF62" s="83">
        <f t="shared" si="170"/>
        <v>0.1474557480504341</v>
      </c>
      <c r="EG62" s="83">
        <f t="shared" si="170"/>
        <v>0.1470834595506173</v>
      </c>
      <c r="EH62" s="83">
        <f t="shared" ref="EH62:FY62" si="171">EG62-EA63+EH63</f>
        <v>0.14672516434041458</v>
      </c>
      <c r="EI62" s="83">
        <f t="shared" si="171"/>
        <v>0.14638342419724149</v>
      </c>
      <c r="EJ62" s="83">
        <f t="shared" si="171"/>
        <v>0.14605994939500638</v>
      </c>
      <c r="EK62" s="83">
        <f t="shared" si="171"/>
        <v>0.14575561811069673</v>
      </c>
      <c r="EL62" s="83">
        <f t="shared" si="171"/>
        <v>0.14547051533533198</v>
      </c>
      <c r="EM62" s="83">
        <f t="shared" si="171"/>
        <v>0.1452039858104609</v>
      </c>
      <c r="EN62" s="83">
        <f t="shared" si="171"/>
        <v>0.14495469715096704</v>
      </c>
      <c r="EO62" s="83">
        <f t="shared" si="171"/>
        <v>0.14472071091175384</v>
      </c>
      <c r="EP62" s="83">
        <f t="shared" si="171"/>
        <v>0.14449956087252738</v>
      </c>
      <c r="EQ62" s="83">
        <f t="shared" si="171"/>
        <v>0.14428952792560268</v>
      </c>
      <c r="ER62" s="83">
        <f t="shared" si="171"/>
        <v>0.14408951853942209</v>
      </c>
      <c r="ES62" s="83">
        <f t="shared" si="171"/>
        <v>0.14389893679823562</v>
      </c>
      <c r="ET62" s="83">
        <f t="shared" si="171"/>
        <v>0.14371755380329448</v>
      </c>
      <c r="EU62" s="83">
        <f t="shared" si="171"/>
        <v>0.14354537707559462</v>
      </c>
      <c r="EV62" s="83">
        <f t="shared" si="171"/>
        <v>0.1433825216487945</v>
      </c>
      <c r="EW62" s="83">
        <f t="shared" si="171"/>
        <v>0.14322908379330357</v>
      </c>
      <c r="EX62" s="83">
        <f t="shared" si="171"/>
        <v>0.14308478021512341</v>
      </c>
      <c r="EY62" s="83">
        <f t="shared" si="171"/>
        <v>0.14294906884080444</v>
      </c>
      <c r="EZ62" s="83">
        <f t="shared" si="171"/>
        <v>0.14282125892297368</v>
      </c>
      <c r="FA62" s="83">
        <f t="shared" si="171"/>
        <v>0.14270060851419036</v>
      </c>
      <c r="FB62" s="83">
        <f t="shared" si="171"/>
        <v>0.14258640805693484</v>
      </c>
      <c r="FC62" s="83">
        <f t="shared" si="171"/>
        <v>0.1424780493270176</v>
      </c>
      <c r="FD62" s="83">
        <f t="shared" si="171"/>
        <v>0.14237507926459783</v>
      </c>
      <c r="FE62" s="83">
        <f t="shared" si="171"/>
        <v>0.14227723835247796</v>
      </c>
      <c r="FF62" s="83">
        <f t="shared" si="171"/>
        <v>0.1421843755385262</v>
      </c>
      <c r="FG62" s="83">
        <f t="shared" si="171"/>
        <v>0.14209638147056397</v>
      </c>
      <c r="FH62" s="83">
        <f t="shared" si="171"/>
        <v>0.14201313971534058</v>
      </c>
      <c r="FI62" s="83">
        <f t="shared" si="171"/>
        <v>0.14193449520061327</v>
      </c>
      <c r="FJ62" s="83">
        <f t="shared" si="171"/>
        <v>0.1418602388261733</v>
      </c>
      <c r="FK62" s="83">
        <f t="shared" si="171"/>
        <v>0.14179010700531497</v>
      </c>
      <c r="FL62" s="83">
        <f t="shared" si="171"/>
        <v>0.14172379479277594</v>
      </c>
      <c r="FM62" s="83">
        <f t="shared" si="171"/>
        <v>0.1416609991229274</v>
      </c>
      <c r="FN62" s="83">
        <f t="shared" si="171"/>
        <v>0.14160144650768536</v>
      </c>
      <c r="FO62" s="83">
        <f t="shared" si="171"/>
        <v>0.1415449073864582</v>
      </c>
      <c r="FP62" s="83">
        <f t="shared" si="171"/>
        <v>0.14149119944188493</v>
      </c>
      <c r="FQ62" s="83">
        <f t="shared" si="171"/>
        <v>0.1414401822311003</v>
      </c>
      <c r="FR62" s="83">
        <f t="shared" si="171"/>
        <v>0.14139174545922631</v>
      </c>
      <c r="FS62" s="83">
        <f t="shared" si="171"/>
        <v>0.14134579316249499</v>
      </c>
      <c r="FT62" s="83">
        <f t="shared" si="171"/>
        <v>0.14130222599177208</v>
      </c>
      <c r="FU62" s="83">
        <f t="shared" si="171"/>
        <v>0.14126093317557559</v>
      </c>
      <c r="FV62" s="83">
        <f t="shared" si="171"/>
        <v>0.14122179160702339</v>
      </c>
      <c r="FW62" s="83">
        <f t="shared" si="171"/>
        <v>0.14118466969026541</v>
      </c>
      <c r="FX62" s="83">
        <f t="shared" si="171"/>
        <v>0.14114943381473227</v>
      </c>
      <c r="FY62" s="83">
        <f t="shared" si="171"/>
        <v>0.14111595558299431</v>
      </c>
      <c r="GA62" t="s">
        <v>72</v>
      </c>
    </row>
    <row r="63" spans="1:183" s="95" customFormat="1" x14ac:dyDescent="0.25">
      <c r="A63" s="87" t="s">
        <v>121</v>
      </c>
      <c r="B63" s="94"/>
      <c r="C63" s="113">
        <f t="shared" si="161"/>
        <v>2.1633773857521254E-2</v>
      </c>
      <c r="D63" s="114">
        <f t="shared" ref="D63:H63" si="172">D62-C62</f>
        <v>2.7042217321901568E-2</v>
      </c>
      <c r="E63" s="114">
        <f t="shared" si="172"/>
        <v>3.3802771652376967E-2</v>
      </c>
      <c r="F63" s="114">
        <f t="shared" si="172"/>
        <v>4.2253464565471188E-2</v>
      </c>
      <c r="G63" s="114">
        <f t="shared" si="172"/>
        <v>5.2816830706838985E-2</v>
      </c>
      <c r="H63" s="114">
        <f t="shared" si="172"/>
        <v>6.6021038383548725E-2</v>
      </c>
      <c r="I63" s="114">
        <f>I62-H62</f>
        <v>8.2526297979435947E-2</v>
      </c>
      <c r="J63" s="87">
        <f>C39*($G$7+$I$7*(1-J15))</f>
        <v>1.9716304454007596E-2</v>
      </c>
      <c r="K63" s="87">
        <f t="shared" ref="K63:BV63" si="173">D39*($G$7+$I$7*(1-K15))</f>
        <v>2.4645380567509496E-2</v>
      </c>
      <c r="L63" s="87">
        <f t="shared" si="173"/>
        <v>3.0806725709386876E-2</v>
      </c>
      <c r="M63" s="87">
        <f t="shared" si="173"/>
        <v>3.8508407136733598E-2</v>
      </c>
      <c r="N63" s="87">
        <f t="shared" si="173"/>
        <v>4.8135508920916968E-2</v>
      </c>
      <c r="O63" s="87">
        <f t="shared" si="173"/>
        <v>6.016938615114624E-2</v>
      </c>
      <c r="P63" s="87">
        <f t="shared" si="173"/>
        <v>6.6363293549058358E-2</v>
      </c>
      <c r="Q63" s="87">
        <f t="shared" si="173"/>
        <v>8.2954116936322847E-2</v>
      </c>
      <c r="R63" s="87">
        <f t="shared" si="173"/>
        <v>0.10369264617040357</v>
      </c>
      <c r="S63" s="87">
        <f t="shared" si="173"/>
        <v>0.12961580771300449</v>
      </c>
      <c r="T63" s="87">
        <f t="shared" si="173"/>
        <v>0.16201975964125567</v>
      </c>
      <c r="U63" s="87">
        <f t="shared" si="173"/>
        <v>0.20252469955156951</v>
      </c>
      <c r="V63" s="87">
        <f t="shared" si="173"/>
        <v>0.25315587443946186</v>
      </c>
      <c r="W63" s="87">
        <f t="shared" si="173"/>
        <v>0.31644484304932741</v>
      </c>
      <c r="X63" s="87">
        <f t="shared" si="173"/>
        <v>0.13599536059835443</v>
      </c>
      <c r="Y63" s="87">
        <f t="shared" si="173"/>
        <v>0.14474438972526066</v>
      </c>
      <c r="Z63" s="87">
        <f t="shared" si="173"/>
        <v>0.14789849141185482</v>
      </c>
      <c r="AA63" s="87">
        <f t="shared" si="173"/>
        <v>0.16089100526123085</v>
      </c>
      <c r="AB63" s="87">
        <f t="shared" si="173"/>
        <v>0.17713082591808516</v>
      </c>
      <c r="AC63" s="87">
        <f t="shared" si="173"/>
        <v>0.19742760285672095</v>
      </c>
      <c r="AD63" s="87">
        <f t="shared" si="173"/>
        <v>0.22279243506242297</v>
      </c>
      <c r="AE63" s="87">
        <f t="shared" si="173"/>
        <v>0.28841945878691322</v>
      </c>
      <c r="AF63" s="87">
        <f t="shared" si="173"/>
        <v>0.13462637813734843</v>
      </c>
      <c r="AG63" s="87">
        <f t="shared" si="173"/>
        <v>0.15241635524552466</v>
      </c>
      <c r="AH63" s="87">
        <f t="shared" si="173"/>
        <v>0.17057680527289312</v>
      </c>
      <c r="AI63" s="87">
        <f t="shared" si="173"/>
        <v>0.19085616995665719</v>
      </c>
      <c r="AJ63" s="87">
        <f t="shared" si="173"/>
        <v>0.21377024661264532</v>
      </c>
      <c r="AK63" s="87">
        <f t="shared" si="173"/>
        <v>0.23995607055144383</v>
      </c>
      <c r="AL63" s="87">
        <f t="shared" si="173"/>
        <v>0.13856315598268021</v>
      </c>
      <c r="AM63" s="87">
        <f t="shared" si="173"/>
        <v>0.16188001962718199</v>
      </c>
      <c r="AN63" s="87">
        <f t="shared" si="173"/>
        <v>0.1646255684540032</v>
      </c>
      <c r="AO63" s="87">
        <f t="shared" si="173"/>
        <v>0.16819494541194657</v>
      </c>
      <c r="AP63" s="87">
        <f t="shared" si="173"/>
        <v>0.17148098992841343</v>
      </c>
      <c r="AQ63" s="87">
        <f t="shared" si="173"/>
        <v>0.17414258730605017</v>
      </c>
      <c r="AR63" s="87">
        <f t="shared" si="173"/>
        <v>0.17575510316632176</v>
      </c>
      <c r="AS63" s="87">
        <f t="shared" si="173"/>
        <v>0.10547405062477001</v>
      </c>
      <c r="AT63" s="87">
        <f t="shared" si="173"/>
        <v>9.4504496445275907E-2</v>
      </c>
      <c r="AU63" s="87">
        <f t="shared" si="173"/>
        <v>9.6547286000552499E-2</v>
      </c>
      <c r="AV63" s="87">
        <f t="shared" si="173"/>
        <v>9.7636901770694853E-2</v>
      </c>
      <c r="AW63" s="87">
        <f t="shared" si="173"/>
        <v>9.779014728941525E-2</v>
      </c>
      <c r="AX63" s="87">
        <f t="shared" si="173"/>
        <v>9.6842339960622636E-2</v>
      </c>
      <c r="AY63" s="87">
        <f t="shared" si="173"/>
        <v>9.4571217004084024E-2</v>
      </c>
      <c r="AZ63" s="87">
        <f t="shared" si="173"/>
        <v>7.5569654108131462E-2</v>
      </c>
      <c r="BA63" s="87">
        <f t="shared" si="173"/>
        <v>7.4063537447703484E-2</v>
      </c>
      <c r="BB63" s="87">
        <f t="shared" si="173"/>
        <v>7.0728872256193218E-2</v>
      </c>
      <c r="BC63" s="87">
        <f t="shared" si="173"/>
        <v>6.725148436124008E-2</v>
      </c>
      <c r="BD63" s="87">
        <f t="shared" si="173"/>
        <v>6.3537128419637115E-2</v>
      </c>
      <c r="BE63" s="87">
        <f t="shared" si="173"/>
        <v>5.9531521215838622E-2</v>
      </c>
      <c r="BF63" s="87">
        <f t="shared" si="173"/>
        <v>5.5183381620659749E-2</v>
      </c>
      <c r="BG63" s="87">
        <f t="shared" si="173"/>
        <v>5.0444102899089051E-2</v>
      </c>
      <c r="BH63" s="87">
        <f t="shared" si="173"/>
        <v>4.8838037302579927E-2</v>
      </c>
      <c r="BI63" s="87">
        <f t="shared" si="173"/>
        <v>4.7415233903315541E-2</v>
      </c>
      <c r="BJ63" s="87">
        <f t="shared" si="173"/>
        <v>4.5697882856545247E-2</v>
      </c>
      <c r="BK63" s="87">
        <f t="shared" si="173"/>
        <v>4.3712910060115129E-2</v>
      </c>
      <c r="BL63" s="87">
        <f t="shared" si="173"/>
        <v>4.1491025937572618E-2</v>
      </c>
      <c r="BM63" s="87">
        <f t="shared" si="173"/>
        <v>3.9069919470205307E-2</v>
      </c>
      <c r="BN63" s="87">
        <f t="shared" si="173"/>
        <v>3.6497586049167474E-2</v>
      </c>
      <c r="BO63" s="87">
        <f t="shared" si="173"/>
        <v>3.4908540897803694E-2</v>
      </c>
      <c r="BP63" s="87">
        <f t="shared" si="173"/>
        <v>3.3430459489804568E-2</v>
      </c>
      <c r="BQ63" s="87">
        <f t="shared" si="173"/>
        <v>3.1986406657618649E-2</v>
      </c>
      <c r="BR63" s="87">
        <f t="shared" si="173"/>
        <v>3.0577612791653334E-2</v>
      </c>
      <c r="BS63" s="87">
        <f t="shared" si="173"/>
        <v>2.9210358118977525E-2</v>
      </c>
      <c r="BT63" s="87">
        <f t="shared" si="173"/>
        <v>2.7896716334142823E-2</v>
      </c>
      <c r="BU63" s="87">
        <f t="shared" si="173"/>
        <v>2.6655508265179508E-2</v>
      </c>
      <c r="BV63" s="87">
        <f t="shared" si="173"/>
        <v>2.5513647074842855E-2</v>
      </c>
      <c r="BW63" s="87">
        <f t="shared" ref="BW63:EH63" si="174">BP39*($G$7+$I$7*(1-BW15))</f>
        <v>2.437306642979889E-2</v>
      </c>
      <c r="BX63" s="87">
        <f t="shared" si="174"/>
        <v>2.3258882629182995E-2</v>
      </c>
      <c r="BY63" s="87">
        <f t="shared" si="174"/>
        <v>2.2186689911274558E-2</v>
      </c>
      <c r="BZ63" s="87">
        <f t="shared" si="174"/>
        <v>2.117239835410855E-2</v>
      </c>
      <c r="CA63" s="87">
        <f t="shared" si="174"/>
        <v>2.0231843005535145E-2</v>
      </c>
      <c r="CB63" s="87">
        <f t="shared" si="174"/>
        <v>1.9380776874073798E-2</v>
      </c>
      <c r="CC63" s="87">
        <f t="shared" si="174"/>
        <v>1.8634755343188463E-2</v>
      </c>
      <c r="CD63" s="87">
        <f t="shared" si="174"/>
        <v>1.7914063649541189E-2</v>
      </c>
      <c r="CE63" s="87">
        <f t="shared" si="174"/>
        <v>1.7211801057858404E-2</v>
      </c>
      <c r="CF63" s="87">
        <f t="shared" si="174"/>
        <v>1.6532234614805554E-2</v>
      </c>
      <c r="CG63" s="87">
        <f t="shared" si="174"/>
        <v>1.5880046059782372E-2</v>
      </c>
      <c r="CH63" s="87">
        <f t="shared" si="174"/>
        <v>1.5260087757915116E-2</v>
      </c>
      <c r="CI63" s="87">
        <f t="shared" si="174"/>
        <v>2.0547865763487678E-2</v>
      </c>
      <c r="CJ63" s="87">
        <f t="shared" si="174"/>
        <v>1.9788813028005219E-2</v>
      </c>
      <c r="CK63" s="87">
        <f t="shared" si="174"/>
        <v>1.9069495140696977E-2</v>
      </c>
      <c r="CL63" s="87">
        <f t="shared" si="174"/>
        <v>1.8389380295780862E-2</v>
      </c>
      <c r="CM63" s="87">
        <f t="shared" si="174"/>
        <v>1.7747703521720667E-2</v>
      </c>
      <c r="CN63" s="87">
        <f t="shared" si="174"/>
        <v>1.7143126197332759E-2</v>
      </c>
      <c r="CO63" s="87">
        <f t="shared" si="174"/>
        <v>1.6573650295190947E-2</v>
      </c>
      <c r="CP63" s="87">
        <f t="shared" si="174"/>
        <v>1.6036518988457597E-2</v>
      </c>
      <c r="CQ63" s="87">
        <f t="shared" si="174"/>
        <v>1.6077431407418168E-2</v>
      </c>
      <c r="CR63" s="87">
        <f t="shared" si="174"/>
        <v>1.5659683258576387E-2</v>
      </c>
      <c r="CS63" s="87">
        <f t="shared" si="174"/>
        <v>1.5265612714240812E-2</v>
      </c>
      <c r="CT63" s="87">
        <f t="shared" si="174"/>
        <v>1.4896215592671597E-2</v>
      </c>
      <c r="CU63" s="87">
        <f t="shared" si="174"/>
        <v>1.4551792443655591E-2</v>
      </c>
      <c r="CV63" s="87">
        <f t="shared" si="174"/>
        <v>1.4231866920087951E-2</v>
      </c>
      <c r="CW63" s="87">
        <f t="shared" si="174"/>
        <v>1.3935124314650996E-2</v>
      </c>
      <c r="CX63" s="87">
        <f t="shared" si="174"/>
        <v>1.3110118573548095E-2</v>
      </c>
      <c r="CY63" s="87">
        <f t="shared" si="174"/>
        <v>1.282713666732555E-2</v>
      </c>
      <c r="CZ63" s="87">
        <f t="shared" si="174"/>
        <v>1.2567116269505846E-2</v>
      </c>
      <c r="DA63" s="87">
        <f t="shared" si="174"/>
        <v>1.2328865227709268E-2</v>
      </c>
      <c r="DB63" s="87">
        <f t="shared" si="174"/>
        <v>1.2111326482215991E-2</v>
      </c>
      <c r="DC63" s="87">
        <f t="shared" si="174"/>
        <v>1.191356860216483E-2</v>
      </c>
      <c r="DD63" s="87">
        <f t="shared" si="174"/>
        <v>1.1734776666765676E-2</v>
      </c>
      <c r="DE63" s="87">
        <f t="shared" si="174"/>
        <v>1.1574246054858716E-2</v>
      </c>
      <c r="DF63" s="87">
        <f t="shared" si="174"/>
        <v>1.1348131999740324E-2</v>
      </c>
      <c r="DG63" s="87">
        <f t="shared" si="174"/>
        <v>1.1132363798976601E-2</v>
      </c>
      <c r="DH63" s="87">
        <f t="shared" si="174"/>
        <v>1.0926877244172069E-2</v>
      </c>
      <c r="DI63" s="87">
        <f t="shared" si="174"/>
        <v>1.0731442899332387E-2</v>
      </c>
      <c r="DJ63" s="87">
        <f t="shared" si="174"/>
        <v>1.0545729100318573E-2</v>
      </c>
      <c r="DK63" s="87">
        <f t="shared" si="174"/>
        <v>1.036937036889495E-2</v>
      </c>
      <c r="DL63" s="87">
        <f t="shared" si="174"/>
        <v>1.0202039739706358E-2</v>
      </c>
      <c r="DM63" s="87">
        <f t="shared" si="174"/>
        <v>1.0085124264359254E-2</v>
      </c>
      <c r="DN63" s="87">
        <f t="shared" si="174"/>
        <v>9.972550966095067E-3</v>
      </c>
      <c r="DO63" s="87">
        <f t="shared" si="174"/>
        <v>9.8633620177109981E-3</v>
      </c>
      <c r="DP63" s="87">
        <f t="shared" si="174"/>
        <v>9.7566854976634948E-3</v>
      </c>
      <c r="DQ63" s="87">
        <f t="shared" si="174"/>
        <v>9.6517125947820446E-3</v>
      </c>
      <c r="DR63" s="87">
        <f t="shared" si="174"/>
        <v>9.5476803128830921E-3</v>
      </c>
      <c r="DS63" s="87">
        <f t="shared" si="174"/>
        <v>9.4438600537412546E-3</v>
      </c>
      <c r="DT63" s="87">
        <f t="shared" si="174"/>
        <v>9.3395522073742663E-3</v>
      </c>
      <c r="DU63" s="87">
        <f t="shared" si="174"/>
        <v>9.2435305125458805E-3</v>
      </c>
      <c r="DV63" s="87">
        <f t="shared" si="174"/>
        <v>9.1553378900068386E-3</v>
      </c>
      <c r="DW63" s="87">
        <f t="shared" si="174"/>
        <v>9.0744499658102513E-3</v>
      </c>
      <c r="DX63" s="87">
        <f t="shared" si="174"/>
        <v>9.0002940785112277E-3</v>
      </c>
      <c r="DY63" s="87">
        <f t="shared" si="174"/>
        <v>8.9322617882977816E-3</v>
      </c>
      <c r="DZ63" s="87">
        <f t="shared" si="174"/>
        <v>8.8697148989137688E-3</v>
      </c>
      <c r="EA63" s="87">
        <f t="shared" si="174"/>
        <v>8.811985151829755E-3</v>
      </c>
      <c r="EB63" s="87">
        <f t="shared" si="174"/>
        <v>8.7552224133698557E-3</v>
      </c>
      <c r="EC63" s="87">
        <f t="shared" si="174"/>
        <v>8.6997241726121145E-3</v>
      </c>
      <c r="ED63" s="87">
        <f t="shared" si="174"/>
        <v>8.6458257083399312E-3</v>
      </c>
      <c r="EE63" s="87">
        <f t="shared" si="174"/>
        <v>8.593888495953066E-3</v>
      </c>
      <c r="EF63" s="87">
        <f t="shared" si="174"/>
        <v>8.5442917793305245E-3</v>
      </c>
      <c r="EG63" s="87">
        <f t="shared" si="174"/>
        <v>8.4974263990969749E-3</v>
      </c>
      <c r="EH63" s="87">
        <f t="shared" si="174"/>
        <v>8.4536899416270458E-3</v>
      </c>
      <c r="EI63" s="87">
        <f t="shared" ref="EI63:FY63" si="175">EB39*($G$7+$I$7*(1-EI15))</f>
        <v>8.4134822701967676E-3</v>
      </c>
      <c r="EJ63" s="87">
        <f t="shared" si="175"/>
        <v>8.3762493703770091E-3</v>
      </c>
      <c r="EK63" s="87">
        <f t="shared" si="175"/>
        <v>8.341494424030288E-3</v>
      </c>
      <c r="EL63" s="87">
        <f t="shared" si="175"/>
        <v>8.3087857205883242E-3</v>
      </c>
      <c r="EM63" s="87">
        <f t="shared" si="175"/>
        <v>8.277762254459458E-3</v>
      </c>
      <c r="EN63" s="87">
        <f t="shared" si="175"/>
        <v>8.2481377396031279E-3</v>
      </c>
      <c r="EO63" s="87">
        <f t="shared" si="175"/>
        <v>8.2197037024138477E-3</v>
      </c>
      <c r="EP63" s="87">
        <f t="shared" si="175"/>
        <v>8.1923322309702951E-3</v>
      </c>
      <c r="EQ63" s="87">
        <f t="shared" si="175"/>
        <v>8.1662164234522945E-3</v>
      </c>
      <c r="ER63" s="87">
        <f t="shared" si="175"/>
        <v>8.1414850378497099E-3</v>
      </c>
      <c r="ES63" s="87">
        <f t="shared" si="175"/>
        <v>8.1182039794018609E-3</v>
      </c>
      <c r="ET63" s="87">
        <f t="shared" si="175"/>
        <v>8.0963792595183104E-3</v>
      </c>
      <c r="EU63" s="87">
        <f t="shared" si="175"/>
        <v>8.0759610119032505E-3</v>
      </c>
      <c r="EV63" s="87">
        <f t="shared" si="175"/>
        <v>8.0568482756137282E-3</v>
      </c>
      <c r="EW63" s="87">
        <f t="shared" si="175"/>
        <v>8.0388943754793486E-3</v>
      </c>
      <c r="EX63" s="87">
        <f t="shared" si="175"/>
        <v>8.02191284527215E-3</v>
      </c>
      <c r="EY63" s="87">
        <f t="shared" si="175"/>
        <v>8.0057736635307172E-3</v>
      </c>
      <c r="EZ63" s="87">
        <f t="shared" si="175"/>
        <v>7.9903940615710916E-3</v>
      </c>
      <c r="FA63" s="87">
        <f t="shared" si="175"/>
        <v>7.9757288507349942E-3</v>
      </c>
      <c r="FB63" s="87">
        <f t="shared" si="175"/>
        <v>7.9617605546477184E-3</v>
      </c>
      <c r="FC63" s="87">
        <f t="shared" si="175"/>
        <v>7.9484895456964928E-3</v>
      </c>
      <c r="FD63" s="87">
        <f t="shared" si="175"/>
        <v>7.9359243130595839E-3</v>
      </c>
      <c r="FE63" s="87">
        <f t="shared" si="175"/>
        <v>7.9240719331522946E-3</v>
      </c>
      <c r="FF63" s="87">
        <f t="shared" si="175"/>
        <v>7.9129108495789562E-3</v>
      </c>
      <c r="FG63" s="87">
        <f t="shared" si="175"/>
        <v>7.9023999936088541E-3</v>
      </c>
      <c r="FH63" s="87">
        <f t="shared" si="175"/>
        <v>7.8924870955115987E-3</v>
      </c>
      <c r="FI63" s="87">
        <f t="shared" si="175"/>
        <v>7.8831160399204167E-3</v>
      </c>
      <c r="FJ63" s="87">
        <f t="shared" si="175"/>
        <v>7.8742331712565086E-3</v>
      </c>
      <c r="FK63" s="87">
        <f t="shared" si="175"/>
        <v>7.8657924922012588E-3</v>
      </c>
      <c r="FL63" s="87">
        <f t="shared" si="175"/>
        <v>7.857759720613245E-3</v>
      </c>
      <c r="FM63" s="87">
        <f t="shared" si="175"/>
        <v>7.8501151797304262E-3</v>
      </c>
      <c r="FN63" s="87">
        <f t="shared" si="175"/>
        <v>7.8428473783668292E-3</v>
      </c>
      <c r="FO63" s="87">
        <f t="shared" si="175"/>
        <v>7.8359479742844285E-3</v>
      </c>
      <c r="FP63" s="87">
        <f t="shared" si="175"/>
        <v>7.8294080953471498E-3</v>
      </c>
      <c r="FQ63" s="87">
        <f t="shared" si="175"/>
        <v>7.8232159604718944E-3</v>
      </c>
      <c r="FR63" s="87">
        <f t="shared" si="175"/>
        <v>7.8173557203272664E-3</v>
      </c>
      <c r="FS63" s="87">
        <f t="shared" si="175"/>
        <v>7.8118074238819318E-3</v>
      </c>
      <c r="FT63" s="87">
        <f t="shared" si="175"/>
        <v>7.8065480090075186E-3</v>
      </c>
      <c r="FU63" s="87">
        <f t="shared" si="175"/>
        <v>7.8015545621703203E-3</v>
      </c>
      <c r="FV63" s="87">
        <f t="shared" si="175"/>
        <v>7.7968064057322367E-3</v>
      </c>
      <c r="FW63" s="87">
        <f t="shared" si="175"/>
        <v>7.7922861785891849E-3</v>
      </c>
      <c r="FX63" s="87">
        <f t="shared" si="175"/>
        <v>7.7879800849387556E-3</v>
      </c>
      <c r="FY63" s="87">
        <f t="shared" si="175"/>
        <v>7.7838774885893025E-3</v>
      </c>
      <c r="GA63" s="87" t="s">
        <v>121</v>
      </c>
    </row>
    <row r="64" spans="1:183" x14ac:dyDescent="0.25">
      <c r="A64" t="s">
        <v>73</v>
      </c>
      <c r="B64" s="60"/>
      <c r="C64" s="112">
        <f t="shared" si="161"/>
        <v>5.3225951554218956E-2</v>
      </c>
      <c r="D64" s="112">
        <f t="shared" si="161"/>
        <v>6.6532439442773691E-2</v>
      </c>
      <c r="E64" s="112">
        <f t="shared" si="161"/>
        <v>8.3165549303467118E-2</v>
      </c>
      <c r="F64" s="112">
        <f t="shared" si="161"/>
        <v>0.10395693662933389</v>
      </c>
      <c r="G64" s="112">
        <f t="shared" si="161"/>
        <v>0.12994617078666737</v>
      </c>
      <c r="H64" s="112">
        <f>I64/(1+$V$6)</f>
        <v>0.16243271348333421</v>
      </c>
      <c r="I64" s="104">
        <f>V10*AL8</f>
        <v>0.20304089185416777</v>
      </c>
      <c r="J64" s="83">
        <f t="shared" ref="J64:BU64" si="176">I64-C65+J65</f>
        <v>0.19703483200309047</v>
      </c>
      <c r="K64" s="83">
        <f t="shared" si="176"/>
        <v>0.18952725718924385</v>
      </c>
      <c r="L64" s="83">
        <f t="shared" si="176"/>
        <v>0.18014278867193556</v>
      </c>
      <c r="M64" s="83">
        <f t="shared" si="176"/>
        <v>0.16841220302530022</v>
      </c>
      <c r="N64" s="83">
        <f t="shared" si="176"/>
        <v>0.15374897096700602</v>
      </c>
      <c r="O64" s="83">
        <f t="shared" si="176"/>
        <v>0.13541993089413829</v>
      </c>
      <c r="P64" s="83">
        <f t="shared" si="176"/>
        <v>9.8498602164919083E-2</v>
      </c>
      <c r="Q64" s="83">
        <f t="shared" si="176"/>
        <v>9.8468033757170531E-2</v>
      </c>
      <c r="R64" s="83">
        <f t="shared" si="176"/>
        <v>9.8429823247484838E-2</v>
      </c>
      <c r="S64" s="83">
        <f t="shared" si="176"/>
        <v>9.83820601103777E-2</v>
      </c>
      <c r="T64" s="83">
        <f t="shared" si="176"/>
        <v>9.8322356188993792E-2</v>
      </c>
      <c r="U64" s="83">
        <f t="shared" si="176"/>
        <v>9.8247726287263915E-2</v>
      </c>
      <c r="V64" s="83">
        <f t="shared" si="176"/>
        <v>9.815443891010156E-2</v>
      </c>
      <c r="W64" s="83">
        <f t="shared" si="176"/>
        <v>0.11204785832678316</v>
      </c>
      <c r="X64" s="83">
        <f t="shared" si="176"/>
        <v>0.12504295444304897</v>
      </c>
      <c r="Y64" s="83">
        <f t="shared" si="176"/>
        <v>0.13784108629671854</v>
      </c>
      <c r="Z64" s="83">
        <f t="shared" si="176"/>
        <v>0.14940592035850375</v>
      </c>
      <c r="AA64" s="83">
        <f t="shared" si="176"/>
        <v>0.16058990390882719</v>
      </c>
      <c r="AB64" s="83">
        <f t="shared" si="176"/>
        <v>0.17129786025676405</v>
      </c>
      <c r="AC64" s="83">
        <f t="shared" si="176"/>
        <v>0.18141041069375502</v>
      </c>
      <c r="AD64" s="83">
        <f t="shared" si="176"/>
        <v>0.19077774160151922</v>
      </c>
      <c r="AE64" s="83">
        <f t="shared" si="176"/>
        <v>0.31913880658665583</v>
      </c>
      <c r="AF64" s="83">
        <f t="shared" si="176"/>
        <v>0.36940078741327276</v>
      </c>
      <c r="AG64" s="83">
        <f t="shared" si="176"/>
        <v>0.42935555745093068</v>
      </c>
      <c r="AH64" s="83">
        <f t="shared" si="176"/>
        <v>0.49817164755338911</v>
      </c>
      <c r="AI64" s="83">
        <f t="shared" si="176"/>
        <v>0.57686122054809097</v>
      </c>
      <c r="AJ64" s="83">
        <f t="shared" si="176"/>
        <v>0.66668083277953594</v>
      </c>
      <c r="AK64" s="83">
        <f t="shared" si="176"/>
        <v>0.7691877951782583</v>
      </c>
      <c r="AL64" s="83">
        <f t="shared" si="176"/>
        <v>0.69887930626732231</v>
      </c>
      <c r="AM64" s="83">
        <f t="shared" si="176"/>
        <v>0.7188768763752591</v>
      </c>
      <c r="AN64" s="83">
        <f t="shared" si="176"/>
        <v>0.73070383978911968</v>
      </c>
      <c r="AO64" s="83">
        <f t="shared" si="176"/>
        <v>0.73439991811067584</v>
      </c>
      <c r="AP64" s="83">
        <f t="shared" si="176"/>
        <v>0.72841164156761384</v>
      </c>
      <c r="AQ64" s="83">
        <f t="shared" si="176"/>
        <v>0.71065769880536545</v>
      </c>
      <c r="AR64" s="83">
        <f t="shared" si="176"/>
        <v>0.67840318032297242</v>
      </c>
      <c r="AS64" s="83">
        <f t="shared" si="176"/>
        <v>0.66108605787630903</v>
      </c>
      <c r="AT64" s="83">
        <f t="shared" si="176"/>
        <v>0.62451502355613342</v>
      </c>
      <c r="AU64" s="83">
        <f t="shared" si="176"/>
        <v>0.58732978480018694</v>
      </c>
      <c r="AV64" s="83">
        <f t="shared" si="176"/>
        <v>0.54858720725155896</v>
      </c>
      <c r="AW64" s="83">
        <f t="shared" si="176"/>
        <v>0.50796044570694521</v>
      </c>
      <c r="AX64" s="83">
        <f t="shared" si="176"/>
        <v>0.46522777845848362</v>
      </c>
      <c r="AY64" s="83">
        <f t="shared" si="176"/>
        <v>0.42028863928101029</v>
      </c>
      <c r="AZ64" s="83">
        <f t="shared" si="176"/>
        <v>0.40372208185376302</v>
      </c>
      <c r="BA64" s="83">
        <f t="shared" si="176"/>
        <v>0.39242438251930095</v>
      </c>
      <c r="BB64" s="83">
        <f t="shared" si="176"/>
        <v>0.37819136830429406</v>
      </c>
      <c r="BC64" s="83">
        <f t="shared" si="176"/>
        <v>0.36146386898233829</v>
      </c>
      <c r="BD64" s="83">
        <f t="shared" si="176"/>
        <v>0.34262206540820311</v>
      </c>
      <c r="BE64" s="83">
        <f t="shared" si="176"/>
        <v>0.32210572375155661</v>
      </c>
      <c r="BF64" s="83">
        <f t="shared" si="176"/>
        <v>0.30044707083967642</v>
      </c>
      <c r="BG64" s="83">
        <f t="shared" si="176"/>
        <v>0.28666519583087247</v>
      </c>
      <c r="BH64" s="83">
        <f t="shared" si="176"/>
        <v>0.27282482177369061</v>
      </c>
      <c r="BI64" s="83">
        <f t="shared" si="176"/>
        <v>0.2600110192651377</v>
      </c>
      <c r="BJ64" s="83">
        <f t="shared" si="176"/>
        <v>0.24814407848073161</v>
      </c>
      <c r="BK64" s="83">
        <f t="shared" si="176"/>
        <v>0.23720998189987774</v>
      </c>
      <c r="BL64" s="83">
        <f t="shared" si="176"/>
        <v>0.22724181271344787</v>
      </c>
      <c r="BM64" s="83">
        <f t="shared" si="176"/>
        <v>0.21832218003137996</v>
      </c>
      <c r="BN64" s="83">
        <f t="shared" si="176"/>
        <v>0.21058767426829472</v>
      </c>
      <c r="BO64" s="83">
        <f t="shared" si="176"/>
        <v>0.20285506294897351</v>
      </c>
      <c r="BP64" s="83">
        <f t="shared" si="176"/>
        <v>0.19510222731762955</v>
      </c>
      <c r="BQ64" s="83">
        <f t="shared" si="176"/>
        <v>0.18750656492348194</v>
      </c>
      <c r="BR64" s="83">
        <f t="shared" si="176"/>
        <v>0.1802323470000867</v>
      </c>
      <c r="BS64" s="83">
        <f t="shared" si="176"/>
        <v>0.17343090746108997</v>
      </c>
      <c r="BT64" s="83">
        <f t="shared" si="176"/>
        <v>0.16724002043262362</v>
      </c>
      <c r="BU64" s="83">
        <f t="shared" si="176"/>
        <v>0.16178203992183479</v>
      </c>
      <c r="BV64" s="83">
        <f t="shared" ref="BV64:EG64" si="177">BU64-BO65+BV65</f>
        <v>0.15656395601642822</v>
      </c>
      <c r="BW64" s="83">
        <f t="shared" si="177"/>
        <v>0.15152120258191465</v>
      </c>
      <c r="BX64" s="83">
        <f t="shared" si="177"/>
        <v>0.14665329497146012</v>
      </c>
      <c r="BY64" s="83">
        <f t="shared" si="177"/>
        <v>0.1419671497317333</v>
      </c>
      <c r="BZ64" s="83">
        <f t="shared" si="177"/>
        <v>0.13747461751004433</v>
      </c>
      <c r="CA64" s="83">
        <f t="shared" si="177"/>
        <v>0.13318927732327748</v>
      </c>
      <c r="CB64" s="83">
        <f t="shared" si="177"/>
        <v>0.1291226813446088</v>
      </c>
      <c r="CC64" s="83">
        <f t="shared" si="177"/>
        <v>0.12527961978636673</v>
      </c>
      <c r="CD64" s="83">
        <f t="shared" si="177"/>
        <v>0.12167320323653209</v>
      </c>
      <c r="CE64" s="83">
        <f t="shared" si="177"/>
        <v>0.11829792400415048</v>
      </c>
      <c r="CF64" s="83">
        <f t="shared" si="177"/>
        <v>0.11514234128941354</v>
      </c>
      <c r="CG64" s="83">
        <f t="shared" si="177"/>
        <v>0.11218905896582297</v>
      </c>
      <c r="CH64" s="83">
        <f t="shared" si="177"/>
        <v>0.10941480090866926</v>
      </c>
      <c r="CI64" s="83">
        <f t="shared" si="177"/>
        <v>0.11003314382186694</v>
      </c>
      <c r="CJ64" s="83">
        <f t="shared" si="177"/>
        <v>0.11064478761592664</v>
      </c>
      <c r="CK64" s="83">
        <f t="shared" si="177"/>
        <v>0.11125790160537932</v>
      </c>
      <c r="CL64" s="83">
        <f t="shared" si="177"/>
        <v>0.11188407619297916</v>
      </c>
      <c r="CM64" s="83">
        <f t="shared" si="177"/>
        <v>0.11253197358113369</v>
      </c>
      <c r="CN64" s="83">
        <f t="shared" si="177"/>
        <v>0.11320681229927484</v>
      </c>
      <c r="CO64" s="83">
        <f t="shared" si="177"/>
        <v>0.11390993450540317</v>
      </c>
      <c r="CP64" s="83">
        <f t="shared" si="177"/>
        <v>0.11139565868596264</v>
      </c>
      <c r="CQ64" s="83">
        <f t="shared" si="177"/>
        <v>0.10932450099285482</v>
      </c>
      <c r="CR64" s="83">
        <f t="shared" si="177"/>
        <v>0.10740664111903213</v>
      </c>
      <c r="CS64" s="83">
        <f t="shared" si="177"/>
        <v>0.10563419490600547</v>
      </c>
      <c r="CT64" s="83">
        <f t="shared" si="177"/>
        <v>0.1040002238808386</v>
      </c>
      <c r="CU64" s="83">
        <f t="shared" si="177"/>
        <v>0.10249864682833885</v>
      </c>
      <c r="CV64" s="83">
        <f t="shared" si="177"/>
        <v>0.10112415676346824</v>
      </c>
      <c r="CW64" s="83">
        <f t="shared" si="177"/>
        <v>9.9872163034819647E-2</v>
      </c>
      <c r="CX64" s="83">
        <f t="shared" si="177"/>
        <v>9.8131061556953711E-2</v>
      </c>
      <c r="CY64" s="83">
        <f t="shared" si="177"/>
        <v>9.6482663963812151E-2</v>
      </c>
      <c r="CZ64" s="83">
        <f t="shared" si="177"/>
        <v>9.4925702977923243E-2</v>
      </c>
      <c r="DA64" s="83">
        <f t="shared" si="177"/>
        <v>9.3457738113240735E-2</v>
      </c>
      <c r="DB64" s="83">
        <f t="shared" si="177"/>
        <v>9.2075620834201372E-2</v>
      </c>
      <c r="DC64" s="83">
        <f t="shared" si="177"/>
        <v>9.0775999378485683E-2</v>
      </c>
      <c r="DD64" s="83">
        <f t="shared" si="177"/>
        <v>8.9555852103680417E-2</v>
      </c>
      <c r="DE64" s="83">
        <f t="shared" si="177"/>
        <v>8.8716821980265689E-2</v>
      </c>
      <c r="DF64" s="83">
        <f t="shared" si="177"/>
        <v>8.7909034731920216E-2</v>
      </c>
      <c r="DG64" s="83">
        <f t="shared" si="177"/>
        <v>8.7125545525974235E-2</v>
      </c>
      <c r="DH64" s="83">
        <f t="shared" si="177"/>
        <v>8.6360028804662939E-2</v>
      </c>
      <c r="DI64" s="83">
        <f t="shared" si="177"/>
        <v>8.5606614118935248E-2</v>
      </c>
      <c r="DJ64" s="83">
        <f t="shared" si="177"/>
        <v>8.4859761502019959E-2</v>
      </c>
      <c r="DK64" s="83">
        <f t="shared" si="177"/>
        <v>8.4114179146490053E-2</v>
      </c>
      <c r="DL64" s="83">
        <f t="shared" si="177"/>
        <v>8.3364802978989641E-2</v>
      </c>
      <c r="DM64" s="83">
        <f t="shared" si="177"/>
        <v>8.2674904488495057E-2</v>
      </c>
      <c r="DN64" s="83">
        <f t="shared" si="177"/>
        <v>8.2041230633610712E-2</v>
      </c>
      <c r="DO64" s="83">
        <f t="shared" si="177"/>
        <v>8.1460039744539067E-2</v>
      </c>
      <c r="DP64" s="83">
        <f t="shared" si="177"/>
        <v>8.0927238680042757E-2</v>
      </c>
      <c r="DQ64" s="83">
        <f t="shared" si="177"/>
        <v>8.0438473148327055E-2</v>
      </c>
      <c r="DR64" s="83">
        <f t="shared" si="177"/>
        <v>7.9989171246649907E-2</v>
      </c>
      <c r="DS64" s="83">
        <f t="shared" si="177"/>
        <v>7.9574543534064485E-2</v>
      </c>
      <c r="DT64" s="83">
        <f t="shared" si="177"/>
        <v>7.9166832083959179E-2</v>
      </c>
      <c r="DU64" s="83">
        <f t="shared" si="177"/>
        <v>7.8768188298266081E-2</v>
      </c>
      <c r="DV64" s="83">
        <f t="shared" si="177"/>
        <v>7.8381036768702353E-2</v>
      </c>
      <c r="DW64" s="83">
        <f t="shared" si="177"/>
        <v>7.8007991636221213E-2</v>
      </c>
      <c r="DX64" s="83">
        <f t="shared" si="177"/>
        <v>7.7651795774967267E-2</v>
      </c>
      <c r="DY64" s="83">
        <f t="shared" si="177"/>
        <v>7.7315276248283729E-2</v>
      </c>
      <c r="DZ64" s="83">
        <f t="shared" si="177"/>
        <v>7.7001309284918953E-2</v>
      </c>
      <c r="EA64" s="83">
        <f t="shared" si="177"/>
        <v>7.6712786108599815E-2</v>
      </c>
      <c r="EB64" s="83">
        <f t="shared" si="177"/>
        <v>7.6445709655863073E-2</v>
      </c>
      <c r="EC64" s="83">
        <f t="shared" si="177"/>
        <v>7.6196495106515036E-2</v>
      </c>
      <c r="ED64" s="83">
        <f t="shared" si="177"/>
        <v>7.5962027186138675E-2</v>
      </c>
      <c r="EE64" s="83">
        <f t="shared" si="177"/>
        <v>7.5739700765312529E-2</v>
      </c>
      <c r="EF64" s="83">
        <f t="shared" si="177"/>
        <v>7.5527450031022181E-2</v>
      </c>
      <c r="EG64" s="83">
        <f t="shared" si="177"/>
        <v>7.532377100320127E-2</v>
      </c>
      <c r="EH64" s="83">
        <f t="shared" ref="EH64:FY64" si="178">EG64-EA65+EH65</f>
        <v>7.5127741574620738E-2</v>
      </c>
      <c r="EI64" s="83">
        <f t="shared" si="178"/>
        <v>7.4940758860682605E-2</v>
      </c>
      <c r="EJ64" s="83">
        <f t="shared" si="178"/>
        <v>7.4763755253654501E-2</v>
      </c>
      <c r="EK64" s="83">
        <f t="shared" si="178"/>
        <v>7.4597209048050978E-2</v>
      </c>
      <c r="EL64" s="83">
        <f t="shared" si="178"/>
        <v>7.4441165707239298E-2</v>
      </c>
      <c r="EM64" s="83">
        <f t="shared" si="178"/>
        <v>7.4295266780696451E-2</v>
      </c>
      <c r="EN64" s="83">
        <f t="shared" si="178"/>
        <v>7.4158784376438538E-2</v>
      </c>
      <c r="EO64" s="83">
        <f t="shared" si="178"/>
        <v>7.4030659964740994E-2</v>
      </c>
      <c r="EP64" s="83">
        <f t="shared" si="178"/>
        <v>7.3909547245744348E-2</v>
      </c>
      <c r="EQ64" s="83">
        <f t="shared" si="178"/>
        <v>7.3794507672080817E-2</v>
      </c>
      <c r="ER64" s="83">
        <f t="shared" si="178"/>
        <v>7.3684944099886587E-2</v>
      </c>
      <c r="ES64" s="83">
        <f t="shared" si="178"/>
        <v>7.3580530941307676E-2</v>
      </c>
      <c r="ET64" s="83">
        <f t="shared" si="178"/>
        <v>7.3481142884004938E-2</v>
      </c>
      <c r="EU64" s="83">
        <f t="shared" si="178"/>
        <v>7.3386783618052495E-2</v>
      </c>
      <c r="EV64" s="83">
        <f t="shared" si="178"/>
        <v>7.3297515491393794E-2</v>
      </c>
      <c r="EW64" s="83">
        <f t="shared" si="178"/>
        <v>7.3213390607057949E-2</v>
      </c>
      <c r="EX64" s="83">
        <f t="shared" si="178"/>
        <v>7.3134254000316964E-2</v>
      </c>
      <c r="EY64" s="83">
        <f t="shared" si="178"/>
        <v>7.3059809550018104E-2</v>
      </c>
      <c r="EZ64" s="83">
        <f t="shared" si="178"/>
        <v>7.2989680057604867E-2</v>
      </c>
      <c r="FA64" s="83">
        <f t="shared" si="178"/>
        <v>7.2923460429459602E-2</v>
      </c>
      <c r="FB64" s="83">
        <f t="shared" si="178"/>
        <v>7.2860763280199886E-2</v>
      </c>
      <c r="FC64" s="83">
        <f t="shared" si="178"/>
        <v>7.280125654163494E-2</v>
      </c>
      <c r="FD64" s="83">
        <f t="shared" si="178"/>
        <v>7.274469282407052E-2</v>
      </c>
      <c r="FE64" s="83">
        <f t="shared" si="178"/>
        <v>7.2690930335805135E-2</v>
      </c>
      <c r="FF64" s="83">
        <f t="shared" si="178"/>
        <v>7.2639886464666473E-2</v>
      </c>
      <c r="FG64" s="83">
        <f t="shared" si="178"/>
        <v>7.2591501353334906E-2</v>
      </c>
      <c r="FH64" s="83">
        <f t="shared" si="178"/>
        <v>7.2545711288288475E-2</v>
      </c>
      <c r="FI64" s="83">
        <f t="shared" si="178"/>
        <v>7.2502431486259483E-2</v>
      </c>
      <c r="FJ64" s="83">
        <f t="shared" si="178"/>
        <v>7.2461547702229429E-2</v>
      </c>
      <c r="FK64" s="83">
        <f t="shared" si="178"/>
        <v>7.2422915982509092E-2</v>
      </c>
      <c r="FL64" s="83">
        <f t="shared" si="178"/>
        <v>7.23863698290024E-2</v>
      </c>
      <c r="FM64" s="83">
        <f t="shared" si="178"/>
        <v>7.2351743784338382E-2</v>
      </c>
      <c r="FN64" s="83">
        <f t="shared" si="178"/>
        <v>7.2318888538600912E-2</v>
      </c>
      <c r="FO64" s="83">
        <f t="shared" si="178"/>
        <v>7.2287678754305598E-2</v>
      </c>
      <c r="FP64" s="83">
        <f t="shared" si="178"/>
        <v>7.2258014872368645E-2</v>
      </c>
      <c r="FQ64" s="83">
        <f t="shared" si="178"/>
        <v>7.2229820181292134E-2</v>
      </c>
      <c r="FR64" s="83">
        <f t="shared" si="178"/>
        <v>7.2203034419081435E-2</v>
      </c>
      <c r="FS64" s="83">
        <f t="shared" si="178"/>
        <v>7.2177605144928908E-2</v>
      </c>
      <c r="FT64" s="83">
        <f t="shared" si="178"/>
        <v>7.2153478076452809E-2</v>
      </c>
      <c r="FU64" s="83">
        <f t="shared" si="178"/>
        <v>7.2130592706807814E-2</v>
      </c>
      <c r="FV64" s="83">
        <f t="shared" si="178"/>
        <v>7.2108881807363204E-2</v>
      </c>
      <c r="FW64" s="83">
        <f t="shared" si="178"/>
        <v>7.2088273526038013E-2</v>
      </c>
      <c r="FX64" s="83">
        <f t="shared" si="178"/>
        <v>7.2068694918479517E-2</v>
      </c>
      <c r="FY64" s="83">
        <f t="shared" si="178"/>
        <v>7.2050075889812826E-2</v>
      </c>
      <c r="GA64" t="s">
        <v>73</v>
      </c>
    </row>
    <row r="65" spans="1:183" s="95" customFormat="1" x14ac:dyDescent="0.25">
      <c r="A65" s="87" t="s">
        <v>122</v>
      </c>
      <c r="B65" s="94"/>
      <c r="C65" s="113">
        <f t="shared" si="161"/>
        <v>1.0645190310843789E-2</v>
      </c>
      <c r="D65" s="114">
        <f t="shared" ref="D65:H65" si="179">D64-C64</f>
        <v>1.3306487888554736E-2</v>
      </c>
      <c r="E65" s="114">
        <f t="shared" si="179"/>
        <v>1.6633109860693426E-2</v>
      </c>
      <c r="F65" s="114">
        <f t="shared" si="179"/>
        <v>2.0791387325866773E-2</v>
      </c>
      <c r="G65" s="114">
        <f t="shared" si="179"/>
        <v>2.598923415733348E-2</v>
      </c>
      <c r="H65" s="114">
        <f t="shared" si="179"/>
        <v>3.2486542696666842E-2</v>
      </c>
      <c r="I65" s="114">
        <f>I64-H64</f>
        <v>4.0608178370833553E-2</v>
      </c>
      <c r="J65" s="87">
        <f>C41*($G$8+$I$8*(1-J15))</f>
        <v>4.639130459766494E-3</v>
      </c>
      <c r="K65" s="87">
        <f t="shared" ref="K65:BV65" si="180">D41*($G$8+$I$8*(1-K15))</f>
        <v>5.7989130747081175E-3</v>
      </c>
      <c r="L65" s="87">
        <f t="shared" si="180"/>
        <v>7.2486413433851486E-3</v>
      </c>
      <c r="M65" s="87">
        <f t="shared" si="180"/>
        <v>9.0608016792314335E-3</v>
      </c>
      <c r="N65" s="87">
        <f t="shared" si="180"/>
        <v>1.1326002099039291E-2</v>
      </c>
      <c r="O65" s="87">
        <f t="shared" si="180"/>
        <v>1.4157502623799115E-2</v>
      </c>
      <c r="P65" s="87">
        <f t="shared" si="180"/>
        <v>3.68684964161435E-3</v>
      </c>
      <c r="Q65" s="87">
        <f t="shared" si="180"/>
        <v>4.608562052017936E-3</v>
      </c>
      <c r="R65" s="87">
        <f t="shared" si="180"/>
        <v>5.7607025650224198E-3</v>
      </c>
      <c r="S65" s="87">
        <f t="shared" si="180"/>
        <v>7.2008782062780233E-3</v>
      </c>
      <c r="T65" s="87">
        <f t="shared" si="180"/>
        <v>9.0010977578475274E-3</v>
      </c>
      <c r="U65" s="87">
        <f t="shared" si="180"/>
        <v>1.1251372197309407E-2</v>
      </c>
      <c r="V65" s="87">
        <f t="shared" si="180"/>
        <v>1.4064215246636761E-2</v>
      </c>
      <c r="W65" s="87">
        <f t="shared" si="180"/>
        <v>1.758026905829595E-2</v>
      </c>
      <c r="X65" s="87">
        <f t="shared" si="180"/>
        <v>1.760365816828376E-2</v>
      </c>
      <c r="Y65" s="87">
        <f t="shared" si="180"/>
        <v>1.8558834418692004E-2</v>
      </c>
      <c r="Z65" s="87">
        <f t="shared" si="180"/>
        <v>1.8765712268063225E-2</v>
      </c>
      <c r="AA65" s="87">
        <f t="shared" si="180"/>
        <v>2.0185081308170962E-2</v>
      </c>
      <c r="AB65" s="87">
        <f t="shared" si="180"/>
        <v>2.1959328545246275E-2</v>
      </c>
      <c r="AC65" s="87">
        <f t="shared" si="180"/>
        <v>2.4176765683627737E-2</v>
      </c>
      <c r="AD65" s="87">
        <f t="shared" si="180"/>
        <v>2.6947599966060169E-2</v>
      </c>
      <c r="AE65" s="87">
        <f t="shared" si="180"/>
        <v>0.14596472315342038</v>
      </c>
      <c r="AF65" s="87">
        <f t="shared" si="180"/>
        <v>6.8820815245308919E-2</v>
      </c>
      <c r="AG65" s="87">
        <f t="shared" si="180"/>
        <v>7.8720482305721165E-2</v>
      </c>
      <c r="AH65" s="87">
        <f t="shared" si="180"/>
        <v>8.9001171410629396E-2</v>
      </c>
      <c r="AI65" s="87">
        <f t="shared" si="180"/>
        <v>0.10064890153994817</v>
      </c>
      <c r="AJ65" s="87">
        <f t="shared" si="180"/>
        <v>0.11399637791507267</v>
      </c>
      <c r="AK65" s="87">
        <f t="shared" si="180"/>
        <v>0.12945456236478256</v>
      </c>
      <c r="AL65" s="87">
        <f t="shared" si="180"/>
        <v>7.5656234242484341E-2</v>
      </c>
      <c r="AM65" s="87">
        <f t="shared" si="180"/>
        <v>8.8818385353245655E-2</v>
      </c>
      <c r="AN65" s="87">
        <f t="shared" si="180"/>
        <v>9.0547445719581718E-2</v>
      </c>
      <c r="AO65" s="87">
        <f t="shared" si="180"/>
        <v>9.269724973218553E-2</v>
      </c>
      <c r="AP65" s="87">
        <f t="shared" si="180"/>
        <v>9.466062499688617E-2</v>
      </c>
      <c r="AQ65" s="87">
        <f t="shared" si="180"/>
        <v>9.624243515282431E-2</v>
      </c>
      <c r="AR65" s="87">
        <f t="shared" si="180"/>
        <v>9.720004388238955E-2</v>
      </c>
      <c r="AS65" s="87">
        <f t="shared" si="180"/>
        <v>5.8339111795820991E-2</v>
      </c>
      <c r="AT65" s="87">
        <f t="shared" si="180"/>
        <v>5.2247351033070134E-2</v>
      </c>
      <c r="AU65" s="87">
        <f t="shared" si="180"/>
        <v>5.3362206963635278E-2</v>
      </c>
      <c r="AV65" s="87">
        <f t="shared" si="180"/>
        <v>5.3954672183557567E-2</v>
      </c>
      <c r="AW65" s="87">
        <f t="shared" si="180"/>
        <v>5.4033863452272402E-2</v>
      </c>
      <c r="AX65" s="87">
        <f t="shared" si="180"/>
        <v>5.3509767904362709E-2</v>
      </c>
      <c r="AY65" s="87">
        <f t="shared" si="180"/>
        <v>5.2260904704916247E-2</v>
      </c>
      <c r="AZ65" s="87">
        <f t="shared" si="180"/>
        <v>4.1772554368573717E-2</v>
      </c>
      <c r="BA65" s="87">
        <f t="shared" si="180"/>
        <v>4.0949651698608078E-2</v>
      </c>
      <c r="BB65" s="87">
        <f t="shared" si="180"/>
        <v>3.9129192748628423E-2</v>
      </c>
      <c r="BC65" s="87">
        <f t="shared" si="180"/>
        <v>3.7227172861601807E-2</v>
      </c>
      <c r="BD65" s="87">
        <f t="shared" si="180"/>
        <v>3.5192059878137227E-2</v>
      </c>
      <c r="BE65" s="87">
        <f t="shared" si="180"/>
        <v>3.2993426247716243E-2</v>
      </c>
      <c r="BF65" s="87">
        <f t="shared" si="180"/>
        <v>3.0602251793036026E-2</v>
      </c>
      <c r="BG65" s="87">
        <f t="shared" si="180"/>
        <v>2.7990679359769729E-2</v>
      </c>
      <c r="BH65" s="87">
        <f t="shared" si="180"/>
        <v>2.7109277641426219E-2</v>
      </c>
      <c r="BI65" s="87">
        <f t="shared" si="180"/>
        <v>2.6315390240075502E-2</v>
      </c>
      <c r="BJ65" s="87">
        <f t="shared" si="180"/>
        <v>2.5360232077195722E-2</v>
      </c>
      <c r="BK65" s="87">
        <f t="shared" si="180"/>
        <v>2.4257963297283348E-2</v>
      </c>
      <c r="BL65" s="87">
        <f t="shared" si="180"/>
        <v>2.3025257061286365E-2</v>
      </c>
      <c r="BM65" s="87">
        <f t="shared" si="180"/>
        <v>2.1682619110968099E-2</v>
      </c>
      <c r="BN65" s="87">
        <f t="shared" si="180"/>
        <v>2.0256173596684482E-2</v>
      </c>
      <c r="BO65" s="87">
        <f t="shared" si="180"/>
        <v>1.9376666322105031E-2</v>
      </c>
      <c r="BP65" s="87">
        <f t="shared" si="180"/>
        <v>1.8562554608731539E-2</v>
      </c>
      <c r="BQ65" s="87">
        <f t="shared" si="180"/>
        <v>1.7764569683048129E-2</v>
      </c>
      <c r="BR65" s="87">
        <f t="shared" si="180"/>
        <v>1.6983745373888099E-2</v>
      </c>
      <c r="BS65" s="87">
        <f t="shared" si="180"/>
        <v>1.622381752228963E-2</v>
      </c>
      <c r="BT65" s="87">
        <f t="shared" si="180"/>
        <v>1.5491732082501774E-2</v>
      </c>
      <c r="BU65" s="87">
        <f t="shared" si="180"/>
        <v>1.479819308589567E-2</v>
      </c>
      <c r="BV65" s="87">
        <f t="shared" si="180"/>
        <v>1.4158582416698465E-2</v>
      </c>
      <c r="BW65" s="87">
        <f t="shared" ref="BW65:EH65" si="181">BP41*($G$8+$I$8*(1-BW15))</f>
        <v>1.3519801174217978E-2</v>
      </c>
      <c r="BX65" s="87">
        <f t="shared" si="181"/>
        <v>1.2896662072593606E-2</v>
      </c>
      <c r="BY65" s="87">
        <f t="shared" si="181"/>
        <v>1.2297600134161295E-2</v>
      </c>
      <c r="BZ65" s="87">
        <f t="shared" si="181"/>
        <v>1.1731285300600667E-2</v>
      </c>
      <c r="CA65" s="87">
        <f t="shared" si="181"/>
        <v>1.1206391895734937E-2</v>
      </c>
      <c r="CB65" s="87">
        <f t="shared" si="181"/>
        <v>1.0731597107226973E-2</v>
      </c>
      <c r="CC65" s="87">
        <f t="shared" si="181"/>
        <v>1.0315520858456391E-2</v>
      </c>
      <c r="CD65" s="87">
        <f t="shared" si="181"/>
        <v>9.9133846243833357E-3</v>
      </c>
      <c r="CE65" s="87">
        <f t="shared" si="181"/>
        <v>9.5213828402119869E-3</v>
      </c>
      <c r="CF65" s="87">
        <f t="shared" si="181"/>
        <v>9.1420174194243569E-3</v>
      </c>
      <c r="CG65" s="87">
        <f t="shared" si="181"/>
        <v>8.7780029770100944E-3</v>
      </c>
      <c r="CH65" s="87">
        <f t="shared" si="181"/>
        <v>8.4321338385812319E-3</v>
      </c>
      <c r="CI65" s="87">
        <f t="shared" si="181"/>
        <v>1.1349940020424646E-2</v>
      </c>
      <c r="CJ65" s="87">
        <f t="shared" si="181"/>
        <v>1.0927164652516093E-2</v>
      </c>
      <c r="CK65" s="87">
        <f t="shared" si="181"/>
        <v>1.0526498613836015E-2</v>
      </c>
      <c r="CL65" s="87">
        <f t="shared" si="181"/>
        <v>1.0147557427811829E-2</v>
      </c>
      <c r="CM65" s="87">
        <f t="shared" si="181"/>
        <v>9.7899148075788877E-3</v>
      </c>
      <c r="CN65" s="87">
        <f t="shared" si="181"/>
        <v>9.4528416951512474E-3</v>
      </c>
      <c r="CO65" s="87">
        <f t="shared" si="181"/>
        <v>9.1352560447095481E-3</v>
      </c>
      <c r="CP65" s="87">
        <f t="shared" si="181"/>
        <v>8.8356642009841217E-3</v>
      </c>
      <c r="CQ65" s="87">
        <f t="shared" si="181"/>
        <v>8.8560069594082729E-3</v>
      </c>
      <c r="CR65" s="87">
        <f t="shared" si="181"/>
        <v>8.608638740013325E-3</v>
      </c>
      <c r="CS65" s="87">
        <f t="shared" si="181"/>
        <v>8.3751112147851647E-3</v>
      </c>
      <c r="CT65" s="87">
        <f t="shared" si="181"/>
        <v>8.1559437824120194E-3</v>
      </c>
      <c r="CU65" s="87">
        <f t="shared" si="181"/>
        <v>7.9512646426514993E-3</v>
      </c>
      <c r="CV65" s="87">
        <f t="shared" si="181"/>
        <v>7.7607659798389411E-3</v>
      </c>
      <c r="CW65" s="87">
        <f t="shared" si="181"/>
        <v>7.5836704723355351E-3</v>
      </c>
      <c r="CX65" s="87">
        <f t="shared" si="181"/>
        <v>7.1149054815423341E-3</v>
      </c>
      <c r="CY65" s="87">
        <f t="shared" si="181"/>
        <v>6.9602411468717698E-3</v>
      </c>
      <c r="CZ65" s="87">
        <f t="shared" si="181"/>
        <v>6.8181502288962624E-3</v>
      </c>
      <c r="DA65" s="87">
        <f t="shared" si="181"/>
        <v>6.6879789177295137E-3</v>
      </c>
      <c r="DB65" s="87">
        <f t="shared" si="181"/>
        <v>6.5691473636121439E-3</v>
      </c>
      <c r="DC65" s="87">
        <f t="shared" si="181"/>
        <v>6.4611445241232503E-3</v>
      </c>
      <c r="DD65" s="87">
        <f t="shared" si="181"/>
        <v>6.3635231975302641E-3</v>
      </c>
      <c r="DE65" s="87">
        <f t="shared" si="181"/>
        <v>6.2758753581276137E-3</v>
      </c>
      <c r="DF65" s="87">
        <f t="shared" si="181"/>
        <v>6.1524538985262929E-3</v>
      </c>
      <c r="DG65" s="87">
        <f t="shared" si="181"/>
        <v>6.0346610229502764E-3</v>
      </c>
      <c r="DH65" s="87">
        <f t="shared" si="181"/>
        <v>5.9224621964182236E-3</v>
      </c>
      <c r="DI65" s="87">
        <f t="shared" si="181"/>
        <v>5.8157326778844462E-3</v>
      </c>
      <c r="DJ65" s="87">
        <f t="shared" si="181"/>
        <v>5.7142919072079561E-3</v>
      </c>
      <c r="DK65" s="87">
        <f t="shared" si="181"/>
        <v>5.6179408420003549E-3</v>
      </c>
      <c r="DL65" s="87">
        <f t="shared" si="181"/>
        <v>5.526499190627197E-3</v>
      </c>
      <c r="DM65" s="87">
        <f t="shared" si="181"/>
        <v>5.4625554080317126E-3</v>
      </c>
      <c r="DN65" s="87">
        <f t="shared" si="181"/>
        <v>5.4009871680659382E-3</v>
      </c>
      <c r="DO65" s="87">
        <f t="shared" si="181"/>
        <v>5.3412713073465795E-3</v>
      </c>
      <c r="DP65" s="87">
        <f t="shared" si="181"/>
        <v>5.2829316133881348E-3</v>
      </c>
      <c r="DQ65" s="87">
        <f t="shared" si="181"/>
        <v>5.2255263754922574E-3</v>
      </c>
      <c r="DR65" s="87">
        <f t="shared" si="181"/>
        <v>5.1686389403232105E-3</v>
      </c>
      <c r="DS65" s="87">
        <f t="shared" si="181"/>
        <v>5.1118714780417802E-3</v>
      </c>
      <c r="DT65" s="87">
        <f t="shared" si="181"/>
        <v>5.0548439579264021E-3</v>
      </c>
      <c r="DU65" s="87">
        <f t="shared" si="181"/>
        <v>5.0023433823728385E-3</v>
      </c>
      <c r="DV65" s="87">
        <f t="shared" si="181"/>
        <v>4.9541197777828398E-3</v>
      </c>
      <c r="DW65" s="87">
        <f t="shared" si="181"/>
        <v>4.9098864809069918E-3</v>
      </c>
      <c r="DX65" s="87">
        <f t="shared" si="181"/>
        <v>4.8693305142383072E-3</v>
      </c>
      <c r="DY65" s="87">
        <f t="shared" si="181"/>
        <v>4.8321194136396756E-3</v>
      </c>
      <c r="DZ65" s="87">
        <f t="shared" si="181"/>
        <v>4.7979045146770011E-3</v>
      </c>
      <c r="EA65" s="87">
        <f t="shared" si="181"/>
        <v>4.7663207816072695E-3</v>
      </c>
      <c r="EB65" s="87">
        <f t="shared" si="181"/>
        <v>4.7352669296360879E-3</v>
      </c>
      <c r="EC65" s="87">
        <f t="shared" si="181"/>
        <v>4.7049052284348133E-3</v>
      </c>
      <c r="ED65" s="87">
        <f t="shared" si="181"/>
        <v>4.6754185605306408E-3</v>
      </c>
      <c r="EE65" s="87">
        <f t="shared" si="181"/>
        <v>4.6470040934121588E-3</v>
      </c>
      <c r="EF65" s="87">
        <f t="shared" si="181"/>
        <v>4.6198686793493199E-3</v>
      </c>
      <c r="EG65" s="87">
        <f t="shared" si="181"/>
        <v>4.5942254868560906E-3</v>
      </c>
      <c r="EH65" s="87">
        <f t="shared" si="181"/>
        <v>4.57029135302673E-3</v>
      </c>
      <c r="EI65" s="87">
        <f t="shared" ref="EI65:FY65" si="182">EB41*($G$8+$I$8*(1-EI15))</f>
        <v>4.5482842156979618E-3</v>
      </c>
      <c r="EJ65" s="87">
        <f t="shared" si="182"/>
        <v>4.5279016214066995E-3</v>
      </c>
      <c r="EK65" s="87">
        <f t="shared" si="182"/>
        <v>4.5088723549271152E-3</v>
      </c>
      <c r="EL65" s="87">
        <f t="shared" si="182"/>
        <v>4.4909607526004806E-3</v>
      </c>
      <c r="EM65" s="87">
        <f t="shared" si="182"/>
        <v>4.4739697528064851E-3</v>
      </c>
      <c r="EN65" s="87">
        <f t="shared" si="182"/>
        <v>4.4577430825981776E-3</v>
      </c>
      <c r="EO65" s="87">
        <f t="shared" si="182"/>
        <v>4.4421669413291943E-3</v>
      </c>
      <c r="EP65" s="87">
        <f t="shared" si="182"/>
        <v>4.4271714967013109E-3</v>
      </c>
      <c r="EQ65" s="87">
        <f t="shared" si="182"/>
        <v>4.4128620477431792E-3</v>
      </c>
      <c r="ER65" s="87">
        <f t="shared" si="182"/>
        <v>4.3993087827328813E-3</v>
      </c>
      <c r="ES65" s="87">
        <f t="shared" si="182"/>
        <v>4.3865475940215734E-3</v>
      </c>
      <c r="ET65" s="87">
        <f t="shared" si="182"/>
        <v>4.3745816955037447E-3</v>
      </c>
      <c r="EU65" s="87">
        <f t="shared" si="182"/>
        <v>4.3633838166457356E-3</v>
      </c>
      <c r="EV65" s="87">
        <f t="shared" si="182"/>
        <v>4.3528988146704899E-3</v>
      </c>
      <c r="EW65" s="87">
        <f t="shared" si="182"/>
        <v>4.3430466123654697E-3</v>
      </c>
      <c r="EX65" s="87">
        <f t="shared" si="182"/>
        <v>4.3337254410021888E-3</v>
      </c>
      <c r="EY65" s="87">
        <f t="shared" si="182"/>
        <v>4.3248643324340173E-3</v>
      </c>
      <c r="EZ65" s="87">
        <f t="shared" si="182"/>
        <v>4.316418101608337E-3</v>
      </c>
      <c r="FA65" s="87">
        <f t="shared" si="182"/>
        <v>4.3083620673584708E-3</v>
      </c>
      <c r="FB65" s="87">
        <f t="shared" si="182"/>
        <v>4.300686667386016E-3</v>
      </c>
      <c r="FC65" s="87">
        <f t="shared" si="182"/>
        <v>4.2933920761055464E-3</v>
      </c>
      <c r="FD65" s="87">
        <f t="shared" si="182"/>
        <v>4.2864828948010417E-3</v>
      </c>
      <c r="FE65" s="87">
        <f t="shared" si="182"/>
        <v>4.2799629527368026E-3</v>
      </c>
      <c r="FF65" s="87">
        <f t="shared" si="182"/>
        <v>4.273820461295365E-3</v>
      </c>
      <c r="FG65" s="87">
        <f t="shared" si="182"/>
        <v>4.2680329902767692E-3</v>
      </c>
      <c r="FH65" s="87">
        <f t="shared" si="182"/>
        <v>4.2625720023120404E-3</v>
      </c>
      <c r="FI65" s="87">
        <f t="shared" si="182"/>
        <v>4.2574068653570283E-3</v>
      </c>
      <c r="FJ65" s="87">
        <f t="shared" si="182"/>
        <v>4.2525082920754857E-3</v>
      </c>
      <c r="FK65" s="87">
        <f t="shared" si="182"/>
        <v>4.247851175080709E-3</v>
      </c>
      <c r="FL65" s="87">
        <f t="shared" si="182"/>
        <v>4.2434167992301073E-3</v>
      </c>
      <c r="FM65" s="87">
        <f t="shared" si="182"/>
        <v>4.2391944166313405E-3</v>
      </c>
      <c r="FN65" s="87">
        <f t="shared" si="182"/>
        <v>4.2351777445392928E-3</v>
      </c>
      <c r="FO65" s="87">
        <f t="shared" si="182"/>
        <v>4.2313622180167338E-3</v>
      </c>
      <c r="FP65" s="87">
        <f t="shared" si="182"/>
        <v>4.2277429834200724E-3</v>
      </c>
      <c r="FQ65" s="87">
        <f t="shared" si="182"/>
        <v>4.2243136009989775E-3</v>
      </c>
      <c r="FR65" s="87">
        <f t="shared" si="182"/>
        <v>4.2210654128700181E-3</v>
      </c>
      <c r="FS65" s="87">
        <f t="shared" si="182"/>
        <v>4.2179875250775807E-3</v>
      </c>
      <c r="FT65" s="87">
        <f t="shared" si="182"/>
        <v>4.2150673481552436E-3</v>
      </c>
      <c r="FU65" s="87">
        <f t="shared" si="182"/>
        <v>4.2122923748943069E-3</v>
      </c>
      <c r="FV65" s="87">
        <f t="shared" si="182"/>
        <v>4.2096513185721166E-3</v>
      </c>
      <c r="FW65" s="87">
        <f t="shared" si="182"/>
        <v>4.2071347020948844E-3</v>
      </c>
      <c r="FX65" s="87">
        <f t="shared" si="182"/>
        <v>4.2047349934404843E-3</v>
      </c>
      <c r="FY65" s="87">
        <f t="shared" si="182"/>
        <v>4.2024463842033266E-3</v>
      </c>
      <c r="GA65" s="87" t="s">
        <v>122</v>
      </c>
    </row>
    <row r="66" spans="1:183" s="76" customFormat="1" x14ac:dyDescent="0.25">
      <c r="A66" s="101" t="s">
        <v>74</v>
      </c>
      <c r="B66" s="102" t="s">
        <v>110</v>
      </c>
      <c r="C66" s="76">
        <f t="shared" ref="C66:BN66" si="183">C67+C69+C71</f>
        <v>0</v>
      </c>
      <c r="D66" s="76">
        <f t="shared" si="183"/>
        <v>0</v>
      </c>
      <c r="E66" s="76">
        <f t="shared" si="183"/>
        <v>0</v>
      </c>
      <c r="F66" s="76">
        <f t="shared" si="183"/>
        <v>0</v>
      </c>
      <c r="G66" s="76">
        <f t="shared" si="183"/>
        <v>0</v>
      </c>
      <c r="H66" s="76">
        <f t="shared" si="183"/>
        <v>0</v>
      </c>
      <c r="I66" s="111">
        <f t="shared" si="183"/>
        <v>0</v>
      </c>
      <c r="J66" s="76">
        <f t="shared" si="183"/>
        <v>2.4921007917356748E-2</v>
      </c>
      <c r="K66" s="76">
        <f t="shared" si="183"/>
        <v>5.6072267814052681E-2</v>
      </c>
      <c r="L66" s="76">
        <f t="shared" si="183"/>
        <v>9.5011342684922617E-2</v>
      </c>
      <c r="M66" s="76">
        <f t="shared" si="183"/>
        <v>0.14368518627351001</v>
      </c>
      <c r="N66" s="76">
        <f t="shared" si="183"/>
        <v>0.20452749075924426</v>
      </c>
      <c r="O66" s="76">
        <f t="shared" si="183"/>
        <v>0.28058037136641206</v>
      </c>
      <c r="P66" s="103">
        <f t="shared" si="183"/>
        <v>0.39941299731511182</v>
      </c>
      <c r="Q66" s="76">
        <f t="shared" si="183"/>
        <v>0.51978970964887616</v>
      </c>
      <c r="R66" s="76">
        <f t="shared" si="183"/>
        <v>0.67026060006608179</v>
      </c>
      <c r="S66" s="76">
        <f t="shared" si="183"/>
        <v>0.85834921308758849</v>
      </c>
      <c r="T66" s="76">
        <f t="shared" si="183"/>
        <v>1.0934599793644721</v>
      </c>
      <c r="U66" s="76">
        <f t="shared" si="183"/>
        <v>1.3873484372105767</v>
      </c>
      <c r="V66" s="76">
        <f t="shared" si="183"/>
        <v>1.7547090095182072</v>
      </c>
      <c r="W66" s="103">
        <f t="shared" si="183"/>
        <v>2.1901431997130052</v>
      </c>
      <c r="X66" s="76">
        <f t="shared" si="183"/>
        <v>2.4785996332622213</v>
      </c>
      <c r="Y66" s="76">
        <f t="shared" si="183"/>
        <v>2.7560012165944672</v>
      </c>
      <c r="Z66" s="76">
        <f t="shared" si="183"/>
        <v>2.9950630214865859</v>
      </c>
      <c r="AA66" s="76">
        <f t="shared" si="183"/>
        <v>3.2149046669223096</v>
      </c>
      <c r="AB66" s="76">
        <f t="shared" si="183"/>
        <v>3.4107159694582068</v>
      </c>
      <c r="AC66" s="76">
        <f t="shared" si="183"/>
        <v>3.5764721608070742</v>
      </c>
      <c r="AD66" s="103">
        <f t="shared" si="183"/>
        <v>3.7046246249363275</v>
      </c>
      <c r="AE66" s="76">
        <f t="shared" si="183"/>
        <v>3.8900067547610337</v>
      </c>
      <c r="AF66" s="76">
        <f t="shared" si="183"/>
        <v>3.7221184399370784</v>
      </c>
      <c r="AG66" s="76">
        <f t="shared" si="183"/>
        <v>3.5881704589855667</v>
      </c>
      <c r="AH66" s="76">
        <f t="shared" si="183"/>
        <v>3.459115007180757</v>
      </c>
      <c r="AI66" s="76">
        <f t="shared" si="183"/>
        <v>3.3310643862293778</v>
      </c>
      <c r="AJ66" s="158">
        <f t="shared" si="183"/>
        <v>3.1991343431040073</v>
      </c>
      <c r="AK66" s="103">
        <f t="shared" si="183"/>
        <v>3.0571805036340556</v>
      </c>
      <c r="AL66" s="76">
        <f t="shared" si="183"/>
        <v>2.7530191485556323</v>
      </c>
      <c r="AM66" s="76">
        <f t="shared" si="183"/>
        <v>2.8312232756251463</v>
      </c>
      <c r="AN66" s="76">
        <f t="shared" si="183"/>
        <v>2.8755290605765751</v>
      </c>
      <c r="AO66" s="76">
        <f t="shared" si="183"/>
        <v>2.8862913220895896</v>
      </c>
      <c r="AP66" s="76">
        <f t="shared" si="183"/>
        <v>2.8572958039456156</v>
      </c>
      <c r="AQ66" s="158">
        <f t="shared" si="183"/>
        <v>2.7801960871389175</v>
      </c>
      <c r="AR66" s="103">
        <f t="shared" si="183"/>
        <v>2.6440057183807264</v>
      </c>
      <c r="AS66" s="76">
        <f t="shared" si="183"/>
        <v>2.5718333214152649</v>
      </c>
      <c r="AT66" s="76">
        <f t="shared" si="183"/>
        <v>2.4203742070759802</v>
      </c>
      <c r="AU66" s="76">
        <f t="shared" si="183"/>
        <v>2.266459179873634</v>
      </c>
      <c r="AV66" s="76">
        <f t="shared" si="183"/>
        <v>2.1061528800199856</v>
      </c>
      <c r="AW66" s="76">
        <f t="shared" si="183"/>
        <v>1.9380464209221864</v>
      </c>
      <c r="AX66" s="158">
        <f t="shared" si="183"/>
        <v>1.7611498410075537</v>
      </c>
      <c r="AY66" s="176">
        <f t="shared" si="183"/>
        <v>1.5749545514160199</v>
      </c>
      <c r="AZ66" s="76">
        <f t="shared" si="183"/>
        <v>1.5065091975385194</v>
      </c>
      <c r="BA66" s="76">
        <f t="shared" si="183"/>
        <v>1.4593930746670976</v>
      </c>
      <c r="BB66" s="76">
        <f t="shared" si="183"/>
        <v>1.4000982804829685</v>
      </c>
      <c r="BC66" s="76">
        <f t="shared" si="183"/>
        <v>1.3304328537621615</v>
      </c>
      <c r="BD66" s="76">
        <f t="shared" si="183"/>
        <v>1.2519658792070294</v>
      </c>
      <c r="BE66" s="158">
        <f t="shared" si="183"/>
        <v>1.1665155397196103</v>
      </c>
      <c r="BF66" s="103">
        <f t="shared" si="183"/>
        <v>1.0762857184689865</v>
      </c>
      <c r="BG66" s="76">
        <f t="shared" si="183"/>
        <v>1.0189032409283083</v>
      </c>
      <c r="BH66" s="76">
        <f t="shared" si="183"/>
        <v>0.96143039804886299</v>
      </c>
      <c r="BI66" s="76">
        <f t="shared" si="183"/>
        <v>0.90814273388117961</v>
      </c>
      <c r="BJ66" s="76">
        <f t="shared" si="183"/>
        <v>0.85871865450590357</v>
      </c>
      <c r="BK66" s="76">
        <f t="shared" si="183"/>
        <v>0.81310753134464098</v>
      </c>
      <c r="BL66" s="158">
        <f t="shared" si="183"/>
        <v>0.77145491416035417</v>
      </c>
      <c r="BM66" s="103">
        <f t="shared" si="183"/>
        <v>0.73411328544424659</v>
      </c>
      <c r="BN66" s="76">
        <f t="shared" si="183"/>
        <v>0.70166144841613065</v>
      </c>
      <c r="BO66" s="76">
        <f t="shared" ref="BO66:DZ66" si="184">BO67+BO69+BO71</f>
        <v>0.66922498692740406</v>
      </c>
      <c r="BP66" s="76">
        <f t="shared" si="184"/>
        <v>0.63673224524873784</v>
      </c>
      <c r="BQ66" s="76">
        <f t="shared" si="184"/>
        <v>0.60491810985675665</v>
      </c>
      <c r="BR66" s="76">
        <f t="shared" si="184"/>
        <v>0.57446432807988379</v>
      </c>
      <c r="BS66" s="76">
        <f t="shared" si="184"/>
        <v>0.5460001972914732</v>
      </c>
      <c r="BT66" s="103">
        <f t="shared" si="184"/>
        <v>0.52010003179431918</v>
      </c>
      <c r="BU66" s="76">
        <f t="shared" si="184"/>
        <v>0.49727546414781221</v>
      </c>
      <c r="BV66" s="76">
        <f t="shared" si="184"/>
        <v>0.47545133090292935</v>
      </c>
      <c r="BW66" s="76">
        <f t="shared" si="184"/>
        <v>0.45436323834145192</v>
      </c>
      <c r="BX66" s="76">
        <f t="shared" si="184"/>
        <v>0.43401155056305668</v>
      </c>
      <c r="BY66" s="76">
        <f t="shared" si="184"/>
        <v>0.41442729657917876</v>
      </c>
      <c r="BZ66" s="76">
        <f t="shared" si="184"/>
        <v>0.39566183857068826</v>
      </c>
      <c r="CA66" s="103">
        <f t="shared" si="184"/>
        <v>0.37777355527730178</v>
      </c>
      <c r="CB66" s="76">
        <f t="shared" si="184"/>
        <v>0.36081222785001049</v>
      </c>
      <c r="CC66" s="76">
        <f t="shared" si="184"/>
        <v>0.34477949262616725</v>
      </c>
      <c r="CD66" s="76">
        <f t="shared" si="184"/>
        <v>0.32972759872220925</v>
      </c>
      <c r="CE66" s="76">
        <f t="shared" si="184"/>
        <v>0.31563470269847715</v>
      </c>
      <c r="CF66" s="76">
        <f t="shared" si="184"/>
        <v>0.30245436730783493</v>
      </c>
      <c r="CG66" s="76">
        <f t="shared" si="184"/>
        <v>0.2901154589674656</v>
      </c>
      <c r="CH66" s="103">
        <f t="shared" si="184"/>
        <v>0.27852241003421324</v>
      </c>
      <c r="CI66" s="76">
        <f t="shared" si="184"/>
        <v>0.28106241574201329</v>
      </c>
      <c r="CJ66" s="76">
        <f t="shared" si="184"/>
        <v>0.28315579340682567</v>
      </c>
      <c r="CK66" s="76">
        <f t="shared" si="184"/>
        <v>0.28527607912468045</v>
      </c>
      <c r="CL66" s="76">
        <f t="shared" si="184"/>
        <v>0.28747057242673907</v>
      </c>
      <c r="CM66" s="76">
        <f t="shared" si="184"/>
        <v>0.28977431938119685</v>
      </c>
      <c r="CN66" s="76">
        <f t="shared" si="184"/>
        <v>0.29220794475593243</v>
      </c>
      <c r="CO66" s="103">
        <f t="shared" si="184"/>
        <v>0.29477583853723693</v>
      </c>
      <c r="CP66" s="76">
        <f t="shared" si="184"/>
        <v>0.28395715940097027</v>
      </c>
      <c r="CQ66" s="76">
        <f t="shared" si="184"/>
        <v>0.27541015563458626</v>
      </c>
      <c r="CR66" s="76">
        <f t="shared" si="184"/>
        <v>0.26751017597375493</v>
      </c>
      <c r="CS66" s="76">
        <f t="shared" si="184"/>
        <v>0.26022392758659058</v>
      </c>
      <c r="CT66" s="76">
        <f t="shared" si="184"/>
        <v>0.25352205642873793</v>
      </c>
      <c r="CU66" s="76">
        <f t="shared" si="184"/>
        <v>0.24737880197059522</v>
      </c>
      <c r="CV66" s="103">
        <f t="shared" si="184"/>
        <v>0.24177167125246432</v>
      </c>
      <c r="CW66" s="76">
        <f t="shared" si="184"/>
        <v>0.23668121284591775</v>
      </c>
      <c r="CX66" s="76">
        <f t="shared" si="184"/>
        <v>0.22957833536514677</v>
      </c>
      <c r="CY66" s="76">
        <f t="shared" si="184"/>
        <v>0.22284123475446813</v>
      </c>
      <c r="CZ66" s="76">
        <f t="shared" si="184"/>
        <v>0.21646550894540739</v>
      </c>
      <c r="DA66" s="76">
        <f t="shared" si="184"/>
        <v>0.21044186959848557</v>
      </c>
      <c r="DB66" s="76">
        <f t="shared" si="184"/>
        <v>0.20475805973862787</v>
      </c>
      <c r="DC66" s="76">
        <f t="shared" si="184"/>
        <v>0.19940093559154873</v>
      </c>
      <c r="DD66" s="103">
        <f t="shared" si="184"/>
        <v>0.19435866673371524</v>
      </c>
      <c r="DE66" s="76">
        <f t="shared" si="184"/>
        <v>0.19087905742574274</v>
      </c>
      <c r="DF66" s="76">
        <f t="shared" si="184"/>
        <v>0.18752885700993155</v>
      </c>
      <c r="DG66" s="76">
        <f t="shared" si="184"/>
        <v>0.18427931731709674</v>
      </c>
      <c r="DH66" s="76">
        <f t="shared" si="184"/>
        <v>0.18110425546930331</v>
      </c>
      <c r="DI66" s="76">
        <f t="shared" si="184"/>
        <v>0.17797937319091725</v>
      </c>
      <c r="DJ66" s="76">
        <f t="shared" si="184"/>
        <v>0.17488174013452581</v>
      </c>
      <c r="DK66" s="103">
        <f t="shared" si="184"/>
        <v>0.17178945268380141</v>
      </c>
      <c r="DL66" s="76">
        <f t="shared" si="184"/>
        <v>0.16868153081574036</v>
      </c>
      <c r="DM66" s="76">
        <f t="shared" si="184"/>
        <v>0.16582043172565059</v>
      </c>
      <c r="DN66" s="76">
        <f t="shared" si="184"/>
        <v>0.16319263796470312</v>
      </c>
      <c r="DO66" s="76">
        <f t="shared" si="184"/>
        <v>0.16078260660202304</v>
      </c>
      <c r="DP66" s="76">
        <f t="shared" si="184"/>
        <v>0.15857333800152376</v>
      </c>
      <c r="DQ66" s="76">
        <f t="shared" si="184"/>
        <v>0.15654675034970061</v>
      </c>
      <c r="DR66" s="76">
        <f t="shared" si="184"/>
        <v>0.1546838601567212</v>
      </c>
      <c r="DS66" s="76">
        <f t="shared" si="184"/>
        <v>0.1529647802813966</v>
      </c>
      <c r="DT66" s="76">
        <f t="shared" si="184"/>
        <v>0.15127436074162889</v>
      </c>
      <c r="DU66" s="76">
        <f t="shared" si="184"/>
        <v>0.14962152499865317</v>
      </c>
      <c r="DV66" s="76">
        <f t="shared" si="184"/>
        <v>0.14801632962860098</v>
      </c>
      <c r="DW66" s="76">
        <f t="shared" si="184"/>
        <v>0.14646961744447295</v>
      </c>
      <c r="DX66" s="76">
        <f t="shared" si="184"/>
        <v>0.14499276527590754</v>
      </c>
      <c r="DY66" s="76">
        <f t="shared" si="184"/>
        <v>0.14359749923375018</v>
      </c>
      <c r="DZ66" s="76">
        <f t="shared" si="184"/>
        <v>0.14229574945869303</v>
      </c>
      <c r="EA66" s="76">
        <f t="shared" ref="EA66:FY66" si="185">EA67+EA69+EA71</f>
        <v>0.14109951030592843</v>
      </c>
      <c r="EB66" s="76">
        <f t="shared" si="185"/>
        <v>0.13999220597489317</v>
      </c>
      <c r="EC66" s="76">
        <f t="shared" si="185"/>
        <v>0.13895897012672437</v>
      </c>
      <c r="ED66" s="76">
        <f t="shared" si="185"/>
        <v>0.13798688357093508</v>
      </c>
      <c r="EE66" s="76">
        <f t="shared" si="185"/>
        <v>0.137065142677739</v>
      </c>
      <c r="EF66" s="76">
        <f t="shared" si="185"/>
        <v>0.13618518039470065</v>
      </c>
      <c r="EG66" s="76">
        <f t="shared" si="185"/>
        <v>0.13534075966256706</v>
      </c>
      <c r="EH66" s="76">
        <f t="shared" si="185"/>
        <v>0.13452805655542743</v>
      </c>
      <c r="EI66" s="76">
        <f t="shared" si="185"/>
        <v>0.13375286618677448</v>
      </c>
      <c r="EJ66" s="76">
        <f t="shared" si="185"/>
        <v>0.133019056262941</v>
      </c>
      <c r="EK66" s="76">
        <f t="shared" si="185"/>
        <v>0.13232861113181979</v>
      </c>
      <c r="EL66" s="76">
        <f t="shared" si="185"/>
        <v>0.13168171996737102</v>
      </c>
      <c r="EM66" s="76">
        <f t="shared" si="185"/>
        <v>0.13107689668690808</v>
      </c>
      <c r="EN66" s="76">
        <f t="shared" si="185"/>
        <v>0.13051112291032402</v>
      </c>
      <c r="EO66" s="76">
        <f t="shared" si="185"/>
        <v>0.12998000888523678</v>
      </c>
      <c r="EP66" s="76">
        <f t="shared" si="185"/>
        <v>0.12947797114267243</v>
      </c>
      <c r="EQ66" s="76">
        <f t="shared" si="185"/>
        <v>0.1290011173333665</v>
      </c>
      <c r="ER66" s="76">
        <f t="shared" si="185"/>
        <v>0.12854697106193122</v>
      </c>
      <c r="ES66" s="76">
        <f t="shared" si="185"/>
        <v>0.12811418220705059</v>
      </c>
      <c r="ET66" s="76">
        <f t="shared" si="185"/>
        <v>0.12770223129448055</v>
      </c>
      <c r="EU66" s="76">
        <f t="shared" si="185"/>
        <v>0.1273111338970484</v>
      </c>
      <c r="EV66" s="76">
        <f t="shared" si="185"/>
        <v>0.12694114888235647</v>
      </c>
      <c r="EW66" s="76">
        <f t="shared" si="185"/>
        <v>0.12659249263685382</v>
      </c>
      <c r="EX66" s="76">
        <f t="shared" si="185"/>
        <v>0.12626452269506222</v>
      </c>
      <c r="EY66" s="76">
        <f t="shared" si="185"/>
        <v>0.12595601110715768</v>
      </c>
      <c r="EZ66" s="76">
        <f t="shared" si="185"/>
        <v>0.12566539361973814</v>
      </c>
      <c r="FA66" s="76">
        <f t="shared" si="185"/>
        <v>0.12539099025476566</v>
      </c>
      <c r="FB66" s="76">
        <f t="shared" si="185"/>
        <v>0.12513119445602899</v>
      </c>
      <c r="FC66" s="76">
        <f t="shared" si="185"/>
        <v>0.12488462908018899</v>
      </c>
      <c r="FD66" s="76">
        <f t="shared" si="185"/>
        <v>0.12465026818132005</v>
      </c>
      <c r="FE66" s="76">
        <f t="shared" si="185"/>
        <v>0.12442752379233901</v>
      </c>
      <c r="FF66" s="76">
        <f t="shared" si="185"/>
        <v>0.12421605339962821</v>
      </c>
      <c r="FG66" s="76">
        <f t="shared" si="185"/>
        <v>0.12401560886638242</v>
      </c>
      <c r="FH66" s="76">
        <f t="shared" si="185"/>
        <v>0.12382592605799617</v>
      </c>
      <c r="FI66" s="76">
        <f t="shared" si="185"/>
        <v>0.12364665344415637</v>
      </c>
      <c r="FJ66" s="76">
        <f t="shared" si="185"/>
        <v>0.1234773172892028</v>
      </c>
      <c r="FK66" s="76">
        <f t="shared" si="185"/>
        <v>0.12331732062551332</v>
      </c>
      <c r="FL66" s="76">
        <f t="shared" si="185"/>
        <v>0.12316597296634613</v>
      </c>
      <c r="FM66" s="76">
        <f t="shared" si="185"/>
        <v>0.12302258813115846</v>
      </c>
      <c r="FN66" s="76">
        <f t="shared" si="185"/>
        <v>0.12288654690567444</v>
      </c>
      <c r="FO66" s="76">
        <f t="shared" si="185"/>
        <v>0.12275732949961701</v>
      </c>
      <c r="FP66" s="76">
        <f t="shared" si="185"/>
        <v>0.12263452303924739</v>
      </c>
      <c r="FQ66" s="76">
        <f t="shared" si="185"/>
        <v>0.12251780941273548</v>
      </c>
      <c r="FR66" s="76">
        <f t="shared" si="185"/>
        <v>0.12240693873375061</v>
      </c>
      <c r="FS66" s="76">
        <f t="shared" si="185"/>
        <v>0.12230169355401528</v>
      </c>
      <c r="FT66" s="76">
        <f t="shared" si="185"/>
        <v>0.12220184878388722</v>
      </c>
      <c r="FU66" s="76">
        <f t="shared" si="185"/>
        <v>0.12210715351250016</v>
      </c>
      <c r="FV66" s="76">
        <f t="shared" si="185"/>
        <v>0.12201732894444606</v>
      </c>
      <c r="FW66" s="76">
        <f t="shared" si="185"/>
        <v>0.12193207710289622</v>
      </c>
      <c r="FX66" s="76">
        <f t="shared" si="185"/>
        <v>0.12185109547615057</v>
      </c>
      <c r="FY66" s="76">
        <f t="shared" si="185"/>
        <v>0.12177409336747495</v>
      </c>
      <c r="GA66" s="101" t="s">
        <v>74</v>
      </c>
    </row>
    <row r="67" spans="1:183" x14ac:dyDescent="0.25">
      <c r="A67" t="s">
        <v>101</v>
      </c>
      <c r="B67" s="60"/>
      <c r="C67" s="112">
        <f t="shared" ref="C67:G72" si="186">D67/(1+$V$6)</f>
        <v>0</v>
      </c>
      <c r="D67" s="112">
        <f t="shared" si="186"/>
        <v>0</v>
      </c>
      <c r="E67" s="112">
        <f t="shared" si="186"/>
        <v>0</v>
      </c>
      <c r="F67" s="112">
        <f t="shared" si="186"/>
        <v>0</v>
      </c>
      <c r="G67" s="112">
        <f t="shared" si="186"/>
        <v>0</v>
      </c>
      <c r="H67" s="112">
        <f>I67/(1+$V$6)</f>
        <v>0</v>
      </c>
      <c r="I67" s="104">
        <f>V11*AN6</f>
        <v>0</v>
      </c>
      <c r="J67" s="83">
        <f t="shared" ref="J67:BU67" si="187">I67-C68+J68</f>
        <v>9.5216720856319056E-4</v>
      </c>
      <c r="K67" s="83">
        <f t="shared" si="187"/>
        <v>2.1423762192671787E-3</v>
      </c>
      <c r="L67" s="83">
        <f t="shared" si="187"/>
        <v>3.6301374826471638E-3</v>
      </c>
      <c r="M67" s="83">
        <f t="shared" si="187"/>
        <v>5.4898390618721461E-3</v>
      </c>
      <c r="N67" s="83">
        <f t="shared" si="187"/>
        <v>7.8144660359033748E-3</v>
      </c>
      <c r="O67" s="83">
        <f t="shared" si="187"/>
        <v>1.072024975344241E-2</v>
      </c>
      <c r="P67" s="105">
        <f t="shared" si="187"/>
        <v>1.526053681209715E-2</v>
      </c>
      <c r="Q67" s="83">
        <f t="shared" si="187"/>
        <v>1.6740666242098995E-2</v>
      </c>
      <c r="R67" s="83">
        <f t="shared" si="187"/>
        <v>1.8590828029601304E-2</v>
      </c>
      <c r="S67" s="83">
        <f t="shared" si="187"/>
        <v>2.0903530263979193E-2</v>
      </c>
      <c r="T67" s="83">
        <f t="shared" si="187"/>
        <v>2.3794408056951551E-2</v>
      </c>
      <c r="U67" s="83">
        <f t="shared" si="187"/>
        <v>2.7408005298166997E-2</v>
      </c>
      <c r="V67" s="83">
        <f t="shared" si="187"/>
        <v>3.1925001849686302E-2</v>
      </c>
      <c r="W67" s="83">
        <f t="shared" si="187"/>
        <v>3.66631901273545E-2</v>
      </c>
      <c r="X67" s="83">
        <f t="shared" si="187"/>
        <v>4.2851968359498255E-2</v>
      </c>
      <c r="Y67" s="83">
        <f t="shared" si="187"/>
        <v>4.9721217435450757E-2</v>
      </c>
      <c r="Z67" s="83">
        <f t="shared" si="187"/>
        <v>5.6862719354416572E-2</v>
      </c>
      <c r="AA67" s="83">
        <f t="shared" si="187"/>
        <v>6.4961180254011278E-2</v>
      </c>
      <c r="AB67" s="83">
        <f t="shared" si="187"/>
        <v>7.4250561268097828E-2</v>
      </c>
      <c r="AC67" s="83">
        <f t="shared" si="187"/>
        <v>8.5020475369296883E-2</v>
      </c>
      <c r="AD67" s="83">
        <f t="shared" si="187"/>
        <v>9.7628590908965751E-2</v>
      </c>
      <c r="AE67" s="83">
        <f t="shared" si="187"/>
        <v>0.11019537220911761</v>
      </c>
      <c r="AF67" s="83">
        <f t="shared" si="187"/>
        <v>0.11013499983531251</v>
      </c>
      <c r="AG67" s="83">
        <f t="shared" si="187"/>
        <v>0.11032767530516895</v>
      </c>
      <c r="AH67" s="83">
        <f t="shared" si="187"/>
        <v>0.10994095795395643</v>
      </c>
      <c r="AI67" s="83">
        <f t="shared" si="187"/>
        <v>0.10866860688291315</v>
      </c>
      <c r="AJ67" s="159">
        <f t="shared" si="187"/>
        <v>0.10612922047472099</v>
      </c>
      <c r="AK67" s="105">
        <f t="shared" si="187"/>
        <v>0.10184811912413534</v>
      </c>
      <c r="AL67" s="83">
        <f t="shared" si="187"/>
        <v>9.0850925348021083E-2</v>
      </c>
      <c r="AM67" s="83">
        <f t="shared" si="187"/>
        <v>9.2904170688362486E-2</v>
      </c>
      <c r="AN67" s="83">
        <f t="shared" si="187"/>
        <v>9.4012392731125174E-2</v>
      </c>
      <c r="AO67" s="83">
        <f t="shared" si="187"/>
        <v>9.4191281454559905E-2</v>
      </c>
      <c r="AP67" s="83">
        <f t="shared" si="187"/>
        <v>9.3276370808279149E-2</v>
      </c>
      <c r="AQ67" s="159">
        <f t="shared" si="187"/>
        <v>9.1045783010628517E-2</v>
      </c>
      <c r="AR67" s="105">
        <f t="shared" si="187"/>
        <v>8.7206942725954806E-2</v>
      </c>
      <c r="AS67" s="83">
        <f t="shared" si="187"/>
        <v>8.5443443872767644E-2</v>
      </c>
      <c r="AT67" s="83">
        <f t="shared" si="187"/>
        <v>8.1498733436895857E-2</v>
      </c>
      <c r="AU67" s="83">
        <f t="shared" si="187"/>
        <v>7.7373801096670899E-2</v>
      </c>
      <c r="AV67" s="83">
        <f t="shared" si="187"/>
        <v>7.295611538995285E-2</v>
      </c>
      <c r="AW67" s="83">
        <f t="shared" si="187"/>
        <v>6.8179111444920087E-2</v>
      </c>
      <c r="AX67" s="159">
        <f t="shared" si="187"/>
        <v>6.2979231469832767E-2</v>
      </c>
      <c r="AY67" s="105">
        <f t="shared" si="187"/>
        <v>5.7295397663703715E-2</v>
      </c>
      <c r="AZ67" s="83">
        <f t="shared" si="187"/>
        <v>5.5383466156786819E-2</v>
      </c>
      <c r="BA67" s="83">
        <f t="shared" si="187"/>
        <v>5.366266600021511E-2</v>
      </c>
      <c r="BB67" s="83">
        <f t="shared" si="187"/>
        <v>5.1588925258992537E-2</v>
      </c>
      <c r="BC67" s="83">
        <f t="shared" si="187"/>
        <v>4.9192933015102726E-2</v>
      </c>
      <c r="BD67" s="83">
        <f t="shared" si="187"/>
        <v>4.651073748149042E-2</v>
      </c>
      <c r="BE67" s="159">
        <f t="shared" si="187"/>
        <v>4.358684559060514E-2</v>
      </c>
      <c r="BF67" s="105">
        <f t="shared" si="187"/>
        <v>4.0478210506076279E-2</v>
      </c>
      <c r="BG67" s="83">
        <f t="shared" si="187"/>
        <v>3.856212596419914E-2</v>
      </c>
      <c r="BH67" s="83">
        <f t="shared" si="187"/>
        <v>3.678795786353499E-2</v>
      </c>
      <c r="BI67" s="83">
        <f t="shared" si="187"/>
        <v>3.5048458903701799E-2</v>
      </c>
      <c r="BJ67" s="83">
        <f t="shared" si="187"/>
        <v>3.3345896642038811E-2</v>
      </c>
      <c r="BK67" s="83">
        <f t="shared" si="187"/>
        <v>3.1688456587372821E-2</v>
      </c>
      <c r="BL67" s="159">
        <f t="shared" si="187"/>
        <v>3.0091353330278431E-2</v>
      </c>
      <c r="BM67" s="105">
        <f t="shared" si="187"/>
        <v>2.8578033825246849E-2</v>
      </c>
      <c r="BN67" s="83">
        <f t="shared" si="187"/>
        <v>2.7181865133138472E-2</v>
      </c>
      <c r="BO67" s="83">
        <f t="shared" si="187"/>
        <v>2.5787063287254976E-2</v>
      </c>
      <c r="BP67" s="83">
        <f t="shared" si="187"/>
        <v>2.4426038086751721E-2</v>
      </c>
      <c r="BQ67" s="83">
        <f t="shared" si="187"/>
        <v>2.311729299730144E-2</v>
      </c>
      <c r="BR67" s="83">
        <f t="shared" si="187"/>
        <v>2.1879851006142717E-2</v>
      </c>
      <c r="BS67" s="83">
        <f t="shared" si="187"/>
        <v>2.0732749888207648E-2</v>
      </c>
      <c r="BT67" s="105">
        <f t="shared" si="187"/>
        <v>1.9695037927579408E-2</v>
      </c>
      <c r="BU67" s="83">
        <f t="shared" si="187"/>
        <v>1.878564124789801E-2</v>
      </c>
      <c r="BV67" s="83">
        <f t="shared" ref="BV67:EG67" si="188">BU67-BO68+BV68</f>
        <v>1.7906566875058687E-2</v>
      </c>
      <c r="BW67" s="83">
        <f t="shared" si="188"/>
        <v>1.7049496139347461E-2</v>
      </c>
      <c r="BX67" s="83">
        <f t="shared" si="188"/>
        <v>1.6219919258420101E-2</v>
      </c>
      <c r="BY67" s="83">
        <f t="shared" si="188"/>
        <v>1.5423794791110244E-2</v>
      </c>
      <c r="BZ67" s="83">
        <f t="shared" si="188"/>
        <v>1.4667258119082947E-2</v>
      </c>
      <c r="CA67" s="105">
        <f t="shared" si="188"/>
        <v>1.3956217963920488E-2</v>
      </c>
      <c r="CB67" s="83">
        <f t="shared" si="188"/>
        <v>1.3295847476659258E-2</v>
      </c>
      <c r="CC67" s="83">
        <f t="shared" si="188"/>
        <v>1.2669932708027772E-2</v>
      </c>
      <c r="CD67" s="83">
        <f t="shared" si="188"/>
        <v>1.2077888598667381E-2</v>
      </c>
      <c r="CE67" s="83">
        <f t="shared" si="188"/>
        <v>1.1519062256139627E-2</v>
      </c>
      <c r="CF67" s="83">
        <f t="shared" si="188"/>
        <v>1.0992325601679261E-2</v>
      </c>
      <c r="CG67" s="83">
        <f t="shared" si="188"/>
        <v>1.0495996679421769E-2</v>
      </c>
      <c r="CH67" s="105">
        <f t="shared" si="188"/>
        <v>1.0027747788781282E-2</v>
      </c>
      <c r="CI67" s="83">
        <f t="shared" si="188"/>
        <v>1.0060449303888101E-2</v>
      </c>
      <c r="CJ67" s="83">
        <f t="shared" si="188"/>
        <v>9.6738689848525836E-3</v>
      </c>
      <c r="CK67" s="83">
        <f t="shared" si="188"/>
        <v>9.3088946030142616E-3</v>
      </c>
      <c r="CL67" s="83">
        <f t="shared" si="188"/>
        <v>8.9663467755138129E-3</v>
      </c>
      <c r="CM67" s="83">
        <f t="shared" si="188"/>
        <v>8.6464332995222198E-3</v>
      </c>
      <c r="CN67" s="83">
        <f t="shared" si="188"/>
        <v>8.3486787471792369E-3</v>
      </c>
      <c r="CO67" s="105">
        <f t="shared" si="188"/>
        <v>8.0718717993790122E-3</v>
      </c>
      <c r="CP67" s="83">
        <f t="shared" si="188"/>
        <v>7.3380528090018823E-3</v>
      </c>
      <c r="CQ67" s="83">
        <f t="shared" si="188"/>
        <v>7.0962475981277461E-3</v>
      </c>
      <c r="CR67" s="83">
        <f t="shared" si="188"/>
        <v>6.8741082273602594E-3</v>
      </c>
      <c r="CS67" s="83">
        <f t="shared" si="188"/>
        <v>6.6706144551128945E-3</v>
      </c>
      <c r="CT67" s="83">
        <f t="shared" si="188"/>
        <v>6.4848615494490277E-3</v>
      </c>
      <c r="CU67" s="83">
        <f t="shared" si="188"/>
        <v>6.3160522690898701E-3</v>
      </c>
      <c r="CV67" s="105">
        <f t="shared" si="188"/>
        <v>6.1634891289800344E-3</v>
      </c>
      <c r="CW67" s="83">
        <f t="shared" si="188"/>
        <v>6.0265691410237828E-3</v>
      </c>
      <c r="CX67" s="83">
        <f t="shared" si="188"/>
        <v>5.8335621835514523E-3</v>
      </c>
      <c r="CY67" s="83">
        <f t="shared" si="188"/>
        <v>5.6493503862528275E-3</v>
      </c>
      <c r="CZ67" s="83">
        <f t="shared" si="188"/>
        <v>5.4738817123822356E-3</v>
      </c>
      <c r="DA67" s="83">
        <f t="shared" si="188"/>
        <v>5.3069626479176867E-3</v>
      </c>
      <c r="DB67" s="83">
        <f t="shared" si="188"/>
        <v>5.1483120751072073E-3</v>
      </c>
      <c r="DC67" s="83">
        <f t="shared" si="188"/>
        <v>4.9976197854444968E-3</v>
      </c>
      <c r="DD67" s="105">
        <f t="shared" si="188"/>
        <v>4.8546083478129788E-3</v>
      </c>
      <c r="DE67" s="83">
        <f t="shared" si="188"/>
        <v>4.7546913021938655E-3</v>
      </c>
      <c r="DF67" s="83">
        <f t="shared" si="188"/>
        <v>4.6584860359873735E-3</v>
      </c>
      <c r="DG67" s="83">
        <f t="shared" si="188"/>
        <v>4.5651731285050595E-3</v>
      </c>
      <c r="DH67" s="83">
        <f t="shared" si="188"/>
        <v>4.4740066159403838E-3</v>
      </c>
      <c r="DI67" s="83">
        <f t="shared" si="188"/>
        <v>4.3842944892059027E-3</v>
      </c>
      <c r="DJ67" s="83">
        <f t="shared" si="188"/>
        <v>4.295383897052329E-3</v>
      </c>
      <c r="DK67" s="105">
        <f t="shared" si="188"/>
        <v>4.206651379013767E-3</v>
      </c>
      <c r="DL67" s="83">
        <f t="shared" si="188"/>
        <v>4.1174981896776788E-3</v>
      </c>
      <c r="DM67" s="83">
        <f t="shared" si="188"/>
        <v>4.035434234176555E-3</v>
      </c>
      <c r="DN67" s="83">
        <f t="shared" si="188"/>
        <v>3.9600686213266765E-3</v>
      </c>
      <c r="DO67" s="83">
        <f t="shared" si="188"/>
        <v>3.8909528276688788E-3</v>
      </c>
      <c r="DP67" s="83">
        <f t="shared" si="188"/>
        <v>3.8275969635658087E-3</v>
      </c>
      <c r="DQ67" s="83">
        <f t="shared" si="188"/>
        <v>3.7694804785066045E-3</v>
      </c>
      <c r="DR67" s="83">
        <f t="shared" si="188"/>
        <v>3.7160573142555192E-3</v>
      </c>
      <c r="DS67" s="83">
        <f t="shared" si="188"/>
        <v>3.6667556359055633E-3</v>
      </c>
      <c r="DT67" s="83">
        <f t="shared" si="188"/>
        <v>3.6182797933858456E-3</v>
      </c>
      <c r="DU67" s="83">
        <f t="shared" si="188"/>
        <v>3.5708844871672821E-3</v>
      </c>
      <c r="DV67" s="83">
        <f t="shared" si="188"/>
        <v>3.5248567855355795E-3</v>
      </c>
      <c r="DW67" s="83">
        <f t="shared" si="188"/>
        <v>3.4805062025875977E-3</v>
      </c>
      <c r="DX67" s="83">
        <f t="shared" si="188"/>
        <v>3.4381574846694988E-3</v>
      </c>
      <c r="DY67" s="83">
        <f t="shared" si="188"/>
        <v>3.3981453277952345E-3</v>
      </c>
      <c r="DZ67" s="83">
        <f t="shared" si="188"/>
        <v>3.360810225272817E-3</v>
      </c>
      <c r="EA67" s="83">
        <f t="shared" si="188"/>
        <v>3.3264946471867961E-3</v>
      </c>
      <c r="EB67" s="83">
        <f t="shared" si="188"/>
        <v>3.2947244631556676E-3</v>
      </c>
      <c r="EC67" s="83">
        <f t="shared" si="188"/>
        <v>3.2650744765001815E-3</v>
      </c>
      <c r="ED67" s="83">
        <f t="shared" si="188"/>
        <v>3.2371752014965492E-3</v>
      </c>
      <c r="EE67" s="83">
        <f t="shared" si="188"/>
        <v>3.2107176601596584E-3</v>
      </c>
      <c r="EF67" s="83">
        <f t="shared" si="188"/>
        <v>3.1854568242410527E-3</v>
      </c>
      <c r="EG67" s="83">
        <f t="shared" si="188"/>
        <v>3.1612142683561132E-3</v>
      </c>
      <c r="EH67" s="83">
        <f t="shared" ref="EH67:FY67" si="189">EG67-EA68+EH68</f>
        <v>3.1378805290718146E-3</v>
      </c>
      <c r="EI67" s="83">
        <f t="shared" si="189"/>
        <v>3.1156209787945809E-3</v>
      </c>
      <c r="EJ67" s="83">
        <f t="shared" si="189"/>
        <v>3.094545913562717E-3</v>
      </c>
      <c r="EK67" s="83">
        <f t="shared" si="189"/>
        <v>3.0747118222140693E-3</v>
      </c>
      <c r="EL67" s="83">
        <f t="shared" si="189"/>
        <v>3.0561239156053008E-3</v>
      </c>
      <c r="EM67" s="83">
        <f t="shared" si="189"/>
        <v>3.0387395612908536E-3</v>
      </c>
      <c r="EN67" s="83">
        <f t="shared" si="189"/>
        <v>3.0224723752068873E-3</v>
      </c>
      <c r="EO67" s="83">
        <f t="shared" si="189"/>
        <v>3.0071968252229891E-3</v>
      </c>
      <c r="EP67" s="83">
        <f t="shared" si="189"/>
        <v>2.9927532995095026E-3</v>
      </c>
      <c r="EQ67" s="83">
        <f t="shared" si="189"/>
        <v>2.9790305073182982E-3</v>
      </c>
      <c r="ER67" s="83">
        <f t="shared" si="189"/>
        <v>2.9659576119164329E-3</v>
      </c>
      <c r="ES67" s="83">
        <f t="shared" si="189"/>
        <v>2.9534959511332108E-3</v>
      </c>
      <c r="ET67" s="83">
        <f t="shared" si="189"/>
        <v>2.9416305901902281E-3</v>
      </c>
      <c r="EU67" s="83">
        <f t="shared" si="189"/>
        <v>2.9303618773878215E-3</v>
      </c>
      <c r="EV67" s="83">
        <f t="shared" si="189"/>
        <v>2.9196971116877235E-3</v>
      </c>
      <c r="EW67" s="83">
        <f t="shared" si="189"/>
        <v>2.9096423828913918E-3</v>
      </c>
      <c r="EX67" s="83">
        <f t="shared" si="189"/>
        <v>2.9001792619820256E-3</v>
      </c>
      <c r="EY67" s="83">
        <f t="shared" si="189"/>
        <v>2.8912726095073255E-3</v>
      </c>
      <c r="EZ67" s="83">
        <f t="shared" si="189"/>
        <v>2.8828776917480966E-3</v>
      </c>
      <c r="FA67" s="83">
        <f t="shared" si="189"/>
        <v>2.8749464788591726E-3</v>
      </c>
      <c r="FB67" s="83">
        <f t="shared" si="189"/>
        <v>2.8674330444279344E-3</v>
      </c>
      <c r="FC67" s="83">
        <f t="shared" si="189"/>
        <v>2.860298017534063E-3</v>
      </c>
      <c r="FD67" s="83">
        <f t="shared" si="189"/>
        <v>2.853512057581387E-3</v>
      </c>
      <c r="FE67" s="83">
        <f t="shared" si="189"/>
        <v>2.8470583302814437E-3</v>
      </c>
      <c r="FF67" s="83">
        <f t="shared" si="189"/>
        <v>2.8409270105850433E-3</v>
      </c>
      <c r="FG67" s="83">
        <f t="shared" si="189"/>
        <v>2.8351109697145696E-3</v>
      </c>
      <c r="FH67" s="83">
        <f t="shared" si="189"/>
        <v>2.8296026246687053E-3</v>
      </c>
      <c r="FI67" s="83">
        <f t="shared" si="189"/>
        <v>2.8243919006551285E-3</v>
      </c>
      <c r="FJ67" s="83">
        <f t="shared" si="189"/>
        <v>2.8194652380037944E-3</v>
      </c>
      <c r="FK67" s="83">
        <f t="shared" si="189"/>
        <v>2.8148055632443831E-3</v>
      </c>
      <c r="FL67" s="83">
        <f t="shared" si="189"/>
        <v>2.8103931372589191E-3</v>
      </c>
      <c r="FM67" s="83">
        <f t="shared" si="189"/>
        <v>2.8062083469654634E-3</v>
      </c>
      <c r="FN67" s="83">
        <f t="shared" si="189"/>
        <v>2.8022334930973523E-3</v>
      </c>
      <c r="FO67" s="83">
        <f t="shared" si="189"/>
        <v>2.798453715925105E-3</v>
      </c>
      <c r="FP67" s="83">
        <f t="shared" si="189"/>
        <v>2.7948572085471891E-3</v>
      </c>
      <c r="FQ67" s="83">
        <f t="shared" si="189"/>
        <v>2.7914348696369837E-3</v>
      </c>
      <c r="FR67" s="83">
        <f t="shared" si="189"/>
        <v>2.7881795459854886E-3</v>
      </c>
      <c r="FS67" s="83">
        <f t="shared" si="189"/>
        <v>2.7850850112929844E-3</v>
      </c>
      <c r="FT67" s="83">
        <f t="shared" si="189"/>
        <v>2.782144822659826E-3</v>
      </c>
      <c r="FU67" s="83">
        <f t="shared" si="189"/>
        <v>2.7793518019861184E-3</v>
      </c>
      <c r="FV67" s="83">
        <f t="shared" si="189"/>
        <v>2.7766979771782418E-3</v>
      </c>
      <c r="FW67" s="83">
        <f t="shared" si="189"/>
        <v>2.7741748304560354E-3</v>
      </c>
      <c r="FX67" s="83">
        <f t="shared" si="189"/>
        <v>2.7717737161318014E-3</v>
      </c>
      <c r="FY67" s="83">
        <f t="shared" si="189"/>
        <v>2.7694863268950586E-3</v>
      </c>
      <c r="GA67" t="s">
        <v>101</v>
      </c>
    </row>
    <row r="68" spans="1:183" s="98" customFormat="1" x14ac:dyDescent="0.25">
      <c r="A68" s="98" t="s">
        <v>120</v>
      </c>
      <c r="B68" s="100"/>
      <c r="C68" s="113">
        <f t="shared" si="186"/>
        <v>0</v>
      </c>
      <c r="D68" s="114">
        <f t="shared" ref="D68:H68" si="190">D67-C67</f>
        <v>0</v>
      </c>
      <c r="E68" s="114">
        <f t="shared" si="190"/>
        <v>0</v>
      </c>
      <c r="F68" s="114">
        <f t="shared" si="190"/>
        <v>0</v>
      </c>
      <c r="G68" s="114">
        <f t="shared" si="190"/>
        <v>0</v>
      </c>
      <c r="H68" s="114">
        <f t="shared" si="190"/>
        <v>0</v>
      </c>
      <c r="I68" s="114">
        <f>I67-H67</f>
        <v>0</v>
      </c>
      <c r="J68" s="98">
        <f>C37*$I$6*J15</f>
        <v>9.5216720856319056E-4</v>
      </c>
      <c r="K68" s="98">
        <f t="shared" ref="K68:BV68" si="191">D37*$I$6*K15</f>
        <v>1.1902090107039883E-3</v>
      </c>
      <c r="L68" s="98">
        <f t="shared" si="191"/>
        <v>1.4877612633799853E-3</v>
      </c>
      <c r="M68" s="98">
        <f t="shared" si="191"/>
        <v>1.8597015792249825E-3</v>
      </c>
      <c r="N68" s="98">
        <f t="shared" si="191"/>
        <v>2.3246269740312283E-3</v>
      </c>
      <c r="O68" s="98">
        <f t="shared" si="191"/>
        <v>2.9057837175390355E-3</v>
      </c>
      <c r="P68" s="145">
        <f t="shared" si="191"/>
        <v>4.5402870586547395E-3</v>
      </c>
      <c r="Q68" s="98">
        <f t="shared" si="191"/>
        <v>2.4322966385650377E-3</v>
      </c>
      <c r="R68" s="98">
        <f t="shared" si="191"/>
        <v>3.0403707982062976E-3</v>
      </c>
      <c r="S68" s="98">
        <f t="shared" si="191"/>
        <v>3.8004634977578744E-3</v>
      </c>
      <c r="T68" s="98">
        <f t="shared" si="191"/>
        <v>4.750579372197342E-3</v>
      </c>
      <c r="U68" s="98">
        <f t="shared" si="191"/>
        <v>5.9382242152466744E-3</v>
      </c>
      <c r="V68" s="98">
        <f t="shared" si="191"/>
        <v>7.4227802690583428E-3</v>
      </c>
      <c r="W68" s="98">
        <f t="shared" si="191"/>
        <v>9.2784753363229343E-3</v>
      </c>
      <c r="X68" s="98">
        <f t="shared" si="191"/>
        <v>8.6210748707087857E-3</v>
      </c>
      <c r="Y68" s="98">
        <f t="shared" si="191"/>
        <v>9.9096198741587989E-3</v>
      </c>
      <c r="Z68" s="98">
        <f t="shared" si="191"/>
        <v>1.094196541672369E-2</v>
      </c>
      <c r="AA68" s="98">
        <f t="shared" si="191"/>
        <v>1.2849040271792046E-2</v>
      </c>
      <c r="AB68" s="98">
        <f t="shared" si="191"/>
        <v>1.5227605229333221E-2</v>
      </c>
      <c r="AC68" s="98">
        <f t="shared" si="191"/>
        <v>1.81926943702574E-2</v>
      </c>
      <c r="AD68" s="98">
        <f t="shared" si="191"/>
        <v>2.1886590875991801E-2</v>
      </c>
      <c r="AE68" s="98">
        <f t="shared" si="191"/>
        <v>2.1187856170860653E-2</v>
      </c>
      <c r="AF68" s="98">
        <f t="shared" si="191"/>
        <v>9.8492475003536927E-3</v>
      </c>
      <c r="AG68" s="98">
        <f t="shared" si="191"/>
        <v>1.1134640886580128E-2</v>
      </c>
      <c r="AH68" s="98">
        <f t="shared" si="191"/>
        <v>1.2462322920579543E-2</v>
      </c>
      <c r="AI68" s="98">
        <f t="shared" si="191"/>
        <v>1.3955254158289939E-2</v>
      </c>
      <c r="AJ68" s="166">
        <f t="shared" si="191"/>
        <v>1.5653307962065256E-2</v>
      </c>
      <c r="AK68" s="145">
        <f t="shared" si="191"/>
        <v>1.7605489525406151E-2</v>
      </c>
      <c r="AL68" s="98">
        <f t="shared" si="191"/>
        <v>1.0190662394746391E-2</v>
      </c>
      <c r="AM68" s="98">
        <f t="shared" si="191"/>
        <v>1.1902492840695091E-2</v>
      </c>
      <c r="AN68" s="98">
        <f t="shared" si="191"/>
        <v>1.2242862929342816E-2</v>
      </c>
      <c r="AO68" s="98">
        <f t="shared" si="191"/>
        <v>1.2641211644014274E-2</v>
      </c>
      <c r="AP68" s="98">
        <f t="shared" si="191"/>
        <v>1.3040343512009186E-2</v>
      </c>
      <c r="AQ68" s="166">
        <f t="shared" si="191"/>
        <v>1.3422720164414625E-2</v>
      </c>
      <c r="AR68" s="145">
        <f t="shared" si="191"/>
        <v>1.3766649240732445E-2</v>
      </c>
      <c r="AS68" s="98">
        <f t="shared" si="191"/>
        <v>8.4271635415592312E-3</v>
      </c>
      <c r="AT68" s="98">
        <f t="shared" si="191"/>
        <v>7.9577824048232999E-3</v>
      </c>
      <c r="AU68" s="98">
        <f t="shared" si="191"/>
        <v>8.1179305891178593E-3</v>
      </c>
      <c r="AV68" s="98">
        <f t="shared" si="191"/>
        <v>8.2235259372962274E-3</v>
      </c>
      <c r="AW68" s="98">
        <f t="shared" si="191"/>
        <v>8.2633395669764204E-3</v>
      </c>
      <c r="AX68" s="166">
        <f t="shared" si="191"/>
        <v>8.2228401893273094E-3</v>
      </c>
      <c r="AY68" s="145">
        <f t="shared" si="191"/>
        <v>8.0828154346033916E-3</v>
      </c>
      <c r="AZ68" s="98">
        <f t="shared" si="191"/>
        <v>6.5152320346423308E-3</v>
      </c>
      <c r="BA68" s="98">
        <f t="shared" si="191"/>
        <v>6.2369822482515941E-3</v>
      </c>
      <c r="BB68" s="98">
        <f t="shared" si="191"/>
        <v>6.0441898478952889E-3</v>
      </c>
      <c r="BC68" s="98">
        <f t="shared" si="191"/>
        <v>5.827533693406421E-3</v>
      </c>
      <c r="BD68" s="98">
        <f t="shared" si="191"/>
        <v>5.5811440333641115E-3</v>
      </c>
      <c r="BE68" s="166">
        <f t="shared" si="191"/>
        <v>5.2989482984420275E-3</v>
      </c>
      <c r="BF68" s="145">
        <f t="shared" si="191"/>
        <v>4.97418035007453E-3</v>
      </c>
      <c r="BG68" s="98">
        <f t="shared" si="191"/>
        <v>4.5991474927651928E-3</v>
      </c>
      <c r="BH68" s="98">
        <f t="shared" si="191"/>
        <v>4.4628141475874421E-3</v>
      </c>
      <c r="BI68" s="98">
        <f t="shared" si="191"/>
        <v>4.304690888062096E-3</v>
      </c>
      <c r="BJ68" s="98">
        <f t="shared" si="191"/>
        <v>4.1249714317434351E-3</v>
      </c>
      <c r="BK68" s="98">
        <f t="shared" si="191"/>
        <v>3.9237039786981258E-3</v>
      </c>
      <c r="BL68" s="166">
        <f t="shared" si="191"/>
        <v>3.7018450413476341E-3</v>
      </c>
      <c r="BM68" s="145">
        <f t="shared" si="191"/>
        <v>3.460860845042948E-3</v>
      </c>
      <c r="BN68" s="98">
        <f t="shared" si="191"/>
        <v>3.2029788006568134E-3</v>
      </c>
      <c r="BO68" s="98">
        <f t="shared" si="191"/>
        <v>3.0680123017039454E-3</v>
      </c>
      <c r="BP68" s="98">
        <f t="shared" si="191"/>
        <v>2.94366568755884E-3</v>
      </c>
      <c r="BQ68" s="98">
        <f t="shared" si="191"/>
        <v>2.8162263422931537E-3</v>
      </c>
      <c r="BR68" s="98">
        <f t="shared" si="191"/>
        <v>2.6862619875394041E-3</v>
      </c>
      <c r="BS68" s="98">
        <f t="shared" si="191"/>
        <v>2.5547439234125673E-3</v>
      </c>
      <c r="BT68" s="145">
        <f t="shared" si="191"/>
        <v>2.4231488844147085E-3</v>
      </c>
      <c r="BU68" s="98">
        <f t="shared" si="191"/>
        <v>2.2935821209754156E-3</v>
      </c>
      <c r="BV68" s="98">
        <f t="shared" si="191"/>
        <v>2.1889379288646238E-3</v>
      </c>
      <c r="BW68" s="98">
        <f t="shared" ref="BW68:EH68" si="192">BP37*$I$6*BW15</f>
        <v>2.0865949518476122E-3</v>
      </c>
      <c r="BX68" s="98">
        <f t="shared" si="192"/>
        <v>1.9866494613657915E-3</v>
      </c>
      <c r="BY68" s="98">
        <f t="shared" si="192"/>
        <v>1.8901375202295479E-3</v>
      </c>
      <c r="BZ68" s="98">
        <f t="shared" si="192"/>
        <v>1.7982072513852707E-3</v>
      </c>
      <c r="CA68" s="145">
        <f t="shared" si="192"/>
        <v>1.712108729252249E-3</v>
      </c>
      <c r="CB68" s="98">
        <f t="shared" si="192"/>
        <v>1.6332116337141854E-3</v>
      </c>
      <c r="CC68" s="98">
        <f t="shared" si="192"/>
        <v>1.5630231602331379E-3</v>
      </c>
      <c r="CD68" s="98">
        <f t="shared" si="192"/>
        <v>1.4945508424872211E-3</v>
      </c>
      <c r="CE68" s="98">
        <f t="shared" si="192"/>
        <v>1.4278231188380359E-3</v>
      </c>
      <c r="CF68" s="98">
        <f t="shared" si="192"/>
        <v>1.3634008657691812E-3</v>
      </c>
      <c r="CG68" s="98">
        <f t="shared" si="192"/>
        <v>1.3018783291277806E-3</v>
      </c>
      <c r="CH68" s="145">
        <f t="shared" si="192"/>
        <v>1.2438598386117618E-3</v>
      </c>
      <c r="CI68" s="98">
        <f t="shared" si="192"/>
        <v>1.665913148821005E-3</v>
      </c>
      <c r="CJ68" s="98">
        <f t="shared" si="192"/>
        <v>1.1764428411976194E-3</v>
      </c>
      <c r="CK68" s="98">
        <f t="shared" si="192"/>
        <v>1.1295764606488986E-3</v>
      </c>
      <c r="CL68" s="98">
        <f t="shared" si="192"/>
        <v>1.0852752913375876E-3</v>
      </c>
      <c r="CM68" s="98">
        <f t="shared" si="192"/>
        <v>1.0434873897775879E-3</v>
      </c>
      <c r="CN68" s="98">
        <f t="shared" si="192"/>
        <v>1.0041237767847988E-3</v>
      </c>
      <c r="CO68" s="145">
        <f t="shared" si="192"/>
        <v>9.6705289081153688E-4</v>
      </c>
      <c r="CP68" s="98">
        <f t="shared" si="192"/>
        <v>9.3209415844387451E-4</v>
      </c>
      <c r="CQ68" s="98">
        <f t="shared" si="192"/>
        <v>9.3463763032348285E-4</v>
      </c>
      <c r="CR68" s="98">
        <f t="shared" si="192"/>
        <v>9.0743708988141219E-4</v>
      </c>
      <c r="CS68" s="98">
        <f t="shared" si="192"/>
        <v>8.8178151909022262E-4</v>
      </c>
      <c r="CT68" s="98">
        <f t="shared" si="192"/>
        <v>8.5773448411372141E-4</v>
      </c>
      <c r="CU68" s="98">
        <f t="shared" si="192"/>
        <v>8.3531449642564135E-4</v>
      </c>
      <c r="CV68" s="145">
        <f t="shared" si="192"/>
        <v>8.1448975070170073E-4</v>
      </c>
      <c r="CW68" s="98">
        <f t="shared" si="192"/>
        <v>7.951741704876231E-4</v>
      </c>
      <c r="CX68" s="98">
        <f t="shared" si="192"/>
        <v>7.4163067285115203E-4</v>
      </c>
      <c r="CY68" s="98">
        <f t="shared" si="192"/>
        <v>7.2322529258278697E-4</v>
      </c>
      <c r="CZ68" s="98">
        <f t="shared" si="192"/>
        <v>7.0631284521963089E-4</v>
      </c>
      <c r="DA68" s="98">
        <f t="shared" si="192"/>
        <v>6.9081541964917208E-4</v>
      </c>
      <c r="DB68" s="98">
        <f t="shared" si="192"/>
        <v>6.7666392361516176E-4</v>
      </c>
      <c r="DC68" s="98">
        <f t="shared" si="192"/>
        <v>6.6379746103898947E-4</v>
      </c>
      <c r="DD68" s="145">
        <f t="shared" si="192"/>
        <v>6.5216273285610509E-4</v>
      </c>
      <c r="DE68" s="98">
        <f t="shared" si="192"/>
        <v>6.4171362723203945E-4</v>
      </c>
      <c r="DF68" s="98">
        <f t="shared" si="192"/>
        <v>6.2702002637629519E-4</v>
      </c>
      <c r="DG68" s="98">
        <f t="shared" si="192"/>
        <v>6.129999377373173E-4</v>
      </c>
      <c r="DH68" s="98">
        <f t="shared" si="192"/>
        <v>5.9964890708449653E-4</v>
      </c>
      <c r="DI68" s="98">
        <f t="shared" si="192"/>
        <v>5.8695179688068107E-4</v>
      </c>
      <c r="DJ68" s="98">
        <f t="shared" si="192"/>
        <v>5.7488686888541526E-4</v>
      </c>
      <c r="DK68" s="145">
        <f t="shared" si="192"/>
        <v>5.6343021481754284E-4</v>
      </c>
      <c r="DL68" s="98">
        <f t="shared" si="192"/>
        <v>5.5256043789595139E-4</v>
      </c>
      <c r="DM68" s="98">
        <f t="shared" si="192"/>
        <v>5.4495607087517138E-4</v>
      </c>
      <c r="DN68" s="98">
        <f t="shared" si="192"/>
        <v>5.3763432488743916E-4</v>
      </c>
      <c r="DO68" s="98">
        <f t="shared" si="192"/>
        <v>5.3053311342669883E-4</v>
      </c>
      <c r="DP68" s="98">
        <f t="shared" si="192"/>
        <v>5.235959327776113E-4</v>
      </c>
      <c r="DQ68" s="98">
        <f t="shared" si="192"/>
        <v>5.16770383826211E-4</v>
      </c>
      <c r="DR68" s="98">
        <f t="shared" si="192"/>
        <v>5.1000705056645731E-4</v>
      </c>
      <c r="DS68" s="98">
        <f t="shared" si="192"/>
        <v>5.0325875954599557E-4</v>
      </c>
      <c r="DT68" s="98">
        <f t="shared" si="192"/>
        <v>4.9648022835545357E-4</v>
      </c>
      <c r="DU68" s="98">
        <f t="shared" si="192"/>
        <v>4.9023901866887543E-4</v>
      </c>
      <c r="DV68" s="98">
        <f t="shared" si="192"/>
        <v>4.8450541179499614E-4</v>
      </c>
      <c r="DW68" s="98">
        <f t="shared" si="192"/>
        <v>4.7924534982962935E-4</v>
      </c>
      <c r="DX68" s="98">
        <f t="shared" si="192"/>
        <v>4.7442166590811228E-4</v>
      </c>
      <c r="DY68" s="98">
        <f t="shared" si="192"/>
        <v>4.6999489369219284E-4</v>
      </c>
      <c r="DZ68" s="98">
        <f t="shared" si="192"/>
        <v>4.6592365702357794E-4</v>
      </c>
      <c r="EA68" s="98">
        <f t="shared" si="192"/>
        <v>4.6216465026943269E-4</v>
      </c>
      <c r="EB68" s="98">
        <f t="shared" si="192"/>
        <v>4.5846883463774695E-4</v>
      </c>
      <c r="EC68" s="98">
        <f t="shared" si="192"/>
        <v>4.5485542513951013E-4</v>
      </c>
      <c r="ED68" s="98">
        <f t="shared" si="192"/>
        <v>4.51346074825997E-4</v>
      </c>
      <c r="EE68" s="98">
        <f t="shared" si="192"/>
        <v>4.4796412457122115E-4</v>
      </c>
      <c r="EF68" s="98">
        <f t="shared" si="192"/>
        <v>4.4473405777358731E-4</v>
      </c>
      <c r="EG68" s="98">
        <f t="shared" si="192"/>
        <v>4.4168110113863835E-4</v>
      </c>
      <c r="EH68" s="98">
        <f t="shared" si="192"/>
        <v>4.3883091098513403E-4</v>
      </c>
      <c r="EI68" s="98">
        <f t="shared" ref="EI68:FY68" si="193">EB37*$I$6*EI15</f>
        <v>4.3620928436051345E-4</v>
      </c>
      <c r="EJ68" s="98">
        <f t="shared" si="193"/>
        <v>4.337803599076461E-4</v>
      </c>
      <c r="EK68" s="98">
        <f t="shared" si="193"/>
        <v>4.3151198347734956E-4</v>
      </c>
      <c r="EL68" s="98">
        <f t="shared" si="193"/>
        <v>4.2937621796245291E-4</v>
      </c>
      <c r="EM68" s="98">
        <f t="shared" si="193"/>
        <v>4.273497034591401E-4</v>
      </c>
      <c r="EN68" s="98">
        <f t="shared" si="193"/>
        <v>4.2541391505467193E-4</v>
      </c>
      <c r="EO68" s="98">
        <f t="shared" si="193"/>
        <v>4.2355536100123557E-4</v>
      </c>
      <c r="EP68" s="98">
        <f t="shared" si="193"/>
        <v>4.2176575864702698E-4</v>
      </c>
      <c r="EQ68" s="98">
        <f t="shared" si="193"/>
        <v>4.2005756771644156E-4</v>
      </c>
      <c r="ER68" s="98">
        <f t="shared" si="193"/>
        <v>4.1843908807548456E-4</v>
      </c>
      <c r="ES68" s="98">
        <f t="shared" si="193"/>
        <v>4.1691455717923076E-4</v>
      </c>
      <c r="ET68" s="98">
        <f t="shared" si="193"/>
        <v>4.1548434251615697E-4</v>
      </c>
      <c r="EU68" s="98">
        <f t="shared" si="193"/>
        <v>4.1414520225226543E-4</v>
      </c>
      <c r="EV68" s="98">
        <f t="shared" si="193"/>
        <v>4.1289059530113788E-4</v>
      </c>
      <c r="EW68" s="98">
        <f t="shared" si="193"/>
        <v>4.117110298506952E-4</v>
      </c>
      <c r="EX68" s="98">
        <f t="shared" si="193"/>
        <v>4.1059444680707535E-4</v>
      </c>
      <c r="EY68" s="98">
        <f t="shared" si="193"/>
        <v>4.0953243560078444E-4</v>
      </c>
      <c r="EZ68" s="98">
        <f t="shared" si="193"/>
        <v>4.0851963942000179E-4</v>
      </c>
      <c r="FA68" s="98">
        <f t="shared" si="193"/>
        <v>4.0755312962723294E-4</v>
      </c>
      <c r="FB68" s="98">
        <f t="shared" si="193"/>
        <v>4.0663176782102753E-4</v>
      </c>
      <c r="FC68" s="98">
        <f t="shared" si="193"/>
        <v>4.057555684072664E-4</v>
      </c>
      <c r="FD68" s="98">
        <f t="shared" si="193"/>
        <v>4.0492506989801933E-4</v>
      </c>
      <c r="FE68" s="98">
        <f t="shared" si="193"/>
        <v>4.041407195071323E-4</v>
      </c>
      <c r="FF68" s="98">
        <f t="shared" si="193"/>
        <v>4.0340111590438424E-4</v>
      </c>
      <c r="FG68" s="98">
        <f t="shared" si="193"/>
        <v>4.0270359854952789E-4</v>
      </c>
      <c r="FH68" s="98">
        <f t="shared" si="193"/>
        <v>4.0204478458136835E-4</v>
      </c>
      <c r="FI68" s="98">
        <f t="shared" si="193"/>
        <v>4.0142104380745051E-4</v>
      </c>
      <c r="FJ68" s="98">
        <f t="shared" si="193"/>
        <v>4.0082890575593238E-4</v>
      </c>
      <c r="FK68" s="98">
        <f t="shared" si="193"/>
        <v>4.0026539513860794E-4</v>
      </c>
      <c r="FL68" s="98">
        <f t="shared" si="193"/>
        <v>3.9972829352166804E-4</v>
      </c>
      <c r="FM68" s="98">
        <f t="shared" si="193"/>
        <v>3.9921632561092904E-4</v>
      </c>
      <c r="FN68" s="98">
        <f t="shared" si="193"/>
        <v>3.9872874468141668E-4</v>
      </c>
      <c r="FO68" s="98">
        <f t="shared" si="193"/>
        <v>3.9826500740912114E-4</v>
      </c>
      <c r="FP68" s="98">
        <f t="shared" si="193"/>
        <v>3.9782453642953482E-4</v>
      </c>
      <c r="FQ68" s="98">
        <f t="shared" si="193"/>
        <v>3.9740656684572682E-4</v>
      </c>
      <c r="FR68" s="98">
        <f t="shared" si="193"/>
        <v>3.9701007148711267E-4</v>
      </c>
      <c r="FS68" s="98">
        <f t="shared" si="193"/>
        <v>3.9663375882916413E-4</v>
      </c>
      <c r="FT68" s="98">
        <f t="shared" si="193"/>
        <v>3.9627613697777026E-4</v>
      </c>
      <c r="FU68" s="98">
        <f t="shared" si="193"/>
        <v>3.959357240077088E-4</v>
      </c>
      <c r="FV68" s="98">
        <f t="shared" si="193"/>
        <v>3.9561118260124459E-4</v>
      </c>
      <c r="FW68" s="98">
        <f t="shared" si="193"/>
        <v>3.9530138970732812E-4</v>
      </c>
      <c r="FX68" s="98">
        <f t="shared" si="193"/>
        <v>3.9500545252149291E-4</v>
      </c>
      <c r="FY68" s="98">
        <f t="shared" si="193"/>
        <v>3.9472268225036988E-4</v>
      </c>
      <c r="GA68" s="98" t="s">
        <v>120</v>
      </c>
    </row>
    <row r="69" spans="1:183" x14ac:dyDescent="0.25">
      <c r="A69" t="s">
        <v>75</v>
      </c>
      <c r="B69" s="60"/>
      <c r="C69" s="112">
        <f t="shared" si="186"/>
        <v>0</v>
      </c>
      <c r="D69" s="112">
        <f t="shared" si="186"/>
        <v>0</v>
      </c>
      <c r="E69" s="112">
        <f t="shared" si="186"/>
        <v>0</v>
      </c>
      <c r="F69" s="112">
        <f t="shared" si="186"/>
        <v>0</v>
      </c>
      <c r="G69" s="112">
        <f t="shared" si="186"/>
        <v>0</v>
      </c>
      <c r="H69" s="112">
        <f>I69/(1+$V$6)</f>
        <v>0</v>
      </c>
      <c r="I69" s="104">
        <f>V11*AN7</f>
        <v>0</v>
      </c>
      <c r="J69" s="83">
        <f t="shared" ref="J69:BU69" si="194">I69-C70+J70</f>
        <v>9.2782609195329897E-3</v>
      </c>
      <c r="K69" s="83">
        <f t="shared" si="194"/>
        <v>2.0876087068949226E-2</v>
      </c>
      <c r="L69" s="83">
        <f t="shared" si="194"/>
        <v>3.537336975571953E-2</v>
      </c>
      <c r="M69" s="83">
        <f t="shared" si="194"/>
        <v>5.3494973114182401E-2</v>
      </c>
      <c r="N69" s="83">
        <f t="shared" si="194"/>
        <v>7.6146977312260986E-2</v>
      </c>
      <c r="O69" s="83">
        <f t="shared" si="194"/>
        <v>0.10446198255985922</v>
      </c>
      <c r="P69" s="105">
        <f t="shared" si="194"/>
        <v>0.14870417825923149</v>
      </c>
      <c r="Q69" s="83">
        <f t="shared" si="194"/>
        <v>0.19472866196391375</v>
      </c>
      <c r="R69" s="83">
        <f t="shared" si="194"/>
        <v>0.25225926659476661</v>
      </c>
      <c r="S69" s="83">
        <f t="shared" si="194"/>
        <v>0.32417252238333266</v>
      </c>
      <c r="T69" s="83">
        <f t="shared" si="194"/>
        <v>0.41406409211904027</v>
      </c>
      <c r="U69" s="83">
        <f t="shared" si="194"/>
        <v>0.52642855428867474</v>
      </c>
      <c r="V69" s="83">
        <f t="shared" si="194"/>
        <v>0.66688413200071783</v>
      </c>
      <c r="W69" s="83">
        <f t="shared" si="194"/>
        <v>0.83360516500089721</v>
      </c>
      <c r="X69" s="83">
        <f t="shared" si="194"/>
        <v>0.86896599410891828</v>
      </c>
      <c r="Y69" s="83">
        <f t="shared" si="194"/>
        <v>0.89633382314548971</v>
      </c>
      <c r="Z69" s="83">
        <f t="shared" si="194"/>
        <v>0.90852227894472337</v>
      </c>
      <c r="AA69" s="83">
        <f t="shared" si="194"/>
        <v>0.90776977602470688</v>
      </c>
      <c r="AB69" s="83">
        <f t="shared" si="194"/>
        <v>0.89084052693571736</v>
      </c>
      <c r="AC69" s="83">
        <f t="shared" si="194"/>
        <v>0.85368834588055675</v>
      </c>
      <c r="AD69" s="83">
        <f t="shared" si="194"/>
        <v>0.7912534072226205</v>
      </c>
      <c r="AE69" s="83">
        <f t="shared" si="194"/>
        <v>0.8363166376254022</v>
      </c>
      <c r="AF69" s="83">
        <f t="shared" si="194"/>
        <v>0.80317396752025505</v>
      </c>
      <c r="AG69" s="83">
        <f t="shared" si="194"/>
        <v>0.77630031689063794</v>
      </c>
      <c r="AH69" s="83">
        <f t="shared" si="194"/>
        <v>0.74931108449196315</v>
      </c>
      <c r="AI69" s="83">
        <f t="shared" si="194"/>
        <v>0.72103853542813723</v>
      </c>
      <c r="AJ69" s="159">
        <f t="shared" si="194"/>
        <v>0.69001789663548962</v>
      </c>
      <c r="AK69" s="105">
        <f t="shared" si="194"/>
        <v>0.65441011038278907</v>
      </c>
      <c r="AL69" s="83">
        <f t="shared" si="194"/>
        <v>0.58388949729844408</v>
      </c>
      <c r="AM69" s="83">
        <f t="shared" si="194"/>
        <v>0.59671474035248351</v>
      </c>
      <c r="AN69" s="83">
        <f t="shared" si="194"/>
        <v>0.60246025245059109</v>
      </c>
      <c r="AO69" s="83">
        <f t="shared" si="194"/>
        <v>0.60133937722191033</v>
      </c>
      <c r="AP69" s="83">
        <f t="shared" si="194"/>
        <v>0.5922216454439132</v>
      </c>
      <c r="AQ69" s="159">
        <f t="shared" si="194"/>
        <v>0.57357333518198605</v>
      </c>
      <c r="AR69" s="105">
        <f t="shared" si="194"/>
        <v>0.54336111523604624</v>
      </c>
      <c r="AS69" s="83">
        <f t="shared" si="194"/>
        <v>0.52778977153820616</v>
      </c>
      <c r="AT69" s="83">
        <f t="shared" si="194"/>
        <v>0.49608364298201507</v>
      </c>
      <c r="AU69" s="83">
        <f t="shared" si="194"/>
        <v>0.46404680418039124</v>
      </c>
      <c r="AV69" s="83">
        <f t="shared" si="194"/>
        <v>0.43084301893744925</v>
      </c>
      <c r="AW69" s="83">
        <f t="shared" si="194"/>
        <v>0.39616497534262657</v>
      </c>
      <c r="AX69" s="159">
        <f t="shared" si="194"/>
        <v>0.35978838835654298</v>
      </c>
      <c r="AY69" s="105">
        <f t="shared" si="194"/>
        <v>0.32158420663313697</v>
      </c>
      <c r="AZ69" s="83">
        <f t="shared" si="194"/>
        <v>0.30751154944883646</v>
      </c>
      <c r="BA69" s="83">
        <f t="shared" si="194"/>
        <v>0.2978922746264494</v>
      </c>
      <c r="BB69" s="83">
        <f t="shared" si="194"/>
        <v>0.28574243286439793</v>
      </c>
      <c r="BC69" s="83">
        <f t="shared" si="194"/>
        <v>0.27144341290700741</v>
      </c>
      <c r="BD69" s="83">
        <f t="shared" si="194"/>
        <v>0.25532434520358238</v>
      </c>
      <c r="BE69" s="159">
        <f t="shared" si="194"/>
        <v>0.2377663128530958</v>
      </c>
      <c r="BF69" s="105">
        <f t="shared" si="194"/>
        <v>0.21923086090795496</v>
      </c>
      <c r="BG69" s="83">
        <f t="shared" si="194"/>
        <v>0.20740707210369971</v>
      </c>
      <c r="BH69" s="83">
        <f t="shared" si="194"/>
        <v>0.19553624850599449</v>
      </c>
      <c r="BI69" s="83">
        <f t="shared" si="194"/>
        <v>0.18456512457522853</v>
      </c>
      <c r="BJ69" s="83">
        <f t="shared" si="194"/>
        <v>0.17442225327890154</v>
      </c>
      <c r="BK69" s="83">
        <f t="shared" si="194"/>
        <v>0.16509320934500882</v>
      </c>
      <c r="BL69" s="159">
        <f t="shared" si="194"/>
        <v>0.15660356450817775</v>
      </c>
      <c r="BM69" s="105">
        <f t="shared" si="194"/>
        <v>0.14902075879031684</v>
      </c>
      <c r="BN69" s="83">
        <f t="shared" si="194"/>
        <v>0.14245769203741257</v>
      </c>
      <c r="BO69" s="83">
        <f t="shared" si="194"/>
        <v>0.13590263490575316</v>
      </c>
      <c r="BP69" s="83">
        <f t="shared" si="194"/>
        <v>0.12932156459351271</v>
      </c>
      <c r="BQ69" s="83">
        <f t="shared" si="194"/>
        <v>0.12286910520578255</v>
      </c>
      <c r="BR69" s="83">
        <f t="shared" si="194"/>
        <v>0.11668778884415347</v>
      </c>
      <c r="BS69" s="83">
        <f t="shared" si="194"/>
        <v>0.11090865104716754</v>
      </c>
      <c r="BT69" s="105">
        <f t="shared" si="194"/>
        <v>0.10565067310078519</v>
      </c>
      <c r="BU69" s="83">
        <f t="shared" si="194"/>
        <v>0.10101910708479084</v>
      </c>
      <c r="BV69" s="83">
        <f t="shared" ref="BV69:EG69" si="195">BU69-BO70+BV70</f>
        <v>9.6597980579868098E-2</v>
      </c>
      <c r="BW69" s="83">
        <f t="shared" si="195"/>
        <v>9.2335677963394841E-2</v>
      </c>
      <c r="BX69" s="83">
        <f t="shared" si="195"/>
        <v>8.8228607832366288E-2</v>
      </c>
      <c r="BY69" s="83">
        <f t="shared" si="195"/>
        <v>8.4279938241599808E-2</v>
      </c>
      <c r="BZ69" s="83">
        <f t="shared" si="195"/>
        <v>8.0497368940484995E-2</v>
      </c>
      <c r="CA69" s="105">
        <f t="shared" si="195"/>
        <v>7.6890369727022553E-2</v>
      </c>
      <c r="CB69" s="83">
        <f t="shared" si="195"/>
        <v>7.3466966719443388E-2</v>
      </c>
      <c r="CC69" s="83">
        <f t="shared" si="195"/>
        <v>7.022984119866485E-2</v>
      </c>
      <c r="CD69" s="83">
        <f t="shared" si="195"/>
        <v>6.7190310478543583E-2</v>
      </c>
      <c r="CE69" s="83">
        <f t="shared" si="195"/>
        <v>6.4344625033214364E-2</v>
      </c>
      <c r="CF69" s="83">
        <f t="shared" si="195"/>
        <v>6.1683704893699537E-2</v>
      </c>
      <c r="CG69" s="83">
        <f t="shared" si="195"/>
        <v>5.9193186166957804E-2</v>
      </c>
      <c r="CH69" s="105">
        <f t="shared" si="195"/>
        <v>5.6853536638666019E-2</v>
      </c>
      <c r="CI69" s="83">
        <f t="shared" si="195"/>
        <v>5.7402754939566668E-2</v>
      </c>
      <c r="CJ69" s="83">
        <f t="shared" si="195"/>
        <v>5.7945840908892203E-2</v>
      </c>
      <c r="CK69" s="83">
        <f t="shared" si="195"/>
        <v>5.848957337531846E-2</v>
      </c>
      <c r="CL69" s="83">
        <f t="shared" si="195"/>
        <v>5.904372831081138E-2</v>
      </c>
      <c r="CM69" s="83">
        <f t="shared" si="195"/>
        <v>5.9615713678771436E-2</v>
      </c>
      <c r="CN69" s="83">
        <f t="shared" si="195"/>
        <v>6.0210104331736326E-2</v>
      </c>
      <c r="CO69" s="105">
        <f t="shared" si="195"/>
        <v>6.0828251408101421E-2</v>
      </c>
      <c r="CP69" s="83">
        <f t="shared" si="195"/>
        <v>5.8705264690440205E-2</v>
      </c>
      <c r="CQ69" s="83">
        <f t="shared" si="195"/>
        <v>5.6958732163105125E-2</v>
      </c>
      <c r="CR69" s="83">
        <f t="shared" si="195"/>
        <v>5.5354114806813078E-2</v>
      </c>
      <c r="CS69" s="83">
        <f t="shared" si="195"/>
        <v>5.3884106533147173E-2</v>
      </c>
      <c r="CT69" s="83">
        <f t="shared" si="195"/>
        <v>5.2542229860653496E-2</v>
      </c>
      <c r="CU69" s="83">
        <f t="shared" si="195"/>
        <v>5.1322778682452469E-2</v>
      </c>
      <c r="CV69" s="105">
        <f t="shared" si="195"/>
        <v>5.0220762976521643E-2</v>
      </c>
      <c r="CW69" s="83">
        <f t="shared" si="195"/>
        <v>4.9231871365318536E-2</v>
      </c>
      <c r="CX69" s="83">
        <f t="shared" si="195"/>
        <v>4.7835488855262023E-2</v>
      </c>
      <c r="CY69" s="83">
        <f t="shared" si="195"/>
        <v>4.6502525753496927E-2</v>
      </c>
      <c r="CZ69" s="83">
        <f t="shared" si="195"/>
        <v>4.5232645073621645E-2</v>
      </c>
      <c r="DA69" s="83">
        <f t="shared" si="195"/>
        <v>4.402448019599231E-2</v>
      </c>
      <c r="DB69" s="83">
        <f t="shared" si="195"/>
        <v>4.2876025625903084E-2</v>
      </c>
      <c r="DC69" s="83">
        <f t="shared" si="195"/>
        <v>4.1785061711586323E-2</v>
      </c>
      <c r="DD69" s="105">
        <f t="shared" si="195"/>
        <v>4.0749603994934408E-2</v>
      </c>
      <c r="DE69" s="83">
        <f t="shared" si="195"/>
        <v>4.0026840456727643E-2</v>
      </c>
      <c r="DF69" s="83">
        <f t="shared" si="195"/>
        <v>3.9330838260216945E-2</v>
      </c>
      <c r="DG69" s="83">
        <f t="shared" si="195"/>
        <v>3.8655660627026717E-2</v>
      </c>
      <c r="DH69" s="83">
        <f t="shared" si="195"/>
        <v>3.799590157595039E-2</v>
      </c>
      <c r="DI69" s="83">
        <f t="shared" si="195"/>
        <v>3.7346544595769866E-2</v>
      </c>
      <c r="DJ69" s="83">
        <f t="shared" si="195"/>
        <v>3.670285541843045E-2</v>
      </c>
      <c r="DK69" s="105">
        <f t="shared" si="195"/>
        <v>3.6060311278255992E-2</v>
      </c>
      <c r="DL69" s="83">
        <f t="shared" si="195"/>
        <v>3.5414567129949004E-2</v>
      </c>
      <c r="DM69" s="83">
        <f t="shared" si="195"/>
        <v>3.482021054859321E-2</v>
      </c>
      <c r="DN69" s="83">
        <f t="shared" si="195"/>
        <v>3.4274416274296018E-2</v>
      </c>
      <c r="DO69" s="83">
        <f t="shared" si="195"/>
        <v>3.3773938520667277E-2</v>
      </c>
      <c r="DP69" s="83">
        <f t="shared" si="195"/>
        <v>3.3315229155176034E-2</v>
      </c>
      <c r="DQ69" s="83">
        <f t="shared" si="195"/>
        <v>3.2894515505511784E-2</v>
      </c>
      <c r="DR69" s="83">
        <f t="shared" si="195"/>
        <v>3.250783783209444E-2</v>
      </c>
      <c r="DS69" s="83">
        <f t="shared" si="195"/>
        <v>3.2151047391640278E-2</v>
      </c>
      <c r="DT69" s="83">
        <f t="shared" si="195"/>
        <v>3.1800189953059103E-2</v>
      </c>
      <c r="DU69" s="83">
        <f t="shared" si="195"/>
        <v>3.1457121504330075E-2</v>
      </c>
      <c r="DV69" s="83">
        <f t="shared" si="195"/>
        <v>3.1123933679528121E-2</v>
      </c>
      <c r="DW69" s="83">
        <f t="shared" si="195"/>
        <v>3.0802881664538359E-2</v>
      </c>
      <c r="DX69" s="83">
        <f t="shared" si="195"/>
        <v>3.0496331774528561E-2</v>
      </c>
      <c r="DY69" s="83">
        <f t="shared" si="195"/>
        <v>3.020672305707665E-2</v>
      </c>
      <c r="DZ69" s="83">
        <f t="shared" si="195"/>
        <v>2.9936537101863715E-2</v>
      </c>
      <c r="EA69" s="83">
        <f t="shared" si="195"/>
        <v>2.9688270252195708E-2</v>
      </c>
      <c r="EB69" s="83">
        <f t="shared" si="195"/>
        <v>2.9458478205524635E-2</v>
      </c>
      <c r="EC69" s="83">
        <f t="shared" si="195"/>
        <v>2.9244071750280057E-2</v>
      </c>
      <c r="ED69" s="83">
        <f t="shared" si="195"/>
        <v>2.9042366217352851E-2</v>
      </c>
      <c r="EE69" s="83">
        <f t="shared" si="195"/>
        <v>2.8851116531443125E-2</v>
      </c>
      <c r="EF69" s="83">
        <f t="shared" si="195"/>
        <v>2.866854240957618E-2</v>
      </c>
      <c r="EG69" s="83">
        <f t="shared" si="195"/>
        <v>2.8493347821427102E-2</v>
      </c>
      <c r="EH69" s="83">
        <f t="shared" ref="EH69:FY69" si="196">EG69-EA70+EH70</f>
        <v>2.8324738310743475E-2</v>
      </c>
      <c r="EI69" s="83">
        <f t="shared" si="196"/>
        <v>2.8163919419838493E-2</v>
      </c>
      <c r="EJ69" s="83">
        <f t="shared" si="196"/>
        <v>2.8011695983492561E-2</v>
      </c>
      <c r="EK69" s="83">
        <f t="shared" si="196"/>
        <v>2.7868481261464493E-2</v>
      </c>
      <c r="EL69" s="83">
        <f t="shared" si="196"/>
        <v>2.7734315249528144E-2</v>
      </c>
      <c r="EM69" s="83">
        <f t="shared" si="196"/>
        <v>2.7608889590765288E-2</v>
      </c>
      <c r="EN69" s="83">
        <f t="shared" si="196"/>
        <v>2.7491577280415243E-2</v>
      </c>
      <c r="EO69" s="83">
        <f t="shared" si="196"/>
        <v>2.7381466109020796E-2</v>
      </c>
      <c r="EP69" s="83">
        <f t="shared" si="196"/>
        <v>2.7277395502325986E-2</v>
      </c>
      <c r="EQ69" s="83">
        <f t="shared" si="196"/>
        <v>2.7178556468479061E-2</v>
      </c>
      <c r="ER69" s="83">
        <f t="shared" si="196"/>
        <v>2.7084434404394082E-2</v>
      </c>
      <c r="ES69" s="83">
        <f t="shared" si="196"/>
        <v>2.6994748879129865E-2</v>
      </c>
      <c r="ET69" s="83">
        <f t="shared" si="196"/>
        <v>2.6909392175628148E-2</v>
      </c>
      <c r="EU69" s="83">
        <f t="shared" si="196"/>
        <v>2.6828367833181148E-2</v>
      </c>
      <c r="EV69" s="83">
        <f t="shared" si="196"/>
        <v>2.6751729985275207E-2</v>
      </c>
      <c r="EW69" s="83">
        <f t="shared" si="196"/>
        <v>2.6679523935632408E-2</v>
      </c>
      <c r="EX69" s="83">
        <f t="shared" si="196"/>
        <v>2.6611616369429988E-2</v>
      </c>
      <c r="EY69" s="83">
        <f t="shared" si="196"/>
        <v>2.6547752193279872E-2</v>
      </c>
      <c r="EZ69" s="83">
        <f t="shared" si="196"/>
        <v>2.6487606349594805E-2</v>
      </c>
      <c r="FA69" s="83">
        <f t="shared" si="196"/>
        <v>2.6430829686637951E-2</v>
      </c>
      <c r="FB69" s="83">
        <f t="shared" si="196"/>
        <v>2.6377088294988287E-2</v>
      </c>
      <c r="FC69" s="83">
        <f t="shared" si="196"/>
        <v>2.6326095951497826E-2</v>
      </c>
      <c r="FD69" s="83">
        <f t="shared" si="196"/>
        <v>2.6277639451535585E-2</v>
      </c>
      <c r="FE69" s="83">
        <f t="shared" si="196"/>
        <v>2.6231596669361534E-2</v>
      </c>
      <c r="FF69" s="83">
        <f t="shared" si="196"/>
        <v>2.6187896521619531E-2</v>
      </c>
      <c r="FG69" s="83">
        <f t="shared" si="196"/>
        <v>2.6146487548460828E-2</v>
      </c>
      <c r="FH69" s="83">
        <f t="shared" si="196"/>
        <v>2.6107314957767466E-2</v>
      </c>
      <c r="FI69" s="83">
        <f t="shared" si="196"/>
        <v>2.6070305774366382E-2</v>
      </c>
      <c r="FJ69" s="83">
        <f t="shared" si="196"/>
        <v>2.6035361598159331E-2</v>
      </c>
      <c r="FK69" s="83">
        <f t="shared" si="196"/>
        <v>2.6002358388343649E-2</v>
      </c>
      <c r="FL69" s="83">
        <f t="shared" si="196"/>
        <v>2.5971152641266447E-2</v>
      </c>
      <c r="FM69" s="83">
        <f t="shared" si="196"/>
        <v>2.5941601737808316E-2</v>
      </c>
      <c r="FN69" s="83">
        <f t="shared" si="196"/>
        <v>2.5913576977694423E-2</v>
      </c>
      <c r="FO69" s="83">
        <f t="shared" si="196"/>
        <v>2.5886970332411049E-2</v>
      </c>
      <c r="FP69" s="83">
        <f t="shared" si="196"/>
        <v>2.5861696005553041E-2</v>
      </c>
      <c r="FQ69" s="83">
        <f t="shared" si="196"/>
        <v>2.583768790636028E-2</v>
      </c>
      <c r="FR69" s="83">
        <f t="shared" si="196"/>
        <v>2.5814894131360754E-2</v>
      </c>
      <c r="FS69" s="83">
        <f t="shared" si="196"/>
        <v>2.5793269521134254E-2</v>
      </c>
      <c r="FT69" s="83">
        <f t="shared" si="196"/>
        <v>2.5772767323147004E-2</v>
      </c>
      <c r="FU69" s="83">
        <f t="shared" si="196"/>
        <v>2.5753335409642766E-2</v>
      </c>
      <c r="FV69" s="83">
        <f t="shared" si="196"/>
        <v>2.5734915847971149E-2</v>
      </c>
      <c r="FW69" s="83">
        <f t="shared" si="196"/>
        <v>2.5717446710673282E-2</v>
      </c>
      <c r="FX69" s="83">
        <f t="shared" si="196"/>
        <v>2.5700865122187097E-2</v>
      </c>
      <c r="FY69" s="83">
        <f t="shared" si="196"/>
        <v>2.5685110660192759E-2</v>
      </c>
      <c r="GA69" t="s">
        <v>75</v>
      </c>
    </row>
    <row r="70" spans="1:183" s="54" customFormat="1" x14ac:dyDescent="0.25">
      <c r="A70" s="98" t="s">
        <v>121</v>
      </c>
      <c r="B70" s="99"/>
      <c r="C70" s="113">
        <f t="shared" si="186"/>
        <v>0</v>
      </c>
      <c r="D70" s="114">
        <f t="shared" ref="D70:H70" si="197">D69-C69</f>
        <v>0</v>
      </c>
      <c r="E70" s="114">
        <f t="shared" si="197"/>
        <v>0</v>
      </c>
      <c r="F70" s="114">
        <f t="shared" si="197"/>
        <v>0</v>
      </c>
      <c r="G70" s="114">
        <f t="shared" si="197"/>
        <v>0</v>
      </c>
      <c r="H70" s="114">
        <f t="shared" si="197"/>
        <v>0</v>
      </c>
      <c r="I70" s="114">
        <f>I69-H69</f>
        <v>0</v>
      </c>
      <c r="J70" s="98">
        <f>C39*$I$7*J15</f>
        <v>9.2782609195329897E-3</v>
      </c>
      <c r="K70" s="98">
        <f t="shared" ref="K70:BV70" si="198">D39*$I$7*K15</f>
        <v>1.1597826149416237E-2</v>
      </c>
      <c r="L70" s="98">
        <f t="shared" si="198"/>
        <v>1.4497282686770301E-2</v>
      </c>
      <c r="M70" s="98">
        <f t="shared" si="198"/>
        <v>1.8121603358462874E-2</v>
      </c>
      <c r="N70" s="98">
        <f t="shared" si="198"/>
        <v>2.2652004198078581E-2</v>
      </c>
      <c r="O70" s="98">
        <f t="shared" si="198"/>
        <v>2.8315005247598238E-2</v>
      </c>
      <c r="P70" s="145">
        <f t="shared" si="198"/>
        <v>4.4242195699372253E-2</v>
      </c>
      <c r="Q70" s="98">
        <f t="shared" si="198"/>
        <v>5.5302744624215257E-2</v>
      </c>
      <c r="R70" s="98">
        <f t="shared" si="198"/>
        <v>6.9128430780269076E-2</v>
      </c>
      <c r="S70" s="98">
        <f t="shared" si="198"/>
        <v>8.6410538475336363E-2</v>
      </c>
      <c r="T70" s="98">
        <f t="shared" si="198"/>
        <v>0.10801317309417049</v>
      </c>
      <c r="U70" s="98">
        <f t="shared" si="198"/>
        <v>0.13501646636771306</v>
      </c>
      <c r="V70" s="98">
        <f t="shared" si="198"/>
        <v>0.16877058295964131</v>
      </c>
      <c r="W70" s="98">
        <f t="shared" si="198"/>
        <v>0.21096322869955167</v>
      </c>
      <c r="X70" s="98">
        <f t="shared" si="198"/>
        <v>9.0663573732236324E-2</v>
      </c>
      <c r="Y70" s="98">
        <f t="shared" si="198"/>
        <v>9.6496259816840471E-2</v>
      </c>
      <c r="Z70" s="98">
        <f t="shared" si="198"/>
        <v>9.8598994274569918E-2</v>
      </c>
      <c r="AA70" s="98">
        <f t="shared" si="198"/>
        <v>0.10726067017415394</v>
      </c>
      <c r="AB70" s="98">
        <f t="shared" si="198"/>
        <v>0.11808721727872348</v>
      </c>
      <c r="AC70" s="98">
        <f t="shared" si="198"/>
        <v>0.13161840190448071</v>
      </c>
      <c r="AD70" s="98">
        <f t="shared" si="198"/>
        <v>0.14852829004161539</v>
      </c>
      <c r="AE70" s="98">
        <f t="shared" si="198"/>
        <v>0.13572680413501803</v>
      </c>
      <c r="AF70" s="98">
        <f t="shared" si="198"/>
        <v>6.33535897116934E-2</v>
      </c>
      <c r="AG70" s="98">
        <f t="shared" si="198"/>
        <v>7.172534364495281E-2</v>
      </c>
      <c r="AH70" s="98">
        <f t="shared" si="198"/>
        <v>8.0271437775479154E-2</v>
      </c>
      <c r="AI70" s="98">
        <f t="shared" si="198"/>
        <v>8.9814668214897544E-2</v>
      </c>
      <c r="AJ70" s="166">
        <f t="shared" si="198"/>
        <v>0.10059776311183313</v>
      </c>
      <c r="AK70" s="145">
        <f t="shared" si="198"/>
        <v>0.11292050378891479</v>
      </c>
      <c r="AL70" s="98">
        <f t="shared" si="198"/>
        <v>6.5206191050673074E-2</v>
      </c>
      <c r="AM70" s="98">
        <f t="shared" si="198"/>
        <v>7.6178832765732729E-2</v>
      </c>
      <c r="AN70" s="98">
        <f t="shared" si="198"/>
        <v>7.7470855743060354E-2</v>
      </c>
      <c r="AO70" s="98">
        <f t="shared" si="198"/>
        <v>7.915056254679842E-2</v>
      </c>
      <c r="AP70" s="98">
        <f t="shared" si="198"/>
        <v>8.0696936436900471E-2</v>
      </c>
      <c r="AQ70" s="166">
        <f t="shared" si="198"/>
        <v>8.1949452849905999E-2</v>
      </c>
      <c r="AR70" s="145">
        <f t="shared" si="198"/>
        <v>8.2708283842974975E-2</v>
      </c>
      <c r="AS70" s="98">
        <f t="shared" si="198"/>
        <v>4.9634847352832967E-2</v>
      </c>
      <c r="AT70" s="98">
        <f t="shared" si="198"/>
        <v>4.4472704209541615E-2</v>
      </c>
      <c r="AU70" s="98">
        <f t="shared" si="198"/>
        <v>4.5434016941436492E-2</v>
      </c>
      <c r="AV70" s="98">
        <f t="shared" si="198"/>
        <v>4.594677730385642E-2</v>
      </c>
      <c r="AW70" s="98">
        <f t="shared" si="198"/>
        <v>4.6018892842077781E-2</v>
      </c>
      <c r="AX70" s="166">
        <f t="shared" si="198"/>
        <v>4.5572865863822434E-2</v>
      </c>
      <c r="AY70" s="145">
        <f t="shared" si="198"/>
        <v>4.450410211956897E-2</v>
      </c>
      <c r="AZ70" s="98">
        <f t="shared" si="198"/>
        <v>3.5562190168532466E-2</v>
      </c>
      <c r="BA70" s="98">
        <f t="shared" si="198"/>
        <v>3.4853429387154591E-2</v>
      </c>
      <c r="BB70" s="98">
        <f t="shared" si="198"/>
        <v>3.3284175179385055E-2</v>
      </c>
      <c r="BC70" s="98">
        <f t="shared" si="198"/>
        <v>3.1647757346465931E-2</v>
      </c>
      <c r="BD70" s="98">
        <f t="shared" si="198"/>
        <v>2.9899825138652768E-2</v>
      </c>
      <c r="BE70" s="166">
        <f t="shared" si="198"/>
        <v>2.8014833513335832E-2</v>
      </c>
      <c r="BF70" s="145">
        <f t="shared" si="198"/>
        <v>2.5968650174428128E-2</v>
      </c>
      <c r="BG70" s="98">
        <f t="shared" si="198"/>
        <v>2.3738401364277208E-2</v>
      </c>
      <c r="BH70" s="98">
        <f t="shared" si="198"/>
        <v>2.2982605789449388E-2</v>
      </c>
      <c r="BI70" s="98">
        <f t="shared" si="198"/>
        <v>2.2313051248619088E-2</v>
      </c>
      <c r="BJ70" s="98">
        <f t="shared" si="198"/>
        <v>2.1504886050138946E-2</v>
      </c>
      <c r="BK70" s="98">
        <f t="shared" si="198"/>
        <v>2.0570781204760066E-2</v>
      </c>
      <c r="BL70" s="166">
        <f t="shared" si="198"/>
        <v>1.9525188676504768E-2</v>
      </c>
      <c r="BM70" s="145">
        <f t="shared" si="198"/>
        <v>1.838584445656721E-2</v>
      </c>
      <c r="BN70" s="98">
        <f t="shared" si="198"/>
        <v>1.7175334611372935E-2</v>
      </c>
      <c r="BO70" s="98">
        <f t="shared" si="198"/>
        <v>1.6427548657789979E-2</v>
      </c>
      <c r="BP70" s="98">
        <f t="shared" si="198"/>
        <v>1.5731980936378627E-2</v>
      </c>
      <c r="BQ70" s="98">
        <f t="shared" si="198"/>
        <v>1.5052426662408783E-2</v>
      </c>
      <c r="BR70" s="98">
        <f t="shared" si="198"/>
        <v>1.4389464843130986E-2</v>
      </c>
      <c r="BS70" s="98">
        <f t="shared" si="198"/>
        <v>1.3746050879518841E-2</v>
      </c>
      <c r="BT70" s="145">
        <f t="shared" si="198"/>
        <v>1.3127866510184862E-2</v>
      </c>
      <c r="BU70" s="98">
        <f t="shared" si="198"/>
        <v>1.2543768595378597E-2</v>
      </c>
      <c r="BV70" s="98">
        <f t="shared" si="198"/>
        <v>1.200642215286723E-2</v>
      </c>
      <c r="BW70" s="98">
        <f t="shared" ref="BW70:EH70" si="199">BP39*$I$7*BW15</f>
        <v>1.1469678319905363E-2</v>
      </c>
      <c r="BX70" s="98">
        <f t="shared" si="199"/>
        <v>1.0945356531380237E-2</v>
      </c>
      <c r="BY70" s="98">
        <f t="shared" si="199"/>
        <v>1.0440795252364502E-2</v>
      </c>
      <c r="BZ70" s="98">
        <f t="shared" si="199"/>
        <v>9.9634815784040275E-3</v>
      </c>
      <c r="CA70" s="145">
        <f t="shared" si="199"/>
        <v>9.520867296722425E-3</v>
      </c>
      <c r="CB70" s="98">
        <f t="shared" si="199"/>
        <v>9.1203655877994377E-3</v>
      </c>
      <c r="CC70" s="98">
        <f t="shared" si="199"/>
        <v>8.7692966320886915E-3</v>
      </c>
      <c r="CD70" s="98">
        <f t="shared" si="199"/>
        <v>8.4301475997840911E-3</v>
      </c>
      <c r="CE70" s="98">
        <f t="shared" si="199"/>
        <v>8.0996710860510163E-3</v>
      </c>
      <c r="CF70" s="98">
        <f t="shared" si="199"/>
        <v>7.7798751128496752E-3</v>
      </c>
      <c r="CG70" s="98">
        <f t="shared" si="199"/>
        <v>7.472962851662295E-3</v>
      </c>
      <c r="CH70" s="145">
        <f t="shared" si="199"/>
        <v>7.1812177684306457E-3</v>
      </c>
      <c r="CI70" s="98">
        <f t="shared" si="199"/>
        <v>9.6695838887000864E-3</v>
      </c>
      <c r="CJ70" s="98">
        <f t="shared" si="199"/>
        <v>9.312382601414225E-3</v>
      </c>
      <c r="CK70" s="98">
        <f t="shared" si="199"/>
        <v>8.9738800662103463E-3</v>
      </c>
      <c r="CL70" s="98">
        <f t="shared" si="199"/>
        <v>8.6538260215439384E-3</v>
      </c>
      <c r="CM70" s="98">
        <f t="shared" si="199"/>
        <v>8.351860480809728E-3</v>
      </c>
      <c r="CN70" s="98">
        <f t="shared" si="199"/>
        <v>8.0673535046271849E-3</v>
      </c>
      <c r="CO70" s="145">
        <f t="shared" si="199"/>
        <v>7.7993648447957425E-3</v>
      </c>
      <c r="CP70" s="98">
        <f t="shared" si="199"/>
        <v>7.5465971710388709E-3</v>
      </c>
      <c r="CQ70" s="98">
        <f t="shared" si="199"/>
        <v>7.5658500740791411E-3</v>
      </c>
      <c r="CR70" s="98">
        <f t="shared" si="199"/>
        <v>7.3692627099183018E-3</v>
      </c>
      <c r="CS70" s="98">
        <f t="shared" si="199"/>
        <v>7.1838177478780324E-3</v>
      </c>
      <c r="CT70" s="98">
        <f t="shared" si="199"/>
        <v>7.0099838083160487E-3</v>
      </c>
      <c r="CU70" s="98">
        <f t="shared" si="199"/>
        <v>6.8479023264261633E-3</v>
      </c>
      <c r="CV70" s="145">
        <f t="shared" si="199"/>
        <v>6.6973491388649204E-3</v>
      </c>
      <c r="CW70" s="98">
        <f t="shared" si="199"/>
        <v>6.557705559835765E-3</v>
      </c>
      <c r="CX70" s="98">
        <f t="shared" si="199"/>
        <v>6.1694675640226347E-3</v>
      </c>
      <c r="CY70" s="98">
        <f t="shared" si="199"/>
        <v>6.0362996081532025E-3</v>
      </c>
      <c r="CZ70" s="98">
        <f t="shared" si="199"/>
        <v>5.9139370680027529E-3</v>
      </c>
      <c r="DA70" s="98">
        <f t="shared" si="199"/>
        <v>5.8018189306867163E-3</v>
      </c>
      <c r="DB70" s="98">
        <f t="shared" si="199"/>
        <v>5.6994477563369391E-3</v>
      </c>
      <c r="DC70" s="98">
        <f t="shared" si="199"/>
        <v>5.6063852245481572E-3</v>
      </c>
      <c r="DD70" s="145">
        <f t="shared" si="199"/>
        <v>5.5222478431838501E-3</v>
      </c>
      <c r="DE70" s="98">
        <f t="shared" si="199"/>
        <v>5.4467040258158687E-3</v>
      </c>
      <c r="DF70" s="98">
        <f t="shared" si="199"/>
        <v>5.3402974116425073E-3</v>
      </c>
      <c r="DG70" s="98">
        <f t="shared" si="199"/>
        <v>5.2387594348125201E-3</v>
      </c>
      <c r="DH70" s="98">
        <f t="shared" si="199"/>
        <v>5.1420598796103872E-3</v>
      </c>
      <c r="DI70" s="98">
        <f t="shared" si="199"/>
        <v>5.0500907761564188E-3</v>
      </c>
      <c r="DJ70" s="98">
        <f t="shared" si="199"/>
        <v>4.9626960472087421E-3</v>
      </c>
      <c r="DK70" s="145">
        <f t="shared" si="199"/>
        <v>4.8797037030093903E-3</v>
      </c>
      <c r="DL70" s="98">
        <f t="shared" si="199"/>
        <v>4.8009598775088759E-3</v>
      </c>
      <c r="DM70" s="98">
        <f t="shared" si="199"/>
        <v>4.7459408302867098E-3</v>
      </c>
      <c r="DN70" s="98">
        <f t="shared" si="199"/>
        <v>4.6929651605153279E-3</v>
      </c>
      <c r="DO70" s="98">
        <f t="shared" si="199"/>
        <v>4.6415821259816479E-3</v>
      </c>
      <c r="DP70" s="98">
        <f t="shared" si="199"/>
        <v>4.5913814106651758E-3</v>
      </c>
      <c r="DQ70" s="98">
        <f t="shared" si="199"/>
        <v>4.5419823975444929E-3</v>
      </c>
      <c r="DR70" s="98">
        <f t="shared" si="199"/>
        <v>4.4930260295920448E-3</v>
      </c>
      <c r="DS70" s="98">
        <f t="shared" si="199"/>
        <v>4.4441694370547097E-3</v>
      </c>
      <c r="DT70" s="98">
        <f t="shared" si="199"/>
        <v>4.3950833917055388E-3</v>
      </c>
      <c r="DU70" s="98">
        <f t="shared" si="199"/>
        <v>4.3498967117862981E-3</v>
      </c>
      <c r="DV70" s="98">
        <f t="shared" si="199"/>
        <v>4.3083943011796907E-3</v>
      </c>
      <c r="DW70" s="98">
        <f t="shared" si="199"/>
        <v>4.2703293956754141E-3</v>
      </c>
      <c r="DX70" s="98">
        <f t="shared" si="199"/>
        <v>4.2354325075346973E-3</v>
      </c>
      <c r="DY70" s="98">
        <f t="shared" si="199"/>
        <v>4.2034173121401341E-3</v>
      </c>
      <c r="DZ70" s="98">
        <f t="shared" si="199"/>
        <v>4.1739834818417748E-3</v>
      </c>
      <c r="EA70" s="98">
        <f t="shared" si="199"/>
        <v>4.146816542037534E-3</v>
      </c>
      <c r="EB70" s="98">
        <f t="shared" si="199"/>
        <v>4.120104665115228E-3</v>
      </c>
      <c r="EC70" s="98">
        <f t="shared" si="199"/>
        <v>4.0939878459351148E-3</v>
      </c>
      <c r="ED70" s="98">
        <f t="shared" si="199"/>
        <v>4.0686238627482049E-3</v>
      </c>
      <c r="EE70" s="98">
        <f t="shared" si="199"/>
        <v>4.0441828216249741E-3</v>
      </c>
      <c r="EF70" s="98">
        <f t="shared" si="199"/>
        <v>4.0208431902731892E-3</v>
      </c>
      <c r="EG70" s="98">
        <f t="shared" si="199"/>
        <v>3.9987888936926959E-3</v>
      </c>
      <c r="EH70" s="98">
        <f t="shared" si="199"/>
        <v>3.9782070313539057E-3</v>
      </c>
      <c r="EI70" s="98">
        <f t="shared" ref="EI70:FY70" si="200">EB39*$I$7*EI15</f>
        <v>3.9592857742102453E-3</v>
      </c>
      <c r="EJ70" s="98">
        <f t="shared" si="200"/>
        <v>3.9417644095891815E-3</v>
      </c>
      <c r="EK70" s="98">
        <f t="shared" si="200"/>
        <v>3.9254091407201373E-3</v>
      </c>
      <c r="EL70" s="98">
        <f t="shared" si="200"/>
        <v>3.910016809688624E-3</v>
      </c>
      <c r="EM70" s="98">
        <f t="shared" si="200"/>
        <v>3.8954175315103344E-3</v>
      </c>
      <c r="EN70" s="98">
        <f t="shared" si="200"/>
        <v>3.8814765833426498E-3</v>
      </c>
      <c r="EO70" s="98">
        <f t="shared" si="200"/>
        <v>3.8680958599594593E-3</v>
      </c>
      <c r="EP70" s="98">
        <f t="shared" si="200"/>
        <v>3.8552151675154342E-3</v>
      </c>
      <c r="EQ70" s="98">
        <f t="shared" si="200"/>
        <v>3.8429253757422573E-3</v>
      </c>
      <c r="ER70" s="98">
        <f t="shared" si="200"/>
        <v>3.8312870766351588E-3</v>
      </c>
      <c r="ES70" s="98">
        <f t="shared" si="200"/>
        <v>3.8203312844244065E-3</v>
      </c>
      <c r="ET70" s="98">
        <f t="shared" si="200"/>
        <v>3.8100608280086175E-3</v>
      </c>
      <c r="EU70" s="98">
        <f t="shared" si="200"/>
        <v>3.8004522408956487E-3</v>
      </c>
      <c r="EV70" s="98">
        <f t="shared" si="200"/>
        <v>3.7914580120535202E-3</v>
      </c>
      <c r="EW70" s="98">
        <f t="shared" si="200"/>
        <v>3.7830091178726365E-3</v>
      </c>
      <c r="EX70" s="98">
        <f t="shared" si="200"/>
        <v>3.7750178095398369E-3</v>
      </c>
      <c r="EY70" s="98">
        <f t="shared" si="200"/>
        <v>3.7674229004850449E-3</v>
      </c>
      <c r="EZ70" s="98">
        <f t="shared" si="200"/>
        <v>3.7601854407393388E-3</v>
      </c>
      <c r="FA70" s="98">
        <f t="shared" si="200"/>
        <v>3.753284165051763E-3</v>
      </c>
      <c r="FB70" s="98">
        <f t="shared" si="200"/>
        <v>3.7467108492459864E-3</v>
      </c>
      <c r="FC70" s="98">
        <f t="shared" si="200"/>
        <v>3.7404656685630566E-3</v>
      </c>
      <c r="FD70" s="98">
        <f t="shared" si="200"/>
        <v>3.7345526179103938E-3</v>
      </c>
      <c r="FE70" s="98">
        <f t="shared" si="200"/>
        <v>3.7289750273657874E-3</v>
      </c>
      <c r="FF70" s="98">
        <f t="shared" si="200"/>
        <v>3.7237227527430398E-3</v>
      </c>
      <c r="FG70" s="98">
        <f t="shared" si="200"/>
        <v>3.7187764675806387E-3</v>
      </c>
      <c r="FH70" s="98">
        <f t="shared" si="200"/>
        <v>3.7141115743584011E-3</v>
      </c>
      <c r="FI70" s="98">
        <f t="shared" si="200"/>
        <v>3.7097016658449037E-3</v>
      </c>
      <c r="FJ70" s="98">
        <f t="shared" si="200"/>
        <v>3.7055214923560052E-3</v>
      </c>
      <c r="FK70" s="98">
        <f t="shared" si="200"/>
        <v>3.7015494080947114E-3</v>
      </c>
      <c r="FL70" s="98">
        <f t="shared" si="200"/>
        <v>3.6977692802885875E-3</v>
      </c>
      <c r="FM70" s="98">
        <f t="shared" si="200"/>
        <v>3.694171849284908E-3</v>
      </c>
      <c r="FN70" s="98">
        <f t="shared" si="200"/>
        <v>3.6907517074667448E-3</v>
      </c>
      <c r="FO70" s="98">
        <f t="shared" si="200"/>
        <v>3.6875049290750264E-3</v>
      </c>
      <c r="FP70" s="98">
        <f t="shared" si="200"/>
        <v>3.6844273389868959E-3</v>
      </c>
      <c r="FQ70" s="98">
        <f t="shared" si="200"/>
        <v>3.6815133931632459E-3</v>
      </c>
      <c r="FR70" s="98">
        <f t="shared" si="200"/>
        <v>3.6787556330951858E-3</v>
      </c>
      <c r="FS70" s="98">
        <f t="shared" si="200"/>
        <v>3.6761446700620871E-3</v>
      </c>
      <c r="FT70" s="98">
        <f t="shared" si="200"/>
        <v>3.6736696512976574E-3</v>
      </c>
      <c r="FU70" s="98">
        <f t="shared" si="200"/>
        <v>3.6713197939625048E-3</v>
      </c>
      <c r="FV70" s="98">
        <f t="shared" si="200"/>
        <v>3.6690853674034071E-3</v>
      </c>
      <c r="FW70" s="98">
        <f t="shared" si="200"/>
        <v>3.6669582016890293E-3</v>
      </c>
      <c r="FX70" s="98">
        <f t="shared" si="200"/>
        <v>3.6649318046770626E-3</v>
      </c>
      <c r="FY70" s="98">
        <f t="shared" si="200"/>
        <v>3.6630011711008496E-3</v>
      </c>
      <c r="GA70" s="98" t="s">
        <v>121</v>
      </c>
    </row>
    <row r="71" spans="1:183" x14ac:dyDescent="0.25">
      <c r="A71" t="s">
        <v>76</v>
      </c>
      <c r="B71" s="60"/>
      <c r="C71" s="112">
        <f t="shared" si="186"/>
        <v>0</v>
      </c>
      <c r="D71" s="112">
        <f t="shared" si="186"/>
        <v>0</v>
      </c>
      <c r="E71" s="112">
        <f t="shared" si="186"/>
        <v>0</v>
      </c>
      <c r="F71" s="112">
        <f t="shared" si="186"/>
        <v>0</v>
      </c>
      <c r="G71" s="112">
        <f t="shared" si="186"/>
        <v>0</v>
      </c>
      <c r="H71" s="112">
        <f>I71/(1+$V$6)</f>
        <v>0</v>
      </c>
      <c r="I71" s="104">
        <f>V11*AN8</f>
        <v>0</v>
      </c>
      <c r="J71" s="83">
        <f t="shared" ref="J71:BU71" si="201">I71-C72+J72</f>
        <v>1.4690579789260567E-2</v>
      </c>
      <c r="K71" s="83">
        <f t="shared" si="201"/>
        <v>3.3053804525836276E-2</v>
      </c>
      <c r="L71" s="83">
        <f t="shared" si="201"/>
        <v>5.6007835446555923E-2</v>
      </c>
      <c r="M71" s="83">
        <f t="shared" si="201"/>
        <v>8.4700374097455469E-2</v>
      </c>
      <c r="N71" s="83">
        <f t="shared" si="201"/>
        <v>0.1205660474110799</v>
      </c>
      <c r="O71" s="83">
        <f t="shared" si="201"/>
        <v>0.16539813905311043</v>
      </c>
      <c r="P71" s="105">
        <f t="shared" si="201"/>
        <v>0.23544828224378314</v>
      </c>
      <c r="Q71" s="83">
        <f t="shared" si="201"/>
        <v>0.30832038144286344</v>
      </c>
      <c r="R71" s="83">
        <f t="shared" si="201"/>
        <v>0.3994105054417138</v>
      </c>
      <c r="S71" s="83">
        <f t="shared" si="201"/>
        <v>0.51327316044027671</v>
      </c>
      <c r="T71" s="83">
        <f t="shared" si="201"/>
        <v>0.65560147918848033</v>
      </c>
      <c r="U71" s="83">
        <f t="shared" si="201"/>
        <v>0.83351187762373491</v>
      </c>
      <c r="V71" s="83">
        <f t="shared" si="201"/>
        <v>1.0558998756678031</v>
      </c>
      <c r="W71" s="83">
        <f t="shared" si="201"/>
        <v>1.3198748445847537</v>
      </c>
      <c r="X71" s="83">
        <f t="shared" si="201"/>
        <v>1.5667816707938047</v>
      </c>
      <c r="Y71" s="83">
        <f t="shared" si="201"/>
        <v>1.8099461760135269</v>
      </c>
      <c r="Z71" s="83">
        <f t="shared" si="201"/>
        <v>2.0296780231874458</v>
      </c>
      <c r="AA71" s="83">
        <f t="shared" si="201"/>
        <v>2.2421737106435913</v>
      </c>
      <c r="AB71" s="83">
        <f t="shared" si="201"/>
        <v>2.4456248812543917</v>
      </c>
      <c r="AC71" s="83">
        <f t="shared" si="201"/>
        <v>2.6377633395572206</v>
      </c>
      <c r="AD71" s="83">
        <f t="shared" si="201"/>
        <v>2.8157426268047412</v>
      </c>
      <c r="AE71" s="83">
        <f t="shared" si="201"/>
        <v>2.9434947449265141</v>
      </c>
      <c r="AF71" s="83">
        <f t="shared" si="201"/>
        <v>2.8088094725815109</v>
      </c>
      <c r="AG71" s="83">
        <f t="shared" si="201"/>
        <v>2.7015424667897596</v>
      </c>
      <c r="AH71" s="83">
        <f t="shared" si="201"/>
        <v>2.5998629647348377</v>
      </c>
      <c r="AI71" s="83">
        <f t="shared" si="201"/>
        <v>2.5013572439183274</v>
      </c>
      <c r="AJ71" s="159">
        <f t="shared" si="201"/>
        <v>2.4029872259937965</v>
      </c>
      <c r="AK71" s="105">
        <f t="shared" si="201"/>
        <v>2.3009222741271311</v>
      </c>
      <c r="AL71" s="83">
        <f t="shared" si="201"/>
        <v>2.0782787259091671</v>
      </c>
      <c r="AM71" s="83">
        <f t="shared" si="201"/>
        <v>2.1416043645843001</v>
      </c>
      <c r="AN71" s="83">
        <f t="shared" si="201"/>
        <v>2.1790564153948586</v>
      </c>
      <c r="AO71" s="83">
        <f t="shared" si="201"/>
        <v>2.1907606634131196</v>
      </c>
      <c r="AP71" s="83">
        <f t="shared" si="201"/>
        <v>2.1717977876934231</v>
      </c>
      <c r="AQ71" s="159">
        <f t="shared" si="201"/>
        <v>2.1155769689463031</v>
      </c>
      <c r="AR71" s="105">
        <f t="shared" si="201"/>
        <v>2.0134376604187252</v>
      </c>
      <c r="AS71" s="83">
        <f t="shared" si="201"/>
        <v>1.9586001060042912</v>
      </c>
      <c r="AT71" s="83">
        <f t="shared" si="201"/>
        <v>1.842791830657069</v>
      </c>
      <c r="AU71" s="83">
        <f t="shared" si="201"/>
        <v>1.7250385745965719</v>
      </c>
      <c r="AV71" s="83">
        <f t="shared" si="201"/>
        <v>1.6023537456925834</v>
      </c>
      <c r="AW71" s="83">
        <f t="shared" si="201"/>
        <v>1.4737023341346398</v>
      </c>
      <c r="AX71" s="159">
        <f t="shared" si="201"/>
        <v>1.338382221181178</v>
      </c>
      <c r="AY71" s="105">
        <f t="shared" si="201"/>
        <v>1.1960749471191792</v>
      </c>
      <c r="AZ71" s="83">
        <f t="shared" si="201"/>
        <v>1.1436141819328962</v>
      </c>
      <c r="BA71" s="83">
        <f t="shared" si="201"/>
        <v>1.1078381340404331</v>
      </c>
      <c r="BB71" s="83">
        <f t="shared" si="201"/>
        <v>1.0627669223595779</v>
      </c>
      <c r="BC71" s="83">
        <f t="shared" si="201"/>
        <v>1.0097965078400513</v>
      </c>
      <c r="BD71" s="83">
        <f t="shared" si="201"/>
        <v>0.95013079652195653</v>
      </c>
      <c r="BE71" s="159">
        <f t="shared" si="201"/>
        <v>0.8851623812759094</v>
      </c>
      <c r="BF71" s="105">
        <f t="shared" si="201"/>
        <v>0.81657664705495536</v>
      </c>
      <c r="BG71" s="83">
        <f t="shared" si="201"/>
        <v>0.77293404286040945</v>
      </c>
      <c r="BH71" s="83">
        <f t="shared" si="201"/>
        <v>0.72910619167933355</v>
      </c>
      <c r="BI71" s="83">
        <f t="shared" si="201"/>
        <v>0.68852915040224927</v>
      </c>
      <c r="BJ71" s="83">
        <f t="shared" si="201"/>
        <v>0.65095050458496329</v>
      </c>
      <c r="BK71" s="83">
        <f t="shared" si="201"/>
        <v>0.61632586541225931</v>
      </c>
      <c r="BL71" s="159">
        <f t="shared" si="201"/>
        <v>0.58475999632189801</v>
      </c>
      <c r="BM71" s="105">
        <f t="shared" si="201"/>
        <v>0.55651449282868293</v>
      </c>
      <c r="BN71" s="83">
        <f t="shared" si="201"/>
        <v>0.53202189124557964</v>
      </c>
      <c r="BO71" s="83">
        <f t="shared" si="201"/>
        <v>0.50753528873439591</v>
      </c>
      <c r="BP71" s="83">
        <f t="shared" si="201"/>
        <v>0.48298464256847334</v>
      </c>
      <c r="BQ71" s="83">
        <f t="shared" si="201"/>
        <v>0.45893171165367264</v>
      </c>
      <c r="BR71" s="83">
        <f t="shared" si="201"/>
        <v>0.43589668822958766</v>
      </c>
      <c r="BS71" s="83">
        <f t="shared" si="201"/>
        <v>0.41435879635609801</v>
      </c>
      <c r="BT71" s="105">
        <f t="shared" si="201"/>
        <v>0.39475432076595462</v>
      </c>
      <c r="BU71" s="83">
        <f t="shared" si="201"/>
        <v>0.37747071581512337</v>
      </c>
      <c r="BV71" s="83">
        <f t="shared" ref="BV71:EG71" si="202">BU71-BO72+BV72</f>
        <v>0.36094678344800257</v>
      </c>
      <c r="BW71" s="83">
        <f t="shared" si="202"/>
        <v>0.34497806423870964</v>
      </c>
      <c r="BX71" s="83">
        <f t="shared" si="202"/>
        <v>0.32956302347227029</v>
      </c>
      <c r="BY71" s="83">
        <f t="shared" si="202"/>
        <v>0.31472356354646874</v>
      </c>
      <c r="BZ71" s="83">
        <f t="shared" si="202"/>
        <v>0.30049721151112035</v>
      </c>
      <c r="CA71" s="105">
        <f t="shared" si="202"/>
        <v>0.28692696758635872</v>
      </c>
      <c r="CB71" s="83">
        <f t="shared" si="202"/>
        <v>0.27404941365390784</v>
      </c>
      <c r="CC71" s="83">
        <f t="shared" si="202"/>
        <v>0.26187971871947463</v>
      </c>
      <c r="CD71" s="83">
        <f t="shared" si="202"/>
        <v>0.25045939964499825</v>
      </c>
      <c r="CE71" s="83">
        <f t="shared" si="202"/>
        <v>0.23977101540912313</v>
      </c>
      <c r="CF71" s="83">
        <f t="shared" si="202"/>
        <v>0.22977833681245613</v>
      </c>
      <c r="CG71" s="83">
        <f t="shared" si="202"/>
        <v>0.22042627612108601</v>
      </c>
      <c r="CH71" s="105">
        <f t="shared" si="202"/>
        <v>0.21164112560676593</v>
      </c>
      <c r="CI71" s="83">
        <f t="shared" si="202"/>
        <v>0.21359921149855854</v>
      </c>
      <c r="CJ71" s="83">
        <f t="shared" si="202"/>
        <v>0.2155360835130809</v>
      </c>
      <c r="CK71" s="83">
        <f t="shared" si="202"/>
        <v>0.21747761114634773</v>
      </c>
      <c r="CL71" s="83">
        <f t="shared" si="202"/>
        <v>0.21946049734041387</v>
      </c>
      <c r="CM71" s="83">
        <f t="shared" si="202"/>
        <v>0.22151217240290322</v>
      </c>
      <c r="CN71" s="83">
        <f t="shared" si="202"/>
        <v>0.22364916167701684</v>
      </c>
      <c r="CO71" s="105">
        <f t="shared" si="202"/>
        <v>0.2258757153297565</v>
      </c>
      <c r="CP71" s="83">
        <f t="shared" si="202"/>
        <v>0.21791384190152818</v>
      </c>
      <c r="CQ71" s="83">
        <f t="shared" si="202"/>
        <v>0.21135517587335342</v>
      </c>
      <c r="CR71" s="83">
        <f t="shared" si="202"/>
        <v>0.20528195293958157</v>
      </c>
      <c r="CS71" s="83">
        <f t="shared" si="202"/>
        <v>0.19966920659833048</v>
      </c>
      <c r="CT71" s="83">
        <f t="shared" si="202"/>
        <v>0.19449496501863539</v>
      </c>
      <c r="CU71" s="83">
        <f t="shared" si="202"/>
        <v>0.18973997101905288</v>
      </c>
      <c r="CV71" s="105">
        <f t="shared" si="202"/>
        <v>0.18538741914696263</v>
      </c>
      <c r="CW71" s="83">
        <f t="shared" si="202"/>
        <v>0.18142277233957543</v>
      </c>
      <c r="CX71" s="83">
        <f t="shared" si="202"/>
        <v>0.17590928432633329</v>
      </c>
      <c r="CY71" s="83">
        <f t="shared" si="202"/>
        <v>0.17068935861471837</v>
      </c>
      <c r="CZ71" s="83">
        <f t="shared" si="202"/>
        <v>0.16575898215940352</v>
      </c>
      <c r="DA71" s="83">
        <f t="shared" si="202"/>
        <v>0.16111042675457557</v>
      </c>
      <c r="DB71" s="83">
        <f t="shared" si="202"/>
        <v>0.1567337220376176</v>
      </c>
      <c r="DC71" s="83">
        <f t="shared" si="202"/>
        <v>0.1526182540945179</v>
      </c>
      <c r="DD71" s="105">
        <f t="shared" si="202"/>
        <v>0.14875445439096785</v>
      </c>
      <c r="DE71" s="83">
        <f t="shared" si="202"/>
        <v>0.14609752566682124</v>
      </c>
      <c r="DF71" s="83">
        <f t="shared" si="202"/>
        <v>0.14353953271372724</v>
      </c>
      <c r="DG71" s="83">
        <f t="shared" si="202"/>
        <v>0.14105848356156495</v>
      </c>
      <c r="DH71" s="83">
        <f t="shared" si="202"/>
        <v>0.13863434727741253</v>
      </c>
      <c r="DI71" s="83">
        <f t="shared" si="202"/>
        <v>0.13624853410594148</v>
      </c>
      <c r="DJ71" s="83">
        <f t="shared" si="202"/>
        <v>0.13388350081904304</v>
      </c>
      <c r="DK71" s="105">
        <f t="shared" si="202"/>
        <v>0.13152249002653166</v>
      </c>
      <c r="DL71" s="83">
        <f t="shared" si="202"/>
        <v>0.12914946549611367</v>
      </c>
      <c r="DM71" s="83">
        <f t="shared" si="202"/>
        <v>0.12696478694288083</v>
      </c>
      <c r="DN71" s="83">
        <f t="shared" si="202"/>
        <v>0.12495815306908042</v>
      </c>
      <c r="DO71" s="83">
        <f t="shared" si="202"/>
        <v>0.12311771525368689</v>
      </c>
      <c r="DP71" s="83">
        <f t="shared" si="202"/>
        <v>0.12143051188278192</v>
      </c>
      <c r="DQ71" s="83">
        <f t="shared" si="202"/>
        <v>0.11988275436568221</v>
      </c>
      <c r="DR71" s="83">
        <f t="shared" si="202"/>
        <v>0.11845996501037125</v>
      </c>
      <c r="DS71" s="83">
        <f t="shared" si="202"/>
        <v>0.11714697725385076</v>
      </c>
      <c r="DT71" s="83">
        <f t="shared" si="202"/>
        <v>0.11585589099518394</v>
      </c>
      <c r="DU71" s="83">
        <f t="shared" si="202"/>
        <v>0.11459351900715579</v>
      </c>
      <c r="DV71" s="83">
        <f t="shared" si="202"/>
        <v>0.11336753916353728</v>
      </c>
      <c r="DW71" s="83">
        <f t="shared" si="202"/>
        <v>0.11218622957734699</v>
      </c>
      <c r="DX71" s="83">
        <f t="shared" si="202"/>
        <v>0.11105827601670948</v>
      </c>
      <c r="DY71" s="83">
        <f t="shared" si="202"/>
        <v>0.1099926308488783</v>
      </c>
      <c r="DZ71" s="83">
        <f t="shared" si="202"/>
        <v>0.1089984021315565</v>
      </c>
      <c r="EA71" s="83">
        <f t="shared" si="202"/>
        <v>0.10808474540654592</v>
      </c>
      <c r="EB71" s="83">
        <f t="shared" si="202"/>
        <v>0.10723900330621287</v>
      </c>
      <c r="EC71" s="83">
        <f t="shared" si="202"/>
        <v>0.10644982389994412</v>
      </c>
      <c r="ED71" s="83">
        <f t="shared" si="202"/>
        <v>0.10570734215208567</v>
      </c>
      <c r="EE71" s="83">
        <f t="shared" si="202"/>
        <v>0.1050033084861362</v>
      </c>
      <c r="EF71" s="83">
        <f t="shared" si="202"/>
        <v>0.10433118116088341</v>
      </c>
      <c r="EG71" s="83">
        <f t="shared" si="202"/>
        <v>0.10368619757278386</v>
      </c>
      <c r="EH71" s="83">
        <f t="shared" ref="EH71:FY71" si="203">EG71-EA72+EH72</f>
        <v>0.10306543771561213</v>
      </c>
      <c r="EI71" s="83">
        <f t="shared" si="203"/>
        <v>0.1024733257881414</v>
      </c>
      <c r="EJ71" s="83">
        <f t="shared" si="203"/>
        <v>0.10191281436588571</v>
      </c>
      <c r="EK71" s="83">
        <f t="shared" si="203"/>
        <v>0.10138541804814122</v>
      </c>
      <c r="EL71" s="83">
        <f t="shared" si="203"/>
        <v>0.10089128080223757</v>
      </c>
      <c r="EM71" s="83">
        <f t="shared" si="203"/>
        <v>0.10042926753485193</v>
      </c>
      <c r="EN71" s="83">
        <f t="shared" si="203"/>
        <v>9.9997073254701876E-2</v>
      </c>
      <c r="EO71" s="83">
        <f t="shared" si="203"/>
        <v>9.9591345950993004E-2</v>
      </c>
      <c r="EP71" s="83">
        <f t="shared" si="203"/>
        <v>9.9207822340836943E-2</v>
      </c>
      <c r="EQ71" s="83">
        <f t="shared" si="203"/>
        <v>9.8843530357569126E-2</v>
      </c>
      <c r="ER71" s="83">
        <f t="shared" si="203"/>
        <v>9.8496579045620716E-2</v>
      </c>
      <c r="ES71" s="83">
        <f t="shared" si="203"/>
        <v>9.8165937376787513E-2</v>
      </c>
      <c r="ET71" s="83">
        <f t="shared" si="203"/>
        <v>9.7851208528662165E-2</v>
      </c>
      <c r="EU71" s="83">
        <f t="shared" si="203"/>
        <v>9.7552404186479424E-2</v>
      </c>
      <c r="EV71" s="83">
        <f t="shared" si="203"/>
        <v>9.7269721785393531E-2</v>
      </c>
      <c r="EW71" s="83">
        <f t="shared" si="203"/>
        <v>9.700332631833003E-2</v>
      </c>
      <c r="EX71" s="83">
        <f t="shared" si="203"/>
        <v>9.6752727063650221E-2</v>
      </c>
      <c r="EY71" s="83">
        <f t="shared" si="203"/>
        <v>9.6516986304370486E-2</v>
      </c>
      <c r="EZ71" s="83">
        <f t="shared" si="203"/>
        <v>9.6294909578395232E-2</v>
      </c>
      <c r="FA71" s="83">
        <f t="shared" si="203"/>
        <v>9.6085214089268539E-2</v>
      </c>
      <c r="FB71" s="83">
        <f t="shared" si="203"/>
        <v>9.5886673116612767E-2</v>
      </c>
      <c r="FC71" s="83">
        <f t="shared" si="203"/>
        <v>9.5698235111157104E-2</v>
      </c>
      <c r="FD71" s="83">
        <f t="shared" si="203"/>
        <v>9.5519116672203086E-2</v>
      </c>
      <c r="FE71" s="83">
        <f t="shared" si="203"/>
        <v>9.5348868792696037E-2</v>
      </c>
      <c r="FF71" s="83">
        <f t="shared" si="203"/>
        <v>9.5187229867423645E-2</v>
      </c>
      <c r="FG71" s="83">
        <f t="shared" si="203"/>
        <v>9.5034010348207021E-2</v>
      </c>
      <c r="FH71" s="83">
        <f t="shared" si="203"/>
        <v>9.4889008475559991E-2</v>
      </c>
      <c r="FI71" s="83">
        <f t="shared" si="203"/>
        <v>9.4751955769134866E-2</v>
      </c>
      <c r="FJ71" s="83">
        <f t="shared" si="203"/>
        <v>9.4622490453039679E-2</v>
      </c>
      <c r="FK71" s="83">
        <f t="shared" si="203"/>
        <v>9.4500156673925292E-2</v>
      </c>
      <c r="FL71" s="83">
        <f t="shared" si="203"/>
        <v>9.4384427187820752E-2</v>
      </c>
      <c r="FM71" s="83">
        <f t="shared" si="203"/>
        <v>9.4274778046384677E-2</v>
      </c>
      <c r="FN71" s="83">
        <f t="shared" si="203"/>
        <v>9.4170736434882663E-2</v>
      </c>
      <c r="FO71" s="83">
        <f t="shared" si="203"/>
        <v>9.4071905451280857E-2</v>
      </c>
      <c r="FP71" s="83">
        <f t="shared" si="203"/>
        <v>9.3977969825147167E-2</v>
      </c>
      <c r="FQ71" s="83">
        <f t="shared" si="203"/>
        <v>9.3888686636738217E-2</v>
      </c>
      <c r="FR71" s="83">
        <f t="shared" si="203"/>
        <v>9.3803865056404367E-2</v>
      </c>
      <c r="FS71" s="83">
        <f t="shared" si="203"/>
        <v>9.372333902158804E-2</v>
      </c>
      <c r="FT71" s="83">
        <f t="shared" si="203"/>
        <v>9.3646936638080394E-2</v>
      </c>
      <c r="FU71" s="83">
        <f t="shared" si="203"/>
        <v>9.3574466300871281E-2</v>
      </c>
      <c r="FV71" s="83">
        <f t="shared" si="203"/>
        <v>9.3505715119296659E-2</v>
      </c>
      <c r="FW71" s="83">
        <f t="shared" si="203"/>
        <v>9.3440455561766902E-2</v>
      </c>
      <c r="FX71" s="83">
        <f t="shared" si="203"/>
        <v>9.3378456637831675E-2</v>
      </c>
      <c r="FY71" s="83">
        <f t="shared" si="203"/>
        <v>9.331949638038714E-2</v>
      </c>
      <c r="GA71" t="s">
        <v>76</v>
      </c>
    </row>
    <row r="72" spans="1:183" s="54" customFormat="1" x14ac:dyDescent="0.25">
      <c r="A72" s="98" t="s">
        <v>122</v>
      </c>
      <c r="B72" s="99"/>
      <c r="C72" s="113">
        <f t="shared" si="186"/>
        <v>0</v>
      </c>
      <c r="D72" s="114">
        <f t="shared" ref="D72:H72" si="204">D71-C71</f>
        <v>0</v>
      </c>
      <c r="E72" s="114">
        <f t="shared" si="204"/>
        <v>0</v>
      </c>
      <c r="F72" s="114">
        <f t="shared" si="204"/>
        <v>0</v>
      </c>
      <c r="G72" s="114">
        <f t="shared" si="204"/>
        <v>0</v>
      </c>
      <c r="H72" s="114">
        <f t="shared" si="204"/>
        <v>0</v>
      </c>
      <c r="I72" s="114">
        <f>I71-H71</f>
        <v>0</v>
      </c>
      <c r="J72" s="98">
        <f>C41*$I$8*J15</f>
        <v>1.4690579789260567E-2</v>
      </c>
      <c r="K72" s="98">
        <f t="shared" ref="K72:BV72" si="205">D41*$I$8*K15</f>
        <v>1.8363224736575708E-2</v>
      </c>
      <c r="L72" s="98">
        <f t="shared" si="205"/>
        <v>2.2954030920719643E-2</v>
      </c>
      <c r="M72" s="98">
        <f t="shared" si="205"/>
        <v>2.8692538650899543E-2</v>
      </c>
      <c r="N72" s="98">
        <f t="shared" si="205"/>
        <v>3.5865673313624426E-2</v>
      </c>
      <c r="O72" s="98">
        <f t="shared" si="205"/>
        <v>4.4832091642030537E-2</v>
      </c>
      <c r="P72" s="145">
        <f t="shared" si="205"/>
        <v>7.0050143190672709E-2</v>
      </c>
      <c r="Q72" s="98">
        <f t="shared" si="205"/>
        <v>8.7562678988340858E-2</v>
      </c>
      <c r="R72" s="98">
        <f t="shared" si="205"/>
        <v>0.10945334873542607</v>
      </c>
      <c r="S72" s="98">
        <f t="shared" si="205"/>
        <v>0.13681668591928256</v>
      </c>
      <c r="T72" s="98">
        <f t="shared" si="205"/>
        <v>0.17102085739910317</v>
      </c>
      <c r="U72" s="98">
        <f t="shared" si="205"/>
        <v>0.21377607174887897</v>
      </c>
      <c r="V72" s="98">
        <f t="shared" si="205"/>
        <v>0.26722008968609873</v>
      </c>
      <c r="W72" s="98">
        <f t="shared" si="205"/>
        <v>0.33402511210762331</v>
      </c>
      <c r="X72" s="98">
        <f t="shared" si="205"/>
        <v>0.33446950519739171</v>
      </c>
      <c r="Y72" s="98">
        <f t="shared" si="205"/>
        <v>0.35261785395514839</v>
      </c>
      <c r="Z72" s="98">
        <f t="shared" si="205"/>
        <v>0.35654853309320161</v>
      </c>
      <c r="AA72" s="98">
        <f t="shared" si="205"/>
        <v>0.38351654485524861</v>
      </c>
      <c r="AB72" s="98">
        <f t="shared" si="205"/>
        <v>0.41722724235967962</v>
      </c>
      <c r="AC72" s="98">
        <f t="shared" si="205"/>
        <v>0.45935854798892739</v>
      </c>
      <c r="AD72" s="98">
        <f t="shared" si="205"/>
        <v>0.51200439935514364</v>
      </c>
      <c r="AE72" s="98">
        <f t="shared" si="205"/>
        <v>0.46222162331916461</v>
      </c>
      <c r="AF72" s="98">
        <f t="shared" si="205"/>
        <v>0.21793258161014495</v>
      </c>
      <c r="AG72" s="98">
        <f t="shared" si="205"/>
        <v>0.24928152730145042</v>
      </c>
      <c r="AH72" s="98">
        <f t="shared" si="205"/>
        <v>0.28183704280032651</v>
      </c>
      <c r="AI72" s="98">
        <f t="shared" si="205"/>
        <v>0.31872152154316929</v>
      </c>
      <c r="AJ72" s="166">
        <f t="shared" si="205"/>
        <v>0.36098853006439685</v>
      </c>
      <c r="AK72" s="145">
        <f t="shared" si="205"/>
        <v>0.40993944748847816</v>
      </c>
      <c r="AL72" s="98">
        <f t="shared" si="205"/>
        <v>0.23957807510120047</v>
      </c>
      <c r="AM72" s="98">
        <f t="shared" si="205"/>
        <v>0.28125822028527792</v>
      </c>
      <c r="AN72" s="98">
        <f t="shared" si="205"/>
        <v>0.28673357811200884</v>
      </c>
      <c r="AO72" s="98">
        <f t="shared" si="205"/>
        <v>0.2935412908185876</v>
      </c>
      <c r="AP72" s="98">
        <f t="shared" si="205"/>
        <v>0.29975864582347295</v>
      </c>
      <c r="AQ72" s="166">
        <f t="shared" si="205"/>
        <v>0.30476771131727703</v>
      </c>
      <c r="AR72" s="145">
        <f t="shared" si="205"/>
        <v>0.3078001389609003</v>
      </c>
      <c r="AS72" s="98">
        <f t="shared" si="205"/>
        <v>0.1847405206867665</v>
      </c>
      <c r="AT72" s="98">
        <f t="shared" si="205"/>
        <v>0.16544994493805545</v>
      </c>
      <c r="AU72" s="98">
        <f t="shared" si="205"/>
        <v>0.16898032205151176</v>
      </c>
      <c r="AV72" s="98">
        <f t="shared" si="205"/>
        <v>0.17085646191459899</v>
      </c>
      <c r="AW72" s="98">
        <f t="shared" si="205"/>
        <v>0.17110723426552932</v>
      </c>
      <c r="AX72" s="166">
        <f t="shared" si="205"/>
        <v>0.16944759836381529</v>
      </c>
      <c r="AY72" s="145">
        <f t="shared" si="205"/>
        <v>0.1654928648989015</v>
      </c>
      <c r="AZ72" s="98">
        <f t="shared" si="205"/>
        <v>0.13227975550048346</v>
      </c>
      <c r="BA72" s="98">
        <f t="shared" si="205"/>
        <v>0.12967389704559226</v>
      </c>
      <c r="BB72" s="98">
        <f t="shared" si="205"/>
        <v>0.1239091103706567</v>
      </c>
      <c r="BC72" s="98">
        <f t="shared" si="205"/>
        <v>0.11788604739507241</v>
      </c>
      <c r="BD72" s="98">
        <f t="shared" si="205"/>
        <v>0.11144152294743458</v>
      </c>
      <c r="BE72" s="166">
        <f t="shared" si="205"/>
        <v>0.10447918311776813</v>
      </c>
      <c r="BF72" s="145">
        <f t="shared" si="205"/>
        <v>9.6907130677947442E-2</v>
      </c>
      <c r="BG72" s="98">
        <f t="shared" si="205"/>
        <v>8.8637151305937481E-2</v>
      </c>
      <c r="BH72" s="98">
        <f t="shared" si="205"/>
        <v>8.5846045864516371E-2</v>
      </c>
      <c r="BI72" s="98">
        <f t="shared" si="205"/>
        <v>8.3332069093572436E-2</v>
      </c>
      <c r="BJ72" s="98">
        <f t="shared" si="205"/>
        <v>8.0307401577786472E-2</v>
      </c>
      <c r="BK72" s="98">
        <f t="shared" si="205"/>
        <v>7.6816883774730615E-2</v>
      </c>
      <c r="BL72" s="166">
        <f t="shared" si="205"/>
        <v>7.2913314027406834E-2</v>
      </c>
      <c r="BM72" s="145">
        <f t="shared" si="205"/>
        <v>6.866162718473233E-2</v>
      </c>
      <c r="BN72" s="98">
        <f t="shared" si="205"/>
        <v>6.4144549722834204E-2</v>
      </c>
      <c r="BO72" s="98">
        <f t="shared" si="205"/>
        <v>6.1359443353332613E-2</v>
      </c>
      <c r="BP72" s="98">
        <f t="shared" si="205"/>
        <v>5.878142292764988E-2</v>
      </c>
      <c r="BQ72" s="98">
        <f t="shared" si="205"/>
        <v>5.625447066298575E-2</v>
      </c>
      <c r="BR72" s="98">
        <f t="shared" si="205"/>
        <v>5.3781860350645652E-2</v>
      </c>
      <c r="BS72" s="98">
        <f t="shared" si="205"/>
        <v>5.1375422153917168E-2</v>
      </c>
      <c r="BT72" s="145">
        <f t="shared" si="205"/>
        <v>4.9057151594588962E-2</v>
      </c>
      <c r="BU72" s="98">
        <f t="shared" si="205"/>
        <v>4.6860944772002963E-2</v>
      </c>
      <c r="BV72" s="98">
        <f t="shared" si="205"/>
        <v>4.4835510986211816E-2</v>
      </c>
      <c r="BW72" s="98">
        <f t="shared" ref="BW72:EH72" si="206">BP41*$I$8*BW15</f>
        <v>4.2812703718356937E-2</v>
      </c>
      <c r="BX72" s="98">
        <f t="shared" si="206"/>
        <v>4.0839429896546424E-2</v>
      </c>
      <c r="BY72" s="98">
        <f t="shared" si="206"/>
        <v>3.8942400424844106E-2</v>
      </c>
      <c r="BZ72" s="98">
        <f t="shared" si="206"/>
        <v>3.7149070118568786E-2</v>
      </c>
      <c r="CA72" s="145">
        <f t="shared" si="206"/>
        <v>3.548690766982731E-2</v>
      </c>
      <c r="CB72" s="98">
        <f t="shared" si="206"/>
        <v>3.398339083955209E-2</v>
      </c>
      <c r="CC72" s="98">
        <f t="shared" si="206"/>
        <v>3.2665816051778582E-2</v>
      </c>
      <c r="CD72" s="98">
        <f t="shared" si="206"/>
        <v>3.1392384643880569E-2</v>
      </c>
      <c r="CE72" s="98">
        <f t="shared" si="206"/>
        <v>3.01510456606713E-2</v>
      </c>
      <c r="CF72" s="98">
        <f t="shared" si="206"/>
        <v>2.8949721828177132E-2</v>
      </c>
      <c r="CG72" s="98">
        <f t="shared" si="206"/>
        <v>2.7797009427198635E-2</v>
      </c>
      <c r="CH72" s="145">
        <f t="shared" si="206"/>
        <v>2.6701757155507242E-2</v>
      </c>
      <c r="CI72" s="98">
        <f t="shared" si="206"/>
        <v>3.5941476731344721E-2</v>
      </c>
      <c r="CJ72" s="98">
        <f t="shared" si="206"/>
        <v>3.4602688066300964E-2</v>
      </c>
      <c r="CK72" s="98">
        <f t="shared" si="206"/>
        <v>3.3333912277147389E-2</v>
      </c>
      <c r="CL72" s="98">
        <f t="shared" si="206"/>
        <v>3.2133931854737459E-2</v>
      </c>
      <c r="CM72" s="98">
        <f t="shared" si="206"/>
        <v>3.1001396890666486E-2</v>
      </c>
      <c r="CN72" s="98">
        <f t="shared" si="206"/>
        <v>2.9933998701312286E-2</v>
      </c>
      <c r="CO72" s="145">
        <f t="shared" si="206"/>
        <v>2.8928310808246906E-2</v>
      </c>
      <c r="CP72" s="98">
        <f t="shared" si="206"/>
        <v>2.7979603303116388E-2</v>
      </c>
      <c r="CQ72" s="98">
        <f t="shared" si="206"/>
        <v>2.8044022038126202E-2</v>
      </c>
      <c r="CR72" s="98">
        <f t="shared" si="206"/>
        <v>2.7260689343375531E-2</v>
      </c>
      <c r="CS72" s="98">
        <f t="shared" si="206"/>
        <v>2.652118551348636E-2</v>
      </c>
      <c r="CT72" s="98">
        <f t="shared" si="206"/>
        <v>2.5827155310971399E-2</v>
      </c>
      <c r="CU72" s="98">
        <f t="shared" si="206"/>
        <v>2.5179004701729756E-2</v>
      </c>
      <c r="CV72" s="145">
        <f t="shared" si="206"/>
        <v>2.4575758936156652E-2</v>
      </c>
      <c r="CW72" s="98">
        <f t="shared" si="206"/>
        <v>2.4014956495729198E-2</v>
      </c>
      <c r="CX72" s="98">
        <f t="shared" si="206"/>
        <v>2.2530534024884061E-2</v>
      </c>
      <c r="CY72" s="98">
        <f t="shared" si="206"/>
        <v>2.2040763631760607E-2</v>
      </c>
      <c r="CZ72" s="98">
        <f t="shared" si="206"/>
        <v>2.1590809058171501E-2</v>
      </c>
      <c r="DA72" s="98">
        <f t="shared" si="206"/>
        <v>2.1178599906143465E-2</v>
      </c>
      <c r="DB72" s="98">
        <f t="shared" si="206"/>
        <v>2.0802299984771792E-2</v>
      </c>
      <c r="DC72" s="98">
        <f t="shared" si="206"/>
        <v>2.0460290993056962E-2</v>
      </c>
      <c r="DD72" s="145">
        <f t="shared" si="206"/>
        <v>2.0151156792179173E-2</v>
      </c>
      <c r="DE72" s="98">
        <f t="shared" si="206"/>
        <v>1.9873605300737448E-2</v>
      </c>
      <c r="DF72" s="98">
        <f t="shared" si="206"/>
        <v>1.9482770678666595E-2</v>
      </c>
      <c r="DG72" s="98">
        <f t="shared" si="206"/>
        <v>1.9109759906009213E-2</v>
      </c>
      <c r="DH72" s="98">
        <f t="shared" si="206"/>
        <v>1.8754463621991044E-2</v>
      </c>
      <c r="DI72" s="98">
        <f t="shared" si="206"/>
        <v>1.8416486813300749E-2</v>
      </c>
      <c r="DJ72" s="98">
        <f t="shared" si="206"/>
        <v>1.8095257706158531E-2</v>
      </c>
      <c r="DK72" s="145">
        <f t="shared" si="206"/>
        <v>1.7790145999667793E-2</v>
      </c>
      <c r="DL72" s="98">
        <f t="shared" si="206"/>
        <v>1.7500580770319463E-2</v>
      </c>
      <c r="DM72" s="98">
        <f t="shared" si="206"/>
        <v>1.7298092125433758E-2</v>
      </c>
      <c r="DN72" s="98">
        <f t="shared" si="206"/>
        <v>1.7103126032208808E-2</v>
      </c>
      <c r="DO72" s="98">
        <f t="shared" si="206"/>
        <v>1.6914025806597507E-2</v>
      </c>
      <c r="DP72" s="98">
        <f t="shared" si="206"/>
        <v>1.6729283442395763E-2</v>
      </c>
      <c r="DQ72" s="98">
        <f t="shared" si="206"/>
        <v>1.654750018905882E-2</v>
      </c>
      <c r="DR72" s="98">
        <f t="shared" si="206"/>
        <v>1.6367356644356835E-2</v>
      </c>
      <c r="DS72" s="98">
        <f t="shared" si="206"/>
        <v>1.6187593013798973E-2</v>
      </c>
      <c r="DT72" s="98">
        <f t="shared" si="206"/>
        <v>1.6007005866766944E-2</v>
      </c>
      <c r="DU72" s="98">
        <f t="shared" si="206"/>
        <v>1.5840754044180658E-2</v>
      </c>
      <c r="DV72" s="98">
        <f t="shared" si="206"/>
        <v>1.5688045962978996E-2</v>
      </c>
      <c r="DW72" s="98">
        <f t="shared" si="206"/>
        <v>1.5547973856205476E-2</v>
      </c>
      <c r="DX72" s="98">
        <f t="shared" si="206"/>
        <v>1.5419546628421309E-2</v>
      </c>
      <c r="DY72" s="98">
        <f t="shared" si="206"/>
        <v>1.5301711476525643E-2</v>
      </c>
      <c r="DZ72" s="98">
        <f t="shared" si="206"/>
        <v>1.5193364296477172E-2</v>
      </c>
      <c r="EA72" s="98">
        <f t="shared" si="206"/>
        <v>1.5093349141756356E-2</v>
      </c>
      <c r="EB72" s="98">
        <f t="shared" si="206"/>
        <v>1.4995011943847615E-2</v>
      </c>
      <c r="EC72" s="98">
        <f t="shared" si="206"/>
        <v>1.4898866556710246E-2</v>
      </c>
      <c r="ED72" s="98">
        <f t="shared" si="206"/>
        <v>1.4805492108347033E-2</v>
      </c>
      <c r="EE72" s="98">
        <f t="shared" si="206"/>
        <v>1.471551296247184E-2</v>
      </c>
      <c r="EF72" s="98">
        <f t="shared" si="206"/>
        <v>1.4629584151272849E-2</v>
      </c>
      <c r="EG72" s="98">
        <f t="shared" si="206"/>
        <v>1.4548380708377624E-2</v>
      </c>
      <c r="EH72" s="98">
        <f t="shared" si="206"/>
        <v>1.4472589284584648E-2</v>
      </c>
      <c r="EI72" s="98">
        <f t="shared" ref="EI72:FY72" si="207">EB41*$I$8*EI15</f>
        <v>1.440290001637688E-2</v>
      </c>
      <c r="EJ72" s="98">
        <f t="shared" si="207"/>
        <v>1.433835513445455E-2</v>
      </c>
      <c r="EK72" s="98">
        <f t="shared" si="207"/>
        <v>1.4278095790602534E-2</v>
      </c>
      <c r="EL72" s="98">
        <f t="shared" si="207"/>
        <v>1.4221375716568192E-2</v>
      </c>
      <c r="EM72" s="98">
        <f t="shared" si="207"/>
        <v>1.4167570883887206E-2</v>
      </c>
      <c r="EN72" s="98">
        <f t="shared" si="207"/>
        <v>1.4116186428227564E-2</v>
      </c>
      <c r="EO72" s="98">
        <f t="shared" si="207"/>
        <v>1.4066861980875785E-2</v>
      </c>
      <c r="EP72" s="98">
        <f t="shared" si="207"/>
        <v>1.4019376406220821E-2</v>
      </c>
      <c r="EQ72" s="98">
        <f t="shared" si="207"/>
        <v>1.3974063151186737E-2</v>
      </c>
      <c r="ER72" s="98">
        <f t="shared" si="207"/>
        <v>1.3931144478654126E-2</v>
      </c>
      <c r="ES72" s="98">
        <f t="shared" si="207"/>
        <v>1.3890734047734984E-2</v>
      </c>
      <c r="ET72" s="98">
        <f t="shared" si="207"/>
        <v>1.3852842035761861E-2</v>
      </c>
      <c r="EU72" s="98">
        <f t="shared" si="207"/>
        <v>1.3817382086044831E-2</v>
      </c>
      <c r="EV72" s="98">
        <f t="shared" si="207"/>
        <v>1.3784179579789887E-2</v>
      </c>
      <c r="EW72" s="98">
        <f t="shared" si="207"/>
        <v>1.3752980939157321E-2</v>
      </c>
      <c r="EX72" s="98">
        <f t="shared" si="207"/>
        <v>1.3723463896506933E-2</v>
      </c>
      <c r="EY72" s="98">
        <f t="shared" si="207"/>
        <v>1.3695403719374392E-2</v>
      </c>
      <c r="EZ72" s="98">
        <f t="shared" si="207"/>
        <v>1.3668657321759736E-2</v>
      </c>
      <c r="FA72" s="98">
        <f t="shared" si="207"/>
        <v>1.3643146546635161E-2</v>
      </c>
      <c r="FB72" s="98">
        <f t="shared" si="207"/>
        <v>1.3618841113389055E-2</v>
      </c>
      <c r="FC72" s="98">
        <f t="shared" si="207"/>
        <v>1.3595741574334231E-2</v>
      </c>
      <c r="FD72" s="98">
        <f t="shared" si="207"/>
        <v>1.35738625002033E-2</v>
      </c>
      <c r="FE72" s="98">
        <f t="shared" si="207"/>
        <v>1.3553216016999877E-2</v>
      </c>
      <c r="FF72" s="98">
        <f t="shared" si="207"/>
        <v>1.3533764794101991E-2</v>
      </c>
      <c r="FG72" s="98">
        <f t="shared" si="207"/>
        <v>1.3515437802543105E-2</v>
      </c>
      <c r="FH72" s="98">
        <f t="shared" si="207"/>
        <v>1.3498144673988131E-2</v>
      </c>
      <c r="FI72" s="98">
        <f t="shared" si="207"/>
        <v>1.3481788406963926E-2</v>
      </c>
      <c r="FJ72" s="98">
        <f t="shared" si="207"/>
        <v>1.3466276258239041E-2</v>
      </c>
      <c r="FK72" s="98">
        <f t="shared" si="207"/>
        <v>1.3451528721088913E-2</v>
      </c>
      <c r="FL72" s="98">
        <f t="shared" si="207"/>
        <v>1.3437486530895342E-2</v>
      </c>
      <c r="FM72" s="98">
        <f t="shared" si="207"/>
        <v>1.3424115652665915E-2</v>
      </c>
      <c r="FN72" s="98">
        <f t="shared" si="207"/>
        <v>1.3411396191041095E-2</v>
      </c>
      <c r="FO72" s="98">
        <f t="shared" si="207"/>
        <v>1.3399313690386326E-2</v>
      </c>
      <c r="FP72" s="98">
        <f t="shared" si="207"/>
        <v>1.3387852780830233E-2</v>
      </c>
      <c r="FQ72" s="98">
        <f t="shared" si="207"/>
        <v>1.3376993069830097E-2</v>
      </c>
      <c r="FR72" s="98">
        <f t="shared" si="207"/>
        <v>1.3366707140755061E-2</v>
      </c>
      <c r="FS72" s="98">
        <f t="shared" si="207"/>
        <v>1.3356960496079009E-2</v>
      </c>
      <c r="FT72" s="98">
        <f t="shared" si="207"/>
        <v>1.3347713269158274E-2</v>
      </c>
      <c r="FU72" s="98">
        <f t="shared" si="207"/>
        <v>1.3338925853831974E-2</v>
      </c>
      <c r="FV72" s="98">
        <f t="shared" si="207"/>
        <v>1.3330562508811704E-2</v>
      </c>
      <c r="FW72" s="98">
        <f t="shared" si="207"/>
        <v>1.3322593223300471E-2</v>
      </c>
      <c r="FX72" s="98">
        <f t="shared" si="207"/>
        <v>1.3314994145894869E-2</v>
      </c>
      <c r="FY72" s="98">
        <f t="shared" si="207"/>
        <v>1.3307746883310536E-2</v>
      </c>
      <c r="GA72" s="98" t="s">
        <v>122</v>
      </c>
    </row>
    <row r="73" spans="1:183" s="196" customFormat="1" x14ac:dyDescent="0.25">
      <c r="A73" s="196" t="s">
        <v>105</v>
      </c>
      <c r="B73" s="197"/>
      <c r="I73" s="85">
        <f t="shared" ref="I73:BT73" si="208">I50+I59+I66</f>
        <v>4.3540660459929672</v>
      </c>
      <c r="J73" s="85">
        <f t="shared" si="208"/>
        <v>6.4508848899208493</v>
      </c>
      <c r="K73" s="85">
        <f t="shared" si="208"/>
        <v>9.0719084448307026</v>
      </c>
      <c r="L73" s="85">
        <f t="shared" si="208"/>
        <v>12.348187888468019</v>
      </c>
      <c r="M73" s="85">
        <f t="shared" si="208"/>
        <v>16.44353719301467</v>
      </c>
      <c r="N73" s="85">
        <f t="shared" si="208"/>
        <v>21.562723823697976</v>
      </c>
      <c r="O73" s="85">
        <f t="shared" si="208"/>
        <v>27.961707112052107</v>
      </c>
      <c r="P73" s="86">
        <f t="shared" si="208"/>
        <v>35.960436222494771</v>
      </c>
      <c r="Q73" s="85">
        <f t="shared" si="208"/>
        <v>38.82579012065473</v>
      </c>
      <c r="R73" s="85">
        <f t="shared" si="208"/>
        <v>42.407482493354678</v>
      </c>
      <c r="S73" s="85">
        <f t="shared" si="208"/>
        <v>46.884597959229623</v>
      </c>
      <c r="T73" s="85">
        <f t="shared" si="208"/>
        <v>52.480992291573301</v>
      </c>
      <c r="U73" s="85">
        <f t="shared" si="208"/>
        <v>59.476485207002888</v>
      </c>
      <c r="V73" s="85">
        <f t="shared" si="208"/>
        <v>68.22085135128988</v>
      </c>
      <c r="W73" s="86">
        <f t="shared" si="208"/>
        <v>79.151309031648637</v>
      </c>
      <c r="X73" s="85">
        <f t="shared" si="208"/>
        <v>91.199251484993965</v>
      </c>
      <c r="Y73" s="85">
        <f t="shared" si="208"/>
        <v>104.38761549407069</v>
      </c>
      <c r="Z73" s="85">
        <f t="shared" si="208"/>
        <v>117.86111913420535</v>
      </c>
      <c r="AA73" s="85">
        <f t="shared" si="208"/>
        <v>132.91595091999309</v>
      </c>
      <c r="AB73" s="85">
        <f t="shared" si="208"/>
        <v>149.93784027710689</v>
      </c>
      <c r="AC73" s="85">
        <f t="shared" si="208"/>
        <v>169.40375932599312</v>
      </c>
      <c r="AD73" s="86">
        <f t="shared" si="208"/>
        <v>191.90197633481625</v>
      </c>
      <c r="AE73" s="85">
        <f t="shared" si="208"/>
        <v>225.66723327469694</v>
      </c>
      <c r="AF73" s="85">
        <f t="shared" si="208"/>
        <v>229.7098424640036</v>
      </c>
      <c r="AG73" s="85">
        <f t="shared" si="208"/>
        <v>234.94805948470028</v>
      </c>
      <c r="AH73" s="85">
        <f t="shared" si="208"/>
        <v>239.781184250769</v>
      </c>
      <c r="AI73" s="85">
        <f t="shared" si="208"/>
        <v>243.71496788612876</v>
      </c>
      <c r="AJ73" s="162">
        <f t="shared" si="208"/>
        <v>246.13336835277383</v>
      </c>
      <c r="AK73" s="86">
        <f t="shared" si="208"/>
        <v>246.26887561816787</v>
      </c>
      <c r="AL73" s="85">
        <f t="shared" si="208"/>
        <v>219.82967342276498</v>
      </c>
      <c r="AM73" s="85">
        <f t="shared" si="208"/>
        <v>224.80456413932066</v>
      </c>
      <c r="AN73" s="85">
        <f t="shared" si="208"/>
        <v>227.47952816096949</v>
      </c>
      <c r="AO73" s="85">
        <f t="shared" si="208"/>
        <v>227.89350574615588</v>
      </c>
      <c r="AP73" s="85">
        <f t="shared" si="208"/>
        <v>225.64684535660649</v>
      </c>
      <c r="AQ73" s="162">
        <f t="shared" si="208"/>
        <v>220.20035389192338</v>
      </c>
      <c r="AR73" s="86">
        <f t="shared" si="208"/>
        <v>210.84293901917536</v>
      </c>
      <c r="AS73" s="85">
        <f t="shared" si="208"/>
        <v>206.50447795279794</v>
      </c>
      <c r="AT73" s="85">
        <f t="shared" si="208"/>
        <v>196.89355243099695</v>
      </c>
      <c r="AU73" s="85">
        <f t="shared" si="208"/>
        <v>186.88331281657611</v>
      </c>
      <c r="AV73" s="85">
        <f t="shared" si="208"/>
        <v>176.20211244393388</v>
      </c>
      <c r="AW73" s="85">
        <f t="shared" si="208"/>
        <v>164.68342127651229</v>
      </c>
      <c r="AX73" s="162">
        <f t="shared" si="208"/>
        <v>152.17074657869603</v>
      </c>
      <c r="AY73" s="86">
        <f t="shared" si="208"/>
        <v>138.52302302477406</v>
      </c>
      <c r="AZ73" s="85">
        <f t="shared" si="208"/>
        <v>133.90880112416335</v>
      </c>
      <c r="BA73" s="85">
        <f t="shared" si="208"/>
        <v>129.81418050372821</v>
      </c>
      <c r="BB73" s="85">
        <f t="shared" si="208"/>
        <v>124.86924615911559</v>
      </c>
      <c r="BC73" s="85">
        <f t="shared" si="208"/>
        <v>119.15100024840255</v>
      </c>
      <c r="BD73" s="85">
        <f t="shared" si="208"/>
        <v>112.74762976360419</v>
      </c>
      <c r="BE73" s="162">
        <f t="shared" si="208"/>
        <v>105.76753229516561</v>
      </c>
      <c r="BF73" s="86">
        <f t="shared" si="208"/>
        <v>98.348920500791934</v>
      </c>
      <c r="BG73" s="85">
        <f t="shared" si="208"/>
        <v>93.768806880898296</v>
      </c>
      <c r="BH73" s="85">
        <f t="shared" si="208"/>
        <v>89.51031877350141</v>
      </c>
      <c r="BI73" s="85">
        <f t="shared" si="208"/>
        <v>85.347681374260148</v>
      </c>
      <c r="BJ73" s="85">
        <f t="shared" si="208"/>
        <v>81.28470122569253</v>
      </c>
      <c r="BK73" s="85">
        <f t="shared" si="208"/>
        <v>77.339718446182587</v>
      </c>
      <c r="BL73" s="162">
        <f t="shared" si="208"/>
        <v>73.547812732168111</v>
      </c>
      <c r="BM73" s="86">
        <f t="shared" si="208"/>
        <v>69.963574776065101</v>
      </c>
      <c r="BN73" s="85">
        <f t="shared" si="208"/>
        <v>66.665011624823407</v>
      </c>
      <c r="BO73" s="85">
        <f t="shared" si="208"/>
        <v>63.369676608819361</v>
      </c>
      <c r="BP73" s="85">
        <f t="shared" si="208"/>
        <v>60.150652922579489</v>
      </c>
      <c r="BQ73" s="85">
        <f t="shared" si="208"/>
        <v>57.052929418762382</v>
      </c>
      <c r="BR73" s="85">
        <f t="shared" si="208"/>
        <v>54.122449226462876</v>
      </c>
      <c r="BS73" s="85">
        <f t="shared" si="208"/>
        <v>51.404971874218063</v>
      </c>
      <c r="BT73" s="86">
        <f t="shared" si="208"/>
        <v>48.946053050705999</v>
      </c>
      <c r="BU73" s="85">
        <f t="shared" ref="BU73:EF73" si="209">BU50+BU59+BU66</f>
        <v>46.790711539604921</v>
      </c>
      <c r="BV73" s="85">
        <f t="shared" si="209"/>
        <v>44.708273129025386</v>
      </c>
      <c r="BW73" s="85">
        <f t="shared" si="209"/>
        <v>42.678829549417536</v>
      </c>
      <c r="BX73" s="85">
        <f t="shared" si="209"/>
        <v>40.714805534571809</v>
      </c>
      <c r="BY73" s="85">
        <f t="shared" si="209"/>
        <v>38.829817083378678</v>
      </c>
      <c r="BZ73" s="85">
        <f t="shared" si="209"/>
        <v>37.037966994214244</v>
      </c>
      <c r="CA73" s="86">
        <f t="shared" si="209"/>
        <v>35.352875273178633</v>
      </c>
      <c r="CB73" s="85">
        <f t="shared" si="209"/>
        <v>33.786461223134346</v>
      </c>
      <c r="CC73" s="85">
        <f t="shared" si="209"/>
        <v>32.301933004968156</v>
      </c>
      <c r="CD73" s="85">
        <f t="shared" si="209"/>
        <v>30.898176323068508</v>
      </c>
      <c r="CE73" s="85">
        <f t="shared" si="209"/>
        <v>29.573631121961483</v>
      </c>
      <c r="CF73" s="85">
        <f t="shared" si="209"/>
        <v>28.325556939440236</v>
      </c>
      <c r="CG73" s="85">
        <f t="shared" si="209"/>
        <v>27.149854632107953</v>
      </c>
      <c r="CH73" s="86">
        <f t="shared" si="209"/>
        <v>26.040859541281232</v>
      </c>
      <c r="CI73" s="85">
        <f t="shared" si="209"/>
        <v>26.126886242851178</v>
      </c>
      <c r="CJ73" s="85">
        <f t="shared" si="209"/>
        <v>25.25987028560532</v>
      </c>
      <c r="CK73" s="85">
        <f t="shared" si="209"/>
        <v>24.441977195814395</v>
      </c>
      <c r="CL73" s="85">
        <f t="shared" si="209"/>
        <v>23.675284047407189</v>
      </c>
      <c r="CM73" s="85">
        <f t="shared" si="209"/>
        <v>22.960423019055497</v>
      </c>
      <c r="CN73" s="85">
        <f t="shared" si="209"/>
        <v>22.296411521857518</v>
      </c>
      <c r="CO73" s="86">
        <f t="shared" si="209"/>
        <v>21.680524223371844</v>
      </c>
      <c r="CP73" s="85">
        <f t="shared" si="209"/>
        <v>19.970794328915897</v>
      </c>
      <c r="CQ73" s="85">
        <f t="shared" si="209"/>
        <v>19.386485635300851</v>
      </c>
      <c r="CR73" s="85">
        <f t="shared" si="209"/>
        <v>18.849523458526303</v>
      </c>
      <c r="CS73" s="85">
        <f t="shared" si="209"/>
        <v>18.357427558998644</v>
      </c>
      <c r="CT73" s="85">
        <f t="shared" si="209"/>
        <v>17.908002214676142</v>
      </c>
      <c r="CU73" s="85">
        <f t="shared" si="209"/>
        <v>17.499317921121424</v>
      </c>
      <c r="CV73" s="86">
        <f t="shared" si="209"/>
        <v>17.129693610699814</v>
      </c>
      <c r="CW73" s="85">
        <f t="shared" si="209"/>
        <v>16.799248423513166</v>
      </c>
      <c r="CX73" s="85">
        <f t="shared" si="209"/>
        <v>16.333506679112549</v>
      </c>
      <c r="CY73" s="85">
        <f t="shared" si="209"/>
        <v>15.889041045160846</v>
      </c>
      <c r="CZ73" s="85">
        <f t="shared" si="209"/>
        <v>15.465723189265528</v>
      </c>
      <c r="DA73" s="85">
        <f t="shared" si="209"/>
        <v>15.063083725928447</v>
      </c>
      <c r="DB73" s="85">
        <f t="shared" si="209"/>
        <v>14.680442145128959</v>
      </c>
      <c r="DC73" s="85">
        <f t="shared" si="209"/>
        <v>14.317047932713802</v>
      </c>
      <c r="DD73" s="86">
        <f t="shared" si="209"/>
        <v>13.972229784915921</v>
      </c>
      <c r="DE73" s="85">
        <f t="shared" si="209"/>
        <v>13.731383103948122</v>
      </c>
      <c r="DF73" s="85">
        <f t="shared" si="209"/>
        <v>13.499482596622403</v>
      </c>
      <c r="DG73" s="85">
        <f t="shared" si="209"/>
        <v>13.274552677151222</v>
      </c>
      <c r="DH73" s="85">
        <f t="shared" si="209"/>
        <v>13.054794827250529</v>
      </c>
      <c r="DI73" s="85">
        <f t="shared" si="209"/>
        <v>12.83854058152831</v>
      </c>
      <c r="DJ73" s="85">
        <f t="shared" si="209"/>
        <v>12.624215855824621</v>
      </c>
      <c r="DK73" s="86">
        <f t="shared" si="209"/>
        <v>12.410317401506918</v>
      </c>
      <c r="DL73" s="85">
        <f t="shared" si="209"/>
        <v>12.195401613847622</v>
      </c>
      <c r="DM73" s="85">
        <f t="shared" si="209"/>
        <v>11.997575481952536</v>
      </c>
      <c r="DN73" s="85">
        <f t="shared" si="209"/>
        <v>11.815896930896045</v>
      </c>
      <c r="DO73" s="85">
        <f t="shared" si="209"/>
        <v>11.649284893968906</v>
      </c>
      <c r="DP73" s="85">
        <f t="shared" si="209"/>
        <v>11.496558531266711</v>
      </c>
      <c r="DQ73" s="85">
        <f t="shared" si="209"/>
        <v>11.356463041468791</v>
      </c>
      <c r="DR73" s="85">
        <f t="shared" si="209"/>
        <v>11.22768208723466</v>
      </c>
      <c r="DS73" s="85">
        <f t="shared" si="209"/>
        <v>11.108837156759202</v>
      </c>
      <c r="DT73" s="85">
        <f t="shared" si="209"/>
        <v>10.991982219253046</v>
      </c>
      <c r="DU73" s="85">
        <f t="shared" si="209"/>
        <v>10.877731467063141</v>
      </c>
      <c r="DV73" s="85">
        <f t="shared" si="209"/>
        <v>10.766777141288335</v>
      </c>
      <c r="DW73" s="85">
        <f t="shared" si="209"/>
        <v>10.659865609202239</v>
      </c>
      <c r="DX73" s="85">
        <f t="shared" si="209"/>
        <v>10.557779971756119</v>
      </c>
      <c r="DY73" s="85">
        <f t="shared" si="209"/>
        <v>10.461327326701745</v>
      </c>
      <c r="DZ73" s="85">
        <f t="shared" si="209"/>
        <v>10.371328756606289</v>
      </c>
      <c r="EA73" s="85">
        <f t="shared" si="209"/>
        <v>10.288610108758492</v>
      </c>
      <c r="EB73" s="85">
        <f t="shared" si="209"/>
        <v>10.212028234926281</v>
      </c>
      <c r="EC73" s="85">
        <f t="shared" si="209"/>
        <v>10.140557961423472</v>
      </c>
      <c r="ED73" s="85">
        <f t="shared" si="209"/>
        <v>10.073308433154267</v>
      </c>
      <c r="EE73" s="85">
        <f t="shared" si="209"/>
        <v>10.009534682445159</v>
      </c>
      <c r="EF73" s="85">
        <f t="shared" si="209"/>
        <v>9.9486459312486311</v>
      </c>
      <c r="EG73" s="85">
        <f t="shared" ref="EG73:FY73" si="210">EG50+EG59+EG66</f>
        <v>9.8902119912216371</v>
      </c>
      <c r="EH73" s="85">
        <f t="shared" si="210"/>
        <v>9.8339689548311782</v>
      </c>
      <c r="EI73" s="85">
        <f t="shared" si="210"/>
        <v>9.7803156139502505</v>
      </c>
      <c r="EJ73" s="85">
        <f t="shared" si="210"/>
        <v>9.7295179586731813</v>
      </c>
      <c r="EK73" s="85">
        <f t="shared" si="210"/>
        <v>9.6817122357831895</v>
      </c>
      <c r="EL73" s="85">
        <f t="shared" si="210"/>
        <v>9.6369110456888141</v>
      </c>
      <c r="EM73" s="85">
        <f t="shared" si="210"/>
        <v>9.5950116228546225</v>
      </c>
      <c r="EN73" s="85">
        <f t="shared" si="210"/>
        <v>9.5558057006619102</v>
      </c>
      <c r="EO73" s="85">
        <f t="shared" si="210"/>
        <v>9.5189906107530646</v>
      </c>
      <c r="EP73" s="85">
        <f t="shared" si="210"/>
        <v>9.4841815039572523</v>
      </c>
      <c r="EQ73" s="85">
        <f t="shared" si="210"/>
        <v>9.4511100447804424</v>
      </c>
      <c r="ER73" s="85">
        <f t="shared" si="210"/>
        <v>9.4196054428453984</v>
      </c>
      <c r="ES73" s="85">
        <f t="shared" si="210"/>
        <v>9.3895744895722526</v>
      </c>
      <c r="ET73" s="85">
        <f t="shared" si="210"/>
        <v>9.3609811900762114</v>
      </c>
      <c r="EU73" s="85">
        <f t="shared" si="210"/>
        <v>9.333826401598305</v>
      </c>
      <c r="EV73" s="85">
        <f t="shared" si="210"/>
        <v>9.3081277414125818</v>
      </c>
      <c r="EW73" s="85">
        <f t="shared" si="210"/>
        <v>9.2838999105916411</v>
      </c>
      <c r="EX73" s="85">
        <f t="shared" si="210"/>
        <v>9.2610984856435561</v>
      </c>
      <c r="EY73" s="85">
        <f t="shared" si="210"/>
        <v>9.2396387468529841</v>
      </c>
      <c r="EZ73" s="85">
        <f t="shared" si="210"/>
        <v>9.2194128377203661</v>
      </c>
      <c r="FA73" s="85">
        <f t="shared" si="210"/>
        <v>9.2003049520749034</v>
      </c>
      <c r="FB73" s="85">
        <f t="shared" si="210"/>
        <v>9.1822043545687873</v>
      </c>
      <c r="FC73" s="85">
        <f t="shared" si="210"/>
        <v>9.1650161165504773</v>
      </c>
      <c r="FD73" s="85">
        <f t="shared" si="210"/>
        <v>9.1486694955815953</v>
      </c>
      <c r="FE73" s="85">
        <f t="shared" si="210"/>
        <v>9.1331239063762535</v>
      </c>
      <c r="FF73" s="85">
        <f t="shared" si="210"/>
        <v>9.118355665353052</v>
      </c>
      <c r="FG73" s="85">
        <f t="shared" si="210"/>
        <v>9.1043475903754238</v>
      </c>
      <c r="FH73" s="85">
        <f t="shared" si="210"/>
        <v>9.0910814035793237</v>
      </c>
      <c r="FI73" s="85">
        <f t="shared" si="210"/>
        <v>9.0785328178667015</v>
      </c>
      <c r="FJ73" s="85">
        <f t="shared" si="210"/>
        <v>9.0666691420560586</v>
      </c>
      <c r="FK73" s="85">
        <f t="shared" si="210"/>
        <v>9.0554492110554996</v>
      </c>
      <c r="FL73" s="85">
        <f t="shared" si="210"/>
        <v>9.0448254310870304</v>
      </c>
      <c r="FM73" s="85">
        <f t="shared" si="210"/>
        <v>9.0347505117189577</v>
      </c>
      <c r="FN73" s="85">
        <f t="shared" si="210"/>
        <v>9.0251817770916638</v>
      </c>
      <c r="FO73" s="85">
        <f t="shared" si="210"/>
        <v>9.0160833983572477</v>
      </c>
      <c r="FP73" s="85">
        <f t="shared" si="210"/>
        <v>9.0074269081201361</v>
      </c>
      <c r="FQ73" s="85">
        <f t="shared" si="210"/>
        <v>8.999190363126651</v>
      </c>
      <c r="FR73" s="85">
        <f t="shared" si="210"/>
        <v>8.9913565177267376</v>
      </c>
      <c r="FS73" s="85">
        <f t="shared" si="210"/>
        <v>8.9839103612668136</v>
      </c>
      <c r="FT73" s="85">
        <f t="shared" si="210"/>
        <v>8.9768363605180603</v>
      </c>
      <c r="FU73" s="85">
        <f t="shared" si="210"/>
        <v>8.9701172090541395</v>
      </c>
      <c r="FV73" s="85">
        <f t="shared" si="210"/>
        <v>8.9637336854542013</v>
      </c>
      <c r="FW73" s="85">
        <f t="shared" si="210"/>
        <v>8.9576652520918945</v>
      </c>
      <c r="FX73" s="85">
        <f t="shared" si="210"/>
        <v>8.9518910626234174</v>
      </c>
      <c r="FY73" s="85">
        <f t="shared" si="210"/>
        <v>8.9463910864641072</v>
      </c>
      <c r="GA73" s="196" t="s">
        <v>105</v>
      </c>
    </row>
    <row r="74" spans="1:183" s="215" customFormat="1" x14ac:dyDescent="0.25">
      <c r="A74" s="215" t="s">
        <v>176</v>
      </c>
      <c r="B74" s="216"/>
      <c r="C74" s="217">
        <f t="shared" ref="C74:BN74" si="211">C61+C63+C65+C68+C70+C72</f>
        <v>5.0221260740674331E-2</v>
      </c>
      <c r="D74" s="217">
        <f t="shared" si="211"/>
        <v>6.2776575925842917E-2</v>
      </c>
      <c r="E74" s="217">
        <f t="shared" si="211"/>
        <v>7.8470719907303657E-2</v>
      </c>
      <c r="F74" s="217">
        <f t="shared" si="211"/>
        <v>9.808839988412954E-2</v>
      </c>
      <c r="G74" s="217">
        <f t="shared" si="211"/>
        <v>0.12261049985516195</v>
      </c>
      <c r="H74" s="217">
        <f t="shared" si="211"/>
        <v>0.15326312481895243</v>
      </c>
      <c r="I74" s="217">
        <f t="shared" si="211"/>
        <v>0.19157890602369057</v>
      </c>
      <c r="J74" s="217">
        <f t="shared" si="211"/>
        <v>9.5932636050726855E-2</v>
      </c>
      <c r="K74" s="217">
        <f t="shared" si="211"/>
        <v>0.11991579506340858</v>
      </c>
      <c r="L74" s="217">
        <f t="shared" si="211"/>
        <v>0.14989474382926077</v>
      </c>
      <c r="M74" s="217">
        <f t="shared" si="211"/>
        <v>0.18736842978657597</v>
      </c>
      <c r="N74" s="217">
        <f t="shared" si="211"/>
        <v>0.23421053723321991</v>
      </c>
      <c r="O74" s="217">
        <f t="shared" si="211"/>
        <v>0.29276317154152492</v>
      </c>
      <c r="P74" s="217">
        <f t="shared" si="211"/>
        <v>0.36595396442690609</v>
      </c>
      <c r="Q74" s="217">
        <f t="shared" si="211"/>
        <v>0.32771996814349774</v>
      </c>
      <c r="R74" s="217">
        <f t="shared" si="211"/>
        <v>0.40964996017937222</v>
      </c>
      <c r="S74" s="217">
        <f t="shared" si="211"/>
        <v>0.51206245022421537</v>
      </c>
      <c r="T74" s="217">
        <f t="shared" si="211"/>
        <v>0.64007806278026935</v>
      </c>
      <c r="U74" s="217">
        <f t="shared" si="211"/>
        <v>0.80009757847533636</v>
      </c>
      <c r="V74" s="217">
        <f t="shared" si="211"/>
        <v>1.0001219730941704</v>
      </c>
      <c r="W74" s="217">
        <f t="shared" si="211"/>
        <v>1.2501524663677133</v>
      </c>
      <c r="X74" s="217">
        <f t="shared" si="211"/>
        <v>0.92357509252461534</v>
      </c>
      <c r="Y74" s="217">
        <f t="shared" si="211"/>
        <v>1.0088021328822909</v>
      </c>
      <c r="Z74" s="217">
        <f t="shared" si="211"/>
        <v>1.0594903477166344</v>
      </c>
      <c r="AA74" s="217">
        <f t="shared" si="211"/>
        <v>1.1858149124704827</v>
      </c>
      <c r="AB74" s="217">
        <f t="shared" si="211"/>
        <v>1.3435088232750594</v>
      </c>
      <c r="AC74" s="217">
        <f t="shared" si="211"/>
        <v>1.5402890932440481</v>
      </c>
      <c r="AD74" s="217">
        <f t="shared" si="211"/>
        <v>1.7857363594649085</v>
      </c>
      <c r="AE74" s="217">
        <f t="shared" si="211"/>
        <v>2.0917254179375422</v>
      </c>
      <c r="AF74" s="217">
        <f t="shared" si="211"/>
        <v>0.97719573972217699</v>
      </c>
      <c r="AG74" s="217">
        <f t="shared" si="211"/>
        <v>1.1088757528266517</v>
      </c>
      <c r="AH74" s="217">
        <f t="shared" si="211"/>
        <v>1.2448026032883011</v>
      </c>
      <c r="AI74" s="217">
        <f t="shared" si="211"/>
        <v>1.3978039691691646</v>
      </c>
      <c r="AJ74" s="217">
        <f t="shared" si="211"/>
        <v>1.5720183158072059</v>
      </c>
      <c r="AK74" s="217">
        <f t="shared" si="211"/>
        <v>1.7725450604639208</v>
      </c>
      <c r="AL74" s="217">
        <f t="shared" si="211"/>
        <v>1.0285367761143545</v>
      </c>
      <c r="AM74" s="217">
        <f t="shared" si="211"/>
        <v>1.2032601000661889</v>
      </c>
      <c r="AN74" s="217">
        <f t="shared" si="211"/>
        <v>1.231520594495791</v>
      </c>
      <c r="AO74" s="217">
        <f t="shared" si="211"/>
        <v>1.2656446307102276</v>
      </c>
      <c r="AP74" s="217">
        <f t="shared" si="211"/>
        <v>1.2986143727861281</v>
      </c>
      <c r="AQ74" s="217">
        <f t="shared" si="211"/>
        <v>1.3282381948467843</v>
      </c>
      <c r="AR74" s="217">
        <f t="shared" si="211"/>
        <v>1.3517960318892044</v>
      </c>
      <c r="AS74" s="217">
        <f t="shared" si="211"/>
        <v>0.81954670753814929</v>
      </c>
      <c r="AT74" s="217">
        <f t="shared" si="211"/>
        <v>0.75456361686710549</v>
      </c>
      <c r="AU74" s="217">
        <f t="shared" si="211"/>
        <v>0.7702203614130263</v>
      </c>
      <c r="AV74" s="217">
        <f t="shared" si="211"/>
        <v>0.77957111003751656</v>
      </c>
      <c r="AW74" s="217">
        <f t="shared" si="211"/>
        <v>0.78211711619811297</v>
      </c>
      <c r="AX74" s="217">
        <f t="shared" si="211"/>
        <v>0.77651458155898589</v>
      </c>
      <c r="AY74" s="217">
        <f t="shared" si="211"/>
        <v>0.7609698604576377</v>
      </c>
      <c r="AZ74" s="217">
        <f t="shared" si="211"/>
        <v>0.61094575587783551</v>
      </c>
      <c r="BA74" s="217">
        <f t="shared" si="211"/>
        <v>0.59138962799163608</v>
      </c>
      <c r="BB74" s="217">
        <f t="shared" si="211"/>
        <v>0.56926084294962576</v>
      </c>
      <c r="BC74" s="217">
        <f t="shared" si="211"/>
        <v>0.5453891466346994</v>
      </c>
      <c r="BD74" s="217">
        <f t="shared" si="211"/>
        <v>0.51912773805206536</v>
      </c>
      <c r="BE74" s="217">
        <f t="shared" si="211"/>
        <v>0.48996637901675844</v>
      </c>
      <c r="BF74" s="217">
        <f t="shared" si="211"/>
        <v>0.45737043176979619</v>
      </c>
      <c r="BG74" s="217">
        <f t="shared" si="211"/>
        <v>0.42076770956733156</v>
      </c>
      <c r="BH74" s="217">
        <f t="shared" si="211"/>
        <v>0.40791667397734255</v>
      </c>
      <c r="BI74" s="217">
        <f t="shared" si="211"/>
        <v>0.39461028888868599</v>
      </c>
      <c r="BJ74" s="217">
        <f t="shared" si="211"/>
        <v>0.37911897414883677</v>
      </c>
      <c r="BK74" s="217">
        <f t="shared" si="211"/>
        <v>0.36154373727179417</v>
      </c>
      <c r="BL74" s="217">
        <f t="shared" si="211"/>
        <v>0.34204703777015111</v>
      </c>
      <c r="BM74" s="217">
        <f t="shared" si="211"/>
        <v>0.32084305247461919</v>
      </c>
      <c r="BN74" s="217">
        <f t="shared" si="211"/>
        <v>0.29822258401289869</v>
      </c>
      <c r="BO74" s="217">
        <f t="shared" ref="BO74:DZ74" si="212">BO61+BO63+BO65+BO68+BO70+BO72</f>
        <v>0.28547281431622756</v>
      </c>
      <c r="BP74" s="217">
        <f t="shared" si="212"/>
        <v>0.27368970234050566</v>
      </c>
      <c r="BQ74" s="217">
        <f t="shared" si="212"/>
        <v>0.26186919078071802</v>
      </c>
      <c r="BR74" s="217">
        <f t="shared" si="212"/>
        <v>0.25004578273628736</v>
      </c>
      <c r="BS74" s="217">
        <f t="shared" si="212"/>
        <v>0.23829284484533064</v>
      </c>
      <c r="BT74" s="217">
        <f t="shared" si="212"/>
        <v>0.22673091074215301</v>
      </c>
      <c r="BU74" s="217">
        <f t="shared" si="212"/>
        <v>0.21553752076722676</v>
      </c>
      <c r="BV74" s="217">
        <f t="shared" si="212"/>
        <v>0.20596105907385082</v>
      </c>
      <c r="BW74" s="217">
        <f t="shared" si="212"/>
        <v>0.19650499723465911</v>
      </c>
      <c r="BX74" s="217">
        <f t="shared" si="212"/>
        <v>0.18727280419799219</v>
      </c>
      <c r="BY74" s="217">
        <f t="shared" si="212"/>
        <v>0.17837436173412119</v>
      </c>
      <c r="BZ74" s="217">
        <f t="shared" si="212"/>
        <v>0.16992659792094494</v>
      </c>
      <c r="CA74" s="217">
        <f t="shared" si="212"/>
        <v>0.1620514463304317</v>
      </c>
      <c r="CB74" s="217">
        <f t="shared" si="212"/>
        <v>0.15487671209436102</v>
      </c>
      <c r="CC74" s="217">
        <f t="shared" si="212"/>
        <v>0.14853654689716853</v>
      </c>
      <c r="CD74" s="217">
        <f t="shared" si="212"/>
        <v>0.14237752264194975</v>
      </c>
      <c r="CE74" s="217">
        <f t="shared" si="212"/>
        <v>0.13637505658669402</v>
      </c>
      <c r="CF74" s="217">
        <f t="shared" si="212"/>
        <v>0.13057389226371532</v>
      </c>
      <c r="CG74" s="217">
        <f t="shared" si="212"/>
        <v>0.12502193777204199</v>
      </c>
      <c r="CH74" s="217">
        <f t="shared" si="212"/>
        <v>0.1197681884510219</v>
      </c>
      <c r="CI74" s="217">
        <f t="shared" si="212"/>
        <v>0.16080452384500682</v>
      </c>
      <c r="CJ74" s="217">
        <f t="shared" si="212"/>
        <v>0.13345319040811707</v>
      </c>
      <c r="CK74" s="217">
        <f t="shared" si="212"/>
        <v>0.12838260913033528</v>
      </c>
      <c r="CL74" s="217">
        <f t="shared" si="212"/>
        <v>0.12358846016675312</v>
      </c>
      <c r="CM74" s="217">
        <f t="shared" si="212"/>
        <v>0.11906524518965481</v>
      </c>
      <c r="CN74" s="217">
        <f t="shared" si="212"/>
        <v>0.11480350893766308</v>
      </c>
      <c r="CO74" s="217">
        <f t="shared" si="212"/>
        <v>0.11078922653351966</v>
      </c>
      <c r="CP74" s="217">
        <f t="shared" si="212"/>
        <v>0.1070030915857904</v>
      </c>
      <c r="CQ74" s="217">
        <f t="shared" si="212"/>
        <v>0.1072751919952056</v>
      </c>
      <c r="CR74" s="217">
        <f t="shared" si="212"/>
        <v>0.10427012854595387</v>
      </c>
      <c r="CS74" s="217">
        <f t="shared" si="212"/>
        <v>0.10143480314490122</v>
      </c>
      <c r="CT74" s="217">
        <f t="shared" si="212"/>
        <v>9.8776022700056837E-2</v>
      </c>
      <c r="CU74" s="217">
        <f t="shared" si="212"/>
        <v>9.6295688935744805E-2</v>
      </c>
      <c r="CV74" s="217">
        <f t="shared" si="212"/>
        <v>9.3990228510033247E-2</v>
      </c>
      <c r="CW74" s="217">
        <f t="shared" si="212"/>
        <v>9.1850165366932371E-2</v>
      </c>
      <c r="CX74" s="217">
        <f t="shared" si="212"/>
        <v>8.6006559286554471E-2</v>
      </c>
      <c r="CY74" s="217">
        <f t="shared" si="212"/>
        <v>8.402570568325024E-2</v>
      </c>
      <c r="CZ74" s="217">
        <f t="shared" si="212"/>
        <v>8.2205654885557672E-2</v>
      </c>
      <c r="DA74" s="217">
        <f t="shared" si="212"/>
        <v>8.0538033964727335E-2</v>
      </c>
      <c r="DB74" s="217">
        <f t="shared" si="212"/>
        <v>7.9015417767694732E-2</v>
      </c>
      <c r="DC74" s="217">
        <f t="shared" si="212"/>
        <v>7.7631262395842449E-2</v>
      </c>
      <c r="DD74" s="219">
        <f t="shared" si="212"/>
        <v>7.6379841142464003E-2</v>
      </c>
      <c r="DE74" s="217">
        <f t="shared" si="212"/>
        <v>7.5256112101141401E-2</v>
      </c>
      <c r="DF74" s="217">
        <f t="shared" si="212"/>
        <v>7.3674655307390272E-2</v>
      </c>
      <c r="DG74" s="217">
        <f t="shared" si="212"/>
        <v>7.2165541049614271E-2</v>
      </c>
      <c r="DH74" s="217">
        <f t="shared" si="212"/>
        <v>7.0728308296416367E-2</v>
      </c>
      <c r="DI74" s="217">
        <f t="shared" si="212"/>
        <v>6.9361343010707857E-2</v>
      </c>
      <c r="DJ74" s="217">
        <f t="shared" si="212"/>
        <v>6.8062318205164368E-2</v>
      </c>
      <c r="DK74" s="219">
        <f t="shared" si="212"/>
        <v>6.6828671654449445E-2</v>
      </c>
      <c r="DL74" s="217">
        <f t="shared" si="212"/>
        <v>6.5658101472959279E-2</v>
      </c>
      <c r="DM74" s="217">
        <f t="shared" si="212"/>
        <v>6.4839516171869824E-2</v>
      </c>
      <c r="DN74" s="217">
        <f t="shared" si="212"/>
        <v>6.4051345571256926E-2</v>
      </c>
      <c r="DO74" s="217">
        <f t="shared" si="212"/>
        <v>6.3286896928971492E-2</v>
      </c>
      <c r="DP74" s="217">
        <f t="shared" si="212"/>
        <v>6.254007860299296E-2</v>
      </c>
      <c r="DQ74" s="217">
        <f t="shared" si="212"/>
        <v>6.1805240748187995E-2</v>
      </c>
      <c r="DR74" s="217">
        <f t="shared" si="212"/>
        <v>6.1077054455477883E-2</v>
      </c>
      <c r="DS74" s="217">
        <f t="shared" si="212"/>
        <v>6.0350431959936321E-2</v>
      </c>
      <c r="DT74" s="217">
        <f t="shared" si="212"/>
        <v>5.9620496841545662E-2</v>
      </c>
      <c r="DU74" s="217">
        <f t="shared" si="212"/>
        <v>5.8948475584329287E-2</v>
      </c>
      <c r="DV74" s="217">
        <f t="shared" si="212"/>
        <v>5.8331168521698021E-2</v>
      </c>
      <c r="DW74" s="217">
        <f t="shared" si="212"/>
        <v>5.7764907190079436E-2</v>
      </c>
      <c r="DX74" s="217">
        <f t="shared" si="212"/>
        <v>5.7245687024111001E-2</v>
      </c>
      <c r="DY74" s="217">
        <f t="shared" si="212"/>
        <v>5.6769254675212717E-2</v>
      </c>
      <c r="DZ74" s="217">
        <f t="shared" si="212"/>
        <v>5.633115004308846E-2</v>
      </c>
      <c r="EA74" s="217">
        <f t="shared" ref="EA74:FY74" si="213">EA61+EA63+EA65+EA68+EA70+EA72</f>
        <v>5.5926704130702394E-2</v>
      </c>
      <c r="EB74" s="217">
        <f t="shared" si="213"/>
        <v>5.5529047683855977E-2</v>
      </c>
      <c r="EC74" s="217">
        <f t="shared" si="213"/>
        <v>5.5140255060667644E-2</v>
      </c>
      <c r="ED74" s="217">
        <f t="shared" si="213"/>
        <v>5.4762663981265516E-2</v>
      </c>
      <c r="EE74" s="217">
        <f t="shared" si="213"/>
        <v>5.4398794602022946E-2</v>
      </c>
      <c r="EF74" s="217">
        <f t="shared" si="213"/>
        <v>5.4051290688905101E-2</v>
      </c>
      <c r="EG74" s="217">
        <f t="shared" si="213"/>
        <v>5.3722876544955153E-2</v>
      </c>
      <c r="EH74" s="217">
        <f t="shared" si="213"/>
        <v>5.3416323159848886E-2</v>
      </c>
      <c r="EI74" s="217">
        <f t="shared" si="213"/>
        <v>5.3134416494507383E-2</v>
      </c>
      <c r="EJ74" s="217">
        <f t="shared" si="213"/>
        <v>5.2873288531209602E-2</v>
      </c>
      <c r="EK74" s="217">
        <f t="shared" si="213"/>
        <v>5.2629470884147406E-2</v>
      </c>
      <c r="EL74" s="217">
        <f t="shared" si="213"/>
        <v>5.2399949897568132E-2</v>
      </c>
      <c r="EM74" s="217">
        <f t="shared" si="213"/>
        <v>5.2182205595620347E-2</v>
      </c>
      <c r="EN74" s="217">
        <f t="shared" si="213"/>
        <v>5.1974239586504975E-2</v>
      </c>
      <c r="EO74" s="217">
        <f t="shared" si="213"/>
        <v>5.1774596534639922E-2</v>
      </c>
      <c r="EP74" s="217">
        <f t="shared" si="213"/>
        <v>5.158238323375907E-2</v>
      </c>
      <c r="EQ74" s="217">
        <f t="shared" si="213"/>
        <v>5.1398945383946418E-2</v>
      </c>
      <c r="ER74" s="217">
        <f t="shared" si="213"/>
        <v>5.1225179779645968E-2</v>
      </c>
      <c r="ES74" s="217">
        <f t="shared" si="213"/>
        <v>5.106154476454422E-2</v>
      </c>
      <c r="ET74" s="217">
        <f t="shared" si="213"/>
        <v>5.0908080944600247E-2</v>
      </c>
      <c r="EU74" s="217">
        <f t="shared" si="213"/>
        <v>5.0764439268102604E-2</v>
      </c>
      <c r="EV74" s="217">
        <f t="shared" si="213"/>
        <v>5.0629914447184385E-2</v>
      </c>
      <c r="EW74" s="217">
        <f t="shared" si="213"/>
        <v>5.0503482537409397E-2</v>
      </c>
      <c r="EX74" s="217">
        <f t="shared" si="213"/>
        <v>5.0383842332674747E-2</v>
      </c>
      <c r="EY74" s="217">
        <f t="shared" si="213"/>
        <v>5.027008639586325E-2</v>
      </c>
      <c r="EZ74" s="217">
        <f t="shared" si="213"/>
        <v>5.0161636896678456E-2</v>
      </c>
      <c r="FA74" s="217">
        <f t="shared" si="213"/>
        <v>5.0058178111141896E-2</v>
      </c>
      <c r="FB74" s="217">
        <f t="shared" si="213"/>
        <v>4.9959587575720013E-2</v>
      </c>
      <c r="FC74" s="217">
        <f t="shared" si="213"/>
        <v>4.986586728506251E-2</v>
      </c>
      <c r="FD74" s="217">
        <f t="shared" si="213"/>
        <v>4.977707582087515E-2</v>
      </c>
      <c r="FE74" s="217">
        <f t="shared" si="213"/>
        <v>4.9693261905611241E-2</v>
      </c>
      <c r="FF74" s="217">
        <f t="shared" si="213"/>
        <v>4.9614274652938425E-2</v>
      </c>
      <c r="FG74" s="217">
        <f t="shared" si="213"/>
        <v>4.9539827181485627E-2</v>
      </c>
      <c r="FH74" s="217">
        <f t="shared" si="213"/>
        <v>4.946955457523846E-2</v>
      </c>
      <c r="FI74" s="217">
        <f t="shared" si="213"/>
        <v>4.940306516845866E-2</v>
      </c>
      <c r="FJ74" s="217">
        <f t="shared" si="213"/>
        <v>4.9339984501723527E-2</v>
      </c>
      <c r="FK74" s="217">
        <f t="shared" si="213"/>
        <v>4.9279991553395852E-2</v>
      </c>
      <c r="FL74" s="217">
        <f t="shared" si="213"/>
        <v>4.9222847007110548E-2</v>
      </c>
      <c r="FM74" s="217">
        <f t="shared" si="213"/>
        <v>4.9168413378858911E-2</v>
      </c>
      <c r="FN74" s="217">
        <f t="shared" si="213"/>
        <v>4.9116610255484652E-2</v>
      </c>
      <c r="FO74" s="217">
        <f t="shared" si="213"/>
        <v>4.9067379182218443E-2</v>
      </c>
      <c r="FP74" s="217">
        <f t="shared" si="213"/>
        <v>4.9020658020060968E-2</v>
      </c>
      <c r="FQ74" s="217">
        <f t="shared" si="213"/>
        <v>4.8976364366750423E-2</v>
      </c>
      <c r="FR74" s="217">
        <f t="shared" si="213"/>
        <v>4.8934387481403031E-2</v>
      </c>
      <c r="FS74" s="217">
        <f t="shared" si="213"/>
        <v>4.8894588056558677E-2</v>
      </c>
      <c r="FT74" s="217">
        <f t="shared" si="213"/>
        <v>4.8856805126507079E-2</v>
      </c>
      <c r="FU74" s="217">
        <f t="shared" si="213"/>
        <v>4.8820878785244409E-2</v>
      </c>
      <c r="FV74" s="217">
        <f t="shared" si="213"/>
        <v>4.8786664730581561E-2</v>
      </c>
      <c r="FW74" s="217">
        <f t="shared" si="213"/>
        <v>4.875404179103985E-2</v>
      </c>
      <c r="FX74" s="217">
        <f t="shared" si="213"/>
        <v>4.8722913655025693E-2</v>
      </c>
      <c r="FY74" s="217">
        <f t="shared" si="213"/>
        <v>4.8693206039722374E-2</v>
      </c>
      <c r="GA74" s="215" t="s">
        <v>176</v>
      </c>
    </row>
    <row r="75" spans="1:183" s="63" customFormat="1" x14ac:dyDescent="0.25">
      <c r="A75" s="116" t="s">
        <v>78</v>
      </c>
      <c r="B75" s="117" t="s">
        <v>107</v>
      </c>
      <c r="I75" s="62">
        <f t="shared" ref="I75:BT75" si="214">I76+I77+I78</f>
        <v>1.9000000000000003E-2</v>
      </c>
      <c r="J75" s="62">
        <f t="shared" si="214"/>
        <v>2.1260232083566772E-2</v>
      </c>
      <c r="K75" s="62">
        <f t="shared" si="214"/>
        <v>2.4085522188025232E-2</v>
      </c>
      <c r="L75" s="62">
        <f t="shared" si="214"/>
        <v>2.7617134818598312E-2</v>
      </c>
      <c r="M75" s="62">
        <f t="shared" si="214"/>
        <v>3.2031650606814663E-2</v>
      </c>
      <c r="N75" s="62">
        <f t="shared" si="214"/>
        <v>3.7549795342085093E-2</v>
      </c>
      <c r="O75" s="62">
        <f t="shared" si="214"/>
        <v>4.4447476261173138E-2</v>
      </c>
      <c r="P75" s="74">
        <f t="shared" si="214"/>
        <v>5.3069577410033195E-2</v>
      </c>
      <c r="Q75" s="62">
        <f t="shared" si="214"/>
        <v>9.0935633706283825E-2</v>
      </c>
      <c r="R75" s="62">
        <f t="shared" si="214"/>
        <v>0.1382682040765971</v>
      </c>
      <c r="S75" s="62">
        <f t="shared" si="214"/>
        <v>0.19743391703948873</v>
      </c>
      <c r="T75" s="62">
        <f t="shared" si="214"/>
        <v>0.27139105824310322</v>
      </c>
      <c r="U75" s="62">
        <f t="shared" si="214"/>
        <v>0.36383748474762134</v>
      </c>
      <c r="V75" s="62">
        <f t="shared" si="214"/>
        <v>0.47939551787826901</v>
      </c>
      <c r="W75" s="74">
        <f t="shared" si="214"/>
        <v>0.64760958448131856</v>
      </c>
      <c r="X75" s="62">
        <f t="shared" si="214"/>
        <v>0.85463410555037689</v>
      </c>
      <c r="Y75" s="62">
        <f t="shared" si="214"/>
        <v>1.1134147568866999</v>
      </c>
      <c r="Z75" s="62">
        <f t="shared" si="214"/>
        <v>1.4368905710571036</v>
      </c>
      <c r="AA75" s="62">
        <f t="shared" si="214"/>
        <v>1.8412353387701086</v>
      </c>
      <c r="AB75" s="62">
        <f t="shared" si="214"/>
        <v>2.3466662984113644</v>
      </c>
      <c r="AC75" s="62">
        <f t="shared" si="214"/>
        <v>2.9784549979629338</v>
      </c>
      <c r="AD75" s="74">
        <f t="shared" si="214"/>
        <v>3.7681908724023958</v>
      </c>
      <c r="AE75" s="62">
        <f t="shared" si="214"/>
        <v>4.4377273568203517</v>
      </c>
      <c r="AF75" s="62">
        <f t="shared" si="214"/>
        <v>5.1453269938926169</v>
      </c>
      <c r="AG75" s="62">
        <f t="shared" si="214"/>
        <v>5.8627632994796555</v>
      </c>
      <c r="AH75" s="62">
        <f t="shared" si="214"/>
        <v>6.6367473104842301</v>
      </c>
      <c r="AI75" s="62">
        <f t="shared" si="214"/>
        <v>7.4814112910185981</v>
      </c>
      <c r="AJ75" s="167">
        <f t="shared" si="214"/>
        <v>8.4144030695902483</v>
      </c>
      <c r="AK75" s="74">
        <f t="shared" si="214"/>
        <v>9.4577568706205319</v>
      </c>
      <c r="AL75" s="62">
        <f t="shared" si="214"/>
        <v>10.484193707489336</v>
      </c>
      <c r="AM75" s="62">
        <f t="shared" si="214"/>
        <v>10.967367007235939</v>
      </c>
      <c r="AN75" s="62">
        <f t="shared" si="214"/>
        <v>11.519170470957359</v>
      </c>
      <c r="AO75" s="62">
        <f t="shared" si="214"/>
        <v>12.142090502758657</v>
      </c>
      <c r="AP75" s="62">
        <f t="shared" si="214"/>
        <v>12.845433048194314</v>
      </c>
      <c r="AQ75" s="167">
        <f t="shared" si="214"/>
        <v>13.640768602858254</v>
      </c>
      <c r="AR75" s="74">
        <f t="shared" si="214"/>
        <v>14.542464577532478</v>
      </c>
      <c r="AS75" s="62">
        <f t="shared" si="214"/>
        <v>15.068550967791081</v>
      </c>
      <c r="AT75" s="62">
        <f t="shared" si="214"/>
        <v>15.685729695034647</v>
      </c>
      <c r="AU75" s="62">
        <f t="shared" si="214"/>
        <v>16.314840950203244</v>
      </c>
      <c r="AV75" s="62">
        <f t="shared" si="214"/>
        <v>16.95883679539968</v>
      </c>
      <c r="AW75" s="62">
        <f t="shared" si="214"/>
        <v>17.616474111630545</v>
      </c>
      <c r="AX75" s="167">
        <f t="shared" si="214"/>
        <v>18.28516927587091</v>
      </c>
      <c r="AY75" s="178">
        <f t="shared" si="214"/>
        <v>18.960671743092387</v>
      </c>
      <c r="AZ75" s="62">
        <f t="shared" si="214"/>
        <v>19.366263967942189</v>
      </c>
      <c r="BA75" s="62">
        <f t="shared" si="214"/>
        <v>19.729935618917697</v>
      </c>
      <c r="BB75" s="62">
        <f t="shared" si="214"/>
        <v>20.101370006415966</v>
      </c>
      <c r="BC75" s="62">
        <f t="shared" si="214"/>
        <v>20.476952106831391</v>
      </c>
      <c r="BD75" s="62">
        <f t="shared" si="214"/>
        <v>20.853117884401836</v>
      </c>
      <c r="BE75" s="167">
        <f t="shared" si="214"/>
        <v>21.225675061380215</v>
      </c>
      <c r="BF75" s="74">
        <f t="shared" si="214"/>
        <v>21.589583883477058</v>
      </c>
      <c r="BG75" s="62">
        <f t="shared" si="214"/>
        <v>21.880503365668783</v>
      </c>
      <c r="BH75" s="62">
        <f t="shared" si="214"/>
        <v>22.165533747902714</v>
      </c>
      <c r="BI75" s="62">
        <f t="shared" si="214"/>
        <v>22.437957480844172</v>
      </c>
      <c r="BJ75" s="62">
        <f t="shared" si="214"/>
        <v>22.69719767284495</v>
      </c>
      <c r="BK75" s="62">
        <f t="shared" si="214"/>
        <v>22.942320231038497</v>
      </c>
      <c r="BL75" s="167">
        <f t="shared" si="214"/>
        <v>23.172178185876444</v>
      </c>
      <c r="BM75" s="74">
        <f t="shared" si="214"/>
        <v>23.385420794127644</v>
      </c>
      <c r="BN75" s="62">
        <f t="shared" si="214"/>
        <v>23.580500799069778</v>
      </c>
      <c r="BO75" s="62">
        <f t="shared" si="214"/>
        <v>23.769438102734405</v>
      </c>
      <c r="BP75" s="62">
        <f t="shared" si="214"/>
        <v>23.952818485215374</v>
      </c>
      <c r="BQ75" s="62">
        <f t="shared" si="214"/>
        <v>24.129521038328836</v>
      </c>
      <c r="BR75" s="62">
        <f t="shared" si="214"/>
        <v>24.298521926083733</v>
      </c>
      <c r="BS75" s="62">
        <f t="shared" si="214"/>
        <v>24.458912044164151</v>
      </c>
      <c r="BT75" s="74">
        <f t="shared" si="214"/>
        <v>24.609923644624278</v>
      </c>
      <c r="BU75" s="62">
        <f t="shared" ref="BU75:EF75" si="215">BU76+BU77+BU78</f>
        <v>24.750969416406452</v>
      </c>
      <c r="BV75" s="62">
        <f t="shared" si="215"/>
        <v>24.885893148714043</v>
      </c>
      <c r="BW75" s="62">
        <f t="shared" si="215"/>
        <v>25.015147245646052</v>
      </c>
      <c r="BX75" s="62">
        <f t="shared" si="215"/>
        <v>25.138840696333354</v>
      </c>
      <c r="BY75" s="62">
        <f t="shared" si="215"/>
        <v>25.257089795227163</v>
      </c>
      <c r="BZ75" s="62">
        <f t="shared" si="215"/>
        <v>25.370037018148984</v>
      </c>
      <c r="CA75" s="74">
        <f t="shared" si="215"/>
        <v>25.477873376934042</v>
      </c>
      <c r="CB75" s="62">
        <f t="shared" si="215"/>
        <v>25.580864610199963</v>
      </c>
      <c r="CC75" s="62">
        <f t="shared" si="215"/>
        <v>25.679403646849856</v>
      </c>
      <c r="CD75" s="62">
        <f t="shared" si="215"/>
        <v>25.773498331661962</v>
      </c>
      <c r="CE75" s="62">
        <f t="shared" si="215"/>
        <v>25.863256665506348</v>
      </c>
      <c r="CF75" s="62">
        <f t="shared" si="215"/>
        <v>25.948845271805421</v>
      </c>
      <c r="CG75" s="62">
        <f t="shared" si="215"/>
        <v>26.030491056655709</v>
      </c>
      <c r="CH75" s="74">
        <f t="shared" si="215"/>
        <v>26.108481301575722</v>
      </c>
      <c r="CI75" s="62">
        <f t="shared" si="215"/>
        <v>26.183163761564781</v>
      </c>
      <c r="CJ75" s="62">
        <f t="shared" si="215"/>
        <v>26.25494636849119</v>
      </c>
      <c r="CK75" s="62">
        <f t="shared" si="215"/>
        <v>26.323925800087299</v>
      </c>
      <c r="CL75" s="62">
        <f t="shared" si="215"/>
        <v>26.39017284510042</v>
      </c>
      <c r="CM75" s="62">
        <f t="shared" si="215"/>
        <v>26.453775765251823</v>
      </c>
      <c r="CN75" s="62">
        <f t="shared" si="215"/>
        <v>26.514841790833543</v>
      </c>
      <c r="CO75" s="74">
        <f t="shared" si="215"/>
        <v>26.573497685928494</v>
      </c>
      <c r="CP75" s="62">
        <f t="shared" si="215"/>
        <v>26.652445578188697</v>
      </c>
      <c r="CQ75" s="62">
        <f t="shared" si="215"/>
        <v>26.728028296094152</v>
      </c>
      <c r="CR75" s="62">
        <f t="shared" si="215"/>
        <v>26.800838849161511</v>
      </c>
      <c r="CS75" s="62">
        <f t="shared" si="215"/>
        <v>26.87102766757593</v>
      </c>
      <c r="CT75" s="62">
        <f t="shared" si="215"/>
        <v>26.938742230171464</v>
      </c>
      <c r="CU75" s="62">
        <f t="shared" si="215"/>
        <v>27.004124953813637</v>
      </c>
      <c r="CV75" s="74">
        <f t="shared" si="215"/>
        <v>27.067310737734775</v>
      </c>
      <c r="CW75" s="62">
        <f t="shared" si="215"/>
        <v>27.128424105453455</v>
      </c>
      <c r="CX75" s="62">
        <f t="shared" si="215"/>
        <v>27.189680452797365</v>
      </c>
      <c r="CY75" s="62">
        <f t="shared" si="215"/>
        <v>27.249239422263052</v>
      </c>
      <c r="CZ75" s="62">
        <f t="shared" si="215"/>
        <v>27.307196151216075</v>
      </c>
      <c r="DA75" s="62">
        <f t="shared" si="215"/>
        <v>27.363649403303228</v>
      </c>
      <c r="DB75" s="62">
        <f t="shared" si="215"/>
        <v>27.418698865812985</v>
      </c>
      <c r="DC75" s="62">
        <f t="shared" si="215"/>
        <v>27.472442136385478</v>
      </c>
      <c r="DD75" s="74">
        <f t="shared" si="215"/>
        <v>27.524971477338628</v>
      </c>
      <c r="DE75" s="62">
        <f t="shared" si="215"/>
        <v>27.574266570603175</v>
      </c>
      <c r="DF75" s="62">
        <f t="shared" si="215"/>
        <v>27.62248874415409</v>
      </c>
      <c r="DG75" s="62">
        <f t="shared" si="215"/>
        <v>27.669725197072278</v>
      </c>
      <c r="DH75" s="62">
        <f t="shared" si="215"/>
        <v>27.716058594722924</v>
      </c>
      <c r="DI75" s="62">
        <f t="shared" si="215"/>
        <v>27.761567581733086</v>
      </c>
      <c r="DJ75" s="62">
        <f t="shared" si="215"/>
        <v>27.806327259197477</v>
      </c>
      <c r="DK75" s="74">
        <f t="shared" si="215"/>
        <v>27.850409627407288</v>
      </c>
      <c r="DL75" s="62">
        <f t="shared" si="215"/>
        <v>27.893883878317464</v>
      </c>
      <c r="DM75" s="62">
        <f t="shared" si="215"/>
        <v>27.936501798651001</v>
      </c>
      <c r="DN75" s="62">
        <f t="shared" si="215"/>
        <v>27.978302460430466</v>
      </c>
      <c r="DO75" s="62">
        <f t="shared" si="215"/>
        <v>28.019324695281181</v>
      </c>
      <c r="DP75" s="62">
        <f t="shared" si="215"/>
        <v>28.059606468629795</v>
      </c>
      <c r="DQ75" s="62">
        <f t="shared" si="215"/>
        <v>28.099184492477967</v>
      </c>
      <c r="DR75" s="62">
        <f t="shared" si="215"/>
        <v>28.138094097219735</v>
      </c>
      <c r="DS75" s="62">
        <f t="shared" si="215"/>
        <v>28.176369363976274</v>
      </c>
      <c r="DT75" s="62">
        <f t="shared" si="215"/>
        <v>28.214201089684373</v>
      </c>
      <c r="DU75" s="62">
        <f t="shared" si="215"/>
        <v>28.251605751617923</v>
      </c>
      <c r="DV75" s="62">
        <f t="shared" si="215"/>
        <v>28.288596197700844</v>
      </c>
      <c r="DW75" s="62">
        <f t="shared" si="215"/>
        <v>28.325181972205858</v>
      </c>
      <c r="DX75" s="62">
        <f t="shared" si="215"/>
        <v>28.361369555087698</v>
      </c>
      <c r="DY75" s="62">
        <f t="shared" si="215"/>
        <v>28.397162535794678</v>
      </c>
      <c r="DZ75" s="62">
        <f t="shared" si="215"/>
        <v>28.432561743831435</v>
      </c>
      <c r="EA75" s="62">
        <f t="shared" si="215"/>
        <v>28.467565370322074</v>
      </c>
      <c r="EB75" s="62">
        <f t="shared" si="215"/>
        <v>28.502204819282369</v>
      </c>
      <c r="EC75" s="62">
        <f t="shared" si="215"/>
        <v>28.536509760802893</v>
      </c>
      <c r="ED75" s="62">
        <f t="shared" si="215"/>
        <v>28.570507876478853</v>
      </c>
      <c r="EE75" s="62">
        <f t="shared" si="215"/>
        <v>28.604224676821708</v>
      </c>
      <c r="EF75" s="62">
        <f t="shared" si="215"/>
        <v>28.6376833660396</v>
      </c>
      <c r="EG75" s="62">
        <f t="shared" ref="EG75:FY75" si="216">EG76+EG77+EG78</f>
        <v>28.670904729618169</v>
      </c>
      <c r="EH75" s="62">
        <f t="shared" si="216"/>
        <v>28.70390702071909</v>
      </c>
      <c r="EI75" s="62">
        <f t="shared" si="216"/>
        <v>28.73669391413554</v>
      </c>
      <c r="EJ75" s="62">
        <f t="shared" si="216"/>
        <v>28.769270210522464</v>
      </c>
      <c r="EK75" s="62">
        <f t="shared" si="216"/>
        <v>28.801641979410274</v>
      </c>
      <c r="EL75" s="62">
        <f t="shared" si="216"/>
        <v>28.833816658316977</v>
      </c>
      <c r="EM75" s="62">
        <f t="shared" si="216"/>
        <v>28.865803119945287</v>
      </c>
      <c r="EN75" s="62">
        <f t="shared" si="216"/>
        <v>28.897611716009543</v>
      </c>
      <c r="EO75" s="62">
        <f t="shared" si="216"/>
        <v>28.929254302693778</v>
      </c>
      <c r="EP75" s="62">
        <f t="shared" si="216"/>
        <v>28.960744248421115</v>
      </c>
      <c r="EQ75" s="62">
        <f t="shared" si="216"/>
        <v>28.992092823303992</v>
      </c>
      <c r="ER75" s="62">
        <f t="shared" si="216"/>
        <v>29.023309415855646</v>
      </c>
      <c r="ES75" s="62">
        <f t="shared" si="216"/>
        <v>29.054401779629217</v>
      </c>
      <c r="ET75" s="62">
        <f t="shared" si="216"/>
        <v>29.085376301022951</v>
      </c>
      <c r="EU75" s="62">
        <f t="shared" si="216"/>
        <v>29.116238282258344</v>
      </c>
      <c r="EV75" s="62">
        <f t="shared" si="216"/>
        <v>29.146992236041413</v>
      </c>
      <c r="EW75" s="62">
        <f t="shared" si="216"/>
        <v>29.177642190605752</v>
      </c>
      <c r="EX75" s="62">
        <f t="shared" si="216"/>
        <v>29.208192904788167</v>
      </c>
      <c r="EY75" s="62">
        <f t="shared" si="216"/>
        <v>29.238649624433855</v>
      </c>
      <c r="EZ75" s="62">
        <f t="shared" si="216"/>
        <v>29.269017844452975</v>
      </c>
      <c r="FA75" s="62">
        <f t="shared" si="216"/>
        <v>29.29930308209747</v>
      </c>
      <c r="FB75" s="62">
        <f t="shared" si="216"/>
        <v>29.329510665458468</v>
      </c>
      <c r="FC75" s="62">
        <f t="shared" si="216"/>
        <v>29.359645540085538</v>
      </c>
      <c r="FD75" s="62">
        <f t="shared" si="216"/>
        <v>29.389712095987228</v>
      </c>
      <c r="FE75" s="62">
        <f t="shared" si="216"/>
        <v>29.419714017120654</v>
      </c>
      <c r="FF75" s="62">
        <f t="shared" si="216"/>
        <v>29.449654495083539</v>
      </c>
      <c r="FG75" s="62">
        <f t="shared" si="216"/>
        <v>29.479536407996257</v>
      </c>
      <c r="FH75" s="62">
        <f t="shared" si="216"/>
        <v>29.509362462757853</v>
      </c>
      <c r="FI75" s="62">
        <f t="shared" si="216"/>
        <v>29.539135299941492</v>
      </c>
      <c r="FJ75" s="62">
        <f t="shared" si="216"/>
        <v>29.568857561348999</v>
      </c>
      <c r="FK75" s="62">
        <f t="shared" si="216"/>
        <v>29.598531920725787</v>
      </c>
      <c r="FL75" s="62">
        <f t="shared" si="216"/>
        <v>29.628161078405757</v>
      </c>
      <c r="FM75" s="62">
        <f t="shared" si="216"/>
        <v>29.657747652951667</v>
      </c>
      <c r="FN75" s="62">
        <f t="shared" si="216"/>
        <v>29.687294107320984</v>
      </c>
      <c r="FO75" s="62">
        <f t="shared" si="216"/>
        <v>29.716802706491677</v>
      </c>
      <c r="FP75" s="62">
        <f t="shared" si="216"/>
        <v>29.74627550292703</v>
      </c>
      <c r="FQ75" s="62">
        <f t="shared" si="216"/>
        <v>29.775714345903442</v>
      </c>
      <c r="FR75" s="62">
        <f t="shared" si="216"/>
        <v>29.805120910509743</v>
      </c>
      <c r="FS75" s="62">
        <f t="shared" si="216"/>
        <v>29.834496741996141</v>
      </c>
      <c r="FT75" s="62">
        <f t="shared" si="216"/>
        <v>29.86384331105193</v>
      </c>
      <c r="FU75" s="62">
        <f t="shared" si="216"/>
        <v>29.893162044785313</v>
      </c>
      <c r="FV75" s="62">
        <f t="shared" si="216"/>
        <v>29.922454338641749</v>
      </c>
      <c r="FW75" s="62">
        <f t="shared" si="216"/>
        <v>29.951721554400724</v>
      </c>
      <c r="FX75" s="62">
        <f t="shared" si="216"/>
        <v>29.980965009170724</v>
      </c>
      <c r="FY75" s="62">
        <f t="shared" si="216"/>
        <v>30.010185959998942</v>
      </c>
      <c r="GA75" s="116" t="s">
        <v>78</v>
      </c>
    </row>
    <row r="76" spans="1:183" x14ac:dyDescent="0.25">
      <c r="A76" t="s">
        <v>96</v>
      </c>
      <c r="B76" s="60"/>
      <c r="I76" s="66">
        <v>1E-3</v>
      </c>
      <c r="J76" s="54">
        <f t="shared" ref="J76:BU76" si="217">I76+C68</f>
        <v>1E-3</v>
      </c>
      <c r="K76" s="54">
        <f t="shared" si="217"/>
        <v>1E-3</v>
      </c>
      <c r="L76" s="54">
        <f t="shared" si="217"/>
        <v>1E-3</v>
      </c>
      <c r="M76" s="54">
        <f t="shared" si="217"/>
        <v>1E-3</v>
      </c>
      <c r="N76" s="54">
        <f t="shared" si="217"/>
        <v>1E-3</v>
      </c>
      <c r="O76" s="54">
        <f t="shared" si="217"/>
        <v>1E-3</v>
      </c>
      <c r="P76" s="75">
        <f t="shared" si="217"/>
        <v>1E-3</v>
      </c>
      <c r="Q76" s="54">
        <f t="shared" si="217"/>
        <v>1.9521672085631905E-3</v>
      </c>
      <c r="R76" s="54">
        <f t="shared" si="217"/>
        <v>3.1423762192671787E-3</v>
      </c>
      <c r="S76" s="54">
        <f t="shared" si="217"/>
        <v>4.6301374826471639E-3</v>
      </c>
      <c r="T76" s="54">
        <f t="shared" si="217"/>
        <v>6.4898390618721461E-3</v>
      </c>
      <c r="U76" s="54">
        <f t="shared" si="217"/>
        <v>8.814466035903374E-3</v>
      </c>
      <c r="V76" s="54">
        <f t="shared" si="217"/>
        <v>1.1720249753442409E-2</v>
      </c>
      <c r="W76" s="75">
        <f t="shared" si="217"/>
        <v>1.6260536812097149E-2</v>
      </c>
      <c r="X76" s="54">
        <f t="shared" si="217"/>
        <v>1.8692833450662187E-2</v>
      </c>
      <c r="Y76" s="54">
        <f t="shared" si="217"/>
        <v>2.1733204248868484E-2</v>
      </c>
      <c r="Z76" s="54">
        <f t="shared" si="217"/>
        <v>2.5533667746626357E-2</v>
      </c>
      <c r="AA76" s="54">
        <f t="shared" si="217"/>
        <v>3.0284247118823701E-2</v>
      </c>
      <c r="AB76" s="54">
        <f t="shared" si="217"/>
        <v>3.6222471334070375E-2</v>
      </c>
      <c r="AC76" s="54">
        <f t="shared" si="217"/>
        <v>4.3645251603128717E-2</v>
      </c>
      <c r="AD76" s="75">
        <f t="shared" si="217"/>
        <v>5.2923726939451653E-2</v>
      </c>
      <c r="AE76" s="54">
        <f t="shared" si="217"/>
        <v>6.1544801810160435E-2</v>
      </c>
      <c r="AF76" s="54">
        <f t="shared" si="217"/>
        <v>7.145442168431923E-2</v>
      </c>
      <c r="AG76" s="54">
        <f t="shared" si="217"/>
        <v>8.2396387101042926E-2</v>
      </c>
      <c r="AH76" s="54">
        <f t="shared" si="217"/>
        <v>9.5245427372834979E-2</v>
      </c>
      <c r="AI76" s="54">
        <f t="shared" si="217"/>
        <v>0.1104730326021682</v>
      </c>
      <c r="AJ76" s="168">
        <f t="shared" si="217"/>
        <v>0.12866572697242559</v>
      </c>
      <c r="AK76" s="75">
        <f t="shared" si="217"/>
        <v>0.15055231784841738</v>
      </c>
      <c r="AL76" s="54">
        <f t="shared" si="217"/>
        <v>0.17174017401927805</v>
      </c>
      <c r="AM76" s="54">
        <f t="shared" si="217"/>
        <v>0.18158942151963173</v>
      </c>
      <c r="AN76" s="54">
        <f t="shared" si="217"/>
        <v>0.19272406240621184</v>
      </c>
      <c r="AO76" s="54">
        <f t="shared" si="217"/>
        <v>0.2051863853267914</v>
      </c>
      <c r="AP76" s="54">
        <f t="shared" si="217"/>
        <v>0.21914163948508134</v>
      </c>
      <c r="AQ76" s="168">
        <f t="shared" si="217"/>
        <v>0.2347949474471466</v>
      </c>
      <c r="AR76" s="75">
        <f t="shared" si="217"/>
        <v>0.25240043697255277</v>
      </c>
      <c r="AS76" s="54">
        <f t="shared" si="217"/>
        <v>0.26259109936729919</v>
      </c>
      <c r="AT76" s="54">
        <f t="shared" si="217"/>
        <v>0.2744935922079943</v>
      </c>
      <c r="AU76" s="54">
        <f t="shared" si="217"/>
        <v>0.28673645513733709</v>
      </c>
      <c r="AV76" s="54">
        <f t="shared" si="217"/>
        <v>0.29937766678135136</v>
      </c>
      <c r="AW76" s="54">
        <f t="shared" si="217"/>
        <v>0.31241801029336053</v>
      </c>
      <c r="AX76" s="168">
        <f t="shared" si="217"/>
        <v>0.32584073045777517</v>
      </c>
      <c r="AY76" s="75">
        <f t="shared" si="217"/>
        <v>0.33960737969850763</v>
      </c>
      <c r="AZ76" s="54">
        <f t="shared" si="217"/>
        <v>0.34803454324006688</v>
      </c>
      <c r="BA76" s="54">
        <f t="shared" si="217"/>
        <v>0.3559923256448902</v>
      </c>
      <c r="BB76" s="54">
        <f t="shared" si="217"/>
        <v>0.36411025623400806</v>
      </c>
      <c r="BC76" s="54">
        <f t="shared" si="217"/>
        <v>0.37233378217130431</v>
      </c>
      <c r="BD76" s="54">
        <f t="shared" si="217"/>
        <v>0.38059712173828075</v>
      </c>
      <c r="BE76" s="168">
        <f t="shared" si="217"/>
        <v>0.38881996192760804</v>
      </c>
      <c r="BF76" s="75">
        <f t="shared" si="217"/>
        <v>0.39690277736221141</v>
      </c>
      <c r="BG76" s="54">
        <f t="shared" si="217"/>
        <v>0.40341800939685374</v>
      </c>
      <c r="BH76" s="54">
        <f t="shared" si="217"/>
        <v>0.40965499164510533</v>
      </c>
      <c r="BI76" s="54">
        <f t="shared" si="217"/>
        <v>0.41569918149300061</v>
      </c>
      <c r="BJ76" s="54">
        <f t="shared" si="217"/>
        <v>0.42152671518640705</v>
      </c>
      <c r="BK76" s="54">
        <f t="shared" si="217"/>
        <v>0.42710785921977118</v>
      </c>
      <c r="BL76" s="168">
        <f t="shared" si="217"/>
        <v>0.4324068075182132</v>
      </c>
      <c r="BM76" s="75">
        <f t="shared" si="217"/>
        <v>0.43738098786828772</v>
      </c>
      <c r="BN76" s="54">
        <f t="shared" si="217"/>
        <v>0.44198013536105291</v>
      </c>
      <c r="BO76" s="54">
        <f t="shared" si="217"/>
        <v>0.44644294950864033</v>
      </c>
      <c r="BP76" s="54">
        <f t="shared" si="217"/>
        <v>0.45074764039670245</v>
      </c>
      <c r="BQ76" s="54">
        <f t="shared" si="217"/>
        <v>0.45487261182844591</v>
      </c>
      <c r="BR76" s="54">
        <f t="shared" si="217"/>
        <v>0.45879631580714403</v>
      </c>
      <c r="BS76" s="54">
        <f t="shared" si="217"/>
        <v>0.46249816084849166</v>
      </c>
      <c r="BT76" s="75">
        <f t="shared" si="217"/>
        <v>0.46595902169353459</v>
      </c>
      <c r="BU76" s="54">
        <f t="shared" si="217"/>
        <v>0.46916200049419138</v>
      </c>
      <c r="BV76" s="54">
        <f t="shared" ref="BV76:EG76" si="218">BU76+BO68</f>
        <v>0.47223001279589533</v>
      </c>
      <c r="BW76" s="54">
        <f t="shared" si="218"/>
        <v>0.47517367848345415</v>
      </c>
      <c r="BX76" s="54">
        <f t="shared" si="218"/>
        <v>0.47798990482574732</v>
      </c>
      <c r="BY76" s="54">
        <f t="shared" si="218"/>
        <v>0.48067616681328673</v>
      </c>
      <c r="BZ76" s="54">
        <f t="shared" si="218"/>
        <v>0.48323091073669933</v>
      </c>
      <c r="CA76" s="75">
        <f t="shared" si="218"/>
        <v>0.48565405962111402</v>
      </c>
      <c r="CB76" s="54">
        <f t="shared" si="218"/>
        <v>0.48794764174208943</v>
      </c>
      <c r="CC76" s="54">
        <f t="shared" si="218"/>
        <v>0.49013657967095403</v>
      </c>
      <c r="CD76" s="54">
        <f t="shared" si="218"/>
        <v>0.49222317462280163</v>
      </c>
      <c r="CE76" s="54">
        <f t="shared" si="218"/>
        <v>0.49420982408416742</v>
      </c>
      <c r="CF76" s="54">
        <f t="shared" si="218"/>
        <v>0.49609996160439696</v>
      </c>
      <c r="CG76" s="54">
        <f t="shared" si="218"/>
        <v>0.49789816885578225</v>
      </c>
      <c r="CH76" s="75">
        <f t="shared" si="218"/>
        <v>0.49961027758503451</v>
      </c>
      <c r="CI76" s="54">
        <f t="shared" si="218"/>
        <v>0.50124348921874873</v>
      </c>
      <c r="CJ76" s="54">
        <f t="shared" si="218"/>
        <v>0.50280651237898188</v>
      </c>
      <c r="CK76" s="54">
        <f t="shared" si="218"/>
        <v>0.50430106322146906</v>
      </c>
      <c r="CL76" s="54">
        <f t="shared" si="218"/>
        <v>0.5057288863403071</v>
      </c>
      <c r="CM76" s="54">
        <f t="shared" si="218"/>
        <v>0.50709228720607624</v>
      </c>
      <c r="CN76" s="54">
        <f t="shared" si="218"/>
        <v>0.508394165535204</v>
      </c>
      <c r="CO76" s="75">
        <f t="shared" si="218"/>
        <v>0.50963802537381575</v>
      </c>
      <c r="CP76" s="54">
        <f t="shared" si="218"/>
        <v>0.51130393852263678</v>
      </c>
      <c r="CQ76" s="54">
        <f t="shared" si="218"/>
        <v>0.51248038136383445</v>
      </c>
      <c r="CR76" s="54">
        <f t="shared" si="218"/>
        <v>0.51360995782448338</v>
      </c>
      <c r="CS76" s="54">
        <f t="shared" si="218"/>
        <v>0.51469523311582099</v>
      </c>
      <c r="CT76" s="54">
        <f t="shared" si="218"/>
        <v>0.51573872050559855</v>
      </c>
      <c r="CU76" s="54">
        <f t="shared" si="218"/>
        <v>0.51674284428238337</v>
      </c>
      <c r="CV76" s="75">
        <f t="shared" si="218"/>
        <v>0.51770989717319493</v>
      </c>
      <c r="CW76" s="54">
        <f t="shared" si="218"/>
        <v>0.5186419913316388</v>
      </c>
      <c r="CX76" s="54">
        <f t="shared" si="218"/>
        <v>0.51957662896196233</v>
      </c>
      <c r="CY76" s="54">
        <f t="shared" si="218"/>
        <v>0.52048406605184372</v>
      </c>
      <c r="CZ76" s="54">
        <f t="shared" si="218"/>
        <v>0.52136584757093396</v>
      </c>
      <c r="DA76" s="54">
        <f t="shared" si="218"/>
        <v>0.52222358205504771</v>
      </c>
      <c r="DB76" s="54">
        <f t="shared" si="218"/>
        <v>0.52305889655147331</v>
      </c>
      <c r="DC76" s="54">
        <f t="shared" si="218"/>
        <v>0.52387338630217506</v>
      </c>
      <c r="DD76" s="75">
        <f t="shared" si="218"/>
        <v>0.52466856047266264</v>
      </c>
      <c r="DE76" s="54">
        <f t="shared" si="218"/>
        <v>0.52541019114551379</v>
      </c>
      <c r="DF76" s="54">
        <f t="shared" si="218"/>
        <v>0.52613341643809663</v>
      </c>
      <c r="DG76" s="54">
        <f t="shared" si="218"/>
        <v>0.52683972928331624</v>
      </c>
      <c r="DH76" s="54">
        <f t="shared" si="218"/>
        <v>0.52753054470296545</v>
      </c>
      <c r="DI76" s="54">
        <f t="shared" si="218"/>
        <v>0.52820720862658066</v>
      </c>
      <c r="DJ76" s="54">
        <f t="shared" si="218"/>
        <v>0.52887100608761961</v>
      </c>
      <c r="DK76" s="75">
        <f t="shared" si="218"/>
        <v>0.52952316882047568</v>
      </c>
      <c r="DL76" s="54">
        <f t="shared" si="218"/>
        <v>0.53016488244770776</v>
      </c>
      <c r="DM76" s="54">
        <f t="shared" si="218"/>
        <v>0.53079190247408403</v>
      </c>
      <c r="DN76" s="54">
        <f t="shared" si="218"/>
        <v>0.53140490241182137</v>
      </c>
      <c r="DO76" s="54">
        <f t="shared" si="218"/>
        <v>0.53200455131890589</v>
      </c>
      <c r="DP76" s="54">
        <f t="shared" si="218"/>
        <v>0.53259150311578662</v>
      </c>
      <c r="DQ76" s="54">
        <f t="shared" si="218"/>
        <v>0.53316638998467203</v>
      </c>
      <c r="DR76" s="54">
        <f t="shared" si="218"/>
        <v>0.53372982019948956</v>
      </c>
      <c r="DS76" s="54">
        <f t="shared" si="218"/>
        <v>0.53428238063738553</v>
      </c>
      <c r="DT76" s="54">
        <f t="shared" si="218"/>
        <v>0.53482733670826066</v>
      </c>
      <c r="DU76" s="54">
        <f t="shared" si="218"/>
        <v>0.53536497103314806</v>
      </c>
      <c r="DV76" s="54">
        <f t="shared" si="218"/>
        <v>0.53589550414657472</v>
      </c>
      <c r="DW76" s="54">
        <f t="shared" si="218"/>
        <v>0.53641910007935234</v>
      </c>
      <c r="DX76" s="54">
        <f t="shared" si="218"/>
        <v>0.53693587046317859</v>
      </c>
      <c r="DY76" s="54">
        <f t="shared" si="218"/>
        <v>0.53744587751374506</v>
      </c>
      <c r="DZ76" s="54">
        <f t="shared" si="218"/>
        <v>0.53794913627329111</v>
      </c>
      <c r="EA76" s="54">
        <f t="shared" si="218"/>
        <v>0.53844561650164657</v>
      </c>
      <c r="EB76" s="54">
        <f t="shared" si="218"/>
        <v>0.53893585552031542</v>
      </c>
      <c r="EC76" s="54">
        <f t="shared" si="218"/>
        <v>0.53942036093211043</v>
      </c>
      <c r="ED76" s="54">
        <f t="shared" si="218"/>
        <v>0.53989960628194011</v>
      </c>
      <c r="EE76" s="54">
        <f t="shared" si="218"/>
        <v>0.54037402794784828</v>
      </c>
      <c r="EF76" s="54">
        <f t="shared" si="218"/>
        <v>0.54084402284154043</v>
      </c>
      <c r="EG76" s="54">
        <f t="shared" si="218"/>
        <v>0.54130994649856401</v>
      </c>
      <c r="EH76" s="54">
        <f t="shared" ref="EH76:FY76" si="219">EG76+EA68</f>
        <v>0.54177211114883339</v>
      </c>
      <c r="EI76" s="54">
        <f t="shared" si="219"/>
        <v>0.54223057998347113</v>
      </c>
      <c r="EJ76" s="54">
        <f t="shared" si="219"/>
        <v>0.54268543540861058</v>
      </c>
      <c r="EK76" s="54">
        <f t="shared" si="219"/>
        <v>0.54313678148343658</v>
      </c>
      <c r="EL76" s="54">
        <f t="shared" si="219"/>
        <v>0.54358474560800785</v>
      </c>
      <c r="EM76" s="54">
        <f t="shared" si="219"/>
        <v>0.54402947966578141</v>
      </c>
      <c r="EN76" s="54">
        <f t="shared" si="219"/>
        <v>0.54447116076692004</v>
      </c>
      <c r="EO76" s="54">
        <f t="shared" si="219"/>
        <v>0.54490999167790521</v>
      </c>
      <c r="EP76" s="54">
        <f t="shared" si="219"/>
        <v>0.54534620096226571</v>
      </c>
      <c r="EQ76" s="54">
        <f t="shared" si="219"/>
        <v>0.54577998132217331</v>
      </c>
      <c r="ER76" s="54">
        <f t="shared" si="219"/>
        <v>0.54621149330565066</v>
      </c>
      <c r="ES76" s="54">
        <f t="shared" si="219"/>
        <v>0.54664086952361313</v>
      </c>
      <c r="ET76" s="54">
        <f t="shared" si="219"/>
        <v>0.54706821922707227</v>
      </c>
      <c r="EU76" s="54">
        <f t="shared" si="219"/>
        <v>0.54749363314212696</v>
      </c>
      <c r="EV76" s="54">
        <f t="shared" si="219"/>
        <v>0.54791718850312821</v>
      </c>
      <c r="EW76" s="54">
        <f t="shared" si="219"/>
        <v>0.54833895426177526</v>
      </c>
      <c r="EX76" s="54">
        <f t="shared" si="219"/>
        <v>0.54875901182949172</v>
      </c>
      <c r="EY76" s="54">
        <f t="shared" si="219"/>
        <v>0.5491774509175672</v>
      </c>
      <c r="EZ76" s="54">
        <f t="shared" si="219"/>
        <v>0.54959436547474638</v>
      </c>
      <c r="FA76" s="54">
        <f t="shared" si="219"/>
        <v>0.55000984981726253</v>
      </c>
      <c r="FB76" s="54">
        <f t="shared" si="219"/>
        <v>0.55042399501951478</v>
      </c>
      <c r="FC76" s="54">
        <f t="shared" si="219"/>
        <v>0.55083688561481592</v>
      </c>
      <c r="FD76" s="54">
        <f t="shared" si="219"/>
        <v>0.55124859664466663</v>
      </c>
      <c r="FE76" s="54">
        <f t="shared" si="219"/>
        <v>0.55165919109147366</v>
      </c>
      <c r="FF76" s="54">
        <f t="shared" si="219"/>
        <v>0.55206872352707448</v>
      </c>
      <c r="FG76" s="54">
        <f t="shared" si="219"/>
        <v>0.55247724316649449</v>
      </c>
      <c r="FH76" s="54">
        <f t="shared" si="219"/>
        <v>0.55288479629612175</v>
      </c>
      <c r="FI76" s="54">
        <f t="shared" si="219"/>
        <v>0.55329142806394283</v>
      </c>
      <c r="FJ76" s="54">
        <f t="shared" si="219"/>
        <v>0.5536971836323501</v>
      </c>
      <c r="FK76" s="54">
        <f t="shared" si="219"/>
        <v>0.55410210870224808</v>
      </c>
      <c r="FL76" s="54">
        <f t="shared" si="219"/>
        <v>0.55450624942175519</v>
      </c>
      <c r="FM76" s="54">
        <f t="shared" si="219"/>
        <v>0.55490965053765962</v>
      </c>
      <c r="FN76" s="54">
        <f t="shared" si="219"/>
        <v>0.55531235413620916</v>
      </c>
      <c r="FO76" s="54">
        <f t="shared" si="219"/>
        <v>0.55571439892079055</v>
      </c>
      <c r="FP76" s="54">
        <f t="shared" si="219"/>
        <v>0.55611581996459802</v>
      </c>
      <c r="FQ76" s="54">
        <f t="shared" si="219"/>
        <v>0.5565166488703539</v>
      </c>
      <c r="FR76" s="54">
        <f t="shared" si="219"/>
        <v>0.5569169142654925</v>
      </c>
      <c r="FS76" s="54">
        <f t="shared" si="219"/>
        <v>0.55731664255901414</v>
      </c>
      <c r="FT76" s="54">
        <f t="shared" si="219"/>
        <v>0.55771585888462505</v>
      </c>
      <c r="FU76" s="54">
        <f t="shared" si="219"/>
        <v>0.55811458762930644</v>
      </c>
      <c r="FV76" s="54">
        <f t="shared" si="219"/>
        <v>0.55851285263671557</v>
      </c>
      <c r="FW76" s="54">
        <f t="shared" si="219"/>
        <v>0.55891067717314513</v>
      </c>
      <c r="FX76" s="54">
        <f t="shared" si="219"/>
        <v>0.55930808373999086</v>
      </c>
      <c r="FY76" s="54">
        <f t="shared" si="219"/>
        <v>0.55970509381147793</v>
      </c>
      <c r="GA76" t="s">
        <v>96</v>
      </c>
    </row>
    <row r="77" spans="1:183" x14ac:dyDescent="0.25">
      <c r="A77" t="s">
        <v>158</v>
      </c>
      <c r="B77" s="60"/>
      <c r="I77" s="66">
        <v>8.0000000000000002E-3</v>
      </c>
      <c r="J77" s="54">
        <f t="shared" ref="J77:BU77" si="220">I77+C70</f>
        <v>8.0000000000000002E-3</v>
      </c>
      <c r="K77" s="54">
        <f t="shared" si="220"/>
        <v>8.0000000000000002E-3</v>
      </c>
      <c r="L77" s="54">
        <f t="shared" si="220"/>
        <v>8.0000000000000002E-3</v>
      </c>
      <c r="M77" s="54">
        <f t="shared" si="220"/>
        <v>8.0000000000000002E-3</v>
      </c>
      <c r="N77" s="54">
        <f t="shared" si="220"/>
        <v>8.0000000000000002E-3</v>
      </c>
      <c r="O77" s="54">
        <f t="shared" si="220"/>
        <v>8.0000000000000002E-3</v>
      </c>
      <c r="P77" s="75">
        <f t="shared" si="220"/>
        <v>8.0000000000000002E-3</v>
      </c>
      <c r="Q77" s="54">
        <f t="shared" si="220"/>
        <v>1.7278260919532988E-2</v>
      </c>
      <c r="R77" s="54">
        <f t="shared" si="220"/>
        <v>2.8876087068949223E-2</v>
      </c>
      <c r="S77" s="54">
        <f t="shared" si="220"/>
        <v>4.3373369755719524E-2</v>
      </c>
      <c r="T77" s="54">
        <f t="shared" si="220"/>
        <v>6.1494973114182394E-2</v>
      </c>
      <c r="U77" s="54">
        <f t="shared" si="220"/>
        <v>8.4146977312260979E-2</v>
      </c>
      <c r="V77" s="54">
        <f t="shared" si="220"/>
        <v>0.11246198255985922</v>
      </c>
      <c r="W77" s="75">
        <f t="shared" si="220"/>
        <v>0.15670417825923147</v>
      </c>
      <c r="X77" s="54">
        <f t="shared" si="220"/>
        <v>0.21200692288344672</v>
      </c>
      <c r="Y77" s="54">
        <f t="shared" si="220"/>
        <v>0.28113535366371578</v>
      </c>
      <c r="Z77" s="54">
        <f t="shared" si="220"/>
        <v>0.36754589213905214</v>
      </c>
      <c r="AA77" s="54">
        <f t="shared" si="220"/>
        <v>0.47555906523322267</v>
      </c>
      <c r="AB77" s="54">
        <f t="shared" si="220"/>
        <v>0.61057553160093569</v>
      </c>
      <c r="AC77" s="54">
        <f t="shared" si="220"/>
        <v>0.77934611456057701</v>
      </c>
      <c r="AD77" s="75">
        <f t="shared" si="220"/>
        <v>0.99030934326012865</v>
      </c>
      <c r="AE77" s="54">
        <f t="shared" si="220"/>
        <v>1.080972916992365</v>
      </c>
      <c r="AF77" s="54">
        <f t="shared" si="220"/>
        <v>1.1774691768092054</v>
      </c>
      <c r="AG77" s="54">
        <f t="shared" si="220"/>
        <v>1.2760681710837753</v>
      </c>
      <c r="AH77" s="54">
        <f t="shared" si="220"/>
        <v>1.3833288412579292</v>
      </c>
      <c r="AI77" s="54">
        <f t="shared" si="220"/>
        <v>1.5014160585366527</v>
      </c>
      <c r="AJ77" s="168">
        <f t="shared" si="220"/>
        <v>1.6330344604411335</v>
      </c>
      <c r="AK77" s="75">
        <f t="shared" si="220"/>
        <v>1.7815627504827489</v>
      </c>
      <c r="AL77" s="54">
        <f t="shared" si="220"/>
        <v>1.9172895546177671</v>
      </c>
      <c r="AM77" s="54">
        <f t="shared" si="220"/>
        <v>1.9806431443294605</v>
      </c>
      <c r="AN77" s="54">
        <f t="shared" si="220"/>
        <v>2.0523684879744133</v>
      </c>
      <c r="AO77" s="54">
        <f t="shared" si="220"/>
        <v>2.1326399257498925</v>
      </c>
      <c r="AP77" s="54">
        <f t="shared" si="220"/>
        <v>2.2224545939647902</v>
      </c>
      <c r="AQ77" s="168">
        <f t="shared" si="220"/>
        <v>2.3230523570766235</v>
      </c>
      <c r="AR77" s="75">
        <f t="shared" si="220"/>
        <v>2.4359728608655384</v>
      </c>
      <c r="AS77" s="54">
        <f t="shared" si="220"/>
        <v>2.5011790519162114</v>
      </c>
      <c r="AT77" s="54">
        <f t="shared" si="220"/>
        <v>2.5773578846819443</v>
      </c>
      <c r="AU77" s="54">
        <f t="shared" si="220"/>
        <v>2.6548287404250046</v>
      </c>
      <c r="AV77" s="54">
        <f t="shared" si="220"/>
        <v>2.7339793029718029</v>
      </c>
      <c r="AW77" s="54">
        <f t="shared" si="220"/>
        <v>2.8146762394087035</v>
      </c>
      <c r="AX77" s="168">
        <f t="shared" si="220"/>
        <v>2.8966256922586093</v>
      </c>
      <c r="AY77" s="75">
        <f t="shared" si="220"/>
        <v>2.9793339761015845</v>
      </c>
      <c r="AZ77" s="54">
        <f t="shared" si="220"/>
        <v>3.0289688234544174</v>
      </c>
      <c r="BA77" s="54">
        <f t="shared" si="220"/>
        <v>3.0734415276639591</v>
      </c>
      <c r="BB77" s="54">
        <f t="shared" si="220"/>
        <v>3.1188755446053955</v>
      </c>
      <c r="BC77" s="54">
        <f t="shared" si="220"/>
        <v>3.1648223219092517</v>
      </c>
      <c r="BD77" s="54">
        <f t="shared" si="220"/>
        <v>3.2108412147513294</v>
      </c>
      <c r="BE77" s="168">
        <f t="shared" si="220"/>
        <v>3.2564140806151518</v>
      </c>
      <c r="BF77" s="75">
        <f t="shared" si="220"/>
        <v>3.3009181827347209</v>
      </c>
      <c r="BG77" s="54">
        <f t="shared" si="220"/>
        <v>3.3364803729032535</v>
      </c>
      <c r="BH77" s="54">
        <f t="shared" si="220"/>
        <v>3.3713338022904082</v>
      </c>
      <c r="BI77" s="54">
        <f t="shared" si="220"/>
        <v>3.4046179774697931</v>
      </c>
      <c r="BJ77" s="54">
        <f t="shared" si="220"/>
        <v>3.4362657348162591</v>
      </c>
      <c r="BK77" s="54">
        <f t="shared" si="220"/>
        <v>3.4661655599549119</v>
      </c>
      <c r="BL77" s="168">
        <f t="shared" si="220"/>
        <v>3.4941803934682478</v>
      </c>
      <c r="BM77" s="75">
        <f t="shared" si="220"/>
        <v>3.5201490436426761</v>
      </c>
      <c r="BN77" s="54">
        <f t="shared" si="220"/>
        <v>3.5438874450069533</v>
      </c>
      <c r="BO77" s="54">
        <f t="shared" si="220"/>
        <v>3.5668700507964028</v>
      </c>
      <c r="BP77" s="54">
        <f t="shared" si="220"/>
        <v>3.589183102045022</v>
      </c>
      <c r="BQ77" s="54">
        <f t="shared" si="220"/>
        <v>3.6106879880951608</v>
      </c>
      <c r="BR77" s="54">
        <f t="shared" si="220"/>
        <v>3.631258769299921</v>
      </c>
      <c r="BS77" s="54">
        <f t="shared" si="220"/>
        <v>3.6507839579764259</v>
      </c>
      <c r="BT77" s="75">
        <f t="shared" si="220"/>
        <v>3.6691698024329931</v>
      </c>
      <c r="BU77" s="54">
        <f t="shared" si="220"/>
        <v>3.6863451370443658</v>
      </c>
      <c r="BV77" s="54">
        <f t="shared" ref="BV77:EG77" si="221">BU77+BO70</f>
        <v>3.7027726857021559</v>
      </c>
      <c r="BW77" s="54">
        <f t="shared" si="221"/>
        <v>3.7185046666385344</v>
      </c>
      <c r="BX77" s="54">
        <f t="shared" si="221"/>
        <v>3.7335570933009432</v>
      </c>
      <c r="BY77" s="54">
        <f t="shared" si="221"/>
        <v>3.7479465581440743</v>
      </c>
      <c r="BZ77" s="54">
        <f t="shared" si="221"/>
        <v>3.7616926090235929</v>
      </c>
      <c r="CA77" s="75">
        <f t="shared" si="221"/>
        <v>3.7748204755337778</v>
      </c>
      <c r="CB77" s="54">
        <f t="shared" si="221"/>
        <v>3.7873642441291562</v>
      </c>
      <c r="CC77" s="54">
        <f t="shared" si="221"/>
        <v>3.7993706662820235</v>
      </c>
      <c r="CD77" s="54">
        <f t="shared" si="221"/>
        <v>3.810840344601929</v>
      </c>
      <c r="CE77" s="54">
        <f t="shared" si="221"/>
        <v>3.8217857011333094</v>
      </c>
      <c r="CF77" s="54">
        <f t="shared" si="221"/>
        <v>3.8322264963856738</v>
      </c>
      <c r="CG77" s="54">
        <f t="shared" si="221"/>
        <v>3.842189977964078</v>
      </c>
      <c r="CH77" s="75">
        <f t="shared" si="221"/>
        <v>3.8517108452608007</v>
      </c>
      <c r="CI77" s="54">
        <f t="shared" si="221"/>
        <v>3.8608312108486</v>
      </c>
      <c r="CJ77" s="54">
        <f t="shared" si="221"/>
        <v>3.8696005074806887</v>
      </c>
      <c r="CK77" s="54">
        <f t="shared" si="221"/>
        <v>3.8780306550804728</v>
      </c>
      <c r="CL77" s="54">
        <f t="shared" si="221"/>
        <v>3.8861303261665237</v>
      </c>
      <c r="CM77" s="54">
        <f t="shared" si="221"/>
        <v>3.8939102012793732</v>
      </c>
      <c r="CN77" s="54">
        <f t="shared" si="221"/>
        <v>3.9013831641310355</v>
      </c>
      <c r="CO77" s="75">
        <f t="shared" si="221"/>
        <v>3.908564381899466</v>
      </c>
      <c r="CP77" s="54">
        <f t="shared" si="221"/>
        <v>3.9182339657881662</v>
      </c>
      <c r="CQ77" s="54">
        <f t="shared" si="221"/>
        <v>3.9275463483895803</v>
      </c>
      <c r="CR77" s="54">
        <f t="shared" si="221"/>
        <v>3.9365202284557905</v>
      </c>
      <c r="CS77" s="54">
        <f t="shared" si="221"/>
        <v>3.9451740544773344</v>
      </c>
      <c r="CT77" s="54">
        <f t="shared" si="221"/>
        <v>3.9535259149581443</v>
      </c>
      <c r="CU77" s="54">
        <f t="shared" si="221"/>
        <v>3.9615932684627717</v>
      </c>
      <c r="CV77" s="75">
        <f t="shared" si="221"/>
        <v>3.9693926333075673</v>
      </c>
      <c r="CW77" s="54">
        <f t="shared" si="221"/>
        <v>3.9769392304786062</v>
      </c>
      <c r="CX77" s="54">
        <f t="shared" si="221"/>
        <v>3.9845050805526854</v>
      </c>
      <c r="CY77" s="54">
        <f t="shared" si="221"/>
        <v>3.9918743432626038</v>
      </c>
      <c r="CZ77" s="54">
        <f t="shared" si="221"/>
        <v>3.9990581610104821</v>
      </c>
      <c r="DA77" s="54">
        <f t="shared" si="221"/>
        <v>4.0060681448187978</v>
      </c>
      <c r="DB77" s="54">
        <f t="shared" si="221"/>
        <v>4.0129160471452243</v>
      </c>
      <c r="DC77" s="54">
        <f t="shared" si="221"/>
        <v>4.0196133962840896</v>
      </c>
      <c r="DD77" s="75">
        <f t="shared" si="221"/>
        <v>4.026171101843925</v>
      </c>
      <c r="DE77" s="54">
        <f t="shared" si="221"/>
        <v>4.0323405694079479</v>
      </c>
      <c r="DF77" s="54">
        <f t="shared" si="221"/>
        <v>4.0383768690161013</v>
      </c>
      <c r="DG77" s="54">
        <f t="shared" si="221"/>
        <v>4.0442908060841036</v>
      </c>
      <c r="DH77" s="54">
        <f t="shared" si="221"/>
        <v>4.0500926250147904</v>
      </c>
      <c r="DI77" s="54">
        <f t="shared" si="221"/>
        <v>4.0557920727711272</v>
      </c>
      <c r="DJ77" s="54">
        <f t="shared" si="221"/>
        <v>4.0613984579956757</v>
      </c>
      <c r="DK77" s="75">
        <f t="shared" si="221"/>
        <v>4.0669207058388599</v>
      </c>
      <c r="DL77" s="54">
        <f t="shared" si="221"/>
        <v>4.0723674098646754</v>
      </c>
      <c r="DM77" s="54">
        <f t="shared" si="221"/>
        <v>4.0777077072763177</v>
      </c>
      <c r="DN77" s="54">
        <f t="shared" si="221"/>
        <v>4.0829464667111299</v>
      </c>
      <c r="DO77" s="54">
        <f t="shared" si="221"/>
        <v>4.0880885265907407</v>
      </c>
      <c r="DP77" s="54">
        <f t="shared" si="221"/>
        <v>4.0931386173668969</v>
      </c>
      <c r="DQ77" s="54">
        <f t="shared" si="221"/>
        <v>4.098101313414106</v>
      </c>
      <c r="DR77" s="54">
        <f t="shared" si="221"/>
        <v>4.1029810171171155</v>
      </c>
      <c r="DS77" s="54">
        <f t="shared" si="221"/>
        <v>4.107781976994624</v>
      </c>
      <c r="DT77" s="54">
        <f t="shared" si="221"/>
        <v>4.1125279178249103</v>
      </c>
      <c r="DU77" s="54">
        <f t="shared" si="221"/>
        <v>4.1172208829854258</v>
      </c>
      <c r="DV77" s="54">
        <f t="shared" si="221"/>
        <v>4.1218624651114073</v>
      </c>
      <c r="DW77" s="54">
        <f t="shared" si="221"/>
        <v>4.1264538465220726</v>
      </c>
      <c r="DX77" s="54">
        <f t="shared" si="221"/>
        <v>4.1309958289196169</v>
      </c>
      <c r="DY77" s="54">
        <f t="shared" si="221"/>
        <v>4.1354888549492088</v>
      </c>
      <c r="DZ77" s="54">
        <f t="shared" si="221"/>
        <v>4.1399330243862638</v>
      </c>
      <c r="EA77" s="54">
        <f t="shared" si="221"/>
        <v>4.1443281077779694</v>
      </c>
      <c r="EB77" s="54">
        <f t="shared" si="221"/>
        <v>4.1486780044897555</v>
      </c>
      <c r="EC77" s="54">
        <f t="shared" si="221"/>
        <v>4.1529863987909357</v>
      </c>
      <c r="ED77" s="54">
        <f t="shared" si="221"/>
        <v>4.1572567281866109</v>
      </c>
      <c r="EE77" s="54">
        <f t="shared" si="221"/>
        <v>4.161492160694146</v>
      </c>
      <c r="EF77" s="54">
        <f t="shared" si="221"/>
        <v>4.1656955780062859</v>
      </c>
      <c r="EG77" s="54">
        <f t="shared" si="221"/>
        <v>4.1698695614881274</v>
      </c>
      <c r="EH77" s="54">
        <f t="shared" ref="EH77:FY77" si="222">EG77+EA70</f>
        <v>4.1740163780301653</v>
      </c>
      <c r="EI77" s="54">
        <f t="shared" si="222"/>
        <v>4.1781364826952805</v>
      </c>
      <c r="EJ77" s="54">
        <f t="shared" si="222"/>
        <v>4.1822304705412154</v>
      </c>
      <c r="EK77" s="54">
        <f t="shared" si="222"/>
        <v>4.1862990944039637</v>
      </c>
      <c r="EL77" s="54">
        <f t="shared" si="222"/>
        <v>4.1903432772255886</v>
      </c>
      <c r="EM77" s="54">
        <f t="shared" si="222"/>
        <v>4.1943641204158615</v>
      </c>
      <c r="EN77" s="54">
        <f t="shared" si="222"/>
        <v>4.1983629093095542</v>
      </c>
      <c r="EO77" s="54">
        <f t="shared" si="222"/>
        <v>4.2023411163409081</v>
      </c>
      <c r="EP77" s="54">
        <f t="shared" si="222"/>
        <v>4.2063004021151187</v>
      </c>
      <c r="EQ77" s="54">
        <f t="shared" si="222"/>
        <v>4.2102421665247078</v>
      </c>
      <c r="ER77" s="54">
        <f t="shared" si="222"/>
        <v>4.214167575665428</v>
      </c>
      <c r="ES77" s="54">
        <f t="shared" si="222"/>
        <v>4.218077592475117</v>
      </c>
      <c r="ET77" s="54">
        <f t="shared" si="222"/>
        <v>4.2219730100066277</v>
      </c>
      <c r="EU77" s="54">
        <f t="shared" si="222"/>
        <v>4.2258544865899701</v>
      </c>
      <c r="EV77" s="54">
        <f t="shared" si="222"/>
        <v>4.2297225824499298</v>
      </c>
      <c r="EW77" s="54">
        <f t="shared" si="222"/>
        <v>4.2335777976174453</v>
      </c>
      <c r="EX77" s="54">
        <f t="shared" si="222"/>
        <v>4.2374207229931873</v>
      </c>
      <c r="EY77" s="54">
        <f t="shared" si="222"/>
        <v>4.2412520100698226</v>
      </c>
      <c r="EZ77" s="54">
        <f t="shared" si="222"/>
        <v>4.2450723413542466</v>
      </c>
      <c r="FA77" s="54">
        <f t="shared" si="222"/>
        <v>4.2488824021822555</v>
      </c>
      <c r="FB77" s="54">
        <f t="shared" si="222"/>
        <v>4.252682854423151</v>
      </c>
      <c r="FC77" s="54">
        <f t="shared" si="222"/>
        <v>4.2564743124352047</v>
      </c>
      <c r="FD77" s="54">
        <f t="shared" si="222"/>
        <v>4.2602573215530777</v>
      </c>
      <c r="FE77" s="54">
        <f t="shared" si="222"/>
        <v>4.2640323393626174</v>
      </c>
      <c r="FF77" s="54">
        <f t="shared" si="222"/>
        <v>4.2677997622631025</v>
      </c>
      <c r="FG77" s="54">
        <f t="shared" si="222"/>
        <v>4.2715599477038415</v>
      </c>
      <c r="FH77" s="54">
        <f t="shared" si="222"/>
        <v>4.2753132318688936</v>
      </c>
      <c r="FI77" s="54">
        <f t="shared" si="222"/>
        <v>4.2790599427181393</v>
      </c>
      <c r="FJ77" s="54">
        <f t="shared" si="222"/>
        <v>4.2828004083867022</v>
      </c>
      <c r="FK77" s="54">
        <f t="shared" si="222"/>
        <v>4.2865349610046124</v>
      </c>
      <c r="FL77" s="54">
        <f t="shared" si="222"/>
        <v>4.2902639360319785</v>
      </c>
      <c r="FM77" s="54">
        <f t="shared" si="222"/>
        <v>4.2939876587847214</v>
      </c>
      <c r="FN77" s="54">
        <f t="shared" si="222"/>
        <v>4.2977064352523024</v>
      </c>
      <c r="FO77" s="54">
        <f t="shared" si="222"/>
        <v>4.3014205468266606</v>
      </c>
      <c r="FP77" s="54">
        <f t="shared" si="222"/>
        <v>4.3051302484925058</v>
      </c>
      <c r="FQ77" s="54">
        <f t="shared" si="222"/>
        <v>4.3088357699848618</v>
      </c>
      <c r="FR77" s="54">
        <f t="shared" si="222"/>
        <v>4.3125373193929564</v>
      </c>
      <c r="FS77" s="54">
        <f t="shared" si="222"/>
        <v>4.3162350886732446</v>
      </c>
      <c r="FT77" s="54">
        <f t="shared" si="222"/>
        <v>4.3199292605225299</v>
      </c>
      <c r="FU77" s="54">
        <f t="shared" si="222"/>
        <v>4.3236200122299966</v>
      </c>
      <c r="FV77" s="54">
        <f t="shared" si="222"/>
        <v>4.3273075171590714</v>
      </c>
      <c r="FW77" s="54">
        <f t="shared" si="222"/>
        <v>4.3309919444980585</v>
      </c>
      <c r="FX77" s="54">
        <f t="shared" si="222"/>
        <v>4.3346734578912214</v>
      </c>
      <c r="FY77" s="54">
        <f t="shared" si="222"/>
        <v>4.3383522135243169</v>
      </c>
      <c r="GA77" t="s">
        <v>158</v>
      </c>
    </row>
    <row r="78" spans="1:183" x14ac:dyDescent="0.25">
      <c r="A78" t="s">
        <v>159</v>
      </c>
      <c r="B78" s="60"/>
      <c r="I78" s="66">
        <v>0.01</v>
      </c>
      <c r="J78" s="54">
        <f>I78+C72+C56*$E$10</f>
        <v>1.2260232083566771E-2</v>
      </c>
      <c r="K78" s="54">
        <f t="shared" ref="K78:BV78" si="223">J78+D72+D56*$E$10</f>
        <v>1.5085522188025233E-2</v>
      </c>
      <c r="L78" s="54">
        <f t="shared" si="223"/>
        <v>1.8617134818598311E-2</v>
      </c>
      <c r="M78" s="54">
        <f t="shared" si="223"/>
        <v>2.3031650606814658E-2</v>
      </c>
      <c r="N78" s="54">
        <f t="shared" si="223"/>
        <v>2.8549795342085092E-2</v>
      </c>
      <c r="O78" s="54">
        <f t="shared" si="223"/>
        <v>3.5447476261173137E-2</v>
      </c>
      <c r="P78" s="54">
        <f t="shared" si="223"/>
        <v>4.4069577410033194E-2</v>
      </c>
      <c r="Q78" s="54">
        <f t="shared" si="223"/>
        <v>7.1705205578187645E-2</v>
      </c>
      <c r="R78" s="54">
        <f t="shared" si="223"/>
        <v>0.1062497407883807</v>
      </c>
      <c r="S78" s="54">
        <f t="shared" si="223"/>
        <v>0.14943040980112204</v>
      </c>
      <c r="T78" s="54">
        <f t="shared" si="223"/>
        <v>0.20340624606704868</v>
      </c>
      <c r="U78" s="54">
        <f t="shared" si="223"/>
        <v>0.27087604139945698</v>
      </c>
      <c r="V78" s="54">
        <f t="shared" si="223"/>
        <v>0.3552132855649674</v>
      </c>
      <c r="W78" s="54">
        <f t="shared" si="223"/>
        <v>0.4746448694099899</v>
      </c>
      <c r="X78" s="54">
        <f t="shared" si="223"/>
        <v>0.623934349216268</v>
      </c>
      <c r="Y78" s="54">
        <f t="shared" si="223"/>
        <v>0.81054619897411562</v>
      </c>
      <c r="Z78" s="54">
        <f t="shared" si="223"/>
        <v>1.0438110111714252</v>
      </c>
      <c r="AA78" s="54">
        <f t="shared" si="223"/>
        <v>1.3353920264180621</v>
      </c>
      <c r="AB78" s="54">
        <f t="shared" si="223"/>
        <v>1.6998682954763582</v>
      </c>
      <c r="AC78" s="54">
        <f t="shared" si="223"/>
        <v>2.1554636317992282</v>
      </c>
      <c r="AD78" s="54">
        <f t="shared" si="223"/>
        <v>2.7249578022028156</v>
      </c>
      <c r="AE78" s="54">
        <f t="shared" si="223"/>
        <v>3.2952096380178264</v>
      </c>
      <c r="AF78" s="54">
        <f t="shared" si="223"/>
        <v>3.896403395399092</v>
      </c>
      <c r="AG78" s="54">
        <f t="shared" si="223"/>
        <v>4.5042987412948374</v>
      </c>
      <c r="AH78" s="54">
        <f t="shared" si="223"/>
        <v>5.1581730418534661</v>
      </c>
      <c r="AI78" s="54">
        <f t="shared" si="223"/>
        <v>5.8695221998797775</v>
      </c>
      <c r="AJ78" s="54">
        <f t="shared" si="223"/>
        <v>6.6527028821766887</v>
      </c>
      <c r="AK78" s="54">
        <f t="shared" si="223"/>
        <v>7.5256418022893659</v>
      </c>
      <c r="AL78" s="54">
        <f t="shared" si="223"/>
        <v>8.3951639788522918</v>
      </c>
      <c r="AM78" s="54">
        <f t="shared" si="223"/>
        <v>8.805134441386846</v>
      </c>
      <c r="AN78" s="54">
        <f t="shared" si="223"/>
        <v>9.274077920576735</v>
      </c>
      <c r="AO78" s="54">
        <f t="shared" si="223"/>
        <v>9.8042641916819733</v>
      </c>
      <c r="AP78" s="54">
        <f t="shared" si="223"/>
        <v>10.403836814744443</v>
      </c>
      <c r="AQ78" s="54">
        <f t="shared" si="223"/>
        <v>11.082921298334483</v>
      </c>
      <c r="AR78" s="54">
        <f t="shared" si="223"/>
        <v>11.854091279694387</v>
      </c>
      <c r="AS78" s="54">
        <f t="shared" si="223"/>
        <v>12.30478081650757</v>
      </c>
      <c r="AT78" s="54">
        <f t="shared" si="223"/>
        <v>12.833878218144708</v>
      </c>
      <c r="AU78" s="54">
        <f t="shared" si="223"/>
        <v>13.373275754640904</v>
      </c>
      <c r="AV78" s="54">
        <f t="shared" si="223"/>
        <v>13.925479825646525</v>
      </c>
      <c r="AW78" s="54">
        <f t="shared" si="223"/>
        <v>14.489379861928482</v>
      </c>
      <c r="AX78" s="54">
        <f t="shared" si="223"/>
        <v>15.062702853154525</v>
      </c>
      <c r="AY78" s="54">
        <f t="shared" si="223"/>
        <v>15.641730387292295</v>
      </c>
      <c r="AZ78" s="54">
        <f t="shared" si="223"/>
        <v>15.989260601247704</v>
      </c>
      <c r="BA78" s="54">
        <f t="shared" si="223"/>
        <v>16.300501765608846</v>
      </c>
      <c r="BB78" s="54">
        <f t="shared" si="223"/>
        <v>16.618384205576561</v>
      </c>
      <c r="BC78" s="54">
        <f t="shared" si="223"/>
        <v>16.939796002750835</v>
      </c>
      <c r="BD78" s="54">
        <f t="shared" si="223"/>
        <v>17.261679547912227</v>
      </c>
      <c r="BE78" s="54">
        <f t="shared" si="223"/>
        <v>17.580441018837455</v>
      </c>
      <c r="BF78" s="54">
        <f t="shared" si="223"/>
        <v>17.891762923380124</v>
      </c>
      <c r="BG78" s="54">
        <f t="shared" si="223"/>
        <v>18.140604983368675</v>
      </c>
      <c r="BH78" s="54">
        <f t="shared" si="223"/>
        <v>18.3845449539672</v>
      </c>
      <c r="BI78" s="54">
        <f t="shared" si="223"/>
        <v>18.617640321881378</v>
      </c>
      <c r="BJ78" s="54">
        <f t="shared" si="223"/>
        <v>18.839405222842284</v>
      </c>
      <c r="BK78" s="54">
        <f t="shared" si="223"/>
        <v>19.049046811863814</v>
      </c>
      <c r="BL78" s="54">
        <f t="shared" si="223"/>
        <v>19.245590984889983</v>
      </c>
      <c r="BM78" s="54">
        <f t="shared" si="223"/>
        <v>19.427890762616681</v>
      </c>
      <c r="BN78" s="54">
        <f t="shared" si="223"/>
        <v>19.594633218701773</v>
      </c>
      <c r="BO78" s="54">
        <f t="shared" si="223"/>
        <v>19.756125102429362</v>
      </c>
      <c r="BP78" s="54">
        <f t="shared" si="223"/>
        <v>19.912887742773648</v>
      </c>
      <c r="BQ78" s="54">
        <f t="shared" si="223"/>
        <v>20.063960438405228</v>
      </c>
      <c r="BR78" s="54">
        <f t="shared" si="223"/>
        <v>20.208466840976669</v>
      </c>
      <c r="BS78" s="54">
        <f t="shared" si="223"/>
        <v>20.345629925339232</v>
      </c>
      <c r="BT78" s="54">
        <f t="shared" si="223"/>
        <v>20.474794820497749</v>
      </c>
      <c r="BU78" s="54">
        <f t="shared" si="223"/>
        <v>20.595462278867895</v>
      </c>
      <c r="BV78" s="54">
        <f t="shared" si="223"/>
        <v>20.710890450215992</v>
      </c>
      <c r="BW78" s="54">
        <f t="shared" ref="BW78:EH78" si="224">BV78+BP72+BP56*$E$10</f>
        <v>20.821468900524064</v>
      </c>
      <c r="BX78" s="54">
        <f t="shared" si="224"/>
        <v>20.927293698206665</v>
      </c>
      <c r="BY78" s="54">
        <f t="shared" si="224"/>
        <v>21.028467070269802</v>
      </c>
      <c r="BZ78" s="54">
        <f t="shared" si="224"/>
        <v>21.125113498388693</v>
      </c>
      <c r="CA78" s="54">
        <f t="shared" si="224"/>
        <v>21.217398841779151</v>
      </c>
      <c r="CB78" s="54">
        <f t="shared" si="224"/>
        <v>21.305552724328717</v>
      </c>
      <c r="CC78" s="54">
        <f t="shared" si="224"/>
        <v>21.389896400896877</v>
      </c>
      <c r="CD78" s="54">
        <f t="shared" si="224"/>
        <v>21.470434812437233</v>
      </c>
      <c r="CE78" s="54">
        <f t="shared" si="224"/>
        <v>21.547261140288871</v>
      </c>
      <c r="CF78" s="54">
        <f t="shared" si="224"/>
        <v>21.620518813815352</v>
      </c>
      <c r="CG78" s="54">
        <f t="shared" si="224"/>
        <v>21.69040290983585</v>
      </c>
      <c r="CH78" s="54">
        <f t="shared" si="224"/>
        <v>21.757160178729887</v>
      </c>
      <c r="CI78" s="54">
        <f t="shared" si="224"/>
        <v>21.821089061497432</v>
      </c>
      <c r="CJ78" s="54">
        <f t="shared" si="224"/>
        <v>21.882539348631518</v>
      </c>
      <c r="CK78" s="54">
        <f t="shared" si="224"/>
        <v>21.941594081785357</v>
      </c>
      <c r="CL78" s="54">
        <f t="shared" si="224"/>
        <v>21.99831363259359</v>
      </c>
      <c r="CM78" s="54">
        <f t="shared" si="224"/>
        <v>22.052773276766374</v>
      </c>
      <c r="CN78" s="54">
        <f t="shared" si="224"/>
        <v>22.105064461167302</v>
      </c>
      <c r="CO78" s="54">
        <f t="shared" si="224"/>
        <v>22.155295278655213</v>
      </c>
      <c r="CP78" s="54">
        <f t="shared" si="224"/>
        <v>22.222907673877895</v>
      </c>
      <c r="CQ78" s="54">
        <f t="shared" si="224"/>
        <v>22.288001566340736</v>
      </c>
      <c r="CR78" s="54">
        <f t="shared" si="224"/>
        <v>22.350708662881239</v>
      </c>
      <c r="CS78" s="54">
        <f t="shared" si="224"/>
        <v>22.411158379982773</v>
      </c>
      <c r="CT78" s="54">
        <f t="shared" si="224"/>
        <v>22.469477594707719</v>
      </c>
      <c r="CU78" s="54">
        <f t="shared" si="224"/>
        <v>22.525788841068483</v>
      </c>
      <c r="CV78" s="54">
        <f t="shared" si="224"/>
        <v>22.580208207254014</v>
      </c>
      <c r="CW78" s="54">
        <f t="shared" si="224"/>
        <v>22.63284288364321</v>
      </c>
      <c r="CX78" s="54">
        <f t="shared" si="224"/>
        <v>22.685598743282718</v>
      </c>
      <c r="CY78" s="54">
        <f t="shared" si="224"/>
        <v>22.736881012948604</v>
      </c>
      <c r="CZ78" s="54">
        <f t="shared" si="224"/>
        <v>22.786772142634661</v>
      </c>
      <c r="DA78" s="54">
        <f t="shared" si="224"/>
        <v>22.835357676429382</v>
      </c>
      <c r="DB78" s="54">
        <f t="shared" si="224"/>
        <v>22.882723922116288</v>
      </c>
      <c r="DC78" s="54">
        <f t="shared" si="224"/>
        <v>22.928955353799214</v>
      </c>
      <c r="DD78" s="54">
        <f t="shared" si="224"/>
        <v>22.974131815022041</v>
      </c>
      <c r="DE78" s="54">
        <f t="shared" si="224"/>
        <v>23.016515810049714</v>
      </c>
      <c r="DF78" s="54">
        <f t="shared" si="224"/>
        <v>23.057978458699893</v>
      </c>
      <c r="DG78" s="54">
        <f t="shared" si="224"/>
        <v>23.098594661704858</v>
      </c>
      <c r="DH78" s="54">
        <f t="shared" si="224"/>
        <v>23.13843542500517</v>
      </c>
      <c r="DI78" s="54">
        <f t="shared" si="224"/>
        <v>23.177568300335377</v>
      </c>
      <c r="DJ78" s="54">
        <f t="shared" si="224"/>
        <v>23.216057795114182</v>
      </c>
      <c r="DK78" s="54">
        <f t="shared" si="224"/>
        <v>23.253965752747952</v>
      </c>
      <c r="DL78" s="54">
        <f t="shared" si="224"/>
        <v>23.291351586005081</v>
      </c>
      <c r="DM78" s="54">
        <f t="shared" si="224"/>
        <v>23.328002188900598</v>
      </c>
      <c r="DN78" s="54">
        <f t="shared" si="224"/>
        <v>23.363951091307516</v>
      </c>
      <c r="DO78" s="54">
        <f t="shared" si="224"/>
        <v>23.399231617371534</v>
      </c>
      <c r="DP78" s="54">
        <f t="shared" si="224"/>
        <v>23.433876348147113</v>
      </c>
      <c r="DQ78" s="54">
        <f t="shared" si="224"/>
        <v>23.46791678907919</v>
      </c>
      <c r="DR78" s="54">
        <f t="shared" si="224"/>
        <v>23.501383259903129</v>
      </c>
      <c r="DS78" s="54">
        <f t="shared" si="224"/>
        <v>23.534305006344265</v>
      </c>
      <c r="DT78" s="54">
        <f t="shared" si="224"/>
        <v>23.566845835151202</v>
      </c>
      <c r="DU78" s="54">
        <f t="shared" si="224"/>
        <v>23.599019897599351</v>
      </c>
      <c r="DV78" s="54">
        <f t="shared" si="224"/>
        <v>23.630838228442862</v>
      </c>
      <c r="DW78" s="54">
        <f t="shared" si="224"/>
        <v>23.662309025604433</v>
      </c>
      <c r="DX78" s="54">
        <f t="shared" si="224"/>
        <v>23.693437855704904</v>
      </c>
      <c r="DY78" s="54">
        <f t="shared" si="224"/>
        <v>23.724227803331726</v>
      </c>
      <c r="DZ78" s="54">
        <f t="shared" si="224"/>
        <v>23.754679583171878</v>
      </c>
      <c r="EA78" s="54">
        <f t="shared" si="224"/>
        <v>23.784791646042457</v>
      </c>
      <c r="EB78" s="54">
        <f t="shared" si="224"/>
        <v>23.814590959272298</v>
      </c>
      <c r="EC78" s="54">
        <f t="shared" si="224"/>
        <v>23.844103001079848</v>
      </c>
      <c r="ED78" s="54">
        <f t="shared" si="224"/>
        <v>23.873351542010301</v>
      </c>
      <c r="EE78" s="54">
        <f t="shared" si="224"/>
        <v>23.902358488179715</v>
      </c>
      <c r="EF78" s="54">
        <f t="shared" si="224"/>
        <v>23.931143765191774</v>
      </c>
      <c r="EG78" s="54">
        <f t="shared" si="224"/>
        <v>23.959725221631476</v>
      </c>
      <c r="EH78" s="54">
        <f t="shared" si="224"/>
        <v>23.988118531540092</v>
      </c>
      <c r="EI78" s="54">
        <f t="shared" ref="EI78:FY78" si="225">EH78+EB72+EB56*$E$10</f>
        <v>24.016326851456789</v>
      </c>
      <c r="EJ78" s="54">
        <f t="shared" si="225"/>
        <v>24.044354304572639</v>
      </c>
      <c r="EK78" s="54">
        <f t="shared" si="225"/>
        <v>24.072206103522873</v>
      </c>
      <c r="EL78" s="54">
        <f t="shared" si="225"/>
        <v>24.099888635483378</v>
      </c>
      <c r="EM78" s="54">
        <f t="shared" si="225"/>
        <v>24.127409519863644</v>
      </c>
      <c r="EN78" s="54">
        <f t="shared" si="225"/>
        <v>24.15477764593307</v>
      </c>
      <c r="EO78" s="54">
        <f t="shared" si="225"/>
        <v>24.182003194674962</v>
      </c>
      <c r="EP78" s="54">
        <f t="shared" si="225"/>
        <v>24.209097645343729</v>
      </c>
      <c r="EQ78" s="54">
        <f t="shared" si="225"/>
        <v>24.23607067545711</v>
      </c>
      <c r="ER78" s="54">
        <f t="shared" si="225"/>
        <v>24.262930346884566</v>
      </c>
      <c r="ES78" s="54">
        <f t="shared" si="225"/>
        <v>24.289683317630487</v>
      </c>
      <c r="ET78" s="54">
        <f t="shared" si="225"/>
        <v>24.316335071789251</v>
      </c>
      <c r="EU78" s="54">
        <f t="shared" si="225"/>
        <v>24.342890162526245</v>
      </c>
      <c r="EV78" s="54">
        <f t="shared" si="225"/>
        <v>24.369352465088355</v>
      </c>
      <c r="EW78" s="54">
        <f t="shared" si="225"/>
        <v>24.395725438726533</v>
      </c>
      <c r="EX78" s="54">
        <f t="shared" si="225"/>
        <v>24.422013169965489</v>
      </c>
      <c r="EY78" s="54">
        <f t="shared" si="225"/>
        <v>24.448220163446464</v>
      </c>
      <c r="EZ78" s="54">
        <f t="shared" si="225"/>
        <v>24.47435113762398</v>
      </c>
      <c r="FA78" s="54">
        <f t="shared" si="225"/>
        <v>24.500410830097952</v>
      </c>
      <c r="FB78" s="54">
        <f t="shared" si="225"/>
        <v>24.526403816015801</v>
      </c>
      <c r="FC78" s="54">
        <f t="shared" si="225"/>
        <v>24.552334342035518</v>
      </c>
      <c r="FD78" s="54">
        <f t="shared" si="225"/>
        <v>24.578206177789482</v>
      </c>
      <c r="FE78" s="54">
        <f t="shared" si="225"/>
        <v>24.604022486666565</v>
      </c>
      <c r="FF78" s="54">
        <f t="shared" si="225"/>
        <v>24.629786009293362</v>
      </c>
      <c r="FG78" s="54">
        <f t="shared" si="225"/>
        <v>24.655499217125922</v>
      </c>
      <c r="FH78" s="54">
        <f t="shared" si="225"/>
        <v>24.681164434592837</v>
      </c>
      <c r="FI78" s="54">
        <f t="shared" si="225"/>
        <v>24.70678392915941</v>
      </c>
      <c r="FJ78" s="54">
        <f t="shared" si="225"/>
        <v>24.732359969329949</v>
      </c>
      <c r="FK78" s="54">
        <f t="shared" si="225"/>
        <v>24.757894851018925</v>
      </c>
      <c r="FL78" s="54">
        <f t="shared" si="225"/>
        <v>24.783390892952024</v>
      </c>
      <c r="FM78" s="54">
        <f t="shared" si="225"/>
        <v>24.808850343629285</v>
      </c>
      <c r="FN78" s="54">
        <f t="shared" si="225"/>
        <v>24.834275317932473</v>
      </c>
      <c r="FO78" s="54">
        <f t="shared" si="225"/>
        <v>24.859667760744227</v>
      </c>
      <c r="FP78" s="54">
        <f t="shared" si="225"/>
        <v>24.885029434469928</v>
      </c>
      <c r="FQ78" s="54">
        <f t="shared" si="225"/>
        <v>24.910361927048225</v>
      </c>
      <c r="FR78" s="54">
        <f t="shared" si="225"/>
        <v>24.935666676851294</v>
      </c>
      <c r="FS78" s="54">
        <f t="shared" si="225"/>
        <v>24.960945010763883</v>
      </c>
      <c r="FT78" s="54">
        <f t="shared" si="225"/>
        <v>24.986198191644775</v>
      </c>
      <c r="FU78" s="54">
        <f t="shared" si="225"/>
        <v>25.01142744492601</v>
      </c>
      <c r="FV78" s="54">
        <f t="shared" si="225"/>
        <v>25.036633968845962</v>
      </c>
      <c r="FW78" s="54">
        <f t="shared" si="225"/>
        <v>25.061818932729519</v>
      </c>
      <c r="FX78" s="54">
        <f t="shared" si="225"/>
        <v>25.086983467539511</v>
      </c>
      <c r="FY78" s="54">
        <f t="shared" si="225"/>
        <v>25.112128652663149</v>
      </c>
      <c r="GA78" t="s">
        <v>159</v>
      </c>
    </row>
    <row r="79" spans="1:183" s="220" customFormat="1" x14ac:dyDescent="0.25">
      <c r="A79" s="220" t="s">
        <v>192</v>
      </c>
      <c r="B79" s="218"/>
      <c r="I79" s="232"/>
      <c r="J79" s="188">
        <f>I79+C56*$E$10</f>
        <v>2.2602320835667699E-3</v>
      </c>
      <c r="K79" s="188">
        <f t="shared" ref="K79:BV79" si="226">J79+D56*$E$10</f>
        <v>5.0855221880252328E-3</v>
      </c>
      <c r="L79" s="188">
        <f t="shared" si="226"/>
        <v>8.6171348185983109E-3</v>
      </c>
      <c r="M79" s="188">
        <f t="shared" si="226"/>
        <v>1.303165060681466E-2</v>
      </c>
      <c r="N79" s="188">
        <f t="shared" si="226"/>
        <v>1.854979534208509E-2</v>
      </c>
      <c r="O79" s="188">
        <f t="shared" si="226"/>
        <v>2.5447476261173135E-2</v>
      </c>
      <c r="P79" s="188">
        <f t="shared" si="226"/>
        <v>3.4069577410033192E-2</v>
      </c>
      <c r="Q79" s="188">
        <f t="shared" si="226"/>
        <v>4.7014625788927074E-2</v>
      </c>
      <c r="R79" s="188">
        <f t="shared" si="226"/>
        <v>6.3195936262544425E-2</v>
      </c>
      <c r="S79" s="188">
        <f t="shared" si="226"/>
        <v>8.3422574354566112E-2</v>
      </c>
      <c r="T79" s="188">
        <f t="shared" si="226"/>
        <v>0.10870587196959322</v>
      </c>
      <c r="U79" s="188">
        <f t="shared" si="226"/>
        <v>0.1403099939883771</v>
      </c>
      <c r="V79" s="188">
        <f t="shared" si="226"/>
        <v>0.17981514651185695</v>
      </c>
      <c r="W79" s="188">
        <f t="shared" si="226"/>
        <v>0.22919658716620678</v>
      </c>
      <c r="X79" s="188">
        <f t="shared" si="226"/>
        <v>0.29092338798414402</v>
      </c>
      <c r="Y79" s="188">
        <f t="shared" si="226"/>
        <v>0.36808188900656558</v>
      </c>
      <c r="Z79" s="188">
        <f t="shared" si="226"/>
        <v>0.46453001528459248</v>
      </c>
      <c r="AA79" s="188">
        <f t="shared" si="226"/>
        <v>0.58509017313212608</v>
      </c>
      <c r="AB79" s="188">
        <f t="shared" si="226"/>
        <v>0.73579037044154316</v>
      </c>
      <c r="AC79" s="188">
        <f t="shared" si="226"/>
        <v>0.92416561707831446</v>
      </c>
      <c r="AD79" s="188">
        <f t="shared" si="226"/>
        <v>1.1596346753742786</v>
      </c>
      <c r="AE79" s="188">
        <f t="shared" si="226"/>
        <v>1.3954170059918976</v>
      </c>
      <c r="AF79" s="188">
        <f t="shared" si="226"/>
        <v>1.643992909418015</v>
      </c>
      <c r="AG79" s="188">
        <f t="shared" si="226"/>
        <v>1.895339722220559</v>
      </c>
      <c r="AH79" s="188">
        <f t="shared" si="226"/>
        <v>2.1656974779239402</v>
      </c>
      <c r="AI79" s="188">
        <f t="shared" si="226"/>
        <v>2.4598193935905721</v>
      </c>
      <c r="AJ79" s="188">
        <f t="shared" si="226"/>
        <v>2.7836415278985558</v>
      </c>
      <c r="AK79" s="188">
        <f t="shared" si="226"/>
        <v>3.1445760486560892</v>
      </c>
      <c r="AL79" s="188">
        <f t="shared" si="226"/>
        <v>3.5518766018998504</v>
      </c>
      <c r="AM79" s="188">
        <f t="shared" si="226"/>
        <v>3.7439144828242603</v>
      </c>
      <c r="AN79" s="188">
        <f t="shared" si="226"/>
        <v>3.9635764347126994</v>
      </c>
      <c r="AO79" s="188">
        <f t="shared" si="226"/>
        <v>4.2119256630176123</v>
      </c>
      <c r="AP79" s="188">
        <f t="shared" si="226"/>
        <v>4.4927767645369121</v>
      </c>
      <c r="AQ79" s="188">
        <f t="shared" si="226"/>
        <v>4.8108727180625568</v>
      </c>
      <c r="AR79" s="188">
        <f t="shared" si="226"/>
        <v>5.1721032519339829</v>
      </c>
      <c r="AS79" s="188">
        <f t="shared" si="226"/>
        <v>5.383214713645966</v>
      </c>
      <c r="AT79" s="188">
        <f t="shared" si="226"/>
        <v>5.6310538949978257</v>
      </c>
      <c r="AU79" s="188">
        <f t="shared" si="226"/>
        <v>5.883717853382012</v>
      </c>
      <c r="AV79" s="188">
        <f t="shared" si="226"/>
        <v>6.1423806335690445</v>
      </c>
      <c r="AW79" s="188">
        <f t="shared" si="226"/>
        <v>6.4065220240275274</v>
      </c>
      <c r="AX79" s="188">
        <f t="shared" si="226"/>
        <v>6.6750773039362921</v>
      </c>
      <c r="AY79" s="188">
        <f t="shared" si="226"/>
        <v>6.9463046991131616</v>
      </c>
      <c r="AZ79" s="188">
        <f t="shared" si="226"/>
        <v>7.1090943923818033</v>
      </c>
      <c r="BA79" s="188">
        <f t="shared" si="226"/>
        <v>7.2548856118048901</v>
      </c>
      <c r="BB79" s="188">
        <f t="shared" si="226"/>
        <v>7.4037877297210946</v>
      </c>
      <c r="BC79" s="188">
        <f t="shared" si="226"/>
        <v>7.5543430649807695</v>
      </c>
      <c r="BD79" s="188">
        <f t="shared" si="226"/>
        <v>7.705119375876631</v>
      </c>
      <c r="BE79" s="188">
        <f t="shared" si="226"/>
        <v>7.8544332484380472</v>
      </c>
      <c r="BF79" s="188">
        <f t="shared" si="226"/>
        <v>8.0002622880818155</v>
      </c>
      <c r="BG79" s="188">
        <f t="shared" si="226"/>
        <v>8.1168245925698805</v>
      </c>
      <c r="BH79" s="188">
        <f t="shared" si="226"/>
        <v>8.2310906661228138</v>
      </c>
      <c r="BI79" s="188">
        <f t="shared" si="226"/>
        <v>8.3402769236663357</v>
      </c>
      <c r="BJ79" s="188">
        <f t="shared" si="226"/>
        <v>8.4441557772321687</v>
      </c>
      <c r="BK79" s="188">
        <f t="shared" si="226"/>
        <v>8.5423558433062645</v>
      </c>
      <c r="BL79" s="188">
        <f t="shared" si="226"/>
        <v>8.6344208332146639</v>
      </c>
      <c r="BM79" s="188">
        <f t="shared" si="226"/>
        <v>8.7198134802634133</v>
      </c>
      <c r="BN79" s="188">
        <f t="shared" si="226"/>
        <v>8.7979187850425689</v>
      </c>
      <c r="BO79" s="188">
        <f t="shared" si="226"/>
        <v>8.87356462290564</v>
      </c>
      <c r="BP79" s="188">
        <f t="shared" si="226"/>
        <v>8.9469951941563561</v>
      </c>
      <c r="BQ79" s="188">
        <f t="shared" si="226"/>
        <v>9.017760488210147</v>
      </c>
      <c r="BR79" s="188">
        <f t="shared" si="226"/>
        <v>9.0854500070068589</v>
      </c>
      <c r="BS79" s="188">
        <f t="shared" si="226"/>
        <v>9.1496997773420148</v>
      </c>
      <c r="BT79" s="188">
        <f t="shared" si="226"/>
        <v>9.2102030453158026</v>
      </c>
      <c r="BU79" s="188">
        <f t="shared" si="226"/>
        <v>9.2667259539631175</v>
      </c>
      <c r="BV79" s="188">
        <f t="shared" si="226"/>
        <v>9.3207946819578797</v>
      </c>
      <c r="BW79" s="188">
        <f t="shared" ref="BW79:EH79" si="227">BV79+BP56*$E$10</f>
        <v>9.3725917093383053</v>
      </c>
      <c r="BX79" s="188">
        <f t="shared" si="227"/>
        <v>9.4221620363579213</v>
      </c>
      <c r="BY79" s="188">
        <f t="shared" si="227"/>
        <v>9.4695535480704116</v>
      </c>
      <c r="BZ79" s="188">
        <f t="shared" si="227"/>
        <v>9.5148245540353873</v>
      </c>
      <c r="CA79" s="188">
        <f t="shared" si="227"/>
        <v>9.5580527458312563</v>
      </c>
      <c r="CB79" s="188">
        <f t="shared" si="227"/>
        <v>9.5993456836088189</v>
      </c>
      <c r="CC79" s="188">
        <f t="shared" si="227"/>
        <v>9.6388538491907685</v>
      </c>
      <c r="CD79" s="188">
        <f t="shared" si="227"/>
        <v>9.6765795570127651</v>
      </c>
      <c r="CE79" s="188">
        <f t="shared" si="227"/>
        <v>9.7125664549678561</v>
      </c>
      <c r="CF79" s="188">
        <f t="shared" si="227"/>
        <v>9.7468817280694928</v>
      </c>
      <c r="CG79" s="188">
        <f t="shared" si="227"/>
        <v>9.7796167539714212</v>
      </c>
      <c r="CH79" s="188">
        <f t="shared" si="227"/>
        <v>9.8108871151956318</v>
      </c>
      <c r="CI79" s="188">
        <f t="shared" si="227"/>
        <v>9.8408326071236267</v>
      </c>
      <c r="CJ79" s="188">
        <f t="shared" si="227"/>
        <v>9.8696170782059358</v>
      </c>
      <c r="CK79" s="188">
        <f t="shared" si="227"/>
        <v>9.8972794267158939</v>
      </c>
      <c r="CL79" s="188">
        <f t="shared" si="227"/>
        <v>9.9238479318634543</v>
      </c>
      <c r="CM79" s="188">
        <f t="shared" si="227"/>
        <v>9.9493578542080598</v>
      </c>
      <c r="CN79" s="188">
        <f t="shared" si="227"/>
        <v>9.9738520291817867</v>
      </c>
      <c r="CO79" s="188">
        <f t="shared" si="227"/>
        <v>9.9973810895141906</v>
      </c>
      <c r="CP79" s="188">
        <f t="shared" si="227"/>
        <v>10.029052008005527</v>
      </c>
      <c r="CQ79" s="188">
        <f t="shared" si="227"/>
        <v>10.059543212402069</v>
      </c>
      <c r="CR79" s="188">
        <f t="shared" si="227"/>
        <v>10.088916396665425</v>
      </c>
      <c r="CS79" s="188">
        <f t="shared" si="227"/>
        <v>10.117232181912224</v>
      </c>
      <c r="CT79" s="188">
        <f t="shared" si="227"/>
        <v>10.144549999746504</v>
      </c>
      <c r="CU79" s="188">
        <f t="shared" si="227"/>
        <v>10.170927247405954</v>
      </c>
      <c r="CV79" s="188">
        <f t="shared" si="227"/>
        <v>10.196418302783238</v>
      </c>
      <c r="CW79" s="188">
        <f t="shared" si="227"/>
        <v>10.221073375869317</v>
      </c>
      <c r="CX79" s="188">
        <f t="shared" si="227"/>
        <v>10.245785213470695</v>
      </c>
      <c r="CY79" s="188">
        <f t="shared" si="227"/>
        <v>10.269806793793206</v>
      </c>
      <c r="CZ79" s="188">
        <f t="shared" si="227"/>
        <v>10.293176737965776</v>
      </c>
      <c r="DA79" s="188">
        <f t="shared" si="227"/>
        <v>10.315935116449527</v>
      </c>
      <c r="DB79" s="188">
        <f t="shared" si="227"/>
        <v>10.338122357434704</v>
      </c>
      <c r="DC79" s="188">
        <f t="shared" si="227"/>
        <v>10.359778030181477</v>
      </c>
      <c r="DD79" s="188">
        <f t="shared" si="227"/>
        <v>10.380939534908576</v>
      </c>
      <c r="DE79" s="188">
        <f t="shared" si="227"/>
        <v>10.400792995911365</v>
      </c>
      <c r="DF79" s="188">
        <f t="shared" si="227"/>
        <v>10.420214880929782</v>
      </c>
      <c r="DG79" s="188">
        <f t="shared" si="227"/>
        <v>10.439240274876576</v>
      </c>
      <c r="DH79" s="188">
        <f t="shared" si="227"/>
        <v>10.457902438270747</v>
      </c>
      <c r="DI79" s="188">
        <f t="shared" si="227"/>
        <v>10.476233013616179</v>
      </c>
      <c r="DJ79" s="188">
        <f t="shared" si="227"/>
        <v>10.494262217401927</v>
      </c>
      <c r="DK79" s="188">
        <f t="shared" si="227"/>
        <v>10.512019018243519</v>
      </c>
      <c r="DL79" s="188">
        <f t="shared" si="227"/>
        <v>10.529531246199911</v>
      </c>
      <c r="DM79" s="188">
        <f t="shared" si="227"/>
        <v>10.546699078416758</v>
      </c>
      <c r="DN79" s="188">
        <f t="shared" si="227"/>
        <v>10.563538220917668</v>
      </c>
      <c r="DO79" s="188">
        <f t="shared" si="227"/>
        <v>10.580064283359693</v>
      </c>
      <c r="DP79" s="188">
        <f t="shared" si="227"/>
        <v>10.596292527321971</v>
      </c>
      <c r="DQ79" s="188">
        <f t="shared" si="227"/>
        <v>10.612237710547893</v>
      </c>
      <c r="DR79" s="188">
        <f t="shared" si="227"/>
        <v>10.627914035372161</v>
      </c>
      <c r="DS79" s="188">
        <f t="shared" si="227"/>
        <v>10.643335201042976</v>
      </c>
      <c r="DT79" s="188">
        <f t="shared" si="227"/>
        <v>10.658577937724479</v>
      </c>
      <c r="DU79" s="188">
        <f t="shared" si="227"/>
        <v>10.673648874140421</v>
      </c>
      <c r="DV79" s="188">
        <f t="shared" si="227"/>
        <v>10.688553179177335</v>
      </c>
      <c r="DW79" s="188">
        <f t="shared" si="227"/>
        <v>10.703294692896511</v>
      </c>
      <c r="DX79" s="188">
        <f t="shared" si="227"/>
        <v>10.717876022807923</v>
      </c>
      <c r="DY79" s="188">
        <f t="shared" si="227"/>
        <v>10.732298613790391</v>
      </c>
      <c r="DZ79" s="188">
        <f t="shared" si="227"/>
        <v>10.746562800616745</v>
      </c>
      <c r="EA79" s="188">
        <f t="shared" si="227"/>
        <v>10.760667857620556</v>
      </c>
      <c r="EB79" s="188">
        <f t="shared" si="227"/>
        <v>10.774626416806218</v>
      </c>
      <c r="EC79" s="188">
        <f t="shared" si="227"/>
        <v>10.788450412650789</v>
      </c>
      <c r="ED79" s="188">
        <f t="shared" si="227"/>
        <v>10.802150979725036</v>
      </c>
      <c r="EE79" s="188">
        <f t="shared" si="227"/>
        <v>10.81573837926603</v>
      </c>
      <c r="EF79" s="188">
        <f t="shared" si="227"/>
        <v>10.829221944801565</v>
      </c>
      <c r="EG79" s="188">
        <f t="shared" si="227"/>
        <v>10.842610036944793</v>
      </c>
      <c r="EH79" s="188">
        <f t="shared" si="227"/>
        <v>10.855909997711651</v>
      </c>
      <c r="EI79" s="188">
        <f t="shared" ref="EI79:FY79" si="228">EH79+EB56*$E$10</f>
        <v>10.869123305684498</v>
      </c>
      <c r="EJ79" s="188">
        <f t="shared" si="228"/>
        <v>10.882251892243641</v>
      </c>
      <c r="EK79" s="188">
        <f t="shared" si="228"/>
        <v>10.895298199085525</v>
      </c>
      <c r="EL79" s="188">
        <f t="shared" si="228"/>
        <v>10.908265218083557</v>
      </c>
      <c r="EM79" s="188">
        <f t="shared" si="228"/>
        <v>10.921156518312548</v>
      </c>
      <c r="EN79" s="188">
        <f t="shared" si="228"/>
        <v>10.933976263673598</v>
      </c>
      <c r="EO79" s="188">
        <f t="shared" si="228"/>
        <v>10.946729223130907</v>
      </c>
      <c r="EP79" s="188">
        <f t="shared" si="228"/>
        <v>10.959420773783297</v>
      </c>
      <c r="EQ79" s="188">
        <f t="shared" si="228"/>
        <v>10.972055448762221</v>
      </c>
      <c r="ER79" s="188">
        <f t="shared" si="228"/>
        <v>10.984637024399076</v>
      </c>
      <c r="ES79" s="188">
        <f t="shared" si="228"/>
        <v>10.997168619428429</v>
      </c>
      <c r="ET79" s="188">
        <f t="shared" si="228"/>
        <v>11.009652802703306</v>
      </c>
      <c r="EU79" s="188">
        <f t="shared" si="228"/>
        <v>11.02209170701207</v>
      </c>
      <c r="EV79" s="188">
        <f t="shared" si="228"/>
        <v>11.034487147593303</v>
      </c>
      <c r="EW79" s="188">
        <f t="shared" si="228"/>
        <v>11.046840744825261</v>
      </c>
      <c r="EX79" s="188">
        <f t="shared" si="228"/>
        <v>11.059154412913029</v>
      </c>
      <c r="EY79" s="188">
        <f t="shared" si="228"/>
        <v>11.071430261915353</v>
      </c>
      <c r="EZ79" s="188">
        <f t="shared" si="228"/>
        <v>11.083670502045136</v>
      </c>
      <c r="FA79" s="188">
        <f t="shared" si="228"/>
        <v>11.095877352483347</v>
      </c>
      <c r="FB79" s="188">
        <f t="shared" si="228"/>
        <v>11.108052956315149</v>
      </c>
      <c r="FC79" s="188">
        <f t="shared" si="228"/>
        <v>11.120199302755076</v>
      </c>
      <c r="FD79" s="188">
        <f t="shared" si="228"/>
        <v>11.132318157569884</v>
      </c>
      <c r="FE79" s="188">
        <f t="shared" si="228"/>
        <v>11.144411002550457</v>
      </c>
      <c r="FF79" s="188">
        <f t="shared" si="228"/>
        <v>11.156479121457881</v>
      </c>
      <c r="FG79" s="188">
        <f t="shared" si="228"/>
        <v>11.168523671968682</v>
      </c>
      <c r="FH79" s="188">
        <f t="shared" si="228"/>
        <v>11.180545742888963</v>
      </c>
      <c r="FI79" s="188">
        <f t="shared" si="228"/>
        <v>11.192546396342149</v>
      </c>
      <c r="FJ79" s="188">
        <f t="shared" si="228"/>
        <v>11.204526694938352</v>
      </c>
      <c r="FK79" s="188">
        <f t="shared" si="228"/>
        <v>11.216487714127128</v>
      </c>
      <c r="FL79" s="188">
        <f t="shared" si="228"/>
        <v>11.228430540043224</v>
      </c>
      <c r="FM79" s="188">
        <f t="shared" si="228"/>
        <v>11.240356225926384</v>
      </c>
      <c r="FN79" s="188">
        <f t="shared" si="228"/>
        <v>11.252265762427029</v>
      </c>
      <c r="FO79" s="188">
        <f t="shared" si="228"/>
        <v>11.264160060564794</v>
      </c>
      <c r="FP79" s="188">
        <f t="shared" si="228"/>
        <v>11.276039945883531</v>
      </c>
      <c r="FQ79" s="188">
        <f t="shared" si="228"/>
        <v>11.287906162203589</v>
      </c>
      <c r="FR79" s="188">
        <f t="shared" si="228"/>
        <v>11.299759383285569</v>
      </c>
      <c r="FS79" s="188">
        <f t="shared" si="228"/>
        <v>11.311600230667258</v>
      </c>
      <c r="FT79" s="188">
        <f t="shared" si="228"/>
        <v>11.323429295895485</v>
      </c>
      <c r="FU79" s="188">
        <f t="shared" si="228"/>
        <v>11.335247152985676</v>
      </c>
      <c r="FV79" s="188">
        <f t="shared" si="228"/>
        <v>11.347054363215243</v>
      </c>
      <c r="FW79" s="188">
        <f t="shared" si="228"/>
        <v>11.358851474317968</v>
      </c>
      <c r="FX79" s="188">
        <f t="shared" si="228"/>
        <v>11.37063901605813</v>
      </c>
      <c r="FY79" s="188">
        <f t="shared" si="228"/>
        <v>11.382417494041013</v>
      </c>
      <c r="GA79" s="220" t="s">
        <v>192</v>
      </c>
    </row>
    <row r="80" spans="1:183" s="55" customFormat="1" x14ac:dyDescent="0.25">
      <c r="A80" s="56" t="s">
        <v>77</v>
      </c>
      <c r="B80" s="58" t="s">
        <v>114</v>
      </c>
      <c r="I80" s="70"/>
      <c r="P80" s="70"/>
      <c r="Q80" s="55">
        <f>Q81+Q82+Q83</f>
        <v>14.411229093922676</v>
      </c>
      <c r="R80" s="55">
        <f t="shared" ref="R80:CC80" si="229">R81+R82+R83</f>
        <v>32.42526546132602</v>
      </c>
      <c r="S80" s="55">
        <f t="shared" si="229"/>
        <v>54.942810920580222</v>
      </c>
      <c r="T80" s="55">
        <f t="shared" si="229"/>
        <v>83.08974274464795</v>
      </c>
      <c r="U80" s="55">
        <f t="shared" si="229"/>
        <v>118.27340752473262</v>
      </c>
      <c r="V80" s="55">
        <f t="shared" si="229"/>
        <v>162.25298849983844</v>
      </c>
      <c r="W80" s="70">
        <f t="shared" si="229"/>
        <v>217.20369819353101</v>
      </c>
      <c r="X80" s="55">
        <f t="shared" si="229"/>
        <v>262.47177019775228</v>
      </c>
      <c r="Y80" s="55">
        <f t="shared" si="229"/>
        <v>314.68987740195075</v>
      </c>
      <c r="Z80" s="55">
        <f t="shared" si="229"/>
        <v>372.9346248743725</v>
      </c>
      <c r="AA80" s="55">
        <f t="shared" si="229"/>
        <v>441.57078109801182</v>
      </c>
      <c r="AB80" s="55">
        <f t="shared" si="229"/>
        <v>523.17379216894551</v>
      </c>
      <c r="AC80" s="55">
        <f t="shared" si="229"/>
        <v>620.95085649676525</v>
      </c>
      <c r="AD80" s="70">
        <f t="shared" si="229"/>
        <v>738.89242936787582</v>
      </c>
      <c r="AE80" s="55">
        <f t="shared" si="229"/>
        <v>874.70558691828148</v>
      </c>
      <c r="AF80" s="55">
        <f t="shared" si="229"/>
        <v>949.26741132327311</v>
      </c>
      <c r="AG80" s="55">
        <f t="shared" si="229"/>
        <v>1032.969107012563</v>
      </c>
      <c r="AH80" s="55">
        <f t="shared" si="229"/>
        <v>1127.7175444973814</v>
      </c>
      <c r="AI80" s="55">
        <f t="shared" si="229"/>
        <v>1235.3254621053991</v>
      </c>
      <c r="AJ80" s="164">
        <f t="shared" si="229"/>
        <v>1358.0456237129279</v>
      </c>
      <c r="AK80" s="70">
        <f t="shared" si="229"/>
        <v>1498.6734447479853</v>
      </c>
      <c r="AL80" s="55">
        <f t="shared" si="229"/>
        <v>1606.3750053191734</v>
      </c>
      <c r="AM80" s="55">
        <f t="shared" si="229"/>
        <v>1696.7554055669259</v>
      </c>
      <c r="AN80" s="55">
        <f t="shared" si="229"/>
        <v>1792.0708489750443</v>
      </c>
      <c r="AO80" s="55">
        <f t="shared" si="229"/>
        <v>1892.7474143765044</v>
      </c>
      <c r="AP80" s="55">
        <f t="shared" si="229"/>
        <v>1999.1749586652177</v>
      </c>
      <c r="AQ80" s="164">
        <f t="shared" si="229"/>
        <v>2111.7369706982563</v>
      </c>
      <c r="AR80" s="70">
        <f t="shared" si="229"/>
        <v>2230.8082848017661</v>
      </c>
      <c r="AS80" s="55">
        <f t="shared" si="229"/>
        <v>2302.2517287110823</v>
      </c>
      <c r="AT80" s="55">
        <f t="shared" si="229"/>
        <v>2375.0203158357826</v>
      </c>
      <c r="AU80" s="55">
        <f t="shared" si="229"/>
        <v>2449.4821868834106</v>
      </c>
      <c r="AV80" s="55">
        <f t="shared" si="229"/>
        <v>2525.4636392387083</v>
      </c>
      <c r="AW80" s="55">
        <f t="shared" si="229"/>
        <v>2602.5930968148691</v>
      </c>
      <c r="AX80" s="164">
        <f t="shared" si="229"/>
        <v>2680.3754530996307</v>
      </c>
      <c r="AY80" s="177">
        <f t="shared" si="229"/>
        <v>2758.155780435196</v>
      </c>
      <c r="AZ80" s="55">
        <f t="shared" si="229"/>
        <v>2814.4834456707354</v>
      </c>
      <c r="BA80" s="55">
        <f t="shared" si="229"/>
        <v>2868.1462936568064</v>
      </c>
      <c r="BB80" s="55">
        <f t="shared" si="229"/>
        <v>2921.0879444606762</v>
      </c>
      <c r="BC80" s="55">
        <f t="shared" si="229"/>
        <v>2973.0469245794716</v>
      </c>
      <c r="BD80" s="55">
        <f t="shared" si="229"/>
        <v>3023.7030281231791</v>
      </c>
      <c r="BE80" s="164">
        <f t="shared" si="229"/>
        <v>3072.6682336327567</v>
      </c>
      <c r="BF80" s="70">
        <f t="shared" si="229"/>
        <v>3119.4720026671798</v>
      </c>
      <c r="BG80" s="55">
        <f t="shared" si="229"/>
        <v>3160.4623746623101</v>
      </c>
      <c r="BH80" s="55">
        <f t="shared" si="229"/>
        <v>3200.0476774162653</v>
      </c>
      <c r="BI80" s="55">
        <f t="shared" si="229"/>
        <v>3238.2961405368192</v>
      </c>
      <c r="BJ80" s="55">
        <f t="shared" si="229"/>
        <v>3275.0309135783837</v>
      </c>
      <c r="BK80" s="55">
        <f t="shared" si="229"/>
        <v>3310.061948006989</v>
      </c>
      <c r="BL80" s="164">
        <f t="shared" si="229"/>
        <v>3343.1907640331278</v>
      </c>
      <c r="BM80" s="70">
        <f t="shared" si="229"/>
        <v>3374.2117664195953</v>
      </c>
      <c r="BN80" s="55">
        <f t="shared" si="229"/>
        <v>3402.9144399779243</v>
      </c>
      <c r="BO80" s="55">
        <f t="shared" si="229"/>
        <v>3430.5411764104942</v>
      </c>
      <c r="BP80" s="55">
        <f t="shared" si="229"/>
        <v>3457.1029007162942</v>
      </c>
      <c r="BQ80" s="55">
        <f t="shared" si="229"/>
        <v>3482.5325819623813</v>
      </c>
      <c r="BR80" s="55">
        <f t="shared" si="229"/>
        <v>3506.7665556471138</v>
      </c>
      <c r="BS80" s="55">
        <f t="shared" si="229"/>
        <v>3529.7488773162322</v>
      </c>
      <c r="BT80" s="70">
        <f t="shared" si="229"/>
        <v>3551.4353538972532</v>
      </c>
      <c r="BU80" s="55">
        <f t="shared" si="229"/>
        <v>3571.798848260471</v>
      </c>
      <c r="BV80" s="55">
        <f t="shared" si="229"/>
        <v>3591.2609310608932</v>
      </c>
      <c r="BW80" s="55">
        <f t="shared" si="229"/>
        <v>3609.8588586675287</v>
      </c>
      <c r="BX80" s="55">
        <f t="shared" si="229"/>
        <v>3627.5992235093831</v>
      </c>
      <c r="BY80" s="55">
        <f t="shared" si="229"/>
        <v>3644.4957803740062</v>
      </c>
      <c r="BZ80" s="55">
        <f t="shared" si="229"/>
        <v>3660.5710057537331</v>
      </c>
      <c r="CA80" s="70">
        <f t="shared" si="229"/>
        <v>3675.8578317013657</v>
      </c>
      <c r="CB80" s="55">
        <f t="shared" si="229"/>
        <v>3690.4017604316518</v>
      </c>
      <c r="CC80" s="55">
        <f t="shared" si="229"/>
        <v>3704.3088816895988</v>
      </c>
      <c r="CD80" s="55">
        <f t="shared" ref="CD80:EO80" si="230">CD81+CD82+CD83</f>
        <v>3717.5941350196631</v>
      </c>
      <c r="CE80" s="55">
        <f t="shared" si="230"/>
        <v>3730.2728684660092</v>
      </c>
      <c r="CF80" s="55">
        <f t="shared" si="230"/>
        <v>3742.3659849200708</v>
      </c>
      <c r="CG80" s="55">
        <f t="shared" si="230"/>
        <v>3753.9003859523827</v>
      </c>
      <c r="CH80" s="70">
        <f t="shared" si="230"/>
        <v>3764.909260276509</v>
      </c>
      <c r="CI80" s="55">
        <f t="shared" si="230"/>
        <v>3778.0957364500086</v>
      </c>
      <c r="CJ80" s="55">
        <f t="shared" si="230"/>
        <v>3788.5030759956703</v>
      </c>
      <c r="CK80" s="55">
        <f t="shared" si="230"/>
        <v>3798.4834662826024</v>
      </c>
      <c r="CL80" s="55">
        <f t="shared" si="230"/>
        <v>3808.0555518267042</v>
      </c>
      <c r="CM80" s="55">
        <f t="shared" si="230"/>
        <v>3817.2389920207447</v>
      </c>
      <c r="CN80" s="55">
        <f t="shared" si="230"/>
        <v>3826.0543303778377</v>
      </c>
      <c r="CO80" s="70">
        <f t="shared" si="230"/>
        <v>3834.5227774500972</v>
      </c>
      <c r="CP80" s="55">
        <f t="shared" si="230"/>
        <v>3843.7938749421655</v>
      </c>
      <c r="CQ80" s="55">
        <f t="shared" si="230"/>
        <v>3851.9614083461825</v>
      </c>
      <c r="CR80" s="55">
        <f t="shared" si="230"/>
        <v>3859.8623387996672</v>
      </c>
      <c r="CS80" s="55">
        <f t="shared" si="230"/>
        <v>3867.5115719296168</v>
      </c>
      <c r="CT80" s="55">
        <f t="shared" si="230"/>
        <v>3874.9242495431313</v>
      </c>
      <c r="CU80" s="55">
        <f t="shared" si="230"/>
        <v>3882.1154054419421</v>
      </c>
      <c r="CV80" s="70">
        <f t="shared" si="230"/>
        <v>3889.0995781070792</v>
      </c>
      <c r="CW80" s="55">
        <f t="shared" si="230"/>
        <v>3895.8903855534604</v>
      </c>
      <c r="CX80" s="55">
        <f t="shared" si="230"/>
        <v>3902.3835735725834</v>
      </c>
      <c r="CY80" s="55">
        <f t="shared" si="230"/>
        <v>3908.7072988954537</v>
      </c>
      <c r="CZ80" s="55">
        <f t="shared" si="230"/>
        <v>3914.8737223683265</v>
      </c>
      <c r="DA80" s="55">
        <f t="shared" si="230"/>
        <v>3920.8947156744257</v>
      </c>
      <c r="DB80" s="55">
        <f t="shared" si="230"/>
        <v>3926.7818033939552</v>
      </c>
      <c r="DC80" s="55">
        <f t="shared" si="230"/>
        <v>3932.5460889361934</v>
      </c>
      <c r="DD80" s="70">
        <f t="shared" si="230"/>
        <v>3938.1981676083492</v>
      </c>
      <c r="DE80" s="55">
        <f t="shared" si="230"/>
        <v>3943.6628017456987</v>
      </c>
      <c r="DF80" s="55">
        <f t="shared" si="230"/>
        <v>3949.0001133885135</v>
      </c>
      <c r="DG80" s="55">
        <f t="shared" si="230"/>
        <v>3954.2174922497643</v>
      </c>
      <c r="DH80" s="55">
        <f t="shared" si="230"/>
        <v>3959.3221164534043</v>
      </c>
      <c r="DI80" s="55">
        <f t="shared" si="230"/>
        <v>3964.320913080795</v>
      </c>
      <c r="DJ80" s="55">
        <f t="shared" si="230"/>
        <v>3969.2205403668922</v>
      </c>
      <c r="DK80" s="70">
        <f t="shared" si="230"/>
        <v>3974.0273935759869</v>
      </c>
      <c r="DL80" s="55">
        <f t="shared" si="230"/>
        <v>3978.7476363332567</v>
      </c>
      <c r="DM80" s="55">
        <f t="shared" si="230"/>
        <v>3983.3896141749574</v>
      </c>
      <c r="DN80" s="55">
        <f t="shared" si="230"/>
        <v>3987.9565406021884</v>
      </c>
      <c r="DO80" s="55">
        <f t="shared" si="230"/>
        <v>3992.4512665970742</v>
      </c>
      <c r="DP80" s="55">
        <f t="shared" si="230"/>
        <v>3996.8762866798829</v>
      </c>
      <c r="DQ80" s="55">
        <f t="shared" si="230"/>
        <v>4001.2337463625531</v>
      </c>
      <c r="DR80" s="55">
        <f t="shared" si="230"/>
        <v>4005.5254538538902</v>
      </c>
      <c r="DS80" s="55">
        <f t="shared" si="230"/>
        <v>4009.7528987694468</v>
      </c>
      <c r="DT80" s="55">
        <f t="shared" si="230"/>
        <v>4013.92372722561</v>
      </c>
      <c r="DU80" s="55">
        <f t="shared" si="230"/>
        <v>4018.0416610740585</v>
      </c>
      <c r="DV80" s="55">
        <f t="shared" si="230"/>
        <v>4022.1101051143783</v>
      </c>
      <c r="DW80" s="55">
        <f t="shared" si="230"/>
        <v>4026.1321358571295</v>
      </c>
      <c r="DX80" s="55">
        <f t="shared" si="230"/>
        <v>4030.1104937214236</v>
      </c>
      <c r="DY80" s="55">
        <f t="shared" si="230"/>
        <v>4034.0475771359888</v>
      </c>
      <c r="DZ80" s="55">
        <f t="shared" si="230"/>
        <v>4037.9454370760263</v>
      </c>
      <c r="EA80" s="55">
        <f t="shared" si="230"/>
        <v>4041.8057706531704</v>
      </c>
      <c r="EB80" s="55">
        <f t="shared" si="230"/>
        <v>4045.6302222410559</v>
      </c>
      <c r="EC80" s="55">
        <f t="shared" si="230"/>
        <v>4049.4204740018804</v>
      </c>
      <c r="ED80" s="55">
        <f t="shared" si="230"/>
        <v>4053.1782493173419</v>
      </c>
      <c r="EE80" s="55">
        <f t="shared" si="230"/>
        <v>4056.9053149126753</v>
      </c>
      <c r="EF80" s="55">
        <f t="shared" si="230"/>
        <v>4060.6034818278758</v>
      </c>
      <c r="EG80" s="55">
        <f t="shared" si="230"/>
        <v>4064.274605058934</v>
      </c>
      <c r="EH80" s="55">
        <f t="shared" si="230"/>
        <v>4067.9205813737849</v>
      </c>
      <c r="EI80" s="55">
        <f t="shared" si="230"/>
        <v>4071.5428575057854</v>
      </c>
      <c r="EJ80" s="55">
        <f t="shared" si="230"/>
        <v>4075.1427229284582</v>
      </c>
      <c r="EK80" s="55">
        <f t="shared" si="230"/>
        <v>4078.7213367054287</v>
      </c>
      <c r="EL80" s="55">
        <f t="shared" si="230"/>
        <v>4082.2797554347239</v>
      </c>
      <c r="EM80" s="55">
        <f t="shared" si="230"/>
        <v>4085.8189619296286</v>
      </c>
      <c r="EN80" s="55">
        <f t="shared" si="230"/>
        <v>4089.3398944055798</v>
      </c>
      <c r="EO80" s="55">
        <f t="shared" si="230"/>
        <v>4092.8434760399091</v>
      </c>
      <c r="EP80" s="55">
        <f t="shared" ref="EP80:FY80" si="231">EP81+EP82+EP83</f>
        <v>4096.3306448373596</v>
      </c>
      <c r="EQ80" s="55">
        <f t="shared" si="231"/>
        <v>4099.8023235784003</v>
      </c>
      <c r="ER80" s="55">
        <f t="shared" si="231"/>
        <v>4103.2594051141086</v>
      </c>
      <c r="ES80" s="55">
        <f t="shared" si="231"/>
        <v>4106.7027394339621</v>
      </c>
      <c r="ET80" s="55">
        <f t="shared" si="231"/>
        <v>4110.133122686716</v>
      </c>
      <c r="EU80" s="55">
        <f t="shared" si="231"/>
        <v>4113.551288295881</v>
      </c>
      <c r="EV80" s="55">
        <f t="shared" si="231"/>
        <v>4116.9579003073241</v>
      </c>
      <c r="EW80" s="55">
        <f t="shared" si="231"/>
        <v>4120.3535491337598</v>
      </c>
      <c r="EX80" s="55">
        <f t="shared" si="231"/>
        <v>4123.7387866670088</v>
      </c>
      <c r="EY80" s="55">
        <f t="shared" si="231"/>
        <v>4127.1141369999868</v>
      </c>
      <c r="EZ80" s="55">
        <f t="shared" si="231"/>
        <v>4130.4801040105158</v>
      </c>
      <c r="FA80" s="55">
        <f t="shared" si="231"/>
        <v>4133.8371758596832</v>
      </c>
      <c r="FB80" s="55">
        <f t="shared" si="231"/>
        <v>4137.1858264979246</v>
      </c>
      <c r="FC80" s="55">
        <f t="shared" si="231"/>
        <v>4140.5265143000188</v>
      </c>
      <c r="FD80" s="55">
        <f t="shared" si="231"/>
        <v>4143.8596779704803</v>
      </c>
      <c r="FE80" s="55">
        <f t="shared" si="231"/>
        <v>4147.1857298783279</v>
      </c>
      <c r="FF80" s="55">
        <f t="shared" si="231"/>
        <v>4150.5050543136504</v>
      </c>
      <c r="FG80" s="55">
        <f t="shared" si="231"/>
        <v>4153.8180076609378</v>
      </c>
      <c r="FH80" s="55">
        <f t="shared" si="231"/>
        <v>4157.1249201181126</v>
      </c>
      <c r="FI80" s="55">
        <f t="shared" si="231"/>
        <v>4160.426098580785</v>
      </c>
      <c r="FJ80" s="55">
        <f t="shared" si="231"/>
        <v>4163.7218303078407</v>
      </c>
      <c r="FK80" s="55">
        <f t="shared" si="231"/>
        <v>4167.0123869834306</v>
      </c>
      <c r="FL80" s="55">
        <f t="shared" si="231"/>
        <v>4170.2980287888604</v>
      </c>
      <c r="FM80" s="55">
        <f t="shared" si="231"/>
        <v>4173.5790053228066</v>
      </c>
      <c r="FN80" s="55">
        <f t="shared" si="231"/>
        <v>4176.8555555824669</v>
      </c>
      <c r="FO80" s="55">
        <f t="shared" si="231"/>
        <v>4180.1279073868882</v>
      </c>
      <c r="FP80" s="55">
        <f t="shared" si="231"/>
        <v>4183.3962765915712</v>
      </c>
      <c r="FQ80" s="55">
        <f t="shared" si="231"/>
        <v>4186.6608664076057</v>
      </c>
      <c r="FR80" s="55">
        <f t="shared" si="231"/>
        <v>4189.9218671003573</v>
      </c>
      <c r="FS80" s="55">
        <f t="shared" si="231"/>
        <v>4193.1794563029562</v>
      </c>
      <c r="FT80" s="55">
        <f t="shared" si="231"/>
        <v>4196.4338001386095</v>
      </c>
      <c r="FU80" s="55">
        <f t="shared" si="231"/>
        <v>4199.685054542676</v>
      </c>
      <c r="FV80" s="55">
        <f t="shared" si="231"/>
        <v>4202.9333665694221</v>
      </c>
      <c r="FW80" s="55">
        <f t="shared" si="231"/>
        <v>4206.1788755251318</v>
      </c>
      <c r="FX80" s="55">
        <f t="shared" si="231"/>
        <v>4209.4217138242911</v>
      </c>
      <c r="FY80" s="55">
        <f t="shared" si="231"/>
        <v>4212.6620075180563</v>
      </c>
      <c r="GA80" s="56" t="s">
        <v>77</v>
      </c>
    </row>
    <row r="81" spans="1:183" s="45" customFormat="1" x14ac:dyDescent="0.25">
      <c r="A81" s="45" t="s">
        <v>95</v>
      </c>
      <c r="B81" s="64"/>
      <c r="I81" s="72"/>
      <c r="P81" s="72"/>
      <c r="Q81" s="45">
        <f t="shared" ref="Q81:CB81" si="232">P81+J61+J52+J44</f>
        <v>12.481898440104825</v>
      </c>
      <c r="R81" s="45">
        <f t="shared" si="232"/>
        <v>28.084271490235857</v>
      </c>
      <c r="S81" s="45">
        <f t="shared" si="232"/>
        <v>47.587237802899658</v>
      </c>
      <c r="T81" s="45">
        <f t="shared" si="232"/>
        <v>71.965945693729395</v>
      </c>
      <c r="U81" s="45">
        <f t="shared" si="232"/>
        <v>102.43933055726657</v>
      </c>
      <c r="V81" s="45">
        <f t="shared" si="232"/>
        <v>140.53106163668804</v>
      </c>
      <c r="W81" s="72">
        <f t="shared" si="232"/>
        <v>188.14481742855315</v>
      </c>
      <c r="X81" s="45">
        <f t="shared" si="232"/>
        <v>229.13899968382739</v>
      </c>
      <c r="Y81" s="45">
        <f t="shared" si="232"/>
        <v>276.70471780619886</v>
      </c>
      <c r="Z81" s="45">
        <f t="shared" si="232"/>
        <v>330.031310318664</v>
      </c>
      <c r="AA81" s="45">
        <f t="shared" si="232"/>
        <v>393.17505672058616</v>
      </c>
      <c r="AB81" s="45">
        <f t="shared" si="232"/>
        <v>468.56785137580835</v>
      </c>
      <c r="AC81" s="45">
        <f t="shared" si="232"/>
        <v>559.23752035249436</v>
      </c>
      <c r="AD81" s="72">
        <f t="shared" si="232"/>
        <v>668.95040075043687</v>
      </c>
      <c r="AE81" s="45">
        <f t="shared" si="232"/>
        <v>796.97630458899391</v>
      </c>
      <c r="AF81" s="45">
        <f t="shared" si="232"/>
        <v>867.21474360582909</v>
      </c>
      <c r="AG81" s="45">
        <f t="shared" si="232"/>
        <v>946.14562225116765</v>
      </c>
      <c r="AH81" s="45">
        <f t="shared" si="232"/>
        <v>1035.582740708136</v>
      </c>
      <c r="AI81" s="45">
        <f t="shared" si="232"/>
        <v>1137.2592037532313</v>
      </c>
      <c r="AJ81" s="169">
        <f t="shared" si="232"/>
        <v>1253.3286036520985</v>
      </c>
      <c r="AK81" s="72">
        <f t="shared" si="232"/>
        <v>1386.4629631068456</v>
      </c>
      <c r="AL81" s="45">
        <f t="shared" si="232"/>
        <v>1488.6373853081031</v>
      </c>
      <c r="AM81" s="45">
        <f t="shared" si="232"/>
        <v>1574.1314696863044</v>
      </c>
      <c r="AN81" s="45">
        <f t="shared" si="232"/>
        <v>1664.3506101705232</v>
      </c>
      <c r="AO81" s="45">
        <f t="shared" si="232"/>
        <v>1759.6983374459644</v>
      </c>
      <c r="AP81" s="45">
        <f t="shared" si="232"/>
        <v>1860.5542057213008</v>
      </c>
      <c r="AQ81" s="169">
        <f t="shared" si="232"/>
        <v>1967.2953441081095</v>
      </c>
      <c r="AR81" s="72">
        <f t="shared" si="232"/>
        <v>2080.2951729074816</v>
      </c>
      <c r="AS81" s="45">
        <f t="shared" si="232"/>
        <v>2148.1350822262634</v>
      </c>
      <c r="AT81" s="45">
        <f t="shared" si="232"/>
        <v>2217.3746610636103</v>
      </c>
      <c r="AU81" s="45">
        <f t="shared" si="232"/>
        <v>2288.2367385884486</v>
      </c>
      <c r="AV81" s="45">
        <f t="shared" si="232"/>
        <v>2360.563731083711</v>
      </c>
      <c r="AW81" s="45">
        <f t="shared" si="232"/>
        <v>2434.0085752135792</v>
      </c>
      <c r="AX81" s="169">
        <f t="shared" si="232"/>
        <v>2508.1073053862433</v>
      </c>
      <c r="AY81" s="72">
        <f t="shared" si="232"/>
        <v>2582.2447931039874</v>
      </c>
      <c r="AZ81" s="45">
        <f t="shared" si="232"/>
        <v>2635.9394832640619</v>
      </c>
      <c r="BA81" s="45">
        <f t="shared" si="232"/>
        <v>2687.092300445468</v>
      </c>
      <c r="BB81" s="45">
        <f t="shared" si="232"/>
        <v>2737.5865466835303</v>
      </c>
      <c r="BC81" s="45">
        <f t="shared" si="232"/>
        <v>2787.1717426013302</v>
      </c>
      <c r="BD81" s="45">
        <f t="shared" si="232"/>
        <v>2835.5407723939434</v>
      </c>
      <c r="BE81" s="169">
        <f t="shared" si="232"/>
        <v>2882.3213061121446</v>
      </c>
      <c r="BF81" s="72">
        <f t="shared" si="232"/>
        <v>2927.0614875045367</v>
      </c>
      <c r="BG81" s="45">
        <f t="shared" si="232"/>
        <v>2966.251736328019</v>
      </c>
      <c r="BH81" s="45">
        <f t="shared" si="232"/>
        <v>3004.086897662336</v>
      </c>
      <c r="BI81" s="45">
        <f t="shared" si="232"/>
        <v>3040.6455548059125</v>
      </c>
      <c r="BJ81" s="45">
        <f t="shared" si="232"/>
        <v>3075.75897053163</v>
      </c>
      <c r="BK81" s="45">
        <f t="shared" si="232"/>
        <v>3109.2453287443986</v>
      </c>
      <c r="BL81" s="169">
        <f t="shared" si="232"/>
        <v>3140.91409054213</v>
      </c>
      <c r="BM81" s="72">
        <f t="shared" si="232"/>
        <v>3170.5671216386918</v>
      </c>
      <c r="BN81" s="45">
        <f t="shared" si="232"/>
        <v>3198.0006240691482</v>
      </c>
      <c r="BO81" s="45">
        <f t="shared" si="232"/>
        <v>3224.408682887341</v>
      </c>
      <c r="BP81" s="45">
        <f t="shared" si="232"/>
        <v>3249.798114921527</v>
      </c>
      <c r="BQ81" s="45">
        <f t="shared" si="232"/>
        <v>3274.103458655612</v>
      </c>
      <c r="BR81" s="45">
        <f t="shared" si="232"/>
        <v>3297.2623727159289</v>
      </c>
      <c r="BS81" s="45">
        <f t="shared" si="232"/>
        <v>3319.2198394981074</v>
      </c>
      <c r="BT81" s="72">
        <f t="shared" si="232"/>
        <v>3339.9320034297102</v>
      </c>
      <c r="BU81" s="45">
        <f t="shared" si="232"/>
        <v>3359.3712332151508</v>
      </c>
      <c r="BV81" s="45">
        <f t="shared" si="232"/>
        <v>3377.9489246022158</v>
      </c>
      <c r="BW81" s="45">
        <f t="shared" si="232"/>
        <v>3395.7014064862324</v>
      </c>
      <c r="BX81" s="45">
        <f t="shared" si="232"/>
        <v>3412.6343669693138</v>
      </c>
      <c r="BY81" s="45">
        <f t="shared" si="232"/>
        <v>3428.7602781347691</v>
      </c>
      <c r="BZ81" s="45">
        <f t="shared" si="232"/>
        <v>3444.0999071256447</v>
      </c>
      <c r="CA81" s="72">
        <f t="shared" si="232"/>
        <v>3458.6840050055553</v>
      </c>
      <c r="CB81" s="45">
        <f t="shared" si="232"/>
        <v>3472.5553688468626</v>
      </c>
      <c r="CC81" s="45">
        <f t="shared" ref="CC81:EN81" si="233">CB81+BV61+BV52+BV44</f>
        <v>3485.8167980212261</v>
      </c>
      <c r="CD81" s="45">
        <f t="shared" si="233"/>
        <v>3498.4826210876022</v>
      </c>
      <c r="CE81" s="45">
        <f t="shared" si="233"/>
        <v>3510.567536116901</v>
      </c>
      <c r="CF81" s="45">
        <f t="shared" si="233"/>
        <v>3522.0915691771634</v>
      </c>
      <c r="CG81" s="45">
        <f t="shared" si="233"/>
        <v>3533.0805058623741</v>
      </c>
      <c r="CH81" s="72">
        <f t="shared" si="233"/>
        <v>3543.5661763733715</v>
      </c>
      <c r="CI81" s="45">
        <f t="shared" si="233"/>
        <v>3556.1107756942301</v>
      </c>
      <c r="CJ81" s="45">
        <f t="shared" si="233"/>
        <v>3565.9002500718902</v>
      </c>
      <c r="CK81" s="45">
        <f t="shared" si="233"/>
        <v>3575.2856401816566</v>
      </c>
      <c r="CL81" s="45">
        <f t="shared" si="233"/>
        <v>3584.2845126584443</v>
      </c>
      <c r="CM81" s="45">
        <f t="shared" si="233"/>
        <v>3592.9154328376926</v>
      </c>
      <c r="CN81" s="45">
        <f t="shared" si="233"/>
        <v>3601.1978441600281</v>
      </c>
      <c r="CO81" s="72">
        <f t="shared" si="233"/>
        <v>3609.1518652634591</v>
      </c>
      <c r="CP81" s="45">
        <f t="shared" si="233"/>
        <v>3617.8792891651356</v>
      </c>
      <c r="CQ81" s="45">
        <f t="shared" si="233"/>
        <v>3625.5082581282468</v>
      </c>
      <c r="CR81" s="45">
        <f t="shared" si="233"/>
        <v>3632.8865141662682</v>
      </c>
      <c r="CS81" s="45">
        <f t="shared" si="233"/>
        <v>3640.0280777604044</v>
      </c>
      <c r="CT81" s="45">
        <f t="shared" si="233"/>
        <v>3646.9471884837185</v>
      </c>
      <c r="CU81" s="45">
        <f t="shared" si="233"/>
        <v>3653.6579819397407</v>
      </c>
      <c r="CV81" s="72">
        <f t="shared" si="233"/>
        <v>3660.1741261954458</v>
      </c>
      <c r="CW81" s="45">
        <f t="shared" si="233"/>
        <v>3666.5084226382155</v>
      </c>
      <c r="CX81" s="45">
        <f t="shared" si="233"/>
        <v>3672.5645543649252</v>
      </c>
      <c r="CY81" s="45">
        <f t="shared" si="233"/>
        <v>3678.4612895927776</v>
      </c>
      <c r="CZ81" s="45">
        <f t="shared" si="233"/>
        <v>3684.2100551399012</v>
      </c>
      <c r="DA81" s="45">
        <f t="shared" si="233"/>
        <v>3689.8220090644213</v>
      </c>
      <c r="DB81" s="45">
        <f t="shared" si="233"/>
        <v>3695.3079850791546</v>
      </c>
      <c r="DC81" s="45">
        <f t="shared" si="233"/>
        <v>3700.6784217101449</v>
      </c>
      <c r="DD81" s="72">
        <f t="shared" si="233"/>
        <v>3705.9432792946532</v>
      </c>
      <c r="DE81" s="45">
        <f t="shared" si="233"/>
        <v>3711.0310887315395</v>
      </c>
      <c r="DF81" s="45">
        <f t="shared" si="233"/>
        <v>3715.9991655535059</v>
      </c>
      <c r="DG81" s="45">
        <f t="shared" si="233"/>
        <v>3720.8544729526452</v>
      </c>
      <c r="DH81" s="45">
        <f t="shared" si="233"/>
        <v>3725.603773507331</v>
      </c>
      <c r="DI81" s="45">
        <f t="shared" si="233"/>
        <v>3730.2535925623542</v>
      </c>
      <c r="DJ81" s="45">
        <f t="shared" si="233"/>
        <v>3734.8102018446771</v>
      </c>
      <c r="DK81" s="72">
        <f t="shared" si="233"/>
        <v>3739.2796252139829</v>
      </c>
      <c r="DL81" s="45">
        <f t="shared" si="233"/>
        <v>3743.6676683086648</v>
      </c>
      <c r="DM81" s="45">
        <f t="shared" si="233"/>
        <v>3747.9820053608014</v>
      </c>
      <c r="DN81" s="45">
        <f t="shared" si="233"/>
        <v>3752.2256651543667</v>
      </c>
      <c r="DO81" s="45">
        <f t="shared" si="233"/>
        <v>3756.4013371079141</v>
      </c>
      <c r="DP81" s="45">
        <f t="shared" si="233"/>
        <v>3760.511376610727</v>
      </c>
      <c r="DQ81" s="45">
        <f t="shared" si="233"/>
        <v>3764.5578117946461</v>
      </c>
      <c r="DR81" s="45">
        <f t="shared" si="233"/>
        <v>3768.5423544238388</v>
      </c>
      <c r="DS81" s="45">
        <f t="shared" si="233"/>
        <v>3772.4664174925751</v>
      </c>
      <c r="DT81" s="45">
        <f t="shared" si="233"/>
        <v>3776.3372587570448</v>
      </c>
      <c r="DU81" s="45">
        <f t="shared" si="233"/>
        <v>3780.1583696873745</v>
      </c>
      <c r="DV81" s="45">
        <f t="shared" si="233"/>
        <v>3783.9329431109622</v>
      </c>
      <c r="DW81" s="45">
        <f t="shared" si="233"/>
        <v>3787.6638628840751</v>
      </c>
      <c r="DX81" s="45">
        <f t="shared" si="233"/>
        <v>3791.3536967294758</v>
      </c>
      <c r="DY81" s="45">
        <f t="shared" si="233"/>
        <v>3795.0046908190502</v>
      </c>
      <c r="DZ81" s="45">
        <f t="shared" si="233"/>
        <v>3798.618764740444</v>
      </c>
      <c r="EA81" s="45">
        <f t="shared" si="233"/>
        <v>3802.1975055609373</v>
      </c>
      <c r="EB81" s="45">
        <f t="shared" si="233"/>
        <v>3805.7424690328812</v>
      </c>
      <c r="EC81" s="45">
        <f t="shared" si="233"/>
        <v>3809.2552452936525</v>
      </c>
      <c r="ED81" s="45">
        <f t="shared" si="233"/>
        <v>3812.737461937144</v>
      </c>
      <c r="EE81" s="45">
        <f t="shared" si="233"/>
        <v>3816.1907859016319</v>
      </c>
      <c r="EF81" s="45">
        <f t="shared" si="233"/>
        <v>3819.616924304838</v>
      </c>
      <c r="EG81" s="45">
        <f t="shared" si="233"/>
        <v>3823.017624047121</v>
      </c>
      <c r="EH81" s="45">
        <f t="shared" si="233"/>
        <v>3826.3946697064889</v>
      </c>
      <c r="EI81" s="45">
        <f t="shared" si="233"/>
        <v>3829.7494169152578</v>
      </c>
      <c r="EJ81" s="45">
        <f t="shared" si="233"/>
        <v>3833.0830747831451</v>
      </c>
      <c r="EK81" s="45">
        <f t="shared" si="233"/>
        <v>3836.3967310952667</v>
      </c>
      <c r="EL81" s="45">
        <f t="shared" si="233"/>
        <v>3839.6913785095144</v>
      </c>
      <c r="EM81" s="45">
        <f t="shared" si="233"/>
        <v>3842.9679414251036</v>
      </c>
      <c r="EN81" s="45">
        <f t="shared" si="233"/>
        <v>3846.2273033112742</v>
      </c>
      <c r="EO81" s="45">
        <f t="shared" ref="EO81:FY81" si="234">EN81+EH61+EH52+EH44</f>
        <v>3849.4703343742754</v>
      </c>
      <c r="EP81" s="45">
        <f t="shared" si="234"/>
        <v>3852.6979195010595</v>
      </c>
      <c r="EQ81" s="45">
        <f t="shared" si="234"/>
        <v>3855.9109281856527</v>
      </c>
      <c r="ER81" s="45">
        <f t="shared" si="234"/>
        <v>3859.1102008910634</v>
      </c>
      <c r="ES81" s="45">
        <f t="shared" si="234"/>
        <v>3862.2965370861648</v>
      </c>
      <c r="ET81" s="45">
        <f t="shared" si="234"/>
        <v>3865.4706851213027</v>
      </c>
      <c r="EU81" s="45">
        <f t="shared" si="234"/>
        <v>3868.6333340717283</v>
      </c>
      <c r="EV81" s="45">
        <f t="shared" si="234"/>
        <v>3871.7851076755428</v>
      </c>
      <c r="EW81" s="45">
        <f t="shared" si="234"/>
        <v>3874.9265605195537</v>
      </c>
      <c r="EX81" s="45">
        <f t="shared" si="234"/>
        <v>3878.0582115459247</v>
      </c>
      <c r="EY81" s="45">
        <f t="shared" si="234"/>
        <v>3881.1805539503457</v>
      </c>
      <c r="EZ81" s="45">
        <f t="shared" si="234"/>
        <v>3884.2940621475141</v>
      </c>
      <c r="FA81" s="45">
        <f t="shared" si="234"/>
        <v>3887.3991958563074</v>
      </c>
      <c r="FB81" s="45">
        <f t="shared" si="234"/>
        <v>3890.4964013940626</v>
      </c>
      <c r="FC81" s="45">
        <f t="shared" si="234"/>
        <v>3893.5861102949475</v>
      </c>
      <c r="FD81" s="45">
        <f t="shared" si="234"/>
        <v>3896.6687353860675</v>
      </c>
      <c r="FE81" s="45">
        <f t="shared" si="234"/>
        <v>3899.744664471144</v>
      </c>
      <c r="FF81" s="45">
        <f t="shared" si="234"/>
        <v>3902.8142588160822</v>
      </c>
      <c r="FG81" s="45">
        <f t="shared" si="234"/>
        <v>3905.8778534086446</v>
      </c>
      <c r="FH81" s="45">
        <f t="shared" si="234"/>
        <v>3908.9357586441142</v>
      </c>
      <c r="FI81" s="45">
        <f t="shared" si="234"/>
        <v>3911.9882630806151</v>
      </c>
      <c r="FJ81" s="45">
        <f t="shared" si="234"/>
        <v>3915.0356369049809</v>
      </c>
      <c r="FK81" s="45">
        <f t="shared" si="234"/>
        <v>3918.0781357493538</v>
      </c>
      <c r="FL81" s="45">
        <f t="shared" si="234"/>
        <v>3921.1160044974017</v>
      </c>
      <c r="FM81" s="45">
        <f t="shared" si="234"/>
        <v>3924.1494780864291</v>
      </c>
      <c r="FN81" s="45">
        <f t="shared" si="234"/>
        <v>3927.1787814498143</v>
      </c>
      <c r="FO81" s="45">
        <f t="shared" si="234"/>
        <v>3930.2041289547328</v>
      </c>
      <c r="FP81" s="45">
        <f t="shared" si="234"/>
        <v>3933.2257236597716</v>
      </c>
      <c r="FQ81" s="45">
        <f t="shared" si="234"/>
        <v>3936.2437566832809</v>
      </c>
      <c r="FR81" s="45">
        <f t="shared" si="234"/>
        <v>3939.2584069374507</v>
      </c>
      <c r="FS81" s="45">
        <f t="shared" si="234"/>
        <v>3942.2698414458</v>
      </c>
      <c r="FT81" s="45">
        <f t="shared" si="234"/>
        <v>3945.2782164231694</v>
      </c>
      <c r="FU81" s="45">
        <f t="shared" si="234"/>
        <v>3948.2836785293475</v>
      </c>
      <c r="FV81" s="45">
        <f t="shared" si="234"/>
        <v>3951.2863660980038</v>
      </c>
      <c r="FW81" s="45">
        <f t="shared" si="234"/>
        <v>3954.2864101956188</v>
      </c>
      <c r="FX81" s="45">
        <f t="shared" si="234"/>
        <v>3957.2839354164666</v>
      </c>
      <c r="FY81" s="45">
        <f t="shared" si="234"/>
        <v>3960.2790603686785</v>
      </c>
      <c r="GA81" s="45" t="s">
        <v>95</v>
      </c>
    </row>
    <row r="82" spans="1:183" s="45" customFormat="1" x14ac:dyDescent="0.25">
      <c r="A82" s="45" t="s">
        <v>97</v>
      </c>
      <c r="B82" s="64"/>
      <c r="I82" s="72"/>
      <c r="P82" s="72"/>
      <c r="Q82" s="45">
        <f t="shared" ref="Q82:CB82" si="235">P82+J63+J54+J46</f>
        <v>1.5888758709659039</v>
      </c>
      <c r="R82" s="45">
        <f t="shared" si="235"/>
        <v>3.5749707096732841</v>
      </c>
      <c r="S82" s="45">
        <f t="shared" si="235"/>
        <v>6.0575892580575097</v>
      </c>
      <c r="T82" s="45">
        <f t="shared" si="235"/>
        <v>9.1608624435377912</v>
      </c>
      <c r="U82" s="45">
        <f t="shared" si="235"/>
        <v>13.039953925388144</v>
      </c>
      <c r="V82" s="45">
        <f t="shared" si="235"/>
        <v>17.888818277701084</v>
      </c>
      <c r="W82" s="72">
        <f t="shared" si="235"/>
        <v>23.941050278952389</v>
      </c>
      <c r="X82" s="45">
        <f t="shared" si="235"/>
        <v>26.91814620856416</v>
      </c>
      <c r="Y82" s="45">
        <f t="shared" si="235"/>
        <v>30.193181077248628</v>
      </c>
      <c r="Z82" s="45">
        <f t="shared" si="235"/>
        <v>33.703075748424801</v>
      </c>
      <c r="AA82" s="45">
        <f t="shared" si="235"/>
        <v>37.666517918139675</v>
      </c>
      <c r="AB82" s="45">
        <f t="shared" si="235"/>
        <v>42.196879936825759</v>
      </c>
      <c r="AC82" s="45">
        <f t="shared" si="235"/>
        <v>47.435838756177816</v>
      </c>
      <c r="AD82" s="72">
        <f t="shared" si="235"/>
        <v>53.560435059258424</v>
      </c>
      <c r="AE82" s="45">
        <f t="shared" si="235"/>
        <v>58.998560339231176</v>
      </c>
      <c r="AF82" s="45">
        <f t="shared" si="235"/>
        <v>62.098400024216758</v>
      </c>
      <c r="AG82" s="45">
        <f t="shared" si="235"/>
        <v>65.497504589476449</v>
      </c>
      <c r="AH82" s="45">
        <f t="shared" si="235"/>
        <v>69.269626839976169</v>
      </c>
      <c r="AI82" s="45">
        <f t="shared" si="235"/>
        <v>73.47025173904791</v>
      </c>
      <c r="AJ82" s="169">
        <f t="shared" si="235"/>
        <v>78.168503158893358</v>
      </c>
      <c r="AK82" s="72">
        <f t="shared" si="235"/>
        <v>83.450426680510262</v>
      </c>
      <c r="AL82" s="45">
        <f t="shared" si="235"/>
        <v>87.403827479404441</v>
      </c>
      <c r="AM82" s="45">
        <f t="shared" si="235"/>
        <v>90.765249450749621</v>
      </c>
      <c r="AN82" s="45">
        <f t="shared" si="235"/>
        <v>94.280039358696911</v>
      </c>
      <c r="AO82" s="45">
        <f t="shared" si="235"/>
        <v>97.963348655552224</v>
      </c>
      <c r="AP82" s="45">
        <f t="shared" si="235"/>
        <v>101.82392489502196</v>
      </c>
      <c r="AQ82" s="169">
        <f t="shared" si="235"/>
        <v>105.86840032928153</v>
      </c>
      <c r="AR82" s="72">
        <f t="shared" si="235"/>
        <v>110.10074260138073</v>
      </c>
      <c r="AS82" s="45">
        <f t="shared" si="235"/>
        <v>112.60685508751683</v>
      </c>
      <c r="AT82" s="45">
        <f t="shared" si="235"/>
        <v>115.0867625604518</v>
      </c>
      <c r="AU82" s="45">
        <f t="shared" si="235"/>
        <v>117.61559230044377</v>
      </c>
      <c r="AV82" s="45">
        <f t="shared" si="235"/>
        <v>120.18359670365165</v>
      </c>
      <c r="AW82" s="45">
        <f t="shared" si="235"/>
        <v>122.77441046420928</v>
      </c>
      <c r="AX82" s="169">
        <f t="shared" si="235"/>
        <v>125.36698004353966</v>
      </c>
      <c r="AY82" s="72">
        <f t="shared" si="235"/>
        <v>127.93414660044435</v>
      </c>
      <c r="AZ82" s="45">
        <f t="shared" si="235"/>
        <v>129.76822327410585</v>
      </c>
      <c r="BA82" s="45">
        <f t="shared" si="235"/>
        <v>131.51064506960608</v>
      </c>
      <c r="BB82" s="45">
        <f t="shared" si="235"/>
        <v>133.21374929641465</v>
      </c>
      <c r="BC82" s="45">
        <f t="shared" si="235"/>
        <v>134.86938695725866</v>
      </c>
      <c r="BD82" s="45">
        <f t="shared" si="235"/>
        <v>136.4680435118446</v>
      </c>
      <c r="BE82" s="169">
        <f t="shared" si="235"/>
        <v>137.99833443473466</v>
      </c>
      <c r="BF82" s="72">
        <f t="shared" si="235"/>
        <v>139.44669424160989</v>
      </c>
      <c r="BG82" s="45">
        <f t="shared" si="235"/>
        <v>140.70306093428007</v>
      </c>
      <c r="BH82" s="45">
        <f t="shared" si="235"/>
        <v>141.92501872026986</v>
      </c>
      <c r="BI82" s="45">
        <f t="shared" si="235"/>
        <v>143.10406354262119</v>
      </c>
      <c r="BJ82" s="45">
        <f t="shared" si="235"/>
        <v>144.23471443295639</v>
      </c>
      <c r="BK82" s="45">
        <f t="shared" si="235"/>
        <v>145.31132475861924</v>
      </c>
      <c r="BL82" s="169">
        <f t="shared" si="235"/>
        <v>146.3283895712969</v>
      </c>
      <c r="BM82" s="72">
        <f t="shared" si="235"/>
        <v>147.28067310729315</v>
      </c>
      <c r="BN82" s="45">
        <f t="shared" si="235"/>
        <v>148.16338615655596</v>
      </c>
      <c r="BO82" s="45">
        <f t="shared" si="235"/>
        <v>149.01133469647141</v>
      </c>
      <c r="BP82" s="45">
        <f t="shared" si="235"/>
        <v>149.82738821861534</v>
      </c>
      <c r="BQ82" s="45">
        <f t="shared" si="235"/>
        <v>150.61024718098983</v>
      </c>
      <c r="BR82" s="45">
        <f t="shared" si="235"/>
        <v>151.35879854711555</v>
      </c>
      <c r="BS82" s="45">
        <f t="shared" si="235"/>
        <v>152.07221806575981</v>
      </c>
      <c r="BT82" s="72">
        <f t="shared" si="235"/>
        <v>152.75010399659203</v>
      </c>
      <c r="BU82" s="45">
        <f t="shared" si="235"/>
        <v>153.39264638926176</v>
      </c>
      <c r="BV82" s="45">
        <f t="shared" si="235"/>
        <v>154.007504830393</v>
      </c>
      <c r="BW82" s="45">
        <f t="shared" si="235"/>
        <v>154.59538881086038</v>
      </c>
      <c r="BX82" s="45">
        <f t="shared" si="235"/>
        <v>155.1569214964465</v>
      </c>
      <c r="BY82" s="45">
        <f t="shared" si="235"/>
        <v>155.69297692410311</v>
      </c>
      <c r="BZ82" s="45">
        <f t="shared" si="235"/>
        <v>156.20471630734946</v>
      </c>
      <c r="CA82" s="72">
        <f t="shared" si="235"/>
        <v>156.69362286606471</v>
      </c>
      <c r="CB82" s="45">
        <f t="shared" si="235"/>
        <v>157.16154247294628</v>
      </c>
      <c r="CC82" s="45">
        <f t="shared" ref="CC82:EN82" si="236">CB82+BV63+BV54+BV46</f>
        <v>157.6107308561117</v>
      </c>
      <c r="CD82" s="45">
        <f t="shared" si="236"/>
        <v>158.04159104596511</v>
      </c>
      <c r="CE82" s="45">
        <f t="shared" si="236"/>
        <v>158.45457451138685</v>
      </c>
      <c r="CF82" s="45">
        <f t="shared" si="236"/>
        <v>158.85029617611102</v>
      </c>
      <c r="CG82" s="45">
        <f t="shared" si="236"/>
        <v>159.22954284934721</v>
      </c>
      <c r="CH82" s="72">
        <f t="shared" si="236"/>
        <v>159.59327542082505</v>
      </c>
      <c r="CI82" s="45">
        <f t="shared" si="236"/>
        <v>160.03419380516291</v>
      </c>
      <c r="CJ82" s="45">
        <f t="shared" si="236"/>
        <v>160.45863742570018</v>
      </c>
      <c r="CK82" s="45">
        <f t="shared" si="236"/>
        <v>160.86738342991299</v>
      </c>
      <c r="CL82" s="45">
        <f t="shared" si="236"/>
        <v>161.26115779011937</v>
      </c>
      <c r="CM82" s="45">
        <f t="shared" si="236"/>
        <v>161.64070106228027</v>
      </c>
      <c r="CN82" s="45">
        <f t="shared" si="236"/>
        <v>162.00676201556203</v>
      </c>
      <c r="CO82" s="72">
        <f t="shared" si="236"/>
        <v>162.36008840773141</v>
      </c>
      <c r="CP82" s="45">
        <f t="shared" si="236"/>
        <v>162.73789482698371</v>
      </c>
      <c r="CQ82" s="45">
        <f t="shared" si="236"/>
        <v>163.11162268265312</v>
      </c>
      <c r="CR82" s="45">
        <f t="shared" si="236"/>
        <v>163.47436508652657</v>
      </c>
      <c r="CS82" s="45">
        <f t="shared" si="236"/>
        <v>163.82673494563656</v>
      </c>
      <c r="CT82" s="45">
        <f t="shared" si="236"/>
        <v>164.16935594548076</v>
      </c>
      <c r="CU82" s="45">
        <f t="shared" si="236"/>
        <v>164.50284814121318</v>
      </c>
      <c r="CV82" s="72">
        <f t="shared" si="236"/>
        <v>164.82781174278145</v>
      </c>
      <c r="CW82" s="45">
        <f t="shared" si="236"/>
        <v>165.14480932379209</v>
      </c>
      <c r="CX82" s="45">
        <f t="shared" si="236"/>
        <v>165.44919339403236</v>
      </c>
      <c r="CY82" s="45">
        <f t="shared" si="236"/>
        <v>165.74656790682826</v>
      </c>
      <c r="CZ82" s="45">
        <f t="shared" si="236"/>
        <v>166.03743812657873</v>
      </c>
      <c r="DA82" s="45">
        <f t="shared" si="236"/>
        <v>166.32229691142456</v>
      </c>
      <c r="DB82" s="45">
        <f t="shared" si="236"/>
        <v>166.60162249997711</v>
      </c>
      <c r="DC82" s="45">
        <f t="shared" si="236"/>
        <v>166.87587564320771</v>
      </c>
      <c r="DD82" s="72">
        <f t="shared" si="236"/>
        <v>167.14549621218291</v>
      </c>
      <c r="DE82" s="45">
        <f t="shared" si="236"/>
        <v>167.40748645519074</v>
      </c>
      <c r="DF82" s="45">
        <f t="shared" si="236"/>
        <v>167.66419154150091</v>
      </c>
      <c r="DG82" s="45">
        <f t="shared" si="236"/>
        <v>167.91591551753754</v>
      </c>
      <c r="DH82" s="45">
        <f t="shared" si="236"/>
        <v>168.16295402033666</v>
      </c>
      <c r="DI82" s="45">
        <f t="shared" si="236"/>
        <v>168.40559253991984</v>
      </c>
      <c r="DJ82" s="45">
        <f t="shared" si="236"/>
        <v>168.64410560547228</v>
      </c>
      <c r="DK82" s="72">
        <f t="shared" si="236"/>
        <v>168.87875698192178</v>
      </c>
      <c r="DL82" s="45">
        <f t="shared" si="236"/>
        <v>169.10980095602102</v>
      </c>
      <c r="DM82" s="45">
        <f t="shared" si="236"/>
        <v>169.33761633118007</v>
      </c>
      <c r="DN82" s="45">
        <f t="shared" si="236"/>
        <v>169.56233512112047</v>
      </c>
      <c r="DO82" s="45">
        <f t="shared" si="236"/>
        <v>169.78407400120633</v>
      </c>
      <c r="DP82" s="45">
        <f t="shared" si="236"/>
        <v>170.00293462161923</v>
      </c>
      <c r="DQ82" s="45">
        <f t="shared" si="236"/>
        <v>170.21900395646426</v>
      </c>
      <c r="DR82" s="45">
        <f t="shared" si="236"/>
        <v>170.43235480823554</v>
      </c>
      <c r="DS82" s="45">
        <f t="shared" si="236"/>
        <v>170.64304658364171</v>
      </c>
      <c r="DT82" s="45">
        <f t="shared" si="236"/>
        <v>170.85138495262581</v>
      </c>
      <c r="DU82" s="45">
        <f t="shared" si="236"/>
        <v>171.05752613738977</v>
      </c>
      <c r="DV82" s="45">
        <f t="shared" si="236"/>
        <v>171.26161327915682</v>
      </c>
      <c r="DW82" s="45">
        <f t="shared" si="236"/>
        <v>171.46377592237556</v>
      </c>
      <c r="DX82" s="45">
        <f t="shared" si="236"/>
        <v>171.66412965373453</v>
      </c>
      <c r="DY82" s="45">
        <f t="shared" si="236"/>
        <v>171.86277582881175</v>
      </c>
      <c r="DZ82" s="45">
        <f t="shared" si="236"/>
        <v>172.0598013217045</v>
      </c>
      <c r="EA82" s="45">
        <f t="shared" si="236"/>
        <v>172.25527823627385</v>
      </c>
      <c r="EB82" s="45">
        <f t="shared" si="236"/>
        <v>172.44927314444448</v>
      </c>
      <c r="EC82" s="45">
        <f t="shared" si="236"/>
        <v>172.64185441787569</v>
      </c>
      <c r="ED82" s="45">
        <f t="shared" si="236"/>
        <v>172.83309239921044</v>
      </c>
      <c r="EE82" s="45">
        <f t="shared" si="236"/>
        <v>173.02305951061376</v>
      </c>
      <c r="EF82" s="45">
        <f t="shared" si="236"/>
        <v>173.21183030858728</v>
      </c>
      <c r="EG82" s="45">
        <f t="shared" si="236"/>
        <v>173.39948147994147</v>
      </c>
      <c r="EH82" s="45">
        <f t="shared" si="236"/>
        <v>173.58609176020619</v>
      </c>
      <c r="EI82" s="45">
        <f t="shared" si="236"/>
        <v>173.77172219727788</v>
      </c>
      <c r="EJ82" s="45">
        <f t="shared" si="236"/>
        <v>173.95642704657649</v>
      </c>
      <c r="EK82" s="45">
        <f t="shared" si="236"/>
        <v>174.14025489796603</v>
      </c>
      <c r="EL82" s="45">
        <f t="shared" si="236"/>
        <v>174.32324985403028</v>
      </c>
      <c r="EM82" s="45">
        <f t="shared" si="236"/>
        <v>174.5054527432803</v>
      </c>
      <c r="EN82" s="45">
        <f t="shared" si="236"/>
        <v>174.6869023576275</v>
      </c>
      <c r="EO82" s="45">
        <f t="shared" ref="EO82:FY82" si="237">EN82+EH63+EH54+EH46</f>
        <v>174.86763670795304</v>
      </c>
      <c r="EP82" s="45">
        <f t="shared" si="237"/>
        <v>175.04769429478887</v>
      </c>
      <c r="EQ82" s="45">
        <f t="shared" si="237"/>
        <v>175.22711318785545</v>
      </c>
      <c r="ER82" s="45">
        <f t="shared" si="237"/>
        <v>175.40593037795057</v>
      </c>
      <c r="ES82" s="45">
        <f t="shared" si="237"/>
        <v>175.58418120119788</v>
      </c>
      <c r="ET82" s="45">
        <f t="shared" si="237"/>
        <v>175.76189884422789</v>
      </c>
      <c r="EU82" s="45">
        <f t="shared" si="237"/>
        <v>175.9391139369452</v>
      </c>
      <c r="EV82" s="45">
        <f t="shared" si="237"/>
        <v>176.11585423911677</v>
      </c>
      <c r="EW82" s="45">
        <f t="shared" si="237"/>
        <v>176.29214442796277</v>
      </c>
      <c r="EX82" s="45">
        <f t="shared" si="237"/>
        <v>176.46800747225564</v>
      </c>
      <c r="EY82" s="45">
        <f t="shared" si="237"/>
        <v>176.64346511289347</v>
      </c>
      <c r="EZ82" s="45">
        <f t="shared" si="237"/>
        <v>176.81853820934788</v>
      </c>
      <c r="FA82" s="45">
        <f t="shared" si="237"/>
        <v>176.9932469536306</v>
      </c>
      <c r="FB82" s="45">
        <f t="shared" si="237"/>
        <v>177.1676109553074</v>
      </c>
      <c r="FC82" s="45">
        <f t="shared" si="237"/>
        <v>177.3416492023905</v>
      </c>
      <c r="FD82" s="45">
        <f t="shared" si="237"/>
        <v>177.51537990387391</v>
      </c>
      <c r="FE82" s="45">
        <f t="shared" si="237"/>
        <v>177.68882022044019</v>
      </c>
      <c r="FF82" s="45">
        <f t="shared" si="237"/>
        <v>177.8619861686129</v>
      </c>
      <c r="FG82" s="45">
        <f t="shared" si="237"/>
        <v>178.03489261004376</v>
      </c>
      <c r="FH82" s="45">
        <f t="shared" si="237"/>
        <v>178.20755331032788</v>
      </c>
      <c r="FI82" s="45">
        <f t="shared" si="237"/>
        <v>178.37998105122415</v>
      </c>
      <c r="FJ82" s="45">
        <f t="shared" si="237"/>
        <v>178.55218777993144</v>
      </c>
      <c r="FK82" s="45">
        <f t="shared" si="237"/>
        <v>178.72418477897259</v>
      </c>
      <c r="FL82" s="45">
        <f t="shared" si="237"/>
        <v>178.89598284013897</v>
      </c>
      <c r="FM82" s="45">
        <f t="shared" si="237"/>
        <v>179.06759231437118</v>
      </c>
      <c r="FN82" s="45">
        <f t="shared" si="237"/>
        <v>179.23902311818298</v>
      </c>
      <c r="FO82" s="45">
        <f t="shared" si="237"/>
        <v>179.41028471317398</v>
      </c>
      <c r="FP82" s="45">
        <f t="shared" si="237"/>
        <v>179.5813860738682</v>
      </c>
      <c r="FQ82" s="45">
        <f t="shared" si="237"/>
        <v>179.75233565762781</v>
      </c>
      <c r="FR82" s="45">
        <f t="shared" si="237"/>
        <v>179.92314138878766</v>
      </c>
      <c r="FS82" s="45">
        <f t="shared" si="237"/>
        <v>180.09381066747756</v>
      </c>
      <c r="FT82" s="45">
        <f t="shared" si="237"/>
        <v>180.26435041185431</v>
      </c>
      <c r="FU82" s="45">
        <f t="shared" si="237"/>
        <v>180.43476711128383</v>
      </c>
      <c r="FV82" s="45">
        <f t="shared" si="237"/>
        <v>180.60506688078209</v>
      </c>
      <c r="FW82" s="45">
        <f t="shared" si="237"/>
        <v>180.7752555094506</v>
      </c>
      <c r="FX82" s="45">
        <f t="shared" si="237"/>
        <v>180.94533849800931</v>
      </c>
      <c r="FY82" s="45">
        <f t="shared" si="237"/>
        <v>181.11532108279758</v>
      </c>
      <c r="GA82" s="45" t="s">
        <v>97</v>
      </c>
    </row>
    <row r="83" spans="1:183" s="45" customFormat="1" x14ac:dyDescent="0.25">
      <c r="A83" s="45" t="s">
        <v>98</v>
      </c>
      <c r="B83" s="64"/>
      <c r="I83" s="72"/>
      <c r="P83" s="72"/>
      <c r="Q83" s="45">
        <f t="shared" ref="Q83:CB83" si="238">P83+J65+J56+J48</f>
        <v>0.3404547828519478</v>
      </c>
      <c r="R83" s="45">
        <f t="shared" si="238"/>
        <v>0.76602326141688248</v>
      </c>
      <c r="S83" s="45">
        <f t="shared" si="238"/>
        <v>1.2979838596230509</v>
      </c>
      <c r="T83" s="45">
        <f t="shared" si="238"/>
        <v>1.962934607380761</v>
      </c>
      <c r="U83" s="45">
        <f t="shared" si="238"/>
        <v>2.7941230420778989</v>
      </c>
      <c r="V83" s="45">
        <f t="shared" si="238"/>
        <v>3.8331085854493212</v>
      </c>
      <c r="W83" s="72">
        <f t="shared" si="238"/>
        <v>5.1178304860254649</v>
      </c>
      <c r="X83" s="45">
        <f t="shared" si="238"/>
        <v>6.4146243053607623</v>
      </c>
      <c r="Y83" s="45">
        <f t="shared" si="238"/>
        <v>7.7919785185032291</v>
      </c>
      <c r="Z83" s="45">
        <f t="shared" si="238"/>
        <v>9.2002388072837125</v>
      </c>
      <c r="AA83" s="45">
        <f t="shared" si="238"/>
        <v>10.729206459286019</v>
      </c>
      <c r="AB83" s="45">
        <f t="shared" si="238"/>
        <v>12.409060856311406</v>
      </c>
      <c r="AC83" s="45">
        <f t="shared" si="238"/>
        <v>14.27749738809303</v>
      </c>
      <c r="AD83" s="72">
        <f t="shared" si="238"/>
        <v>16.381593558180448</v>
      </c>
      <c r="AE83" s="45">
        <f t="shared" si="238"/>
        <v>18.730721990056349</v>
      </c>
      <c r="AF83" s="45">
        <f t="shared" si="238"/>
        <v>19.954267693227308</v>
      </c>
      <c r="AG83" s="45">
        <f t="shared" si="238"/>
        <v>21.325980171918953</v>
      </c>
      <c r="AH83" s="45">
        <f t="shared" si="238"/>
        <v>22.865176949269234</v>
      </c>
      <c r="AI83" s="45">
        <f t="shared" si="238"/>
        <v>24.596006613119958</v>
      </c>
      <c r="AJ83" s="169">
        <f t="shared" si="238"/>
        <v>26.548516901936058</v>
      </c>
      <c r="AK83" s="72">
        <f t="shared" si="238"/>
        <v>28.760054960629617</v>
      </c>
      <c r="AL83" s="45">
        <f t="shared" si="238"/>
        <v>30.333792531665779</v>
      </c>
      <c r="AM83" s="45">
        <f t="shared" si="238"/>
        <v>31.85868642987181</v>
      </c>
      <c r="AN83" s="45">
        <f t="shared" si="238"/>
        <v>33.44019944582422</v>
      </c>
      <c r="AO83" s="45">
        <f t="shared" si="238"/>
        <v>35.085728274987673</v>
      </c>
      <c r="AP83" s="45">
        <f t="shared" si="238"/>
        <v>36.796828048894938</v>
      </c>
      <c r="AQ83" s="169">
        <f t="shared" si="238"/>
        <v>38.573226260865447</v>
      </c>
      <c r="AR83" s="72">
        <f t="shared" si="238"/>
        <v>40.412369292903641</v>
      </c>
      <c r="AS83" s="45">
        <f t="shared" si="238"/>
        <v>41.509791397302024</v>
      </c>
      <c r="AT83" s="45">
        <f t="shared" si="238"/>
        <v>42.558892211720504</v>
      </c>
      <c r="AU83" s="45">
        <f t="shared" si="238"/>
        <v>43.629855994517989</v>
      </c>
      <c r="AV83" s="45">
        <f t="shared" si="238"/>
        <v>44.716311451345568</v>
      </c>
      <c r="AW83" s="45">
        <f t="shared" si="238"/>
        <v>45.810111137080519</v>
      </c>
      <c r="AX83" s="169">
        <f t="shared" si="238"/>
        <v>46.901167669847865</v>
      </c>
      <c r="AY83" s="72">
        <f t="shared" si="238"/>
        <v>47.976840730764032</v>
      </c>
      <c r="AZ83" s="45">
        <f t="shared" si="238"/>
        <v>48.775739132567757</v>
      </c>
      <c r="BA83" s="45">
        <f t="shared" si="238"/>
        <v>49.54334814173211</v>
      </c>
      <c r="BB83" s="45">
        <f t="shared" si="238"/>
        <v>50.28764848073132</v>
      </c>
      <c r="BC83" s="45">
        <f t="shared" si="238"/>
        <v>51.005795020882978</v>
      </c>
      <c r="BD83" s="45">
        <f t="shared" si="238"/>
        <v>51.694212217391396</v>
      </c>
      <c r="BE83" s="169">
        <f t="shared" si="238"/>
        <v>52.348593085877546</v>
      </c>
      <c r="BF83" s="72">
        <f t="shared" si="238"/>
        <v>52.96382092103336</v>
      </c>
      <c r="BG83" s="45">
        <f t="shared" si="238"/>
        <v>53.507577400011222</v>
      </c>
      <c r="BH83" s="45">
        <f t="shared" si="238"/>
        <v>54.035761033659668</v>
      </c>
      <c r="BI83" s="45">
        <f t="shared" si="238"/>
        <v>54.546522188285671</v>
      </c>
      <c r="BJ83" s="45">
        <f t="shared" si="238"/>
        <v>55.037228613797105</v>
      </c>
      <c r="BK83" s="45">
        <f t="shared" si="238"/>
        <v>55.505294503971292</v>
      </c>
      <c r="BL83" s="169">
        <f t="shared" si="238"/>
        <v>55.948283919700643</v>
      </c>
      <c r="BM83" s="72">
        <f t="shared" si="238"/>
        <v>56.363971673609988</v>
      </c>
      <c r="BN83" s="45">
        <f t="shared" si="238"/>
        <v>56.750429752220086</v>
      </c>
      <c r="BO83" s="45">
        <f t="shared" si="238"/>
        <v>57.121158826681778</v>
      </c>
      <c r="BP83" s="45">
        <f t="shared" si="238"/>
        <v>57.477397576151652</v>
      </c>
      <c r="BQ83" s="45">
        <f t="shared" si="238"/>
        <v>57.818876125779518</v>
      </c>
      <c r="BR83" s="45">
        <f t="shared" si="238"/>
        <v>58.145384384069317</v>
      </c>
      <c r="BS83" s="45">
        <f t="shared" si="238"/>
        <v>58.4568197523649</v>
      </c>
      <c r="BT83" s="72">
        <f t="shared" si="238"/>
        <v>58.753246470951247</v>
      </c>
      <c r="BU83" s="45">
        <f t="shared" si="238"/>
        <v>59.034968656058638</v>
      </c>
      <c r="BV83" s="45">
        <f t="shared" si="238"/>
        <v>59.304501628284434</v>
      </c>
      <c r="BW83" s="45">
        <f t="shared" si="238"/>
        <v>59.562063370436157</v>
      </c>
      <c r="BX83" s="45">
        <f t="shared" si="238"/>
        <v>59.807935043622706</v>
      </c>
      <c r="BY83" s="45">
        <f t="shared" si="238"/>
        <v>60.042525315133993</v>
      </c>
      <c r="BZ83" s="45">
        <f t="shared" si="238"/>
        <v>60.266382320739062</v>
      </c>
      <c r="CA83" s="72">
        <f t="shared" si="238"/>
        <v>60.480203829745584</v>
      </c>
      <c r="CB83" s="45">
        <f t="shared" si="238"/>
        <v>60.684849111842851</v>
      </c>
      <c r="CC83" s="45">
        <f t="shared" ref="CC83:EN83" si="239">CB83+BV65+BV56+BV48</f>
        <v>60.881352812260864</v>
      </c>
      <c r="CD83" s="45">
        <f t="shared" si="239"/>
        <v>61.069922886095824</v>
      </c>
      <c r="CE83" s="45">
        <f t="shared" si="239"/>
        <v>61.250757837721295</v>
      </c>
      <c r="CF83" s="45">
        <f t="shared" si="239"/>
        <v>61.424119566796563</v>
      </c>
      <c r="CG83" s="45">
        <f t="shared" si="239"/>
        <v>61.590337240661306</v>
      </c>
      <c r="CH83" s="72">
        <f t="shared" si="239"/>
        <v>61.749808482312339</v>
      </c>
      <c r="CI83" s="45">
        <f t="shared" si="239"/>
        <v>61.950766950615574</v>
      </c>
      <c r="CJ83" s="45">
        <f t="shared" si="239"/>
        <v>62.144188498080169</v>
      </c>
      <c r="CK83" s="45">
        <f t="shared" si="239"/>
        <v>62.33044267103309</v>
      </c>
      <c r="CL83" s="45">
        <f t="shared" si="239"/>
        <v>62.509881378140342</v>
      </c>
      <c r="CM83" s="45">
        <f t="shared" si="239"/>
        <v>62.682858120772025</v>
      </c>
      <c r="CN83" s="45">
        <f t="shared" si="239"/>
        <v>62.849724202247792</v>
      </c>
      <c r="CO83" s="72">
        <f t="shared" si="239"/>
        <v>63.010823778906911</v>
      </c>
      <c r="CP83" s="45">
        <f t="shared" si="239"/>
        <v>63.176690950046279</v>
      </c>
      <c r="CQ83" s="45">
        <f t="shared" si="239"/>
        <v>63.341527535282594</v>
      </c>
      <c r="CR83" s="45">
        <f t="shared" si="239"/>
        <v>63.501459546872454</v>
      </c>
      <c r="CS83" s="45">
        <f t="shared" si="239"/>
        <v>63.656759223576074</v>
      </c>
      <c r="CT83" s="45">
        <f t="shared" si="239"/>
        <v>63.80770511393208</v>
      </c>
      <c r="CU83" s="45">
        <f t="shared" si="239"/>
        <v>63.954575360988372</v>
      </c>
      <c r="CV83" s="72">
        <f t="shared" si="239"/>
        <v>64.097640168852266</v>
      </c>
      <c r="CW83" s="45">
        <f t="shared" si="239"/>
        <v>64.237153591452568</v>
      </c>
      <c r="CX83" s="45">
        <f t="shared" si="239"/>
        <v>64.36982581362534</v>
      </c>
      <c r="CY83" s="45">
        <f t="shared" si="239"/>
        <v>64.499441395847924</v>
      </c>
      <c r="CZ83" s="45">
        <f t="shared" si="239"/>
        <v>64.626229101846718</v>
      </c>
      <c r="DA83" s="45">
        <f t="shared" si="239"/>
        <v>64.750409698579816</v>
      </c>
      <c r="DB83" s="45">
        <f t="shared" si="239"/>
        <v>64.872195814823456</v>
      </c>
      <c r="DC83" s="45">
        <f t="shared" si="239"/>
        <v>64.99179158284096</v>
      </c>
      <c r="DD83" s="72">
        <f t="shared" si="239"/>
        <v>65.109392101512981</v>
      </c>
      <c r="DE83" s="45">
        <f t="shared" si="239"/>
        <v>65.224226558968581</v>
      </c>
      <c r="DF83" s="45">
        <f t="shared" si="239"/>
        <v>65.336756293506639</v>
      </c>
      <c r="DG83" s="45">
        <f t="shared" si="239"/>
        <v>65.447103779581767</v>
      </c>
      <c r="DH83" s="45">
        <f t="shared" si="239"/>
        <v>65.555388925736466</v>
      </c>
      <c r="DI83" s="45">
        <f t="shared" si="239"/>
        <v>65.6617279785211</v>
      </c>
      <c r="DJ83" s="45">
        <f t="shared" si="239"/>
        <v>65.766232916742737</v>
      </c>
      <c r="DK83" s="72">
        <f t="shared" si="239"/>
        <v>65.869011380082284</v>
      </c>
      <c r="DL83" s="45">
        <f t="shared" si="239"/>
        <v>65.970167068571058</v>
      </c>
      <c r="DM83" s="45">
        <f t="shared" si="239"/>
        <v>66.069992482976147</v>
      </c>
      <c r="DN83" s="45">
        <f t="shared" si="239"/>
        <v>66.16854032670085</v>
      </c>
      <c r="DO83" s="45">
        <f t="shared" si="239"/>
        <v>66.265855487954028</v>
      </c>
      <c r="DP83" s="45">
        <f t="shared" si="239"/>
        <v>66.361975447536707</v>
      </c>
      <c r="DQ83" s="45">
        <f t="shared" si="239"/>
        <v>66.456930611442658</v>
      </c>
      <c r="DR83" s="45">
        <f t="shared" si="239"/>
        <v>66.550744621815596</v>
      </c>
      <c r="DS83" s="45">
        <f t="shared" si="239"/>
        <v>66.643434693229977</v>
      </c>
      <c r="DT83" s="45">
        <f t="shared" si="239"/>
        <v>66.735083515939507</v>
      </c>
      <c r="DU83" s="45">
        <f t="shared" si="239"/>
        <v>66.825765249294506</v>
      </c>
      <c r="DV83" s="45">
        <f t="shared" si="239"/>
        <v>66.915548724259196</v>
      </c>
      <c r="DW83" s="45">
        <f t="shared" si="239"/>
        <v>67.004497050678992</v>
      </c>
      <c r="DX83" s="45">
        <f t="shared" si="239"/>
        <v>67.092667338213303</v>
      </c>
      <c r="DY83" s="45">
        <f t="shared" si="239"/>
        <v>67.180110488127127</v>
      </c>
      <c r="DZ83" s="45">
        <f t="shared" si="239"/>
        <v>67.266871013877761</v>
      </c>
      <c r="EA83" s="45">
        <f t="shared" si="239"/>
        <v>67.352986855959287</v>
      </c>
      <c r="EB83" s="45">
        <f t="shared" si="239"/>
        <v>67.438480063730282</v>
      </c>
      <c r="EC83" s="45">
        <f t="shared" si="239"/>
        <v>67.523374290352294</v>
      </c>
      <c r="ED83" s="45">
        <f t="shared" si="239"/>
        <v>67.607694980987745</v>
      </c>
      <c r="EE83" s="45">
        <f t="shared" si="239"/>
        <v>67.691469500429605</v>
      </c>
      <c r="EF83" s="45">
        <f t="shared" si="239"/>
        <v>67.774727214450479</v>
      </c>
      <c r="EG83" s="45">
        <f t="shared" si="239"/>
        <v>67.857499531871213</v>
      </c>
      <c r="EH83" s="45">
        <f t="shared" si="239"/>
        <v>67.939819907089742</v>
      </c>
      <c r="EI83" s="45">
        <f t="shared" si="239"/>
        <v>68.021718393249429</v>
      </c>
      <c r="EJ83" s="45">
        <f t="shared" si="239"/>
        <v>68.103221098736384</v>
      </c>
      <c r="EK83" s="45">
        <f t="shared" si="239"/>
        <v>68.184350712196377</v>
      </c>
      <c r="EL83" s="45">
        <f t="shared" si="239"/>
        <v>68.265127071179279</v>
      </c>
      <c r="EM83" s="45">
        <f t="shared" si="239"/>
        <v>68.345567761244538</v>
      </c>
      <c r="EN83" s="45">
        <f t="shared" si="239"/>
        <v>68.425688736678325</v>
      </c>
      <c r="EO83" s="45">
        <f t="shared" ref="EO83:FY83" si="240">EN83+EH65+EH56+EH48</f>
        <v>68.505504957680756</v>
      </c>
      <c r="EP83" s="45">
        <f t="shared" si="240"/>
        <v>68.585031041511186</v>
      </c>
      <c r="EQ83" s="45">
        <f t="shared" si="240"/>
        <v>68.664282204891933</v>
      </c>
      <c r="ER83" s="45">
        <f t="shared" si="240"/>
        <v>68.743273845094421</v>
      </c>
      <c r="ES83" s="45">
        <f t="shared" si="240"/>
        <v>68.82202114659998</v>
      </c>
      <c r="ET83" s="45">
        <f t="shared" si="240"/>
        <v>68.900538721185256</v>
      </c>
      <c r="EU83" s="45">
        <f t="shared" si="240"/>
        <v>68.978840287207177</v>
      </c>
      <c r="EV83" s="45">
        <f t="shared" si="240"/>
        <v>69.056938392664605</v>
      </c>
      <c r="EW83" s="45">
        <f t="shared" si="240"/>
        <v>69.134844186242944</v>
      </c>
      <c r="EX83" s="45">
        <f t="shared" si="240"/>
        <v>69.212567648828795</v>
      </c>
      <c r="EY83" s="45">
        <f t="shared" si="240"/>
        <v>69.290117936747521</v>
      </c>
      <c r="EZ83" s="45">
        <f t="shared" si="240"/>
        <v>69.367503653653742</v>
      </c>
      <c r="FA83" s="45">
        <f t="shared" si="240"/>
        <v>69.444733049745125</v>
      </c>
      <c r="FB83" s="45">
        <f t="shared" si="240"/>
        <v>69.521814148554796</v>
      </c>
      <c r="FC83" s="45">
        <f t="shared" si="240"/>
        <v>69.59875480268029</v>
      </c>
      <c r="FD83" s="45">
        <f t="shared" si="240"/>
        <v>69.675562680538917</v>
      </c>
      <c r="FE83" s="45">
        <f t="shared" si="240"/>
        <v>69.752245186743764</v>
      </c>
      <c r="FF83" s="45">
        <f t="shared" si="240"/>
        <v>69.828809328955302</v>
      </c>
      <c r="FG83" s="45">
        <f t="shared" si="240"/>
        <v>69.905261642249627</v>
      </c>
      <c r="FH83" s="45">
        <f t="shared" si="240"/>
        <v>69.981608163670714</v>
      </c>
      <c r="FI83" s="45">
        <f t="shared" si="240"/>
        <v>70.057854448945491</v>
      </c>
      <c r="FJ83" s="45">
        <f t="shared" si="240"/>
        <v>70.134005622928498</v>
      </c>
      <c r="FK83" s="45">
        <f t="shared" si="240"/>
        <v>70.21006645510414</v>
      </c>
      <c r="FL83" s="45">
        <f t="shared" si="240"/>
        <v>70.286041451319505</v>
      </c>
      <c r="FM83" s="45">
        <f t="shared" si="240"/>
        <v>70.361934922005844</v>
      </c>
      <c r="FN83" s="45">
        <f t="shared" si="240"/>
        <v>70.437751014469725</v>
      </c>
      <c r="FO83" s="45">
        <f t="shared" si="240"/>
        <v>70.513493718981465</v>
      </c>
      <c r="FP83" s="45">
        <f t="shared" si="240"/>
        <v>70.589166857931431</v>
      </c>
      <c r="FQ83" s="45">
        <f t="shared" si="240"/>
        <v>70.664774066696793</v>
      </c>
      <c r="FR83" s="45">
        <f t="shared" si="240"/>
        <v>70.740318774119089</v>
      </c>
      <c r="FS83" s="45">
        <f t="shared" si="240"/>
        <v>70.815804189678332</v>
      </c>
      <c r="FT83" s="45">
        <f t="shared" si="240"/>
        <v>70.891233303585807</v>
      </c>
      <c r="FU83" s="45">
        <f t="shared" si="240"/>
        <v>70.966608902045166</v>
      </c>
      <c r="FV83" s="45">
        <f t="shared" si="240"/>
        <v>71.041933590636049</v>
      </c>
      <c r="FW83" s="45">
        <f t="shared" si="240"/>
        <v>71.117209820062541</v>
      </c>
      <c r="FX83" s="45">
        <f t="shared" si="240"/>
        <v>71.192439909814851</v>
      </c>
      <c r="FY83" s="45">
        <f t="shared" si="240"/>
        <v>71.267626066579879</v>
      </c>
      <c r="GA83" s="45" t="s">
        <v>98</v>
      </c>
    </row>
    <row r="84" spans="1:183" s="151" customFormat="1" x14ac:dyDescent="0.25">
      <c r="A84" s="150" t="s">
        <v>147</v>
      </c>
      <c r="I84" s="111">
        <f t="shared" ref="I84:BT84" si="241">I24+I35+I42+I50+I59+I66+I80</f>
        <v>427.14598884419934</v>
      </c>
      <c r="J84" s="111">
        <f t="shared" si="241"/>
        <v>481.83915070394232</v>
      </c>
      <c r="K84" s="111">
        <f t="shared" si="241"/>
        <v>543.96705616993802</v>
      </c>
      <c r="L84" s="111">
        <f t="shared" si="241"/>
        <v>611.58710009839501</v>
      </c>
      <c r="M84" s="111">
        <f t="shared" si="241"/>
        <v>690.15532912769811</v>
      </c>
      <c r="N84" s="111">
        <f t="shared" si="241"/>
        <v>782.37678083059018</v>
      </c>
      <c r="O84" s="111">
        <f t="shared" si="241"/>
        <v>891.61545330085198</v>
      </c>
      <c r="P84" s="111">
        <f t="shared" si="241"/>
        <v>1022.0498545477307</v>
      </c>
      <c r="Q84" s="111">
        <f t="shared" si="241"/>
        <v>1192.0371021838996</v>
      </c>
      <c r="R84" s="111">
        <f t="shared" si="241"/>
        <v>1271.0694082519476</v>
      </c>
      <c r="S84" s="111">
        <f t="shared" si="241"/>
        <v>1360.4364713798482</v>
      </c>
      <c r="T84" s="111">
        <f t="shared" si="241"/>
        <v>1460.4729860424477</v>
      </c>
      <c r="U84" s="111">
        <f t="shared" si="241"/>
        <v>1572.5043870462073</v>
      </c>
      <c r="V84" s="111">
        <f t="shared" si="241"/>
        <v>1698.1760658840376</v>
      </c>
      <c r="W84" s="111">
        <f t="shared" si="241"/>
        <v>1839.5029808388131</v>
      </c>
      <c r="X84" s="111">
        <f t="shared" si="241"/>
        <v>1921.2391777779721</v>
      </c>
      <c r="Y84" s="111">
        <f t="shared" si="241"/>
        <v>2016.7039820107886</v>
      </c>
      <c r="Z84" s="111">
        <f t="shared" si="241"/>
        <v>2114.7995032644967</v>
      </c>
      <c r="AA84" s="111">
        <f t="shared" si="241"/>
        <v>2215.980832444774</v>
      </c>
      <c r="AB84" s="111">
        <f t="shared" si="241"/>
        <v>2320.2294770255226</v>
      </c>
      <c r="AC84" s="111">
        <f t="shared" si="241"/>
        <v>2427.3788237421013</v>
      </c>
      <c r="AD84" s="111">
        <f t="shared" si="241"/>
        <v>2537.0789215975224</v>
      </c>
      <c r="AE84" s="111">
        <f t="shared" si="241"/>
        <v>2604.0651252152079</v>
      </c>
      <c r="AF84" s="111">
        <f t="shared" si="241"/>
        <v>2667.0975282753516</v>
      </c>
      <c r="AG84" s="111">
        <f t="shared" si="241"/>
        <v>2731.405086871041</v>
      </c>
      <c r="AH84" s="111">
        <f t="shared" si="241"/>
        <v>2796.5118195918312</v>
      </c>
      <c r="AI84" s="110">
        <f t="shared" si="241"/>
        <v>2861.8783359541194</v>
      </c>
      <c r="AJ84" s="170">
        <f t="shared" si="241"/>
        <v>2926.8472636216356</v>
      </c>
      <c r="AK84" s="111">
        <f t="shared" si="241"/>
        <v>2990.6052629215633</v>
      </c>
      <c r="AL84" s="111">
        <f t="shared" si="241"/>
        <v>3041.9068129746179</v>
      </c>
      <c r="AM84" s="111">
        <f t="shared" si="241"/>
        <v>3091.3775352407761</v>
      </c>
      <c r="AN84" s="111">
        <f t="shared" si="241"/>
        <v>3139.2340917959573</v>
      </c>
      <c r="AO84" s="111">
        <f t="shared" si="241"/>
        <v>3185.2893769797811</v>
      </c>
      <c r="AP84" s="110">
        <f t="shared" si="241"/>
        <v>3229.3045647962003</v>
      </c>
      <c r="AQ84" s="170">
        <f t="shared" si="241"/>
        <v>3270.9916389385771</v>
      </c>
      <c r="AR84" s="111">
        <f t="shared" si="241"/>
        <v>3310.0079209875121</v>
      </c>
      <c r="AS84" s="111">
        <f t="shared" si="241"/>
        <v>3346.2479793044376</v>
      </c>
      <c r="AT84" s="111">
        <f t="shared" si="241"/>
        <v>3381.3820851951791</v>
      </c>
      <c r="AU84" s="111">
        <f t="shared" si="241"/>
        <v>3415.2816273625513</v>
      </c>
      <c r="AV84" s="111">
        <f t="shared" si="241"/>
        <v>3447.7732026316921</v>
      </c>
      <c r="AW84" s="110">
        <f t="shared" si="241"/>
        <v>3478.6764151027392</v>
      </c>
      <c r="AX84" s="170">
        <f t="shared" si="241"/>
        <v>3507.8213063322096</v>
      </c>
      <c r="AY84" s="149">
        <f t="shared" si="241"/>
        <v>3535.0589602490077</v>
      </c>
      <c r="AZ84" s="111">
        <f t="shared" si="241"/>
        <v>3560.3562005113295</v>
      </c>
      <c r="BA84" s="111">
        <f t="shared" si="241"/>
        <v>3584.5906652975309</v>
      </c>
      <c r="BB84" s="111">
        <f t="shared" si="241"/>
        <v>3607.8346929329714</v>
      </c>
      <c r="BC84" s="111">
        <f t="shared" si="241"/>
        <v>3630.0671623342682</v>
      </c>
      <c r="BD84" s="110">
        <f t="shared" si="241"/>
        <v>3651.271407142629</v>
      </c>
      <c r="BE84" s="170">
        <f t="shared" si="241"/>
        <v>3671.4385870553565</v>
      </c>
      <c r="BF84" s="111">
        <f t="shared" si="241"/>
        <v>3690.5717743755276</v>
      </c>
      <c r="BG84" s="111">
        <f t="shared" si="241"/>
        <v>3708.7079598583359</v>
      </c>
      <c r="BH84" s="111">
        <f t="shared" si="241"/>
        <v>3726.016202384792</v>
      </c>
      <c r="BI84" s="111">
        <f t="shared" si="241"/>
        <v>3742.515586288077</v>
      </c>
      <c r="BJ84" s="111">
        <f t="shared" si="241"/>
        <v>3758.2257120775857</v>
      </c>
      <c r="BK84" s="110">
        <f t="shared" si="241"/>
        <v>3773.1746265927441</v>
      </c>
      <c r="BL84" s="170">
        <f t="shared" si="241"/>
        <v>3787.3996383964959</v>
      </c>
      <c r="BM84" s="111">
        <f t="shared" si="241"/>
        <v>3800.9480781738821</v>
      </c>
      <c r="BN84" s="111">
        <f t="shared" si="241"/>
        <v>3813.8781894881276</v>
      </c>
      <c r="BO84" s="111">
        <f t="shared" si="241"/>
        <v>3826.2548707142273</v>
      </c>
      <c r="BP84" s="111">
        <f t="shared" si="241"/>
        <v>3838.09168667012</v>
      </c>
      <c r="BQ84" s="111">
        <f t="shared" si="241"/>
        <v>3849.4027679954397</v>
      </c>
      <c r="BR84" s="111">
        <f t="shared" si="241"/>
        <v>3860.2066127360868</v>
      </c>
      <c r="BS84" s="111">
        <f t="shared" si="241"/>
        <v>3870.5263418056857</v>
      </c>
      <c r="BT84" s="111">
        <f t="shared" si="241"/>
        <v>3880.3897662634909</v>
      </c>
      <c r="BU84" s="111">
        <f t="shared" ref="BU84:EF84" si="242">BU24+BU35+BU42+BU50+BU59+BU66+BU80</f>
        <v>3893.6341986056941</v>
      </c>
      <c r="BV84" s="111">
        <f t="shared" si="242"/>
        <v>3903.147865758267</v>
      </c>
      <c r="BW84" s="111">
        <f t="shared" si="242"/>
        <v>3912.2850470609105</v>
      </c>
      <c r="BX84" s="111">
        <f t="shared" si="242"/>
        <v>3921.066443664391</v>
      </c>
      <c r="BY84" s="111">
        <f t="shared" si="242"/>
        <v>3929.5123168857904</v>
      </c>
      <c r="BZ84" s="111">
        <f t="shared" si="242"/>
        <v>3937.6421824409231</v>
      </c>
      <c r="CA84" s="111">
        <f t="shared" si="242"/>
        <v>3945.4744592136794</v>
      </c>
      <c r="CB84" s="111">
        <f t="shared" si="242"/>
        <v>3953.0260647411169</v>
      </c>
      <c r="CC84" s="111">
        <f t="shared" si="242"/>
        <v>3960.6004662947435</v>
      </c>
      <c r="CD84" s="111">
        <f t="shared" si="242"/>
        <v>3967.9564434179788</v>
      </c>
      <c r="CE84" s="111">
        <f t="shared" si="242"/>
        <v>3975.1064667317041</v>
      </c>
      <c r="CF84" s="111">
        <f t="shared" si="242"/>
        <v>3982.0634991869947</v>
      </c>
      <c r="CG84" s="111">
        <f t="shared" si="242"/>
        <v>3988.8406300607771</v>
      </c>
      <c r="CH84" s="111">
        <f t="shared" si="242"/>
        <v>3995.4506670398068</v>
      </c>
      <c r="CI84" s="111">
        <f t="shared" si="242"/>
        <v>4001.9000632652965</v>
      </c>
      <c r="CJ84" s="111">
        <f t="shared" si="242"/>
        <v>4007.9173187011484</v>
      </c>
      <c r="CK84" s="111">
        <f t="shared" si="242"/>
        <v>4013.7872604689674</v>
      </c>
      <c r="CL84" s="111">
        <f t="shared" si="242"/>
        <v>4019.5219323691476</v>
      </c>
      <c r="CM84" s="111">
        <f t="shared" si="242"/>
        <v>4025.132737153021</v>
      </c>
      <c r="CN84" s="111">
        <f t="shared" si="242"/>
        <v>4030.6305069967912</v>
      </c>
      <c r="CO84" s="111">
        <f t="shared" si="242"/>
        <v>4036.0255694981693</v>
      </c>
      <c r="CP84" s="111">
        <f t="shared" si="242"/>
        <v>4041.3183714349498</v>
      </c>
      <c r="CQ84" s="111">
        <f t="shared" si="242"/>
        <v>4046.5278408565723</v>
      </c>
      <c r="CR84" s="111">
        <f t="shared" si="242"/>
        <v>4051.6196816159331</v>
      </c>
      <c r="CS84" s="111">
        <f t="shared" si="242"/>
        <v>4056.5992472831545</v>
      </c>
      <c r="CT84" s="111">
        <f t="shared" si="242"/>
        <v>4061.4718615440111</v>
      </c>
      <c r="CU84" s="111">
        <f t="shared" si="242"/>
        <v>4066.2427342479823</v>
      </c>
      <c r="CV84" s="111">
        <f t="shared" si="242"/>
        <v>4070.9169105281458</v>
      </c>
      <c r="CW84" s="111">
        <f t="shared" si="242"/>
        <v>4075.500819549768</v>
      </c>
      <c r="CX84" s="111">
        <f t="shared" si="242"/>
        <v>4079.997692735908</v>
      </c>
      <c r="CY84" s="111">
        <f t="shared" si="242"/>
        <v>4084.433814529124</v>
      </c>
      <c r="CZ84" s="111">
        <f t="shared" si="242"/>
        <v>4088.8114189429816</v>
      </c>
      <c r="DA84" s="111">
        <f t="shared" si="242"/>
        <v>4093.1322376287349</v>
      </c>
      <c r="DB84" s="111">
        <f t="shared" si="242"/>
        <v>4097.3975456839316</v>
      </c>
      <c r="DC84" s="111">
        <f t="shared" si="242"/>
        <v>4101.6081955931741</v>
      </c>
      <c r="DD84" s="111">
        <f t="shared" si="242"/>
        <v>4105.7646421663103</v>
      </c>
      <c r="DE84" s="111">
        <f t="shared" si="242"/>
        <v>4109.8675655849866</v>
      </c>
      <c r="DF84" s="111">
        <f t="shared" si="242"/>
        <v>4113.9161865526939</v>
      </c>
      <c r="DG84" s="111">
        <f t="shared" si="242"/>
        <v>4117.9148183725874</v>
      </c>
      <c r="DH84" s="111">
        <f t="shared" si="242"/>
        <v>4121.8675351414295</v>
      </c>
      <c r="DI84" s="111">
        <f t="shared" si="242"/>
        <v>4125.7781366510135</v>
      </c>
      <c r="DJ84" s="111">
        <f t="shared" si="242"/>
        <v>4129.6501231880684</v>
      </c>
      <c r="DK84" s="111">
        <f t="shared" si="242"/>
        <v>4133.4866768188358</v>
      </c>
      <c r="DL84" s="111">
        <f t="shared" si="242"/>
        <v>4137.290645777498</v>
      </c>
      <c r="DM84" s="111">
        <f t="shared" si="242"/>
        <v>4141.0645707260865</v>
      </c>
      <c r="DN84" s="111">
        <f t="shared" si="242"/>
        <v>4144.8089466989995</v>
      </c>
      <c r="DO84" s="111">
        <f t="shared" si="242"/>
        <v>4148.5244255350644</v>
      </c>
      <c r="DP84" s="111">
        <f t="shared" si="242"/>
        <v>4152.2118357030195</v>
      </c>
      <c r="DQ84" s="111">
        <f t="shared" si="242"/>
        <v>4155.8721960099547</v>
      </c>
      <c r="DR84" s="111">
        <f t="shared" si="242"/>
        <v>4159.5067248396745</v>
      </c>
      <c r="DS84" s="111">
        <f t="shared" si="242"/>
        <v>4163.1168460949493</v>
      </c>
      <c r="DT84" s="111">
        <f t="shared" si="242"/>
        <v>4166.7041470826925</v>
      </c>
      <c r="DU84" s="111">
        <f t="shared" si="242"/>
        <v>4170.2704640567454</v>
      </c>
      <c r="DV84" s="111">
        <f t="shared" si="242"/>
        <v>4173.8173444680097</v>
      </c>
      <c r="DW84" s="111">
        <f t="shared" si="242"/>
        <v>4177.3460769659969</v>
      </c>
      <c r="DX84" s="111">
        <f t="shared" si="242"/>
        <v>4180.8577255324444</v>
      </c>
      <c r="DY84" s="111">
        <f t="shared" si="242"/>
        <v>4184.353166536569</v>
      </c>
      <c r="DZ84" s="111">
        <f t="shared" si="242"/>
        <v>4187.8331278841515</v>
      </c>
      <c r="EA84" s="111">
        <f t="shared" si="242"/>
        <v>4191.2982297765902</v>
      </c>
      <c r="EB84" s="111">
        <f t="shared" si="242"/>
        <v>4194.7490202785393</v>
      </c>
      <c r="EC84" s="111">
        <f t="shared" si="242"/>
        <v>4198.1861485164727</v>
      </c>
      <c r="ED84" s="111">
        <f t="shared" si="242"/>
        <v>4201.6103310213257</v>
      </c>
      <c r="EE84" s="111">
        <f t="shared" si="242"/>
        <v>4205.0223188524988</v>
      </c>
      <c r="EF84" s="111">
        <f t="shared" si="242"/>
        <v>4208.4228662759388</v>
      </c>
      <c r="EG84" s="111">
        <f t="shared" ref="EG84:FY84" si="243">EG24+EG35+EG42+EG50+EG59+EG66+EG80</f>
        <v>4211.8127015531209</v>
      </c>
      <c r="EH84" s="111">
        <f t="shared" si="243"/>
        <v>4215.192500246606</v>
      </c>
      <c r="EI84" s="111">
        <f t="shared" si="243"/>
        <v>4218.5628647948042</v>
      </c>
      <c r="EJ84" s="111">
        <f t="shared" si="243"/>
        <v>4221.9243003074289</v>
      </c>
      <c r="EK84" s="111">
        <f t="shared" si="243"/>
        <v>4225.2772440033741</v>
      </c>
      <c r="EL84" s="111">
        <f t="shared" si="243"/>
        <v>4228.6220898357906</v>
      </c>
      <c r="EM84" s="111">
        <f t="shared" si="243"/>
        <v>4231.959208053916</v>
      </c>
      <c r="EN84" s="111">
        <f t="shared" si="243"/>
        <v>4235.2889596009181</v>
      </c>
      <c r="EO84" s="111">
        <f t="shared" si="243"/>
        <v>4238.6117053513635</v>
      </c>
      <c r="EP84" s="111">
        <f t="shared" si="243"/>
        <v>4241.9278102590188</v>
      </c>
      <c r="EQ84" s="111">
        <f t="shared" si="243"/>
        <v>4245.2376432830079</v>
      </c>
      <c r="ER84" s="111">
        <f t="shared" si="243"/>
        <v>4248.5415624299167</v>
      </c>
      <c r="ES84" s="111">
        <f t="shared" si="243"/>
        <v>4251.8399045581064</v>
      </c>
      <c r="ET84" s="111">
        <f t="shared" si="243"/>
        <v>4255.1329795204038</v>
      </c>
      <c r="EU84" s="111">
        <f t="shared" si="243"/>
        <v>4258.421068144431</v>
      </c>
      <c r="EV84" s="111">
        <f t="shared" si="243"/>
        <v>4261.704423500566</v>
      </c>
      <c r="EW84" s="111">
        <f t="shared" si="243"/>
        <v>4264.9832748774807</v>
      </c>
      <c r="EX84" s="111">
        <f t="shared" si="243"/>
        <v>4268.257833607513</v>
      </c>
      <c r="EY84" s="111">
        <f t="shared" si="243"/>
        <v>4271.528300708911</v>
      </c>
      <c r="EZ84" s="111">
        <f t="shared" si="243"/>
        <v>4274.7948711797762</v>
      </c>
      <c r="FA84" s="111">
        <f t="shared" si="243"/>
        <v>4278.0577356666827</v>
      </c>
      <c r="FB84" s="111">
        <f t="shared" si="243"/>
        <v>4281.3170802174554</v>
      </c>
      <c r="FC84" s="111">
        <f t="shared" si="243"/>
        <v>4284.573084797169</v>
      </c>
      <c r="FD84" s="111">
        <f t="shared" si="243"/>
        <v>4287.8259212042858</v>
      </c>
      <c r="FE84" s="111">
        <f t="shared" si="243"/>
        <v>4291.075750974619</v>
      </c>
      <c r="FF84" s="111">
        <f t="shared" si="243"/>
        <v>4294.3227237302617</v>
      </c>
      <c r="FG84" s="111">
        <f t="shared" si="243"/>
        <v>4297.5669772313995</v>
      </c>
      <c r="FH84" s="111">
        <f t="shared" si="243"/>
        <v>4300.8086385194083</v>
      </c>
      <c r="FI84" s="111">
        <f t="shared" si="243"/>
        <v>4304.0478256262995</v>
      </c>
      <c r="FJ84" s="111">
        <f t="shared" si="243"/>
        <v>4307.2846494170162</v>
      </c>
      <c r="FK84" s="111">
        <f t="shared" si="243"/>
        <v>4310.5192152238133</v>
      </c>
      <c r="FL84" s="111">
        <f t="shared" si="243"/>
        <v>4313.7516240237728</v>
      </c>
      <c r="FM84" s="111">
        <f t="shared" si="243"/>
        <v>4316.9819730195022</v>
      </c>
      <c r="FN84" s="111">
        <f t="shared" si="243"/>
        <v>4320.2103555199265</v>
      </c>
      <c r="FO84" s="111">
        <f t="shared" si="243"/>
        <v>4323.4368605017517</v>
      </c>
      <c r="FP84" s="111">
        <f t="shared" si="243"/>
        <v>4326.6615721315111</v>
      </c>
      <c r="FQ84" s="111">
        <f t="shared" si="243"/>
        <v>4329.884569435073</v>
      </c>
      <c r="FR84" s="111">
        <f t="shared" si="243"/>
        <v>4333.1059262176286</v>
      </c>
      <c r="FS84" s="111">
        <f t="shared" si="243"/>
        <v>4336.3257112635474</v>
      </c>
      <c r="FT84" s="111">
        <f t="shared" si="243"/>
        <v>4339.5439887825205</v>
      </c>
      <c r="FU84" s="111">
        <f t="shared" si="243"/>
        <v>4342.7608190235014</v>
      </c>
      <c r="FV84" s="111">
        <f t="shared" si="243"/>
        <v>4345.9762588755457</v>
      </c>
      <c r="FW84" s="111">
        <f t="shared" si="243"/>
        <v>4349.1903623494218</v>
      </c>
      <c r="FX84" s="111">
        <f t="shared" si="243"/>
        <v>4352.4031808944692</v>
      </c>
      <c r="FY84" s="111">
        <f t="shared" si="243"/>
        <v>4355.6147635518564</v>
      </c>
      <c r="GA84" s="150" t="s">
        <v>147</v>
      </c>
    </row>
    <row r="85" spans="1:183" x14ac:dyDescent="0.25">
      <c r="A85" s="148" t="s">
        <v>148</v>
      </c>
      <c r="I85" s="65">
        <f>I84/$B$6</f>
        <v>6.471908921881808E-3</v>
      </c>
      <c r="J85" s="65">
        <f t="shared" ref="J85:BU85" si="244">J84/$B$6</f>
        <v>7.3005931924839743E-3</v>
      </c>
      <c r="K85" s="65">
        <f t="shared" si="244"/>
        <v>8.2419250934839088E-3</v>
      </c>
      <c r="L85" s="65">
        <f t="shared" si="244"/>
        <v>9.2664712136120448E-3</v>
      </c>
      <c r="M85" s="65">
        <f t="shared" si="244"/>
        <v>1.0456898926177243E-2</v>
      </c>
      <c r="N85" s="65">
        <f t="shared" si="244"/>
        <v>1.1854193648948337E-2</v>
      </c>
      <c r="O85" s="65">
        <f t="shared" si="244"/>
        <v>1.350932505001291E-2</v>
      </c>
      <c r="P85" s="65">
        <f t="shared" si="244"/>
        <v>1.5485603856783797E-2</v>
      </c>
      <c r="Q85" s="65">
        <f t="shared" si="244"/>
        <v>1.806116821490757E-2</v>
      </c>
      <c r="R85" s="65">
        <f t="shared" si="244"/>
        <v>1.9258627397756783E-2</v>
      </c>
      <c r="S85" s="65">
        <f t="shared" si="244"/>
        <v>2.0612673808785578E-2</v>
      </c>
      <c r="T85" s="65">
        <f t="shared" si="244"/>
        <v>2.2128378576400723E-2</v>
      </c>
      <c r="U85" s="65">
        <f t="shared" si="244"/>
        <v>2.3825824046154655E-2</v>
      </c>
      <c r="V85" s="65">
        <f t="shared" si="244"/>
        <v>2.5729940392182387E-2</v>
      </c>
      <c r="W85" s="65">
        <f t="shared" si="244"/>
        <v>2.7871257285436563E-2</v>
      </c>
      <c r="X85" s="65">
        <f t="shared" si="244"/>
        <v>2.9109684511787456E-2</v>
      </c>
      <c r="Y85" s="65">
        <f t="shared" si="244"/>
        <v>3.0556120939557403E-2</v>
      </c>
      <c r="Z85" s="65">
        <f t="shared" si="244"/>
        <v>3.2042416716128737E-2</v>
      </c>
      <c r="AA85" s="65">
        <f t="shared" si="244"/>
        <v>3.3575467158254151E-2</v>
      </c>
      <c r="AB85" s="65">
        <f t="shared" si="244"/>
        <v>3.5154992076144281E-2</v>
      </c>
      <c r="AC85" s="65">
        <f t="shared" si="244"/>
        <v>3.6778467026395471E-2</v>
      </c>
      <c r="AD85" s="65">
        <f t="shared" si="244"/>
        <v>3.8440589721174583E-2</v>
      </c>
      <c r="AE85" s="65">
        <f t="shared" si="244"/>
        <v>3.9455532200230424E-2</v>
      </c>
      <c r="AF85" s="65">
        <f t="shared" si="244"/>
        <v>4.0410568610232601E-2</v>
      </c>
      <c r="AG85" s="65">
        <f t="shared" si="244"/>
        <v>4.1384925558652134E-2</v>
      </c>
      <c r="AH85" s="65">
        <f t="shared" si="244"/>
        <v>4.2371391205936838E-2</v>
      </c>
      <c r="AI85" s="154">
        <f t="shared" si="244"/>
        <v>4.3361792969001806E-2</v>
      </c>
      <c r="AJ85" s="154">
        <f t="shared" si="244"/>
        <v>4.4346170660933874E-2</v>
      </c>
      <c r="AK85" s="65">
        <f t="shared" si="244"/>
        <v>4.5312200953357022E-2</v>
      </c>
      <c r="AL85" s="65">
        <f t="shared" si="244"/>
        <v>4.6089497166282092E-2</v>
      </c>
      <c r="AM85" s="65">
        <f t="shared" si="244"/>
        <v>4.6839053564254184E-2</v>
      </c>
      <c r="AN85" s="65">
        <f t="shared" si="244"/>
        <v>4.756415290599935E-2</v>
      </c>
      <c r="AO85" s="65">
        <f t="shared" si="244"/>
        <v>4.8261960257269414E-2</v>
      </c>
      <c r="AP85" s="154">
        <f t="shared" si="244"/>
        <v>4.8928857042366672E-2</v>
      </c>
      <c r="AQ85" s="154">
        <f t="shared" si="244"/>
        <v>4.9560479377857229E-2</v>
      </c>
      <c r="AR85" s="65">
        <f t="shared" si="244"/>
        <v>5.0151635166477457E-2</v>
      </c>
      <c r="AS85" s="65">
        <f t="shared" si="244"/>
        <v>5.0700726959158143E-2</v>
      </c>
      <c r="AT85" s="65">
        <f t="shared" si="244"/>
        <v>5.1233061896896651E-2</v>
      </c>
      <c r="AU85" s="65">
        <f t="shared" si="244"/>
        <v>5.1746691323675022E-2</v>
      </c>
      <c r="AV85" s="65">
        <f t="shared" si="244"/>
        <v>5.2238987918662001E-2</v>
      </c>
      <c r="AW85" s="154">
        <f t="shared" si="244"/>
        <v>5.2707218410647565E-2</v>
      </c>
      <c r="AX85" s="154">
        <f t="shared" si="244"/>
        <v>5.3148807671700146E-2</v>
      </c>
      <c r="AY85" s="65">
        <f t="shared" si="244"/>
        <v>5.3561499397712237E-2</v>
      </c>
      <c r="AZ85" s="65">
        <f t="shared" si="244"/>
        <v>5.3944790916838327E-2</v>
      </c>
      <c r="BA85" s="65">
        <f t="shared" si="244"/>
        <v>5.4311979777235314E-2</v>
      </c>
      <c r="BB85" s="65">
        <f t="shared" si="244"/>
        <v>5.4664162014135931E-2</v>
      </c>
      <c r="BC85" s="65">
        <f t="shared" si="244"/>
        <v>5.5001017611125275E-2</v>
      </c>
      <c r="BD85" s="154">
        <f t="shared" si="244"/>
        <v>5.5322294047615593E-2</v>
      </c>
      <c r="BE85" s="154">
        <f t="shared" si="244"/>
        <v>5.5627857379626611E-2</v>
      </c>
      <c r="BF85" s="65">
        <f t="shared" si="244"/>
        <v>5.5917754157204964E-2</v>
      </c>
      <c r="BG85" s="65">
        <f t="shared" si="244"/>
        <v>5.619254484633842E-2</v>
      </c>
      <c r="BH85" s="65">
        <f t="shared" si="244"/>
        <v>5.6454790945224119E-2</v>
      </c>
      <c r="BI85" s="65">
        <f t="shared" si="244"/>
        <v>5.6704781610425407E-2</v>
      </c>
      <c r="BJ85" s="65">
        <f t="shared" si="244"/>
        <v>5.6942813819357362E-2</v>
      </c>
      <c r="BK85" s="154">
        <f t="shared" si="244"/>
        <v>5.7169312524132487E-2</v>
      </c>
      <c r="BL85" s="154">
        <f t="shared" si="244"/>
        <v>5.7384843006007512E-2</v>
      </c>
      <c r="BM85" s="65">
        <f t="shared" si="244"/>
        <v>5.7590122396573969E-2</v>
      </c>
      <c r="BN85" s="65">
        <f t="shared" si="244"/>
        <v>5.7786033174062543E-2</v>
      </c>
      <c r="BO85" s="65">
        <f t="shared" si="244"/>
        <v>5.7973558647185265E-2</v>
      </c>
      <c r="BP85" s="65">
        <f t="shared" si="244"/>
        <v>5.8152904343486668E-2</v>
      </c>
      <c r="BQ85" s="65">
        <f t="shared" si="244"/>
        <v>5.8324284363567271E-2</v>
      </c>
      <c r="BR85" s="65">
        <f t="shared" si="244"/>
        <v>5.84879789808498E-2</v>
      </c>
      <c r="BS85" s="65">
        <f t="shared" si="244"/>
        <v>5.8644338512207357E-2</v>
      </c>
      <c r="BT85" s="65">
        <f t="shared" si="244"/>
        <v>5.8793784337325621E-2</v>
      </c>
      <c r="BU85" s="65">
        <f t="shared" si="244"/>
        <v>5.899445755463173E-2</v>
      </c>
      <c r="BV85" s="65">
        <f t="shared" ref="BV85:EG85" si="245">BV84/$B$6</f>
        <v>5.9138604026640409E-2</v>
      </c>
      <c r="BW85" s="65">
        <f t="shared" si="245"/>
        <v>5.9277046167589553E-2</v>
      </c>
      <c r="BX85" s="65">
        <f t="shared" si="245"/>
        <v>5.9410097631278649E-2</v>
      </c>
      <c r="BY85" s="65">
        <f t="shared" si="245"/>
        <v>5.9538065407360459E-2</v>
      </c>
      <c r="BZ85" s="65">
        <f t="shared" si="245"/>
        <v>5.9661245188498836E-2</v>
      </c>
      <c r="CA85" s="65">
        <f t="shared" si="245"/>
        <v>5.9779916048692115E-2</v>
      </c>
      <c r="CB85" s="65">
        <f t="shared" si="245"/>
        <v>5.9894334314259348E-2</v>
      </c>
      <c r="CC85" s="65">
        <f t="shared" si="245"/>
        <v>6.0009097974162783E-2</v>
      </c>
      <c r="CD85" s="65">
        <f t="shared" si="245"/>
        <v>6.0120552172999678E-2</v>
      </c>
      <c r="CE85" s="65">
        <f t="shared" si="245"/>
        <v>6.0228885859571278E-2</v>
      </c>
      <c r="CF85" s="65">
        <f t="shared" si="245"/>
        <v>6.0334295442227195E-2</v>
      </c>
      <c r="CG85" s="65">
        <f t="shared" si="245"/>
        <v>6.043697924334511E-2</v>
      </c>
      <c r="CH85" s="65">
        <f t="shared" si="245"/>
        <v>6.0537131318784951E-2</v>
      </c>
      <c r="CI85" s="65">
        <f t="shared" si="245"/>
        <v>6.0634849443413581E-2</v>
      </c>
      <c r="CJ85" s="65">
        <f t="shared" si="245"/>
        <v>6.0726019980320428E-2</v>
      </c>
      <c r="CK85" s="65">
        <f t="shared" si="245"/>
        <v>6.0814958491954049E-2</v>
      </c>
      <c r="CL85" s="65">
        <f t="shared" si="245"/>
        <v>6.0901847460138603E-2</v>
      </c>
      <c r="CM85" s="65">
        <f t="shared" si="245"/>
        <v>6.0986859653833651E-2</v>
      </c>
      <c r="CN85" s="65">
        <f t="shared" si="245"/>
        <v>6.1070159196921076E-2</v>
      </c>
      <c r="CO85" s="65">
        <f t="shared" si="245"/>
        <v>6.115190256815408E-2</v>
      </c>
      <c r="CP85" s="65">
        <f t="shared" si="245"/>
        <v>6.1232096536893175E-2</v>
      </c>
      <c r="CQ85" s="65">
        <f t="shared" si="245"/>
        <v>6.1311027891766248E-2</v>
      </c>
      <c r="CR85" s="65">
        <f t="shared" si="245"/>
        <v>6.1388176994180803E-2</v>
      </c>
      <c r="CS85" s="65">
        <f t="shared" si="245"/>
        <v>6.1463624958835672E-2</v>
      </c>
      <c r="CT85" s="65">
        <f t="shared" si="245"/>
        <v>6.1537452447636531E-2</v>
      </c>
      <c r="CU85" s="65">
        <f t="shared" si="245"/>
        <v>6.1609738397696699E-2</v>
      </c>
      <c r="CV85" s="65">
        <f t="shared" si="245"/>
        <v>6.1680559250426453E-2</v>
      </c>
      <c r="CW85" s="65">
        <f t="shared" si="245"/>
        <v>6.175001241742073E-2</v>
      </c>
      <c r="CX85" s="65">
        <f t="shared" si="245"/>
        <v>6.1818146859634972E-2</v>
      </c>
      <c r="CY85" s="65">
        <f t="shared" si="245"/>
        <v>6.1885360826198846E-2</v>
      </c>
      <c r="CZ85" s="65">
        <f t="shared" si="245"/>
        <v>6.1951688165802751E-2</v>
      </c>
      <c r="DA85" s="65">
        <f t="shared" si="245"/>
        <v>6.2017155115586892E-2</v>
      </c>
      <c r="DB85" s="65">
        <f t="shared" si="245"/>
        <v>6.2081780995211083E-2</v>
      </c>
      <c r="DC85" s="65">
        <f t="shared" si="245"/>
        <v>6.21455787211087E-2</v>
      </c>
      <c r="DD85" s="65">
        <f t="shared" si="245"/>
        <v>6.2208555184338037E-2</v>
      </c>
      <c r="DE85" s="65">
        <f t="shared" si="245"/>
        <v>6.2270720690681618E-2</v>
      </c>
      <c r="DF85" s="65">
        <f t="shared" si="245"/>
        <v>6.2332063432616575E-2</v>
      </c>
      <c r="DG85" s="65">
        <f t="shared" si="245"/>
        <v>6.2392648763221023E-2</v>
      </c>
      <c r="DH85" s="65">
        <f t="shared" si="245"/>
        <v>6.2452538411233778E-2</v>
      </c>
      <c r="DI85" s="65">
        <f t="shared" si="245"/>
        <v>6.2511789949257782E-2</v>
      </c>
      <c r="DJ85" s="65">
        <f t="shared" si="245"/>
        <v>6.2570456411940437E-2</v>
      </c>
      <c r="DK85" s="65">
        <f t="shared" si="245"/>
        <v>6.2628586012406604E-2</v>
      </c>
      <c r="DL85" s="65">
        <f t="shared" si="245"/>
        <v>6.2686221905719666E-2</v>
      </c>
      <c r="DM85" s="65">
        <f t="shared" si="245"/>
        <v>6.2743402586758881E-2</v>
      </c>
      <c r="DN85" s="65">
        <f t="shared" si="245"/>
        <v>6.2800135556045453E-2</v>
      </c>
      <c r="DO85" s="65">
        <f t="shared" si="245"/>
        <v>6.2856430689925219E-2</v>
      </c>
      <c r="DP85" s="65">
        <f t="shared" si="245"/>
        <v>6.2912300540954841E-2</v>
      </c>
      <c r="DQ85" s="65">
        <f t="shared" si="245"/>
        <v>6.2967760545605378E-2</v>
      </c>
      <c r="DR85" s="65">
        <f t="shared" si="245"/>
        <v>6.3022829164237487E-2</v>
      </c>
      <c r="DS85" s="65">
        <f t="shared" si="245"/>
        <v>6.3077527971135597E-2</v>
      </c>
      <c r="DT85" s="65">
        <f t="shared" si="245"/>
        <v>6.3131881016404434E-2</v>
      </c>
      <c r="DU85" s="65">
        <f t="shared" si="245"/>
        <v>6.3185916122071903E-2</v>
      </c>
      <c r="DV85" s="65">
        <f t="shared" si="245"/>
        <v>6.3239656734363783E-2</v>
      </c>
      <c r="DW85" s="65">
        <f t="shared" si="245"/>
        <v>6.3293122378272684E-2</v>
      </c>
      <c r="DX85" s="65">
        <f t="shared" si="245"/>
        <v>6.3346329174734012E-2</v>
      </c>
      <c r="DY85" s="65">
        <f t="shared" si="245"/>
        <v>6.3399290402069222E-2</v>
      </c>
      <c r="DZ85" s="65">
        <f t="shared" si="245"/>
        <v>6.3452017089153809E-2</v>
      </c>
      <c r="EA85" s="65">
        <f t="shared" si="245"/>
        <v>6.3504518632978638E-2</v>
      </c>
      <c r="EB85" s="65">
        <f t="shared" si="245"/>
        <v>6.3556803337553633E-2</v>
      </c>
      <c r="EC85" s="65">
        <f t="shared" si="245"/>
        <v>6.3608881038128368E-2</v>
      </c>
      <c r="ED85" s="65">
        <f t="shared" si="245"/>
        <v>6.3660762591232212E-2</v>
      </c>
      <c r="EE85" s="65">
        <f t="shared" si="245"/>
        <v>6.371245937655301E-2</v>
      </c>
      <c r="EF85" s="65">
        <f t="shared" si="245"/>
        <v>6.3763982822362703E-2</v>
      </c>
      <c r="EG85" s="65">
        <f t="shared" si="245"/>
        <v>6.3815343962926069E-2</v>
      </c>
      <c r="EH85" s="65">
        <f t="shared" ref="EH85:FY85" si="246">EH84/$B$6</f>
        <v>6.3866553034039486E-2</v>
      </c>
      <c r="EI85" s="65">
        <f t="shared" si="246"/>
        <v>6.3917619163557635E-2</v>
      </c>
      <c r="EJ85" s="65">
        <f t="shared" si="246"/>
        <v>6.3968550004658009E-2</v>
      </c>
      <c r="EK85" s="65">
        <f t="shared" si="246"/>
        <v>6.4019352181869299E-2</v>
      </c>
      <c r="EL85" s="65">
        <f t="shared" si="246"/>
        <v>6.4070031664178642E-2</v>
      </c>
      <c r="EM85" s="65">
        <f t="shared" si="246"/>
        <v>6.4120594061422967E-2</v>
      </c>
      <c r="EN85" s="65">
        <f t="shared" si="246"/>
        <v>6.4171044842438157E-2</v>
      </c>
      <c r="EO85" s="65">
        <f t="shared" si="246"/>
        <v>6.4221389475020665E-2</v>
      </c>
      <c r="EP85" s="65">
        <f t="shared" si="246"/>
        <v>6.4271633488773017E-2</v>
      </c>
      <c r="EQ85" s="65">
        <f t="shared" si="246"/>
        <v>6.432178247398497E-2</v>
      </c>
      <c r="ER85" s="65">
        <f t="shared" si="246"/>
        <v>6.4371841854998738E-2</v>
      </c>
      <c r="ES85" s="65">
        <f t="shared" si="246"/>
        <v>6.4421816735728887E-2</v>
      </c>
      <c r="ET85" s="65">
        <f t="shared" si="246"/>
        <v>6.4471711810915211E-2</v>
      </c>
      <c r="EU85" s="65">
        <f t="shared" si="246"/>
        <v>6.4521531335521687E-2</v>
      </c>
      <c r="EV85" s="65">
        <f t="shared" si="246"/>
        <v>6.4571279143947974E-2</v>
      </c>
      <c r="EW85" s="65">
        <f t="shared" si="246"/>
        <v>6.4620958710264853E-2</v>
      </c>
      <c r="EX85" s="65">
        <f t="shared" si="246"/>
        <v>6.4670573236477472E-2</v>
      </c>
      <c r="EY85" s="65">
        <f t="shared" si="246"/>
        <v>6.472012576831683E-2</v>
      </c>
      <c r="EZ85" s="65">
        <f t="shared" si="246"/>
        <v>6.4769619260299643E-2</v>
      </c>
      <c r="FA85" s="65">
        <f t="shared" si="246"/>
        <v>6.4819056601010339E-2</v>
      </c>
      <c r="FB85" s="65">
        <f t="shared" si="246"/>
        <v>6.4868440609355385E-2</v>
      </c>
      <c r="FC85" s="65">
        <f t="shared" si="246"/>
        <v>6.4917774012078322E-2</v>
      </c>
      <c r="FD85" s="65">
        <f t="shared" si="246"/>
        <v>6.4967059412186154E-2</v>
      </c>
      <c r="FE85" s="65">
        <f t="shared" si="246"/>
        <v>6.5016299257191199E-2</v>
      </c>
      <c r="FF85" s="65">
        <f t="shared" si="246"/>
        <v>6.5065495814094876E-2</v>
      </c>
      <c r="FG85" s="65">
        <f t="shared" si="246"/>
        <v>6.5114651170172719E-2</v>
      </c>
      <c r="FH85" s="65">
        <f t="shared" si="246"/>
        <v>6.5163767250294061E-2</v>
      </c>
      <c r="FI85" s="65">
        <f t="shared" si="246"/>
        <v>6.521284584282272E-2</v>
      </c>
      <c r="FJ85" s="65">
        <f t="shared" si="246"/>
        <v>6.5261888627530545E-2</v>
      </c>
      <c r="FK85" s="65">
        <f t="shared" si="246"/>
        <v>6.5310897200360804E-2</v>
      </c>
      <c r="FL85" s="65">
        <f t="shared" si="246"/>
        <v>6.5359873091269283E-2</v>
      </c>
      <c r="FM85" s="65">
        <f t="shared" si="246"/>
        <v>6.5408817773022765E-2</v>
      </c>
      <c r="FN85" s="65">
        <f t="shared" si="246"/>
        <v>6.5457732659392823E-2</v>
      </c>
      <c r="FO85" s="65">
        <f t="shared" si="246"/>
        <v>6.5506619098511396E-2</v>
      </c>
      <c r="FP85" s="65">
        <f t="shared" si="246"/>
        <v>6.5555478365628958E-2</v>
      </c>
      <c r="FQ85" s="65">
        <f t="shared" si="246"/>
        <v>6.5604311658107164E-2</v>
      </c>
      <c r="FR85" s="65">
        <f t="shared" si="246"/>
        <v>6.5653120094206499E-2</v>
      </c>
      <c r="FS85" s="65">
        <f t="shared" si="246"/>
        <v>6.5701904716114354E-2</v>
      </c>
      <c r="FT85" s="65">
        <f t="shared" si="246"/>
        <v>6.5750666496704857E-2</v>
      </c>
      <c r="FU85" s="65">
        <f t="shared" si="246"/>
        <v>6.5799406348840933E-2</v>
      </c>
      <c r="FV85" s="65">
        <f t="shared" si="246"/>
        <v>6.5848125134477964E-2</v>
      </c>
      <c r="FW85" s="65">
        <f t="shared" si="246"/>
        <v>6.5896823671960938E-2</v>
      </c>
      <c r="FX85" s="65">
        <f t="shared" si="246"/>
        <v>6.5945502740825293E-2</v>
      </c>
      <c r="FY85" s="65">
        <f t="shared" si="246"/>
        <v>6.599416308411904E-2</v>
      </c>
      <c r="GA85" s="148" t="s">
        <v>148</v>
      </c>
    </row>
    <row r="86" spans="1:183" x14ac:dyDescent="0.25">
      <c r="I86" s="18"/>
    </row>
    <row r="87" spans="1:183" s="59" customFormat="1" ht="12" x14ac:dyDescent="0.2">
      <c r="A87" s="78" t="s">
        <v>115</v>
      </c>
      <c r="C87" s="51">
        <f t="shared" ref="C87:BN87" si="247">C23</f>
        <v>43892</v>
      </c>
      <c r="D87" s="51">
        <f t="shared" si="247"/>
        <v>43893</v>
      </c>
      <c r="E87" s="51">
        <f t="shared" si="247"/>
        <v>43894</v>
      </c>
      <c r="F87" s="51">
        <f t="shared" si="247"/>
        <v>43895</v>
      </c>
      <c r="G87" s="51">
        <f t="shared" si="247"/>
        <v>43896</v>
      </c>
      <c r="H87" s="51">
        <f t="shared" si="247"/>
        <v>43897</v>
      </c>
      <c r="I87" s="51">
        <f t="shared" si="247"/>
        <v>43898</v>
      </c>
      <c r="J87" s="51">
        <f t="shared" si="247"/>
        <v>43899</v>
      </c>
      <c r="K87" s="51">
        <f t="shared" si="247"/>
        <v>43900</v>
      </c>
      <c r="L87" s="51">
        <f t="shared" si="247"/>
        <v>43901</v>
      </c>
      <c r="M87" s="51">
        <f t="shared" si="247"/>
        <v>43902</v>
      </c>
      <c r="N87" s="51">
        <f t="shared" si="247"/>
        <v>43903</v>
      </c>
      <c r="O87" s="51">
        <f t="shared" si="247"/>
        <v>43904</v>
      </c>
      <c r="P87" s="68">
        <f t="shared" si="247"/>
        <v>43905</v>
      </c>
      <c r="Q87" s="51">
        <f t="shared" si="247"/>
        <v>43906</v>
      </c>
      <c r="R87" s="51">
        <f t="shared" si="247"/>
        <v>43907</v>
      </c>
      <c r="S87" s="51">
        <f t="shared" si="247"/>
        <v>43908</v>
      </c>
      <c r="T87" s="51">
        <f t="shared" si="247"/>
        <v>43909</v>
      </c>
      <c r="U87" s="51">
        <f t="shared" si="247"/>
        <v>43910</v>
      </c>
      <c r="V87" s="51">
        <f t="shared" si="247"/>
        <v>43911</v>
      </c>
      <c r="W87" s="68">
        <f t="shared" si="247"/>
        <v>43912</v>
      </c>
      <c r="X87" s="51">
        <f t="shared" si="247"/>
        <v>43913</v>
      </c>
      <c r="Y87" s="51">
        <f t="shared" si="247"/>
        <v>43914</v>
      </c>
      <c r="Z87" s="51">
        <f t="shared" si="247"/>
        <v>43915</v>
      </c>
      <c r="AA87" s="51">
        <f t="shared" si="247"/>
        <v>43916</v>
      </c>
      <c r="AB87" s="51">
        <f t="shared" si="247"/>
        <v>43917</v>
      </c>
      <c r="AC87" s="51">
        <f t="shared" si="247"/>
        <v>43918</v>
      </c>
      <c r="AD87" s="68">
        <f t="shared" si="247"/>
        <v>43919</v>
      </c>
      <c r="AE87" s="51">
        <f t="shared" si="247"/>
        <v>43920</v>
      </c>
      <c r="AF87" s="51">
        <f t="shared" si="247"/>
        <v>43921</v>
      </c>
      <c r="AG87" s="51">
        <f t="shared" si="247"/>
        <v>43922</v>
      </c>
      <c r="AH87" s="51">
        <f t="shared" si="247"/>
        <v>43923</v>
      </c>
      <c r="AI87" s="51">
        <f t="shared" si="247"/>
        <v>43924</v>
      </c>
      <c r="AJ87" s="157">
        <f t="shared" si="247"/>
        <v>43925</v>
      </c>
      <c r="AK87" s="68">
        <f t="shared" si="247"/>
        <v>43926</v>
      </c>
      <c r="AL87" s="51">
        <f t="shared" si="247"/>
        <v>43927</v>
      </c>
      <c r="AM87" s="51">
        <f t="shared" si="247"/>
        <v>43928</v>
      </c>
      <c r="AN87" s="51">
        <f t="shared" si="247"/>
        <v>43929</v>
      </c>
      <c r="AO87" s="51">
        <f t="shared" si="247"/>
        <v>43930</v>
      </c>
      <c r="AP87" s="51">
        <f t="shared" si="247"/>
        <v>43931</v>
      </c>
      <c r="AQ87" s="157">
        <f t="shared" si="247"/>
        <v>43932</v>
      </c>
      <c r="AR87" s="68">
        <f t="shared" si="247"/>
        <v>43933</v>
      </c>
      <c r="AS87" s="51">
        <f t="shared" si="247"/>
        <v>43934</v>
      </c>
      <c r="AT87" s="51">
        <f t="shared" si="247"/>
        <v>43935</v>
      </c>
      <c r="AU87" s="51">
        <f t="shared" si="247"/>
        <v>43936</v>
      </c>
      <c r="AV87" s="51">
        <f t="shared" si="247"/>
        <v>43937</v>
      </c>
      <c r="AW87" s="51">
        <f t="shared" si="247"/>
        <v>43938</v>
      </c>
      <c r="AX87" s="157">
        <f t="shared" si="247"/>
        <v>43939</v>
      </c>
      <c r="AY87" s="68">
        <f t="shared" si="247"/>
        <v>43940</v>
      </c>
      <c r="AZ87" s="51">
        <f t="shared" si="247"/>
        <v>43941</v>
      </c>
      <c r="BA87" s="51">
        <f t="shared" si="247"/>
        <v>43942</v>
      </c>
      <c r="BB87" s="51">
        <f t="shared" si="247"/>
        <v>43943</v>
      </c>
      <c r="BC87" s="51">
        <f t="shared" si="247"/>
        <v>43944</v>
      </c>
      <c r="BD87" s="51">
        <f t="shared" si="247"/>
        <v>43945</v>
      </c>
      <c r="BE87" s="157">
        <f t="shared" si="247"/>
        <v>43946</v>
      </c>
      <c r="BF87" s="68">
        <f t="shared" si="247"/>
        <v>43947</v>
      </c>
      <c r="BG87" s="51">
        <f t="shared" si="247"/>
        <v>43948</v>
      </c>
      <c r="BH87" s="51">
        <f t="shared" si="247"/>
        <v>43949</v>
      </c>
      <c r="BI87" s="51">
        <f t="shared" si="247"/>
        <v>43950</v>
      </c>
      <c r="BJ87" s="51">
        <f t="shared" si="247"/>
        <v>43951</v>
      </c>
      <c r="BK87" s="51">
        <f t="shared" si="247"/>
        <v>43952</v>
      </c>
      <c r="BL87" s="157">
        <f t="shared" si="247"/>
        <v>43953</v>
      </c>
      <c r="BM87" s="68">
        <f t="shared" si="247"/>
        <v>43954</v>
      </c>
      <c r="BN87" s="51">
        <f t="shared" si="247"/>
        <v>43955</v>
      </c>
      <c r="BO87" s="51">
        <f t="shared" ref="BO87:DZ87" si="248">BO23</f>
        <v>43956</v>
      </c>
      <c r="BP87" s="51">
        <f t="shared" si="248"/>
        <v>43957</v>
      </c>
      <c r="BQ87" s="51">
        <f t="shared" si="248"/>
        <v>43958</v>
      </c>
      <c r="BR87" s="51">
        <f t="shared" si="248"/>
        <v>43959</v>
      </c>
      <c r="BS87" s="51">
        <f t="shared" si="248"/>
        <v>43960</v>
      </c>
      <c r="BT87" s="68">
        <f t="shared" si="248"/>
        <v>43961</v>
      </c>
      <c r="BU87" s="51">
        <f t="shared" si="248"/>
        <v>43962</v>
      </c>
      <c r="BV87" s="51">
        <f t="shared" si="248"/>
        <v>43963</v>
      </c>
      <c r="BW87" s="51">
        <f t="shared" si="248"/>
        <v>43964</v>
      </c>
      <c r="BX87" s="51">
        <f t="shared" si="248"/>
        <v>43965</v>
      </c>
      <c r="BY87" s="51">
        <f t="shared" si="248"/>
        <v>43966</v>
      </c>
      <c r="BZ87" s="51">
        <f t="shared" si="248"/>
        <v>43967</v>
      </c>
      <c r="CA87" s="68">
        <f t="shared" si="248"/>
        <v>43968</v>
      </c>
      <c r="CB87" s="51">
        <f t="shared" si="248"/>
        <v>43969</v>
      </c>
      <c r="CC87" s="51">
        <f t="shared" si="248"/>
        <v>43970</v>
      </c>
      <c r="CD87" s="51">
        <f t="shared" si="248"/>
        <v>43971</v>
      </c>
      <c r="CE87" s="51">
        <f t="shared" si="248"/>
        <v>43972</v>
      </c>
      <c r="CF87" s="51">
        <f t="shared" si="248"/>
        <v>43973</v>
      </c>
      <c r="CG87" s="51">
        <f t="shared" si="248"/>
        <v>43974</v>
      </c>
      <c r="CH87" s="68">
        <f t="shared" si="248"/>
        <v>43975</v>
      </c>
      <c r="CI87" s="51">
        <f t="shared" si="248"/>
        <v>43976</v>
      </c>
      <c r="CJ87" s="51">
        <f t="shared" si="248"/>
        <v>43977</v>
      </c>
      <c r="CK87" s="51">
        <f t="shared" si="248"/>
        <v>43978</v>
      </c>
      <c r="CL87" s="51">
        <f t="shared" si="248"/>
        <v>43979</v>
      </c>
      <c r="CM87" s="51">
        <f t="shared" si="248"/>
        <v>43980</v>
      </c>
      <c r="CN87" s="51">
        <f t="shared" si="248"/>
        <v>43981</v>
      </c>
      <c r="CO87" s="68">
        <f t="shared" si="248"/>
        <v>43982</v>
      </c>
      <c r="CP87" s="51">
        <f t="shared" si="248"/>
        <v>43983</v>
      </c>
      <c r="CQ87" s="51">
        <f t="shared" si="248"/>
        <v>43984</v>
      </c>
      <c r="CR87" s="51">
        <f t="shared" si="248"/>
        <v>43985</v>
      </c>
      <c r="CS87" s="51">
        <f t="shared" si="248"/>
        <v>43986</v>
      </c>
      <c r="CT87" s="51">
        <f t="shared" si="248"/>
        <v>43987</v>
      </c>
      <c r="CU87" s="51">
        <f t="shared" si="248"/>
        <v>43988</v>
      </c>
      <c r="CV87" s="68">
        <f t="shared" si="248"/>
        <v>43989</v>
      </c>
      <c r="CW87" s="51">
        <f t="shared" si="248"/>
        <v>43990</v>
      </c>
      <c r="CX87" s="51">
        <f t="shared" si="248"/>
        <v>43991</v>
      </c>
      <c r="CY87" s="51">
        <f t="shared" si="248"/>
        <v>43992</v>
      </c>
      <c r="CZ87" s="51">
        <f t="shared" si="248"/>
        <v>43993</v>
      </c>
      <c r="DA87" s="51">
        <f t="shared" si="248"/>
        <v>43994</v>
      </c>
      <c r="DB87" s="51">
        <f t="shared" si="248"/>
        <v>43995</v>
      </c>
      <c r="DC87" s="51">
        <f t="shared" si="248"/>
        <v>43996</v>
      </c>
      <c r="DD87" s="68">
        <f t="shared" si="248"/>
        <v>43997</v>
      </c>
      <c r="DE87" s="51">
        <f t="shared" si="248"/>
        <v>43998</v>
      </c>
      <c r="DF87" s="51">
        <f t="shared" si="248"/>
        <v>43999</v>
      </c>
      <c r="DG87" s="51">
        <f t="shared" si="248"/>
        <v>44000</v>
      </c>
      <c r="DH87" s="51">
        <f t="shared" si="248"/>
        <v>44001</v>
      </c>
      <c r="DI87" s="51">
        <f t="shared" si="248"/>
        <v>44002</v>
      </c>
      <c r="DJ87" s="51">
        <f t="shared" si="248"/>
        <v>44003</v>
      </c>
      <c r="DK87" s="68">
        <f t="shared" si="248"/>
        <v>44004</v>
      </c>
      <c r="DL87" s="51">
        <f t="shared" si="248"/>
        <v>44005</v>
      </c>
      <c r="DM87" s="51">
        <f t="shared" si="248"/>
        <v>44006</v>
      </c>
      <c r="DN87" s="51">
        <f t="shared" si="248"/>
        <v>44007</v>
      </c>
      <c r="DO87" s="51">
        <f t="shared" si="248"/>
        <v>44008</v>
      </c>
      <c r="DP87" s="51">
        <f t="shared" si="248"/>
        <v>44009</v>
      </c>
      <c r="DQ87" s="51">
        <f t="shared" si="248"/>
        <v>44010</v>
      </c>
      <c r="DR87" s="51">
        <f t="shared" si="248"/>
        <v>44011</v>
      </c>
      <c r="DS87" s="51">
        <f t="shared" si="248"/>
        <v>44012</v>
      </c>
      <c r="DT87" s="51">
        <f t="shared" si="248"/>
        <v>44013</v>
      </c>
      <c r="DU87" s="51">
        <f t="shared" si="248"/>
        <v>44014</v>
      </c>
      <c r="DV87" s="51">
        <f t="shared" si="248"/>
        <v>44015</v>
      </c>
      <c r="DW87" s="51">
        <f t="shared" si="248"/>
        <v>44016</v>
      </c>
      <c r="DX87" s="51">
        <f t="shared" si="248"/>
        <v>44017</v>
      </c>
      <c r="DY87" s="51">
        <f t="shared" si="248"/>
        <v>44018</v>
      </c>
      <c r="DZ87" s="51">
        <f t="shared" si="248"/>
        <v>44019</v>
      </c>
      <c r="EA87" s="51">
        <f t="shared" ref="EA87:FY87" si="249">EA23</f>
        <v>44020</v>
      </c>
      <c r="EB87" s="51">
        <f t="shared" si="249"/>
        <v>44021</v>
      </c>
      <c r="EC87" s="51">
        <f t="shared" si="249"/>
        <v>44022</v>
      </c>
      <c r="ED87" s="51">
        <f t="shared" si="249"/>
        <v>44023</v>
      </c>
      <c r="EE87" s="51">
        <f t="shared" si="249"/>
        <v>44024</v>
      </c>
      <c r="EF87" s="51">
        <f t="shared" si="249"/>
        <v>44025</v>
      </c>
      <c r="EG87" s="51">
        <f t="shared" si="249"/>
        <v>44026</v>
      </c>
      <c r="EH87" s="51">
        <f t="shared" si="249"/>
        <v>44027</v>
      </c>
      <c r="EI87" s="51">
        <f t="shared" si="249"/>
        <v>44028</v>
      </c>
      <c r="EJ87" s="51">
        <f t="shared" si="249"/>
        <v>44029</v>
      </c>
      <c r="EK87" s="51">
        <f t="shared" si="249"/>
        <v>44030</v>
      </c>
      <c r="EL87" s="51">
        <f t="shared" si="249"/>
        <v>44031</v>
      </c>
      <c r="EM87" s="51">
        <f t="shared" si="249"/>
        <v>44032</v>
      </c>
      <c r="EN87" s="51">
        <f t="shared" si="249"/>
        <v>44033</v>
      </c>
      <c r="EO87" s="51">
        <f t="shared" si="249"/>
        <v>44034</v>
      </c>
      <c r="EP87" s="51">
        <f t="shared" si="249"/>
        <v>44035</v>
      </c>
      <c r="EQ87" s="51">
        <f t="shared" si="249"/>
        <v>44036</v>
      </c>
      <c r="ER87" s="51">
        <f t="shared" si="249"/>
        <v>44037</v>
      </c>
      <c r="ES87" s="51">
        <f t="shared" si="249"/>
        <v>44038</v>
      </c>
      <c r="ET87" s="51">
        <f t="shared" si="249"/>
        <v>44039</v>
      </c>
      <c r="EU87" s="51">
        <f t="shared" si="249"/>
        <v>44040</v>
      </c>
      <c r="EV87" s="51">
        <f t="shared" si="249"/>
        <v>44041</v>
      </c>
      <c r="EW87" s="51">
        <f t="shared" si="249"/>
        <v>44042</v>
      </c>
      <c r="EX87" s="51">
        <f t="shared" si="249"/>
        <v>44043</v>
      </c>
      <c r="EY87" s="51">
        <f t="shared" si="249"/>
        <v>44044</v>
      </c>
      <c r="EZ87" s="51">
        <f t="shared" si="249"/>
        <v>44045</v>
      </c>
      <c r="FA87" s="51">
        <f t="shared" si="249"/>
        <v>44046</v>
      </c>
      <c r="FB87" s="51">
        <f t="shared" si="249"/>
        <v>44047</v>
      </c>
      <c r="FC87" s="51">
        <f t="shared" si="249"/>
        <v>44048</v>
      </c>
      <c r="FD87" s="51">
        <f t="shared" si="249"/>
        <v>44049</v>
      </c>
      <c r="FE87" s="51">
        <f t="shared" si="249"/>
        <v>44050</v>
      </c>
      <c r="FF87" s="51">
        <f t="shared" si="249"/>
        <v>44051</v>
      </c>
      <c r="FG87" s="51">
        <f t="shared" si="249"/>
        <v>44052</v>
      </c>
      <c r="FH87" s="51">
        <f t="shared" si="249"/>
        <v>44053</v>
      </c>
      <c r="FI87" s="51">
        <f t="shared" si="249"/>
        <v>44054</v>
      </c>
      <c r="FJ87" s="51">
        <f t="shared" si="249"/>
        <v>44055</v>
      </c>
      <c r="FK87" s="51">
        <f t="shared" si="249"/>
        <v>44056</v>
      </c>
      <c r="FL87" s="51">
        <f t="shared" si="249"/>
        <v>44057</v>
      </c>
      <c r="FM87" s="51">
        <f t="shared" si="249"/>
        <v>44058</v>
      </c>
      <c r="FN87" s="51">
        <f t="shared" si="249"/>
        <v>44059</v>
      </c>
      <c r="FO87" s="51">
        <f t="shared" si="249"/>
        <v>44060</v>
      </c>
      <c r="FP87" s="51">
        <f t="shared" si="249"/>
        <v>44061</v>
      </c>
      <c r="FQ87" s="51">
        <f t="shared" si="249"/>
        <v>44062</v>
      </c>
      <c r="FR87" s="51">
        <f t="shared" si="249"/>
        <v>44063</v>
      </c>
      <c r="FS87" s="51">
        <f t="shared" si="249"/>
        <v>44064</v>
      </c>
      <c r="FT87" s="51">
        <f t="shared" si="249"/>
        <v>44065</v>
      </c>
      <c r="FU87" s="51">
        <f t="shared" si="249"/>
        <v>44066</v>
      </c>
      <c r="FV87" s="51">
        <f t="shared" si="249"/>
        <v>44067</v>
      </c>
      <c r="FW87" s="51">
        <f t="shared" si="249"/>
        <v>44068</v>
      </c>
      <c r="FX87" s="51">
        <f t="shared" si="249"/>
        <v>44069</v>
      </c>
      <c r="FY87" s="51">
        <f t="shared" si="249"/>
        <v>44070</v>
      </c>
      <c r="GA87" s="78" t="s">
        <v>115</v>
      </c>
    </row>
    <row r="88" spans="1:183" x14ac:dyDescent="0.25">
      <c r="A88" s="45"/>
      <c r="B88" t="s">
        <v>1</v>
      </c>
      <c r="C88" s="53">
        <f>C18</f>
        <v>0.32232918257196436</v>
      </c>
      <c r="D88" s="53">
        <f t="shared" ref="D88:BO88" si="250">D18</f>
        <v>0.40360693424066829</v>
      </c>
      <c r="E88" s="53">
        <f t="shared" si="250"/>
        <v>0.50520412382654822</v>
      </c>
      <c r="F88" s="53">
        <f t="shared" si="250"/>
        <v>0.63220061080889811</v>
      </c>
      <c r="G88" s="53">
        <f t="shared" si="250"/>
        <v>0.79094621953683553</v>
      </c>
      <c r="H88" s="53">
        <f t="shared" si="250"/>
        <v>0.98937823044675732</v>
      </c>
      <c r="I88" s="53">
        <f t="shared" si="250"/>
        <v>1.2374182440841595</v>
      </c>
      <c r="J88" s="53">
        <f t="shared" si="250"/>
        <v>1.5141979163925379</v>
      </c>
      <c r="K88" s="53">
        <f t="shared" si="250"/>
        <v>1.8601667953847341</v>
      </c>
      <c r="L88" s="53">
        <f t="shared" si="250"/>
        <v>2.2926221827317028</v>
      </c>
      <c r="M88" s="53">
        <f t="shared" si="250"/>
        <v>2.833185705522137</v>
      </c>
      <c r="N88" s="53">
        <f t="shared" si="250"/>
        <v>3.5088843976169031</v>
      </c>
      <c r="O88" s="53">
        <f t="shared" si="250"/>
        <v>4.3535020513420832</v>
      </c>
      <c r="P88" s="53">
        <f t="shared" si="250"/>
        <v>5.4092684071052819</v>
      </c>
      <c r="Q88" s="53">
        <f t="shared" si="250"/>
        <v>6.1377744362410871</v>
      </c>
      <c r="R88" s="53">
        <f t="shared" si="250"/>
        <v>7.0482678814557014</v>
      </c>
      <c r="S88" s="53">
        <f t="shared" si="250"/>
        <v>8.1862455967688277</v>
      </c>
      <c r="T88" s="53">
        <f t="shared" si="250"/>
        <v>9.6085786497050911</v>
      </c>
      <c r="U88" s="53">
        <f t="shared" si="250"/>
        <v>11.386355874670279</v>
      </c>
      <c r="V88" s="53">
        <f t="shared" si="250"/>
        <v>13.60843831467162</v>
      </c>
      <c r="W88" s="53">
        <f t="shared" si="250"/>
        <v>16.385902273468155</v>
      </c>
      <c r="X88" s="53">
        <f t="shared" si="250"/>
        <v>18.668678371826083</v>
      </c>
      <c r="Y88" s="53">
        <f t="shared" si="250"/>
        <v>21.234667562208209</v>
      </c>
      <c r="Z88" s="53">
        <f t="shared" si="250"/>
        <v>24.00922407008553</v>
      </c>
      <c r="AA88" s="53">
        <f t="shared" si="250"/>
        <v>27.196755438724331</v>
      </c>
      <c r="AB88" s="53">
        <f t="shared" si="250"/>
        <v>30.896845353064435</v>
      </c>
      <c r="AC88" s="53">
        <f t="shared" si="250"/>
        <v>35.233442978442717</v>
      </c>
      <c r="AD88" s="53">
        <f t="shared" si="250"/>
        <v>40.360673037909123</v>
      </c>
      <c r="AE88" s="53">
        <f t="shared" si="250"/>
        <v>46.473549391161953</v>
      </c>
      <c r="AF88" s="53">
        <f t="shared" si="250"/>
        <v>49.388057039627249</v>
      </c>
      <c r="AG88" s="53">
        <f t="shared" si="250"/>
        <v>52.668281596721229</v>
      </c>
      <c r="AH88" s="53">
        <f t="shared" si="250"/>
        <v>56.326739585748705</v>
      </c>
      <c r="AI88" s="53">
        <f t="shared" si="250"/>
        <v>60.411311365875221</v>
      </c>
      <c r="AJ88" s="53">
        <f t="shared" si="250"/>
        <v>64.98124769550482</v>
      </c>
      <c r="AK88" s="53">
        <f t="shared" si="250"/>
        <v>70.109784791391519</v>
      </c>
      <c r="AL88" s="53">
        <f t="shared" si="250"/>
        <v>73.121457117449864</v>
      </c>
      <c r="AM88" s="53">
        <f t="shared" si="250"/>
        <v>76.625407021730865</v>
      </c>
      <c r="AN88" s="53">
        <f t="shared" si="250"/>
        <v>80.221317505641977</v>
      </c>
      <c r="AO88" s="53">
        <f t="shared" si="250"/>
        <v>83.924309181086429</v>
      </c>
      <c r="AP88" s="53">
        <f t="shared" si="250"/>
        <v>87.731585861352301</v>
      </c>
      <c r="AQ88" s="53">
        <f t="shared" si="250"/>
        <v>91.634541412943761</v>
      </c>
      <c r="AR88" s="53">
        <f t="shared" si="250"/>
        <v>95.617345590112393</v>
      </c>
      <c r="AS88" s="53">
        <f t="shared" si="250"/>
        <v>98.086154065335549</v>
      </c>
      <c r="AT88" s="53">
        <f t="shared" si="250"/>
        <v>100.39850548742545</v>
      </c>
      <c r="AU88" s="53">
        <f t="shared" si="250"/>
        <v>102.75381209295531</v>
      </c>
      <c r="AV88" s="53">
        <f t="shared" si="250"/>
        <v>105.1370660319548</v>
      </c>
      <c r="AW88" s="53">
        <f t="shared" si="250"/>
        <v>107.53000948494689</v>
      </c>
      <c r="AX88" s="53">
        <f t="shared" si="250"/>
        <v>109.90975353550715</v>
      </c>
      <c r="AY88" s="53">
        <f t="shared" si="250"/>
        <v>112.24810660435276</v>
      </c>
      <c r="AZ88" s="53">
        <f t="shared" si="250"/>
        <v>114.14976495299615</v>
      </c>
      <c r="BA88" s="53">
        <f t="shared" si="250"/>
        <v>115.98176108286256</v>
      </c>
      <c r="BB88" s="53">
        <f t="shared" si="250"/>
        <v>117.75595550372127</v>
      </c>
      <c r="BC88" s="53">
        <f t="shared" si="250"/>
        <v>119.46630236353312</v>
      </c>
      <c r="BD88" s="53">
        <f t="shared" si="250"/>
        <v>121.10502594984698</v>
      </c>
      <c r="BE88" s="53">
        <f t="shared" si="250"/>
        <v>122.66273785659331</v>
      </c>
      <c r="BF88" s="53">
        <f t="shared" si="250"/>
        <v>124.1282905074962</v>
      </c>
      <c r="BG88" s="53">
        <f t="shared" si="250"/>
        <v>125.48857596394245</v>
      </c>
      <c r="BH88" s="53">
        <f t="shared" si="250"/>
        <v>126.81109792752396</v>
      </c>
      <c r="BI88" s="53">
        <f t="shared" si="250"/>
        <v>128.0916028467073</v>
      </c>
      <c r="BJ88" s="53">
        <f t="shared" si="250"/>
        <v>129.32394273594676</v>
      </c>
      <c r="BK88" s="53">
        <f t="shared" si="250"/>
        <v>130.50209041918197</v>
      </c>
      <c r="BL88" s="53">
        <f t="shared" si="250"/>
        <v>131.62036407486025</v>
      </c>
      <c r="BM88" s="53">
        <f t="shared" si="250"/>
        <v>132.67357250032333</v>
      </c>
      <c r="BN88" s="53">
        <f t="shared" si="250"/>
        <v>133.65723138916016</v>
      </c>
      <c r="BO88" s="53">
        <f t="shared" si="250"/>
        <v>134.60347820057311</v>
      </c>
      <c r="BP88" s="53">
        <f t="shared" ref="BP88:EA88" si="251">BP18</f>
        <v>135.51521428523293</v>
      </c>
      <c r="BQ88" s="53">
        <f t="shared" si="251"/>
        <v>136.39186649346834</v>
      </c>
      <c r="BR88" s="53">
        <f t="shared" si="251"/>
        <v>137.23299764314692</v>
      </c>
      <c r="BS88" s="53">
        <f t="shared" si="251"/>
        <v>138.03841925315479</v>
      </c>
      <c r="BT88" s="53">
        <f t="shared" si="251"/>
        <v>138.80833100234304</v>
      </c>
      <c r="BU88" s="53">
        <f t="shared" si="251"/>
        <v>139.54349231210577</v>
      </c>
      <c r="BV88" s="53">
        <f t="shared" si="251"/>
        <v>140.24999323584939</v>
      </c>
      <c r="BW88" s="53">
        <f t="shared" si="251"/>
        <v>140.92836390544321</v>
      </c>
      <c r="BX88" s="53">
        <f t="shared" si="251"/>
        <v>141.57926551683485</v>
      </c>
      <c r="BY88" s="53">
        <f t="shared" si="251"/>
        <v>142.20365988309598</v>
      </c>
      <c r="BZ88" s="53">
        <f t="shared" si="251"/>
        <v>142.80283653880025</v>
      </c>
      <c r="CA88" s="53">
        <f t="shared" si="251"/>
        <v>143.37843584304687</v>
      </c>
      <c r="CB88" s="53">
        <f t="shared" si="251"/>
        <v>143.93247608482702</v>
      </c>
      <c r="CC88" s="53">
        <f t="shared" si="251"/>
        <v>144.46738419991479</v>
      </c>
      <c r="CD88" s="53">
        <f t="shared" si="251"/>
        <v>144.98365705833135</v>
      </c>
      <c r="CE88" s="53">
        <f t="shared" si="251"/>
        <v>145.48176912583202</v>
      </c>
      <c r="CF88" s="53">
        <f t="shared" si="251"/>
        <v>145.96234112557869</v>
      </c>
      <c r="CG88" s="53">
        <f t="shared" si="251"/>
        <v>146.4261493093594</v>
      </c>
      <c r="CH88" s="53">
        <f t="shared" si="251"/>
        <v>146.87412840909084</v>
      </c>
      <c r="CI88" s="53">
        <f t="shared" si="251"/>
        <v>147.44050437380719</v>
      </c>
      <c r="CJ88" s="53">
        <f t="shared" si="251"/>
        <v>147.89228070444156</v>
      </c>
      <c r="CK88" s="53">
        <f t="shared" si="251"/>
        <v>148.33045800508276</v>
      </c>
      <c r="CL88" s="53">
        <f t="shared" si="251"/>
        <v>148.75578744404336</v>
      </c>
      <c r="CM88" s="53">
        <f t="shared" si="251"/>
        <v>149.16900662318179</v>
      </c>
      <c r="CN88" s="53">
        <f t="shared" si="251"/>
        <v>149.57082820473408</v>
      </c>
      <c r="CO88" s="53">
        <f t="shared" si="251"/>
        <v>149.96192682909367</v>
      </c>
      <c r="CP88" s="53">
        <f t="shared" si="251"/>
        <v>150.34269279610658</v>
      </c>
      <c r="CQ88" s="53">
        <f t="shared" si="251"/>
        <v>150.72409517440477</v>
      </c>
      <c r="CR88" s="53">
        <f t="shared" si="251"/>
        <v>151.09737620851666</v>
      </c>
      <c r="CS88" s="53">
        <f t="shared" si="251"/>
        <v>151.46298799367582</v>
      </c>
      <c r="CT88" s="53">
        <f t="shared" si="251"/>
        <v>151.82139966316265</v>
      </c>
      <c r="CU88" s="53">
        <f t="shared" si="251"/>
        <v>152.17308477291036</v>
      </c>
      <c r="CV88" s="53">
        <f t="shared" si="251"/>
        <v>152.5185072207835</v>
      </c>
      <c r="CW88" s="53">
        <f t="shared" si="251"/>
        <v>152.85823116916862</v>
      </c>
      <c r="CX88" s="53">
        <f t="shared" si="251"/>
        <v>153.1822463840337</v>
      </c>
      <c r="CY88" s="53">
        <f t="shared" si="251"/>
        <v>153.50088989880686</v>
      </c>
      <c r="CZ88" s="53">
        <f t="shared" si="251"/>
        <v>153.81459756443607</v>
      </c>
      <c r="DA88" s="53">
        <f t="shared" si="251"/>
        <v>154.12378250766676</v>
      </c>
      <c r="DB88" s="53">
        <f t="shared" si="251"/>
        <v>154.42883770331929</v>
      </c>
      <c r="DC88" s="53">
        <f t="shared" si="251"/>
        <v>154.73013836537416</v>
      </c>
      <c r="DD88" s="71">
        <f t="shared" si="251"/>
        <v>155.02804416364893</v>
      </c>
      <c r="DE88" s="53">
        <f t="shared" si="251"/>
        <v>155.32290123262601</v>
      </c>
      <c r="DF88" s="53">
        <f t="shared" si="251"/>
        <v>155.61346974046734</v>
      </c>
      <c r="DG88" s="53">
        <f t="shared" si="251"/>
        <v>155.8999461078098</v>
      </c>
      <c r="DH88" s="53">
        <f t="shared" si="251"/>
        <v>156.18252547543358</v>
      </c>
      <c r="DI88" s="53">
        <f t="shared" si="251"/>
        <v>156.4613985826519</v>
      </c>
      <c r="DJ88" s="53">
        <f t="shared" si="251"/>
        <v>156.73674983799503</v>
      </c>
      <c r="DK88" s="71">
        <f t="shared" si="251"/>
        <v>157.00875668399541</v>
      </c>
      <c r="DL88" s="53">
        <f t="shared" si="251"/>
        <v>157.27759032018182</v>
      </c>
      <c r="DM88" s="53">
        <f t="shared" si="251"/>
        <v>157.54420440946686</v>
      </c>
      <c r="DN88" s="53">
        <f t="shared" si="251"/>
        <v>157.8086814328847</v>
      </c>
      <c r="DO88" s="53">
        <f t="shared" si="251"/>
        <v>158.07108573909628</v>
      </c>
      <c r="DP88" s="53">
        <f t="shared" si="251"/>
        <v>158.33146517404333</v>
      </c>
      <c r="DQ88" s="53">
        <f t="shared" si="251"/>
        <v>158.58985227894223</v>
      </c>
      <c r="DR88" s="53">
        <f t="shared" si="251"/>
        <v>158.84626516078083</v>
      </c>
      <c r="DS88" s="53">
        <f t="shared" si="251"/>
        <v>159.1007081465772</v>
      </c>
      <c r="DT88" s="53">
        <f t="shared" si="251"/>
        <v>159.35317234307786</v>
      </c>
      <c r="DU88" s="53">
        <f t="shared" si="251"/>
        <v>159.60381466593253</v>
      </c>
      <c r="DV88" s="53">
        <f t="shared" si="251"/>
        <v>159.85278335594742</v>
      </c>
      <c r="DW88" s="53">
        <f t="shared" si="251"/>
        <v>160.10021671062771</v>
      </c>
      <c r="DX88" s="53">
        <f t="shared" si="251"/>
        <v>160.34624217510478</v>
      </c>
      <c r="DY88" s="53">
        <f t="shared" si="251"/>
        <v>160.59097566954117</v>
      </c>
      <c r="DZ88" s="53">
        <f t="shared" si="251"/>
        <v>160.8345210303664</v>
      </c>
      <c r="EA88" s="53">
        <f t="shared" si="251"/>
        <v>161.07696944574525</v>
      </c>
      <c r="EB88" s="53">
        <f t="shared" ref="EB88:FY88" si="252">EB18</f>
        <v>161.31833934502492</v>
      </c>
      <c r="EC88" s="53">
        <f t="shared" si="252"/>
        <v>161.55865477277544</v>
      </c>
      <c r="ED88" s="53">
        <f t="shared" si="252"/>
        <v>161.79794610144208</v>
      </c>
      <c r="EE88" s="53">
        <f t="shared" si="252"/>
        <v>162.03625052483409</v>
      </c>
      <c r="EF88" s="53">
        <f t="shared" si="252"/>
        <v>162.27361239230737</v>
      </c>
      <c r="EG88" s="53">
        <f t="shared" si="252"/>
        <v>162.51008342631218</v>
      </c>
      <c r="EH88" s="53">
        <f t="shared" si="252"/>
        <v>162.74572284828659</v>
      </c>
      <c r="EI88" s="53">
        <f t="shared" si="252"/>
        <v>162.98059741960159</v>
      </c>
      <c r="EJ88" s="53">
        <f t="shared" si="252"/>
        <v>163.21476342572285</v>
      </c>
      <c r="EK88" s="53">
        <f t="shared" si="252"/>
        <v>163.44826775890894</v>
      </c>
      <c r="EL88" s="53">
        <f t="shared" si="252"/>
        <v>163.68114914996531</v>
      </c>
      <c r="EM88" s="53">
        <f t="shared" si="252"/>
        <v>163.91343950532601</v>
      </c>
      <c r="EN88" s="53">
        <f t="shared" si="252"/>
        <v>164.14516531955363</v>
      </c>
      <c r="EO88" s="53">
        <f t="shared" si="252"/>
        <v>164.37634914584015</v>
      </c>
      <c r="EP88" s="53">
        <f t="shared" si="252"/>
        <v>164.6070111180116</v>
      </c>
      <c r="EQ88" s="53">
        <f t="shared" si="252"/>
        <v>164.83717501170324</v>
      </c>
      <c r="ER88" s="53">
        <f t="shared" si="252"/>
        <v>165.06686702891838</v>
      </c>
      <c r="ES88" s="53">
        <f t="shared" si="252"/>
        <v>165.29611461099051</v>
      </c>
      <c r="ET88" s="53">
        <f t="shared" si="252"/>
        <v>165.52494530771261</v>
      </c>
      <c r="EU88" s="53">
        <f t="shared" si="252"/>
        <v>165.75338572256908</v>
      </c>
      <c r="EV88" s="53">
        <f t="shared" si="252"/>
        <v>165.98146054852029</v>
      </c>
      <c r="EW88" s="53">
        <f t="shared" si="252"/>
        <v>166.20919170558543</v>
      </c>
      <c r="EX88" s="53">
        <f t="shared" si="252"/>
        <v>166.43659759047404</v>
      </c>
      <c r="EY88" s="53">
        <f t="shared" si="252"/>
        <v>166.66369414267285</v>
      </c>
      <c r="EZ88" s="53">
        <f t="shared" si="252"/>
        <v>166.89049573677593</v>
      </c>
      <c r="FA88" s="53">
        <f t="shared" si="252"/>
        <v>167.1170158920396</v>
      </c>
      <c r="FB88" s="53">
        <f t="shared" si="252"/>
        <v>167.34326779553857</v>
      </c>
      <c r="FC88" s="53">
        <f t="shared" si="252"/>
        <v>167.56926463905916</v>
      </c>
      <c r="FD88" s="53">
        <f t="shared" si="252"/>
        <v>167.79501977226755</v>
      </c>
      <c r="FE88" s="53">
        <f t="shared" si="252"/>
        <v>168.02054667602684</v>
      </c>
      <c r="FF88" s="53">
        <f t="shared" si="252"/>
        <v>168.24585842214032</v>
      </c>
      <c r="FG88" s="53">
        <f t="shared" si="252"/>
        <v>168.4709673053072</v>
      </c>
      <c r="FH88" s="53">
        <f t="shared" si="252"/>
        <v>168.69588463197414</v>
      </c>
      <c r="FI88" s="53">
        <f t="shared" si="252"/>
        <v>168.92062064800143</v>
      </c>
      <c r="FJ88" s="53">
        <f t="shared" si="252"/>
        <v>169.14518458529651</v>
      </c>
      <c r="FK88" s="53">
        <f t="shared" si="252"/>
        <v>169.36958480649878</v>
      </c>
      <c r="FL88" s="53">
        <f t="shared" si="252"/>
        <v>169.59382902615397</v>
      </c>
      <c r="FM88" s="53">
        <f t="shared" si="252"/>
        <v>169.81792458634584</v>
      </c>
      <c r="FN88" s="53">
        <f t="shared" si="252"/>
        <v>170.04187861117063</v>
      </c>
      <c r="FO88" s="53">
        <f t="shared" si="252"/>
        <v>170.26569806617726</v>
      </c>
      <c r="FP88" s="53">
        <f t="shared" si="252"/>
        <v>170.48938974840905</v>
      </c>
      <c r="FQ88" s="53">
        <f t="shared" si="252"/>
        <v>170.71296023158047</v>
      </c>
      <c r="FR88" s="53">
        <f t="shared" si="252"/>
        <v>170.93641578940452</v>
      </c>
      <c r="FS88" s="53">
        <f t="shared" si="252"/>
        <v>171.15976231830842</v>
      </c>
      <c r="FT88" s="53">
        <f t="shared" si="252"/>
        <v>171.38300527884823</v>
      </c>
      <c r="FU88" s="53">
        <f t="shared" si="252"/>
        <v>171.60614969860328</v>
      </c>
      <c r="FV88" s="53">
        <f t="shared" si="252"/>
        <v>171.82920021442641</v>
      </c>
      <c r="FW88" s="53">
        <f t="shared" si="252"/>
        <v>172.0521611350585</v>
      </c>
      <c r="FX88" s="53">
        <f t="shared" si="252"/>
        <v>172.27503650841766</v>
      </c>
      <c r="FY88" s="53">
        <f t="shared" si="252"/>
        <v>172.49783018122261</v>
      </c>
      <c r="GA88" s="45"/>
    </row>
    <row r="89" spans="1:183" s="80" customFormat="1" x14ac:dyDescent="0.25">
      <c r="A89" s="79"/>
      <c r="B89" s="80" t="s">
        <v>116</v>
      </c>
      <c r="C89" s="81"/>
      <c r="D89" s="81">
        <f t="shared" ref="D89:H89" si="253">(D88-C88)/C88</f>
        <v>0.25215759559889545</v>
      </c>
      <c r="E89" s="81">
        <f t="shared" si="253"/>
        <v>0.25172310227281219</v>
      </c>
      <c r="F89" s="81">
        <f t="shared" si="253"/>
        <v>0.25137658422192849</v>
      </c>
      <c r="G89" s="81">
        <f t="shared" si="253"/>
        <v>0.2511000559218427</v>
      </c>
      <c r="H89" s="81">
        <f t="shared" si="253"/>
        <v>0.25087927093971085</v>
      </c>
      <c r="I89" s="81">
        <f>(I88-H88)/H88</f>
        <v>0.25070292230444446</v>
      </c>
      <c r="J89" s="81">
        <f t="shared" ref="J89:R89" si="254">(J88-I88)/J88</f>
        <v>0.18278962697808029</v>
      </c>
      <c r="K89" s="81">
        <f t="shared" si="254"/>
        <v>0.18598809518080889</v>
      </c>
      <c r="L89" s="81">
        <f t="shared" si="254"/>
        <v>0.18862915599625316</v>
      </c>
      <c r="M89" s="81">
        <f t="shared" si="254"/>
        <v>0.19079706696840473</v>
      </c>
      <c r="N89" s="81">
        <f t="shared" si="254"/>
        <v>0.19256795480457384</v>
      </c>
      <c r="O89" s="81">
        <f t="shared" si="254"/>
        <v>0.19400878735426441</v>
      </c>
      <c r="P89" s="108">
        <f t="shared" si="254"/>
        <v>0.19517729132767916</v>
      </c>
      <c r="Q89" s="81">
        <f t="shared" si="254"/>
        <v>0.11869221273989321</v>
      </c>
      <c r="R89" s="81">
        <f t="shared" si="254"/>
        <v>0.1291797446589909</v>
      </c>
      <c r="S89" s="81">
        <f>(S88-R88)/S88</f>
        <v>0.13901094242301923</v>
      </c>
      <c r="T89" s="81">
        <f>(T88-S88)/T88</f>
        <v>0.148027414333536</v>
      </c>
      <c r="U89" s="81">
        <f t="shared" ref="U89:CF89" si="255">(U88-T88)/U88</f>
        <v>0.15613223796385761</v>
      </c>
      <c r="V89" s="81">
        <f t="shared" si="255"/>
        <v>0.16328710088692941</v>
      </c>
      <c r="W89" s="108">
        <f t="shared" si="255"/>
        <v>0.16950326643249722</v>
      </c>
      <c r="X89" s="81">
        <f t="shared" si="255"/>
        <v>0.12227839876458473</v>
      </c>
      <c r="Y89" s="81">
        <f t="shared" si="255"/>
        <v>0.1208396214758206</v>
      </c>
      <c r="Z89" s="81">
        <f t="shared" si="255"/>
        <v>0.11556210645450639</v>
      </c>
      <c r="AA89" s="81">
        <f t="shared" si="255"/>
        <v>0.11720263381492219</v>
      </c>
      <c r="AB89" s="81">
        <f t="shared" si="255"/>
        <v>0.11975623634252741</v>
      </c>
      <c r="AC89" s="81">
        <f t="shared" si="255"/>
        <v>0.12308185799587035</v>
      </c>
      <c r="AD89" s="108">
        <f t="shared" si="255"/>
        <v>0.12703529633043059</v>
      </c>
      <c r="AE89" s="81">
        <f t="shared" si="255"/>
        <v>0.13153452734590007</v>
      </c>
      <c r="AF89" s="81">
        <f t="shared" si="255"/>
        <v>5.9012397392486954E-2</v>
      </c>
      <c r="AG89" s="81">
        <f t="shared" si="255"/>
        <v>6.2280835023449575E-2</v>
      </c>
      <c r="AH89" s="81">
        <f t="shared" si="255"/>
        <v>6.495064361852583E-2</v>
      </c>
      <c r="AI89" s="81">
        <f t="shared" si="255"/>
        <v>6.7612698479407374E-2</v>
      </c>
      <c r="AJ89" s="171">
        <f t="shared" si="255"/>
        <v>7.0327001892050947E-2</v>
      </c>
      <c r="AK89" s="108">
        <f t="shared" si="255"/>
        <v>7.3150090406730359E-2</v>
      </c>
      <c r="AL89" s="81">
        <f t="shared" si="255"/>
        <v>4.1187258087881207E-2</v>
      </c>
      <c r="AM89" s="81">
        <f t="shared" si="255"/>
        <v>4.572830397217055E-2</v>
      </c>
      <c r="AN89" s="81">
        <f t="shared" si="255"/>
        <v>4.4824874431390521E-2</v>
      </c>
      <c r="AO89" s="81">
        <f t="shared" si="255"/>
        <v>4.4122992629636974E-2</v>
      </c>
      <c r="AP89" s="81">
        <f t="shared" si="255"/>
        <v>4.3396875171990493E-2</v>
      </c>
      <c r="AQ89" s="171">
        <f t="shared" si="255"/>
        <v>4.2592623822965435E-2</v>
      </c>
      <c r="AR89" s="108">
        <f t="shared" si="255"/>
        <v>4.1653573968073905E-2</v>
      </c>
      <c r="AS89" s="81">
        <f t="shared" si="255"/>
        <v>2.5169795867199297E-2</v>
      </c>
      <c r="AT89" s="81">
        <f t="shared" si="255"/>
        <v>2.3031731506994568E-2</v>
      </c>
      <c r="AU89" s="81">
        <f t="shared" si="255"/>
        <v>2.2921841609138106E-2</v>
      </c>
      <c r="AV89" s="81">
        <f t="shared" si="255"/>
        <v>2.2668065877690883E-2</v>
      </c>
      <c r="AW89" s="81">
        <f t="shared" si="255"/>
        <v>2.2253726791748057E-2</v>
      </c>
      <c r="AX89" s="171">
        <f t="shared" si="255"/>
        <v>2.1651800445457905E-2</v>
      </c>
      <c r="AY89" s="108">
        <f t="shared" si="255"/>
        <v>2.0832004561891913E-2</v>
      </c>
      <c r="AZ89" s="81">
        <f t="shared" si="255"/>
        <v>1.6659327764945001E-2</v>
      </c>
      <c r="BA89" s="81">
        <f t="shared" si="255"/>
        <v>1.5795553652246677E-2</v>
      </c>
      <c r="BB89" s="81">
        <f t="shared" si="255"/>
        <v>1.5066706505579995E-2</v>
      </c>
      <c r="BC89" s="81">
        <f t="shared" si="255"/>
        <v>1.4316563130976507E-2</v>
      </c>
      <c r="BD89" s="81">
        <f t="shared" si="255"/>
        <v>1.3531425087118187E-2</v>
      </c>
      <c r="BE89" s="171">
        <f t="shared" si="255"/>
        <v>1.2699145102789706E-2</v>
      </c>
      <c r="BF89" s="108">
        <f t="shared" si="255"/>
        <v>1.1806757709390893E-2</v>
      </c>
      <c r="BG89" s="81">
        <f t="shared" si="255"/>
        <v>1.0839914677469205E-2</v>
      </c>
      <c r="BH89" s="81">
        <f t="shared" si="255"/>
        <v>1.0429071155407595E-2</v>
      </c>
      <c r="BI89" s="81">
        <f t="shared" si="255"/>
        <v>9.9967905055866804E-3</v>
      </c>
      <c r="BJ89" s="81">
        <f t="shared" si="255"/>
        <v>9.5290930911041197E-3</v>
      </c>
      <c r="BK89" s="81">
        <f t="shared" si="255"/>
        <v>9.0278069834047563E-3</v>
      </c>
      <c r="BL89" s="171">
        <f t="shared" si="255"/>
        <v>8.4962054583153403E-3</v>
      </c>
      <c r="BM89" s="108">
        <f t="shared" si="255"/>
        <v>7.9383437531277481E-3</v>
      </c>
      <c r="BN89" s="81">
        <f t="shared" si="255"/>
        <v>7.3595635538250782E-3</v>
      </c>
      <c r="BO89" s="81">
        <f t="shared" si="255"/>
        <v>7.0298838043615945E-3</v>
      </c>
      <c r="BP89" s="81">
        <f t="shared" si="255"/>
        <v>6.7279241631186606E-3</v>
      </c>
      <c r="BQ89" s="81">
        <f t="shared" si="255"/>
        <v>6.4274522431100748E-3</v>
      </c>
      <c r="BR89" s="81">
        <f t="shared" si="255"/>
        <v>6.1292193869130884E-3</v>
      </c>
      <c r="BS89" s="81">
        <f t="shared" si="255"/>
        <v>5.8347640777512135E-3</v>
      </c>
      <c r="BT89" s="108">
        <f t="shared" si="255"/>
        <v>5.5465817046331132E-3</v>
      </c>
      <c r="BU89" s="81">
        <f t="shared" si="255"/>
        <v>5.2683310241258274E-3</v>
      </c>
      <c r="BV89" s="81">
        <f t="shared" si="255"/>
        <v>5.037439984439368E-3</v>
      </c>
      <c r="BW89" s="81">
        <f t="shared" si="255"/>
        <v>4.8135850782243883E-3</v>
      </c>
      <c r="BX89" s="81">
        <f t="shared" si="255"/>
        <v>4.597435994709612E-3</v>
      </c>
      <c r="BY89" s="81">
        <f t="shared" si="255"/>
        <v>4.390845965388206E-3</v>
      </c>
      <c r="BZ89" s="81">
        <f t="shared" si="255"/>
        <v>4.1958316111001771E-3</v>
      </c>
      <c r="CA89" s="108">
        <f t="shared" si="255"/>
        <v>4.014545847582816E-3</v>
      </c>
      <c r="CB89" s="81">
        <f t="shared" si="255"/>
        <v>3.849306680818983E-3</v>
      </c>
      <c r="CC89" s="81">
        <f t="shared" si="255"/>
        <v>3.702622000461812E-3</v>
      </c>
      <c r="CD89" s="81">
        <f t="shared" si="255"/>
        <v>3.5609038211033952E-3</v>
      </c>
      <c r="CE89" s="81">
        <f t="shared" si="255"/>
        <v>3.4238796413716762E-3</v>
      </c>
      <c r="CF89" s="81">
        <f t="shared" si="255"/>
        <v>3.2924382826472502E-3</v>
      </c>
      <c r="CG89" s="81">
        <f t="shared" ref="CG89:ER89" si="256">(CG88-CF88)/CG88</f>
        <v>3.1675229183334634E-3</v>
      </c>
      <c r="CH89" s="108">
        <f t="shared" si="256"/>
        <v>3.0500885662019229E-3</v>
      </c>
      <c r="CI89" s="81">
        <f t="shared" si="256"/>
        <v>3.8413865112696928E-3</v>
      </c>
      <c r="CJ89" s="81">
        <f t="shared" si="256"/>
        <v>3.054766134395045E-3</v>
      </c>
      <c r="CK89" s="81">
        <f t="shared" si="256"/>
        <v>2.9540615362098161E-3</v>
      </c>
      <c r="CL89" s="81">
        <f t="shared" si="256"/>
        <v>2.8592463276132796E-3</v>
      </c>
      <c r="CM89" s="81">
        <f t="shared" si="256"/>
        <v>2.7701409863394918E-3</v>
      </c>
      <c r="CN89" s="81">
        <f t="shared" si="256"/>
        <v>2.6864970019573626E-3</v>
      </c>
      <c r="CO89" s="108">
        <f t="shared" si="256"/>
        <v>2.6079861244068109E-3</v>
      </c>
      <c r="CP89" s="81">
        <f t="shared" si="256"/>
        <v>2.5326536323870222E-3</v>
      </c>
      <c r="CQ89" s="81">
        <f t="shared" si="256"/>
        <v>2.5304671947565189E-3</v>
      </c>
      <c r="CR89" s="81">
        <f t="shared" si="256"/>
        <v>2.4704666849857423E-3</v>
      </c>
      <c r="CS89" s="81">
        <f t="shared" si="256"/>
        <v>2.4138688269798691E-3</v>
      </c>
      <c r="CT89" s="81">
        <f t="shared" si="256"/>
        <v>2.3607453908474981E-3</v>
      </c>
      <c r="CU89" s="81">
        <f t="shared" si="256"/>
        <v>2.3110861574011563E-3</v>
      </c>
      <c r="CV89" s="108">
        <f t="shared" si="256"/>
        <v>2.2647903796561503E-3</v>
      </c>
      <c r="CW89" s="81">
        <f t="shared" si="256"/>
        <v>2.2224772966863678E-3</v>
      </c>
      <c r="CX89" s="81">
        <f t="shared" si="256"/>
        <v>2.1152269438115337E-3</v>
      </c>
      <c r="CY89" s="81">
        <f t="shared" si="256"/>
        <v>2.0758414819824051E-3</v>
      </c>
      <c r="CZ89" s="81">
        <f t="shared" si="256"/>
        <v>2.0395181640532585E-3</v>
      </c>
      <c r="DA89" s="81">
        <f t="shared" si="256"/>
        <v>2.0060819829367344E-3</v>
      </c>
      <c r="DB89" s="81">
        <f t="shared" si="256"/>
        <v>1.9753771393305735E-3</v>
      </c>
      <c r="DC89" s="81">
        <f t="shared" si="256"/>
        <v>1.9472655116703271E-3</v>
      </c>
      <c r="DD89" s="108">
        <f t="shared" si="256"/>
        <v>1.9216252122764132E-3</v>
      </c>
      <c r="DE89" s="81">
        <f t="shared" si="256"/>
        <v>1.8983489661674234E-3</v>
      </c>
      <c r="DF89" s="81">
        <f t="shared" si="256"/>
        <v>1.8672452219331631E-3</v>
      </c>
      <c r="DG89" s="81">
        <f t="shared" si="256"/>
        <v>1.8375655315772304E-3</v>
      </c>
      <c r="DH89" s="81">
        <f t="shared" si="256"/>
        <v>1.8092892707656336E-3</v>
      </c>
      <c r="DI89" s="81">
        <f t="shared" si="256"/>
        <v>1.782376418366221E-3</v>
      </c>
      <c r="DJ89" s="81">
        <f t="shared" si="256"/>
        <v>1.7567753295110785E-3</v>
      </c>
      <c r="DK89" s="108">
        <f t="shared" si="256"/>
        <v>1.7324310550897255E-3</v>
      </c>
      <c r="DL89" s="81">
        <f t="shared" si="256"/>
        <v>1.7092939664138768E-3</v>
      </c>
      <c r="DM89" s="81">
        <f t="shared" si="256"/>
        <v>1.6923128990013248E-3</v>
      </c>
      <c r="DN89" s="81">
        <f t="shared" si="256"/>
        <v>1.6759345621319343E-3</v>
      </c>
      <c r="DO89" s="81">
        <f t="shared" si="256"/>
        <v>1.6600398800618694E-3</v>
      </c>
      <c r="DP89" s="81">
        <f t="shared" si="256"/>
        <v>1.6445210979437145E-3</v>
      </c>
      <c r="DQ89" s="81">
        <f t="shared" si="256"/>
        <v>1.6292789304351348E-3</v>
      </c>
      <c r="DR89" s="81">
        <f t="shared" si="256"/>
        <v>1.6142204009585233E-3</v>
      </c>
      <c r="DS89" s="81">
        <f t="shared" si="256"/>
        <v>1.5992574059567276E-3</v>
      </c>
      <c r="DT89" s="81">
        <f t="shared" si="256"/>
        <v>1.5843060592299564E-3</v>
      </c>
      <c r="DU89" s="81">
        <f t="shared" si="256"/>
        <v>1.5704030845333759E-3</v>
      </c>
      <c r="DV89" s="81">
        <f t="shared" si="256"/>
        <v>1.5574873629851504E-3</v>
      </c>
      <c r="DW89" s="81">
        <f t="shared" si="256"/>
        <v>1.5454904419492737E-3</v>
      </c>
      <c r="DX89" s="81">
        <f t="shared" si="256"/>
        <v>1.5343388229104948E-3</v>
      </c>
      <c r="DY89" s="81">
        <f t="shared" si="256"/>
        <v>1.5239554614824269E-3</v>
      </c>
      <c r="DZ89" s="81">
        <f t="shared" si="256"/>
        <v>1.5142604912489822E-3</v>
      </c>
      <c r="EA89" s="81">
        <f t="shared" si="256"/>
        <v>1.5051711999120286E-3</v>
      </c>
      <c r="EB89" s="81">
        <f t="shared" si="256"/>
        <v>1.4962334738856783E-3</v>
      </c>
      <c r="EC89" s="81">
        <f t="shared" si="256"/>
        <v>1.4874809900373882E-3</v>
      </c>
      <c r="ED89" s="81">
        <f t="shared" si="256"/>
        <v>1.4789515839503337E-3</v>
      </c>
      <c r="EE89" s="81">
        <f t="shared" si="256"/>
        <v>1.4706858657870863E-3</v>
      </c>
      <c r="EF89" s="81">
        <f t="shared" si="256"/>
        <v>1.4627262188472406E-3</v>
      </c>
      <c r="EG89" s="81">
        <f t="shared" si="256"/>
        <v>1.4551160704562192E-3</v>
      </c>
      <c r="EH89" s="81">
        <f t="shared" si="256"/>
        <v>1.4478993232533524E-3</v>
      </c>
      <c r="EI89" s="81">
        <f t="shared" si="256"/>
        <v>1.4411198328737722E-3</v>
      </c>
      <c r="EJ89" s="81">
        <f t="shared" si="256"/>
        <v>1.4347109367212527E-3</v>
      </c>
      <c r="EK89" s="81">
        <f t="shared" si="256"/>
        <v>1.428613079769778E-3</v>
      </c>
      <c r="EL89" s="81">
        <f t="shared" si="256"/>
        <v>1.4227746583267197E-3</v>
      </c>
      <c r="EM89" s="81">
        <f t="shared" si="256"/>
        <v>1.4171525901825496E-3</v>
      </c>
      <c r="EN89" s="81">
        <f t="shared" si="256"/>
        <v>1.4117126981869862E-3</v>
      </c>
      <c r="EO89" s="81">
        <f t="shared" si="256"/>
        <v>1.40642998513984E-3</v>
      </c>
      <c r="EP89" s="81">
        <f t="shared" si="256"/>
        <v>1.4012888673744191E-3</v>
      </c>
      <c r="EQ89" s="81">
        <f t="shared" si="256"/>
        <v>1.39631059362245E-3</v>
      </c>
      <c r="ER89" s="81">
        <f t="shared" si="256"/>
        <v>1.3915089160497782E-3</v>
      </c>
      <c r="ES89" s="81">
        <f t="shared" ref="ES89:FY89" si="257">(ES88-ER88)/ES88</f>
        <v>1.3868903247462718E-3</v>
      </c>
      <c r="ET89" s="81">
        <f t="shared" si="257"/>
        <v>1.3824544469517891E-3</v>
      </c>
      <c r="EU89" s="81">
        <f t="shared" si="257"/>
        <v>1.3781945621238682E-3</v>
      </c>
      <c r="EV89" s="81">
        <f t="shared" si="257"/>
        <v>1.3740981986632129E-3</v>
      </c>
      <c r="EW89" s="81">
        <f t="shared" si="257"/>
        <v>1.370147792238397E-3</v>
      </c>
      <c r="EX89" s="81">
        <f t="shared" si="257"/>
        <v>1.366321399144168E-3</v>
      </c>
      <c r="EY89" s="81">
        <f t="shared" si="257"/>
        <v>1.3626036154245412E-3</v>
      </c>
      <c r="EZ89" s="81">
        <f t="shared" si="257"/>
        <v>1.3589844832194464E-3</v>
      </c>
      <c r="FA89" s="81">
        <f t="shared" si="257"/>
        <v>1.3554583538638993E-3</v>
      </c>
      <c r="FB89" s="81">
        <f t="shared" si="257"/>
        <v>1.3520227403196095E-3</v>
      </c>
      <c r="FC89" s="81">
        <f t="shared" si="257"/>
        <v>1.348677181387549E-3</v>
      </c>
      <c r="FD89" s="81">
        <f t="shared" si="257"/>
        <v>1.3454221318057664E-3</v>
      </c>
      <c r="FE89" s="81">
        <f t="shared" si="257"/>
        <v>1.3422578858414485E-3</v>
      </c>
      <c r="FF89" s="81">
        <f t="shared" si="257"/>
        <v>1.3391815300924309E-3</v>
      </c>
      <c r="FG89" s="81">
        <f t="shared" si="257"/>
        <v>1.3361879899397417E-3</v>
      </c>
      <c r="FH89" s="81">
        <f t="shared" si="257"/>
        <v>1.3332709755049354E-3</v>
      </c>
      <c r="FI89" s="81">
        <f t="shared" si="257"/>
        <v>1.3304238118778914E-3</v>
      </c>
      <c r="FJ89" s="81">
        <f t="shared" si="257"/>
        <v>1.3276401444454384E-3</v>
      </c>
      <c r="FK89" s="81">
        <f t="shared" si="257"/>
        <v>1.3249145143660009E-3</v>
      </c>
      <c r="FL89" s="81">
        <f t="shared" si="257"/>
        <v>1.3222428017744012E-3</v>
      </c>
      <c r="FM89" s="81">
        <f t="shared" si="257"/>
        <v>1.3196225353580152E-3</v>
      </c>
      <c r="FN89" s="81">
        <f t="shared" si="257"/>
        <v>1.3170521677009965E-3</v>
      </c>
      <c r="FO89" s="81">
        <f t="shared" si="257"/>
        <v>1.3145305105414825E-3</v>
      </c>
      <c r="FP89" s="81">
        <f t="shared" si="257"/>
        <v>1.3120563253929732E-3</v>
      </c>
      <c r="FQ89" s="81">
        <f t="shared" si="257"/>
        <v>1.3096280614437838E-3</v>
      </c>
      <c r="FR89" s="81">
        <f t="shared" si="257"/>
        <v>1.3072437303198912E-3</v>
      </c>
      <c r="FS89" s="81">
        <f t="shared" si="257"/>
        <v>1.3049009059065075E-3</v>
      </c>
      <c r="FT89" s="81">
        <f t="shared" si="257"/>
        <v>1.3025968366967304E-3</v>
      </c>
      <c r="FU89" s="81">
        <f t="shared" si="257"/>
        <v>1.3003288060885892E-3</v>
      </c>
      <c r="FV89" s="81">
        <f t="shared" si="257"/>
        <v>1.2980943608233448E-3</v>
      </c>
      <c r="FW89" s="81">
        <f t="shared" si="257"/>
        <v>1.2958914271182507E-3</v>
      </c>
      <c r="FX89" s="81">
        <f t="shared" si="257"/>
        <v>1.2937183347993008E-3</v>
      </c>
      <c r="FY89" s="81">
        <f t="shared" si="257"/>
        <v>1.2915737697737522E-3</v>
      </c>
      <c r="GA89" s="79"/>
    </row>
    <row r="90" spans="1:183" s="80" customFormat="1" x14ac:dyDescent="0.25">
      <c r="A90" s="79"/>
      <c r="B90" s="43" t="s">
        <v>49</v>
      </c>
      <c r="C90" s="81"/>
      <c r="D90" s="81"/>
      <c r="E90" s="81"/>
      <c r="F90" s="81"/>
      <c r="G90" s="81"/>
      <c r="H90" s="81"/>
      <c r="I90" s="81"/>
      <c r="J90" s="79">
        <f t="shared" ref="J90:BU90" si="258">((J18-I18)*1000000)/$B$6</f>
        <v>4.1936313986117941</v>
      </c>
      <c r="K90" s="79">
        <f t="shared" si="258"/>
        <v>5.2419527120029725</v>
      </c>
      <c r="L90" s="79">
        <f t="shared" si="258"/>
        <v>6.5523543537419506</v>
      </c>
      <c r="M90" s="79">
        <f t="shared" si="258"/>
        <v>8.1903564059156704</v>
      </c>
      <c r="N90" s="79">
        <f t="shared" si="258"/>
        <v>10.23785897113282</v>
      </c>
      <c r="O90" s="79">
        <f t="shared" si="258"/>
        <v>12.797237177654246</v>
      </c>
      <c r="P90" s="146">
        <f t="shared" si="258"/>
        <v>15.996459935806039</v>
      </c>
      <c r="Q90" s="79">
        <f t="shared" si="258"/>
        <v>11.037970138421292</v>
      </c>
      <c r="R90" s="79">
        <f t="shared" si="258"/>
        <v>13.795355230524459</v>
      </c>
      <c r="S90" s="79">
        <f t="shared" si="258"/>
        <v>17.242086595653429</v>
      </c>
      <c r="T90" s="79">
        <f t="shared" si="258"/>
        <v>21.550500802064597</v>
      </c>
      <c r="U90" s="79">
        <f t="shared" si="258"/>
        <v>26.936018560078608</v>
      </c>
      <c r="V90" s="79">
        <f t="shared" si="258"/>
        <v>33.66791575759607</v>
      </c>
      <c r="W90" s="79">
        <f t="shared" si="258"/>
        <v>42.082787254492949</v>
      </c>
      <c r="X90" s="79">
        <f t="shared" si="258"/>
        <v>34.587516641786785</v>
      </c>
      <c r="Y90" s="79">
        <f t="shared" si="258"/>
        <v>38.878624096698886</v>
      </c>
      <c r="Z90" s="79">
        <f t="shared" si="258"/>
        <v>42.038734967838195</v>
      </c>
      <c r="AA90" s="79">
        <f t="shared" si="258"/>
        <v>48.295929827860618</v>
      </c>
      <c r="AB90" s="79">
        <f t="shared" si="258"/>
        <v>56.061968399092493</v>
      </c>
      <c r="AC90" s="79">
        <f t="shared" si="258"/>
        <v>65.706024626943659</v>
      </c>
      <c r="AD90" s="79">
        <f t="shared" si="258"/>
        <v>77.685303931309178</v>
      </c>
      <c r="AE90" s="79">
        <f t="shared" si="258"/>
        <v>92.619338685648941</v>
      </c>
      <c r="AF90" s="79">
        <f t="shared" si="258"/>
        <v>44.159206794928728</v>
      </c>
      <c r="AG90" s="79">
        <f t="shared" si="258"/>
        <v>49.70037207718152</v>
      </c>
      <c r="AH90" s="79">
        <f t="shared" si="258"/>
        <v>55.431181651931446</v>
      </c>
      <c r="AI90" s="79">
        <f t="shared" si="258"/>
        <v>61.88745121403813</v>
      </c>
      <c r="AJ90" s="172">
        <f t="shared" si="258"/>
        <v>69.241459539842396</v>
      </c>
      <c r="AK90" s="146">
        <f t="shared" si="258"/>
        <v>77.705107513434825</v>
      </c>
      <c r="AL90" s="79">
        <f t="shared" si="258"/>
        <v>45.631398879671899</v>
      </c>
      <c r="AM90" s="79">
        <f t="shared" si="258"/>
        <v>53.090150064863643</v>
      </c>
      <c r="AN90" s="79">
        <f t="shared" si="258"/>
        <v>54.483492180471394</v>
      </c>
      <c r="AO90" s="79">
        <f t="shared" si="258"/>
        <v>56.105934476431088</v>
      </c>
      <c r="AP90" s="79">
        <f t="shared" si="258"/>
        <v>57.686010307058666</v>
      </c>
      <c r="AQ90" s="172">
        <f t="shared" si="258"/>
        <v>59.135690175628199</v>
      </c>
      <c r="AR90" s="146">
        <f t="shared" si="258"/>
        <v>60.345517835888359</v>
      </c>
      <c r="AS90" s="79">
        <f t="shared" si="258"/>
        <v>37.406189018532672</v>
      </c>
      <c r="AT90" s="79">
        <f t="shared" si="258"/>
        <v>35.035627607422789</v>
      </c>
      <c r="AU90" s="79">
        <f t="shared" si="258"/>
        <v>35.686463720149419</v>
      </c>
      <c r="AV90" s="79">
        <f t="shared" si="258"/>
        <v>36.109908166658911</v>
      </c>
      <c r="AW90" s="79">
        <f t="shared" si="258"/>
        <v>36.256718984728565</v>
      </c>
      <c r="AX90" s="172">
        <f t="shared" si="258"/>
        <v>36.056728038791846</v>
      </c>
      <c r="AY90" s="146">
        <f t="shared" si="258"/>
        <v>35.42959195220616</v>
      </c>
      <c r="AZ90" s="79">
        <f t="shared" si="258"/>
        <v>28.813005282475672</v>
      </c>
      <c r="BA90" s="79">
        <f t="shared" si="258"/>
        <v>27.757517119188048</v>
      </c>
      <c r="BB90" s="79">
        <f t="shared" si="258"/>
        <v>26.881733649374329</v>
      </c>
      <c r="BC90" s="79">
        <f t="shared" si="258"/>
        <v>25.914346360785601</v>
      </c>
      <c r="BD90" s="79">
        <f t="shared" si="258"/>
        <v>24.829145247179671</v>
      </c>
      <c r="BE90" s="172">
        <f t="shared" si="258"/>
        <v>23.601695556762643</v>
      </c>
      <c r="BF90" s="146">
        <f t="shared" si="258"/>
        <v>22.205343195498383</v>
      </c>
      <c r="BG90" s="79">
        <f t="shared" si="258"/>
        <v>20.610385703731048</v>
      </c>
      <c r="BH90" s="79">
        <f t="shared" si="258"/>
        <v>20.038211569416788</v>
      </c>
      <c r="BI90" s="79">
        <f t="shared" si="258"/>
        <v>19.401589684596111</v>
      </c>
      <c r="BJ90" s="79">
        <f t="shared" si="258"/>
        <v>18.671816503628108</v>
      </c>
      <c r="BK90" s="79">
        <f t="shared" si="258"/>
        <v>17.850722473260756</v>
      </c>
      <c r="BL90" s="172">
        <f t="shared" si="258"/>
        <v>16.943540237549694</v>
      </c>
      <c r="BM90" s="146">
        <f t="shared" si="258"/>
        <v>15.957703416107321</v>
      </c>
      <c r="BN90" s="79">
        <f t="shared" si="258"/>
        <v>14.903922558133763</v>
      </c>
      <c r="BO90" s="79">
        <f t="shared" si="258"/>
        <v>14.33707290019618</v>
      </c>
      <c r="BP90" s="79">
        <f t="shared" si="258"/>
        <v>13.814183100906389</v>
      </c>
      <c r="BQ90" s="79">
        <f t="shared" si="258"/>
        <v>13.282609215688074</v>
      </c>
      <c r="BR90" s="79">
        <f t="shared" si="258"/>
        <v>12.744411358766277</v>
      </c>
      <c r="BS90" s="79">
        <f t="shared" si="258"/>
        <v>12.203357727391955</v>
      </c>
      <c r="BT90" s="146">
        <f t="shared" si="258"/>
        <v>11.665329533155351</v>
      </c>
      <c r="BU90" s="79">
        <f t="shared" si="258"/>
        <v>11.138807723677738</v>
      </c>
      <c r="BV90" s="79">
        <f t="shared" ref="BV90:EG90" si="259">((BV18-BU18)*1000000)/$B$6</f>
        <v>10.704559450660888</v>
      </c>
      <c r="BW90" s="79">
        <f t="shared" si="259"/>
        <v>10.278343478694211</v>
      </c>
      <c r="BX90" s="79">
        <f t="shared" si="259"/>
        <v>9.8621456271461518</v>
      </c>
      <c r="BY90" s="79">
        <f t="shared" si="259"/>
        <v>9.4605207009261925</v>
      </c>
      <c r="BZ90" s="79">
        <f t="shared" si="259"/>
        <v>9.0784341773374173</v>
      </c>
      <c r="CA90" s="146">
        <f t="shared" si="259"/>
        <v>8.7212015794942879</v>
      </c>
      <c r="CB90" s="79">
        <f t="shared" si="259"/>
        <v>8.3945491178809561</v>
      </c>
      <c r="CC90" s="79">
        <f t="shared" si="259"/>
        <v>8.1046684104208122</v>
      </c>
      <c r="CD90" s="79">
        <f t="shared" si="259"/>
        <v>7.8223160366144899</v>
      </c>
      <c r="CE90" s="79">
        <f t="shared" si="259"/>
        <v>7.5471525378889508</v>
      </c>
      <c r="CF90" s="79">
        <f t="shared" si="259"/>
        <v>7.2813939355556423</v>
      </c>
      <c r="CG90" s="79">
        <f t="shared" si="259"/>
        <v>7.0273967239502051</v>
      </c>
      <c r="CH90" s="146">
        <f t="shared" si="259"/>
        <v>6.7875621171430458</v>
      </c>
      <c r="CI90" s="79">
        <f t="shared" si="259"/>
        <v>8.5814540108536832</v>
      </c>
      <c r="CJ90" s="79">
        <f t="shared" si="259"/>
        <v>6.8450959187026337</v>
      </c>
      <c r="CK90" s="79">
        <f t="shared" si="259"/>
        <v>6.6390500097151577</v>
      </c>
      <c r="CL90" s="79">
        <f t="shared" si="259"/>
        <v>6.4443854387970099</v>
      </c>
      <c r="CM90" s="79">
        <f t="shared" si="259"/>
        <v>6.2608966536124697</v>
      </c>
      <c r="CN90" s="79">
        <f t="shared" si="259"/>
        <v>6.0882057810954224</v>
      </c>
      <c r="CO90" s="146">
        <f t="shared" si="259"/>
        <v>5.9257367327209964</v>
      </c>
      <c r="CP90" s="79">
        <f t="shared" si="259"/>
        <v>5.769181318377357</v>
      </c>
      <c r="CQ90" s="79">
        <f t="shared" si="259"/>
        <v>5.7788239136089485</v>
      </c>
      <c r="CR90" s="79">
        <f t="shared" si="259"/>
        <v>5.6557732441196631</v>
      </c>
      <c r="CS90" s="79">
        <f t="shared" si="259"/>
        <v>5.5395725024115192</v>
      </c>
      <c r="CT90" s="79">
        <f t="shared" si="259"/>
        <v>5.4304798407095012</v>
      </c>
      <c r="CU90" s="79">
        <f t="shared" si="259"/>
        <v>5.3285622689046344</v>
      </c>
      <c r="CV90" s="146">
        <f t="shared" si="259"/>
        <v>5.2336734526234476</v>
      </c>
      <c r="CW90" s="79">
        <f t="shared" si="259"/>
        <v>5.1473325512896029</v>
      </c>
      <c r="CX90" s="79">
        <f t="shared" si="259"/>
        <v>4.9093214373497727</v>
      </c>
      <c r="CY90" s="79">
        <f t="shared" si="259"/>
        <v>4.8279320420175331</v>
      </c>
      <c r="CZ90" s="79">
        <f t="shared" si="259"/>
        <v>4.7531464489274162</v>
      </c>
      <c r="DA90" s="79">
        <f t="shared" si="259"/>
        <v>4.6846203519801533</v>
      </c>
      <c r="DB90" s="79">
        <f t="shared" si="259"/>
        <v>4.6220484189777009</v>
      </c>
      <c r="DC90" s="79">
        <f t="shared" si="259"/>
        <v>4.5651615462859212</v>
      </c>
      <c r="DD90" s="146">
        <f t="shared" si="259"/>
        <v>4.5137242162843796</v>
      </c>
      <c r="DE90" s="79">
        <f t="shared" si="259"/>
        <v>4.467531348137582</v>
      </c>
      <c r="DF90" s="79">
        <f t="shared" si="259"/>
        <v>4.4025531491110383</v>
      </c>
      <c r="DG90" s="79">
        <f t="shared" si="259"/>
        <v>4.3405510203402891</v>
      </c>
      <c r="DH90" s="79">
        <f t="shared" si="259"/>
        <v>4.2815055700573064</v>
      </c>
      <c r="DI90" s="79">
        <f t="shared" si="259"/>
        <v>4.2253501093684367</v>
      </c>
      <c r="DJ90" s="79">
        <f t="shared" si="259"/>
        <v>4.1719887173202901</v>
      </c>
      <c r="DK90" s="146">
        <f t="shared" si="259"/>
        <v>4.1213158484906085</v>
      </c>
      <c r="DL90" s="79">
        <f t="shared" si="259"/>
        <v>4.0732369119151564</v>
      </c>
      <c r="DM90" s="79">
        <f t="shared" si="259"/>
        <v>4.0396074134097297</v>
      </c>
      <c r="DN90" s="79">
        <f t="shared" si="259"/>
        <v>4.0072276275430232</v>
      </c>
      <c r="DO90" s="79">
        <f t="shared" si="259"/>
        <v>3.9758228213875579</v>
      </c>
      <c r="DP90" s="79">
        <f t="shared" si="259"/>
        <v>3.9451429537432539</v>
      </c>
      <c r="DQ90" s="79">
        <f t="shared" si="259"/>
        <v>3.9149561348318338</v>
      </c>
      <c r="DR90" s="79">
        <f t="shared" si="259"/>
        <v>3.8850436642212056</v>
      </c>
      <c r="DS90" s="79">
        <f t="shared" si="259"/>
        <v>3.8551967544905072</v>
      </c>
      <c r="DT90" s="79">
        <f t="shared" si="259"/>
        <v>3.8252150984947542</v>
      </c>
      <c r="DU90" s="79">
        <f t="shared" si="259"/>
        <v>3.7976109523435406</v>
      </c>
      <c r="DV90" s="79">
        <f t="shared" si="259"/>
        <v>3.7722528790135015</v>
      </c>
      <c r="DW90" s="79">
        <f t="shared" si="259"/>
        <v>3.7489902224285228</v>
      </c>
      <c r="DX90" s="79">
        <f t="shared" si="259"/>
        <v>3.7276585526829003</v>
      </c>
      <c r="DY90" s="79">
        <f t="shared" si="259"/>
        <v>3.7080832490361941</v>
      </c>
      <c r="DZ90" s="79">
        <f t="shared" si="259"/>
        <v>3.6900812246248083</v>
      </c>
      <c r="EA90" s="79">
        <f t="shared" si="259"/>
        <v>3.6734608390734169</v>
      </c>
      <c r="EB90" s="79">
        <f t="shared" si="259"/>
        <v>3.6571196860556867</v>
      </c>
      <c r="EC90" s="79">
        <f t="shared" si="259"/>
        <v>3.6411428447047975</v>
      </c>
      <c r="ED90" s="79">
        <f t="shared" si="259"/>
        <v>3.6256261919187649</v>
      </c>
      <c r="EE90" s="79">
        <f t="shared" si="259"/>
        <v>3.6106730816971035</v>
      </c>
      <c r="EF90" s="79">
        <f t="shared" si="259"/>
        <v>3.596391931413371</v>
      </c>
      <c r="EG90" s="79">
        <f t="shared" si="259"/>
        <v>3.582894454618299</v>
      </c>
      <c r="EH90" s="79">
        <f t="shared" ref="EH90:FY90" si="260">((EH18-EG18)*1000000)/$B$6</f>
        <v>3.5702942723395727</v>
      </c>
      <c r="EI90" s="79">
        <f t="shared" si="260"/>
        <v>3.5587056259849059</v>
      </c>
      <c r="EJ90" s="79">
        <f t="shared" si="260"/>
        <v>3.5479697897160074</v>
      </c>
      <c r="EK90" s="79">
        <f t="shared" si="260"/>
        <v>3.537944442213488</v>
      </c>
      <c r="EL90" s="79">
        <f t="shared" si="260"/>
        <v>3.5285059250964657</v>
      </c>
      <c r="EM90" s="79">
        <f t="shared" si="260"/>
        <v>3.5195508387985366</v>
      </c>
      <c r="EN90" s="79">
        <f t="shared" si="260"/>
        <v>3.5109971852669082</v>
      </c>
      <c r="EO90" s="79">
        <f t="shared" si="260"/>
        <v>3.5027852467655323</v>
      </c>
      <c r="EP90" s="79">
        <f t="shared" si="260"/>
        <v>3.4948783662340439</v>
      </c>
      <c r="EQ90" s="79">
        <f t="shared" si="260"/>
        <v>3.4873317226005915</v>
      </c>
      <c r="ER90" s="79">
        <f t="shared" si="260"/>
        <v>3.4801820790173199</v>
      </c>
      <c r="ES90" s="79">
        <f t="shared" si="260"/>
        <v>3.4734482132141453</v>
      </c>
      <c r="ET90" s="79">
        <f t="shared" si="260"/>
        <v>3.4671317685166514</v>
      </c>
      <c r="EU90" s="79">
        <f t="shared" si="260"/>
        <v>3.461218406916132</v>
      </c>
      <c r="EV90" s="79">
        <f t="shared" si="260"/>
        <v>3.4556791810789527</v>
      </c>
      <c r="EW90" s="79">
        <f t="shared" si="260"/>
        <v>3.4504720767444903</v>
      </c>
      <c r="EX90" s="79">
        <f t="shared" si="260"/>
        <v>3.4455437104335056</v>
      </c>
      <c r="EY90" s="79">
        <f t="shared" si="260"/>
        <v>3.4408568514972115</v>
      </c>
      <c r="EZ90" s="79">
        <f t="shared" si="260"/>
        <v>3.4363877894406007</v>
      </c>
      <c r="FA90" s="79">
        <f t="shared" si="260"/>
        <v>3.4321235646010773</v>
      </c>
      <c r="FB90" s="79">
        <f t="shared" si="260"/>
        <v>3.4280591439236709</v>
      </c>
      <c r="FC90" s="79">
        <f t="shared" si="260"/>
        <v>3.4241945987968267</v>
      </c>
      <c r="FD90" s="79">
        <f t="shared" si="260"/>
        <v>3.4205323213393171</v>
      </c>
      <c r="FE90" s="79">
        <f t="shared" si="260"/>
        <v>3.4170742993831547</v>
      </c>
      <c r="FF90" s="79">
        <f t="shared" si="260"/>
        <v>3.4138143350526722</v>
      </c>
      <c r="FG90" s="79">
        <f t="shared" si="260"/>
        <v>3.4107406540436727</v>
      </c>
      <c r="FH90" s="79">
        <f t="shared" si="260"/>
        <v>3.4078382828324272</v>
      </c>
      <c r="FI90" s="79">
        <f t="shared" si="260"/>
        <v>3.4050911519286866</v>
      </c>
      <c r="FJ90" s="79">
        <f t="shared" si="260"/>
        <v>3.4024838984102033</v>
      </c>
      <c r="FK90" s="79">
        <f t="shared" si="260"/>
        <v>3.4000033515495991</v>
      </c>
      <c r="FL90" s="79">
        <f t="shared" si="260"/>
        <v>3.397639691745312</v>
      </c>
      <c r="FM90" s="79">
        <f t="shared" si="260"/>
        <v>3.395387275634393</v>
      </c>
      <c r="FN90" s="79">
        <f t="shared" si="260"/>
        <v>3.3932428003756363</v>
      </c>
      <c r="FO90" s="79">
        <f t="shared" si="260"/>
        <v>3.3912038637368775</v>
      </c>
      <c r="FP90" s="79">
        <f t="shared" si="260"/>
        <v>3.3892679126028491</v>
      </c>
      <c r="FQ90" s="79">
        <f t="shared" si="260"/>
        <v>3.3874315632032497</v>
      </c>
      <c r="FR90" s="79">
        <f t="shared" si="260"/>
        <v>3.3856902700614109</v>
      </c>
      <c r="FS90" s="79">
        <f t="shared" si="260"/>
        <v>3.3840383167258055</v>
      </c>
      <c r="FT90" s="79">
        <f t="shared" si="260"/>
        <v>3.3824690990879809</v>
      </c>
      <c r="FU90" s="79">
        <f t="shared" si="260"/>
        <v>3.3809760568946139</v>
      </c>
      <c r="FV90" s="79">
        <f t="shared" si="260"/>
        <v>3.3795532700474604</v>
      </c>
      <c r="FW90" s="79">
        <f t="shared" si="260"/>
        <v>3.3781957671528811</v>
      </c>
      <c r="FX90" s="79">
        <f t="shared" si="260"/>
        <v>3.3768995963508921</v>
      </c>
      <c r="FY90" s="79">
        <f t="shared" si="260"/>
        <v>3.3756617091659726</v>
      </c>
      <c r="GA90" s="79"/>
    </row>
    <row r="91" spans="1:183" s="266" customFormat="1" x14ac:dyDescent="0.25">
      <c r="B91" s="266" t="s">
        <v>20</v>
      </c>
      <c r="C91" s="266">
        <f>C75</f>
        <v>0</v>
      </c>
      <c r="D91" s="266">
        <f t="shared" ref="D91:BO91" si="261">D75</f>
        <v>0</v>
      </c>
      <c r="E91" s="266">
        <f t="shared" si="261"/>
        <v>0</v>
      </c>
      <c r="F91" s="266">
        <f t="shared" si="261"/>
        <v>0</v>
      </c>
      <c r="G91" s="266">
        <f t="shared" si="261"/>
        <v>0</v>
      </c>
      <c r="H91" s="266">
        <f t="shared" si="261"/>
        <v>0</v>
      </c>
      <c r="I91" s="266">
        <f t="shared" si="261"/>
        <v>1.9000000000000003E-2</v>
      </c>
      <c r="J91" s="266">
        <f t="shared" si="261"/>
        <v>2.1260232083566772E-2</v>
      </c>
      <c r="K91" s="266">
        <f t="shared" si="261"/>
        <v>2.4085522188025232E-2</v>
      </c>
      <c r="L91" s="266">
        <f t="shared" si="261"/>
        <v>2.7617134818598312E-2</v>
      </c>
      <c r="M91" s="266">
        <f t="shared" si="261"/>
        <v>3.2031650606814663E-2</v>
      </c>
      <c r="N91" s="266">
        <f t="shared" si="261"/>
        <v>3.7549795342085093E-2</v>
      </c>
      <c r="O91" s="266">
        <f t="shared" si="261"/>
        <v>4.4447476261173138E-2</v>
      </c>
      <c r="P91" s="178">
        <f t="shared" si="261"/>
        <v>5.3069577410033195E-2</v>
      </c>
      <c r="Q91" s="266">
        <f t="shared" si="261"/>
        <v>9.0935633706283825E-2</v>
      </c>
      <c r="R91" s="266">
        <f t="shared" si="261"/>
        <v>0.1382682040765971</v>
      </c>
      <c r="S91" s="266">
        <f t="shared" si="261"/>
        <v>0.19743391703948873</v>
      </c>
      <c r="T91" s="266">
        <f t="shared" si="261"/>
        <v>0.27139105824310322</v>
      </c>
      <c r="U91" s="266">
        <f t="shared" si="261"/>
        <v>0.36383748474762134</v>
      </c>
      <c r="V91" s="266">
        <f t="shared" si="261"/>
        <v>0.47939551787826901</v>
      </c>
      <c r="W91" s="178">
        <f t="shared" si="261"/>
        <v>0.64760958448131856</v>
      </c>
      <c r="X91" s="266">
        <f t="shared" si="261"/>
        <v>0.85463410555037689</v>
      </c>
      <c r="Y91" s="266">
        <f t="shared" si="261"/>
        <v>1.1134147568866999</v>
      </c>
      <c r="Z91" s="266">
        <f t="shared" si="261"/>
        <v>1.4368905710571036</v>
      </c>
      <c r="AA91" s="266">
        <f t="shared" si="261"/>
        <v>1.8412353387701086</v>
      </c>
      <c r="AB91" s="266">
        <f t="shared" si="261"/>
        <v>2.3466662984113644</v>
      </c>
      <c r="AC91" s="266">
        <f t="shared" si="261"/>
        <v>2.9784549979629338</v>
      </c>
      <c r="AD91" s="178">
        <f t="shared" si="261"/>
        <v>3.7681908724023958</v>
      </c>
      <c r="AE91" s="266">
        <f t="shared" si="261"/>
        <v>4.4377273568203517</v>
      </c>
      <c r="AF91" s="266">
        <f t="shared" si="261"/>
        <v>5.1453269938926169</v>
      </c>
      <c r="AG91" s="266">
        <f t="shared" si="261"/>
        <v>5.8627632994796555</v>
      </c>
      <c r="AH91" s="266">
        <f t="shared" si="261"/>
        <v>6.6367473104842301</v>
      </c>
      <c r="AI91" s="266">
        <f t="shared" si="261"/>
        <v>7.4814112910185981</v>
      </c>
      <c r="AJ91" s="167">
        <f t="shared" si="261"/>
        <v>8.4144030695902483</v>
      </c>
      <c r="AK91" s="178">
        <f t="shared" si="261"/>
        <v>9.4577568706205319</v>
      </c>
      <c r="AL91" s="266">
        <f t="shared" si="261"/>
        <v>10.484193707489336</v>
      </c>
      <c r="AM91" s="266">
        <f t="shared" si="261"/>
        <v>10.967367007235939</v>
      </c>
      <c r="AN91" s="266">
        <f t="shared" si="261"/>
        <v>11.519170470957359</v>
      </c>
      <c r="AO91" s="266">
        <f t="shared" si="261"/>
        <v>12.142090502758657</v>
      </c>
      <c r="AP91" s="266">
        <f t="shared" si="261"/>
        <v>12.845433048194314</v>
      </c>
      <c r="AQ91" s="167">
        <f t="shared" si="261"/>
        <v>13.640768602858254</v>
      </c>
      <c r="AR91" s="178">
        <f t="shared" si="261"/>
        <v>14.542464577532478</v>
      </c>
      <c r="AS91" s="266">
        <f t="shared" si="261"/>
        <v>15.068550967791081</v>
      </c>
      <c r="AT91" s="266">
        <f t="shared" si="261"/>
        <v>15.685729695034647</v>
      </c>
      <c r="AU91" s="266">
        <f t="shared" si="261"/>
        <v>16.314840950203244</v>
      </c>
      <c r="AV91" s="266">
        <f t="shared" si="261"/>
        <v>16.95883679539968</v>
      </c>
      <c r="AW91" s="266">
        <f t="shared" si="261"/>
        <v>17.616474111630545</v>
      </c>
      <c r="AX91" s="167">
        <f t="shared" si="261"/>
        <v>18.28516927587091</v>
      </c>
      <c r="AY91" s="178">
        <f t="shared" si="261"/>
        <v>18.960671743092387</v>
      </c>
      <c r="AZ91" s="266">
        <f t="shared" si="261"/>
        <v>19.366263967942189</v>
      </c>
      <c r="BA91" s="266">
        <f t="shared" si="261"/>
        <v>19.729935618917697</v>
      </c>
      <c r="BB91" s="266">
        <f t="shared" si="261"/>
        <v>20.101370006415966</v>
      </c>
      <c r="BC91" s="266">
        <f t="shared" si="261"/>
        <v>20.476952106831391</v>
      </c>
      <c r="BD91" s="266">
        <f t="shared" si="261"/>
        <v>20.853117884401836</v>
      </c>
      <c r="BE91" s="167">
        <f t="shared" si="261"/>
        <v>21.225675061380215</v>
      </c>
      <c r="BF91" s="178">
        <f t="shared" si="261"/>
        <v>21.589583883477058</v>
      </c>
      <c r="BG91" s="266">
        <f t="shared" si="261"/>
        <v>21.880503365668783</v>
      </c>
      <c r="BH91" s="266">
        <f t="shared" si="261"/>
        <v>22.165533747902714</v>
      </c>
      <c r="BI91" s="266">
        <f t="shared" si="261"/>
        <v>22.437957480844172</v>
      </c>
      <c r="BJ91" s="266">
        <f t="shared" si="261"/>
        <v>22.69719767284495</v>
      </c>
      <c r="BK91" s="266">
        <f t="shared" si="261"/>
        <v>22.942320231038497</v>
      </c>
      <c r="BL91" s="167">
        <f t="shared" si="261"/>
        <v>23.172178185876444</v>
      </c>
      <c r="BM91" s="178">
        <f t="shared" si="261"/>
        <v>23.385420794127644</v>
      </c>
      <c r="BN91" s="266">
        <f t="shared" si="261"/>
        <v>23.580500799069778</v>
      </c>
      <c r="BO91" s="266">
        <f t="shared" si="261"/>
        <v>23.769438102734405</v>
      </c>
      <c r="BP91" s="266">
        <f t="shared" ref="BP91:EA91" si="262">BP75</f>
        <v>23.952818485215374</v>
      </c>
      <c r="BQ91" s="266">
        <f t="shared" si="262"/>
        <v>24.129521038328836</v>
      </c>
      <c r="BR91" s="266">
        <f t="shared" si="262"/>
        <v>24.298521926083733</v>
      </c>
      <c r="BS91" s="266">
        <f t="shared" si="262"/>
        <v>24.458912044164151</v>
      </c>
      <c r="BT91" s="178">
        <f t="shared" si="262"/>
        <v>24.609923644624278</v>
      </c>
      <c r="BU91" s="266">
        <f t="shared" si="262"/>
        <v>24.750969416406452</v>
      </c>
      <c r="BV91" s="266">
        <f t="shared" si="262"/>
        <v>24.885893148714043</v>
      </c>
      <c r="BW91" s="266">
        <f t="shared" si="262"/>
        <v>25.015147245646052</v>
      </c>
      <c r="BX91" s="266">
        <f t="shared" si="262"/>
        <v>25.138840696333354</v>
      </c>
      <c r="BY91" s="266">
        <f t="shared" si="262"/>
        <v>25.257089795227163</v>
      </c>
      <c r="BZ91" s="266">
        <f t="shared" si="262"/>
        <v>25.370037018148984</v>
      </c>
      <c r="CA91" s="178">
        <f t="shared" si="262"/>
        <v>25.477873376934042</v>
      </c>
      <c r="CB91" s="266">
        <f t="shared" si="262"/>
        <v>25.580864610199963</v>
      </c>
      <c r="CC91" s="266">
        <f t="shared" si="262"/>
        <v>25.679403646849856</v>
      </c>
      <c r="CD91" s="266">
        <f t="shared" si="262"/>
        <v>25.773498331661962</v>
      </c>
      <c r="CE91" s="266">
        <f t="shared" si="262"/>
        <v>25.863256665506348</v>
      </c>
      <c r="CF91" s="266">
        <f t="shared" si="262"/>
        <v>25.948845271805421</v>
      </c>
      <c r="CG91" s="266">
        <f t="shared" si="262"/>
        <v>26.030491056655709</v>
      </c>
      <c r="CH91" s="178">
        <f t="shared" si="262"/>
        <v>26.108481301575722</v>
      </c>
      <c r="CI91" s="266">
        <f t="shared" si="262"/>
        <v>26.183163761564781</v>
      </c>
      <c r="CJ91" s="266">
        <f t="shared" si="262"/>
        <v>26.25494636849119</v>
      </c>
      <c r="CK91" s="266">
        <f t="shared" si="262"/>
        <v>26.323925800087299</v>
      </c>
      <c r="CL91" s="266">
        <f t="shared" si="262"/>
        <v>26.39017284510042</v>
      </c>
      <c r="CM91" s="266">
        <f t="shared" si="262"/>
        <v>26.453775765251823</v>
      </c>
      <c r="CN91" s="266">
        <f t="shared" si="262"/>
        <v>26.514841790833543</v>
      </c>
      <c r="CO91" s="178">
        <f t="shared" si="262"/>
        <v>26.573497685928494</v>
      </c>
      <c r="CP91" s="266">
        <f t="shared" si="262"/>
        <v>26.652445578188697</v>
      </c>
      <c r="CQ91" s="266">
        <f t="shared" si="262"/>
        <v>26.728028296094152</v>
      </c>
      <c r="CR91" s="266">
        <f t="shared" si="262"/>
        <v>26.800838849161511</v>
      </c>
      <c r="CS91" s="266">
        <f t="shared" si="262"/>
        <v>26.87102766757593</v>
      </c>
      <c r="CT91" s="266">
        <f t="shared" si="262"/>
        <v>26.938742230171464</v>
      </c>
      <c r="CU91" s="266">
        <f t="shared" si="262"/>
        <v>27.004124953813637</v>
      </c>
      <c r="CV91" s="178">
        <f t="shared" si="262"/>
        <v>27.067310737734775</v>
      </c>
      <c r="CW91" s="266">
        <f t="shared" si="262"/>
        <v>27.128424105453455</v>
      </c>
      <c r="CX91" s="266">
        <f t="shared" si="262"/>
        <v>27.189680452797365</v>
      </c>
      <c r="CY91" s="266">
        <f t="shared" si="262"/>
        <v>27.249239422263052</v>
      </c>
      <c r="CZ91" s="266">
        <f t="shared" si="262"/>
        <v>27.307196151216075</v>
      </c>
      <c r="DA91" s="266">
        <f t="shared" si="262"/>
        <v>27.363649403303228</v>
      </c>
      <c r="DB91" s="266">
        <f t="shared" si="262"/>
        <v>27.418698865812985</v>
      </c>
      <c r="DC91" s="266">
        <f t="shared" si="262"/>
        <v>27.472442136385478</v>
      </c>
      <c r="DD91" s="178">
        <f t="shared" si="262"/>
        <v>27.524971477338628</v>
      </c>
      <c r="DE91" s="266">
        <f t="shared" si="262"/>
        <v>27.574266570603175</v>
      </c>
      <c r="DF91" s="266">
        <f t="shared" si="262"/>
        <v>27.62248874415409</v>
      </c>
      <c r="DG91" s="266">
        <f t="shared" si="262"/>
        <v>27.669725197072278</v>
      </c>
      <c r="DH91" s="266">
        <f t="shared" si="262"/>
        <v>27.716058594722924</v>
      </c>
      <c r="DI91" s="266">
        <f t="shared" si="262"/>
        <v>27.761567581733086</v>
      </c>
      <c r="DJ91" s="266">
        <f t="shared" si="262"/>
        <v>27.806327259197477</v>
      </c>
      <c r="DK91" s="178">
        <f t="shared" si="262"/>
        <v>27.850409627407288</v>
      </c>
      <c r="DL91" s="266">
        <f t="shared" si="262"/>
        <v>27.893883878317464</v>
      </c>
      <c r="DM91" s="266">
        <f t="shared" si="262"/>
        <v>27.936501798651001</v>
      </c>
      <c r="DN91" s="266">
        <f t="shared" si="262"/>
        <v>27.978302460430466</v>
      </c>
      <c r="DO91" s="266">
        <f t="shared" si="262"/>
        <v>28.019324695281181</v>
      </c>
      <c r="DP91" s="266">
        <f t="shared" si="262"/>
        <v>28.059606468629795</v>
      </c>
      <c r="DQ91" s="266">
        <f t="shared" si="262"/>
        <v>28.099184492477967</v>
      </c>
      <c r="DR91" s="266">
        <f t="shared" si="262"/>
        <v>28.138094097219735</v>
      </c>
      <c r="DS91" s="266">
        <f t="shared" si="262"/>
        <v>28.176369363976274</v>
      </c>
      <c r="DT91" s="266">
        <f t="shared" si="262"/>
        <v>28.214201089684373</v>
      </c>
      <c r="DU91" s="266">
        <f t="shared" si="262"/>
        <v>28.251605751617923</v>
      </c>
      <c r="DV91" s="266">
        <f t="shared" si="262"/>
        <v>28.288596197700844</v>
      </c>
      <c r="DW91" s="266">
        <f t="shared" si="262"/>
        <v>28.325181972205858</v>
      </c>
      <c r="DX91" s="266">
        <f t="shared" si="262"/>
        <v>28.361369555087698</v>
      </c>
      <c r="DY91" s="266">
        <f t="shared" si="262"/>
        <v>28.397162535794678</v>
      </c>
      <c r="DZ91" s="266">
        <f t="shared" si="262"/>
        <v>28.432561743831435</v>
      </c>
      <c r="EA91" s="266">
        <f t="shared" si="262"/>
        <v>28.467565370322074</v>
      </c>
      <c r="EB91" s="266">
        <f t="shared" ref="EB91:FY91" si="263">EB75</f>
        <v>28.502204819282369</v>
      </c>
      <c r="EC91" s="266">
        <f t="shared" si="263"/>
        <v>28.536509760802893</v>
      </c>
      <c r="ED91" s="266">
        <f t="shared" si="263"/>
        <v>28.570507876478853</v>
      </c>
      <c r="EE91" s="266">
        <f t="shared" si="263"/>
        <v>28.604224676821708</v>
      </c>
      <c r="EF91" s="266">
        <f t="shared" si="263"/>
        <v>28.6376833660396</v>
      </c>
      <c r="EG91" s="266">
        <f t="shared" si="263"/>
        <v>28.670904729618169</v>
      </c>
      <c r="EH91" s="266">
        <f t="shared" si="263"/>
        <v>28.70390702071909</v>
      </c>
      <c r="EI91" s="266">
        <f t="shared" si="263"/>
        <v>28.73669391413554</v>
      </c>
      <c r="EJ91" s="266">
        <f t="shared" si="263"/>
        <v>28.769270210522464</v>
      </c>
      <c r="EK91" s="266">
        <f t="shared" si="263"/>
        <v>28.801641979410274</v>
      </c>
      <c r="EL91" s="266">
        <f t="shared" si="263"/>
        <v>28.833816658316977</v>
      </c>
      <c r="EM91" s="266">
        <f t="shared" si="263"/>
        <v>28.865803119945287</v>
      </c>
      <c r="EN91" s="266">
        <f t="shared" si="263"/>
        <v>28.897611716009543</v>
      </c>
      <c r="EO91" s="266">
        <f t="shared" si="263"/>
        <v>28.929254302693778</v>
      </c>
      <c r="EP91" s="266">
        <f t="shared" si="263"/>
        <v>28.960744248421115</v>
      </c>
      <c r="EQ91" s="266">
        <f t="shared" si="263"/>
        <v>28.992092823303992</v>
      </c>
      <c r="ER91" s="266">
        <f t="shared" si="263"/>
        <v>29.023309415855646</v>
      </c>
      <c r="ES91" s="266">
        <f t="shared" si="263"/>
        <v>29.054401779629217</v>
      </c>
      <c r="ET91" s="266">
        <f t="shared" si="263"/>
        <v>29.085376301022951</v>
      </c>
      <c r="EU91" s="266">
        <f t="shared" si="263"/>
        <v>29.116238282258344</v>
      </c>
      <c r="EV91" s="266">
        <f t="shared" si="263"/>
        <v>29.146992236041413</v>
      </c>
      <c r="EW91" s="266">
        <f t="shared" si="263"/>
        <v>29.177642190605752</v>
      </c>
      <c r="EX91" s="266">
        <f t="shared" si="263"/>
        <v>29.208192904788167</v>
      </c>
      <c r="EY91" s="266">
        <f t="shared" si="263"/>
        <v>29.238649624433855</v>
      </c>
      <c r="EZ91" s="266">
        <f t="shared" si="263"/>
        <v>29.269017844452975</v>
      </c>
      <c r="FA91" s="266">
        <f t="shared" si="263"/>
        <v>29.29930308209747</v>
      </c>
      <c r="FB91" s="266">
        <f t="shared" si="263"/>
        <v>29.329510665458468</v>
      </c>
      <c r="FC91" s="266">
        <f t="shared" si="263"/>
        <v>29.359645540085538</v>
      </c>
      <c r="FD91" s="266">
        <f t="shared" si="263"/>
        <v>29.389712095987228</v>
      </c>
      <c r="FE91" s="266">
        <f t="shared" si="263"/>
        <v>29.419714017120654</v>
      </c>
      <c r="FF91" s="266">
        <f t="shared" si="263"/>
        <v>29.449654495083539</v>
      </c>
      <c r="FG91" s="266">
        <f t="shared" si="263"/>
        <v>29.479536407996257</v>
      </c>
      <c r="FH91" s="266">
        <f t="shared" si="263"/>
        <v>29.509362462757853</v>
      </c>
      <c r="FI91" s="266">
        <f t="shared" si="263"/>
        <v>29.539135299941492</v>
      </c>
      <c r="FJ91" s="266">
        <f t="shared" si="263"/>
        <v>29.568857561348999</v>
      </c>
      <c r="FK91" s="266">
        <f t="shared" si="263"/>
        <v>29.598531920725787</v>
      </c>
      <c r="FL91" s="266">
        <f t="shared" si="263"/>
        <v>29.628161078405757</v>
      </c>
      <c r="FM91" s="266">
        <f t="shared" si="263"/>
        <v>29.657747652951667</v>
      </c>
      <c r="FN91" s="266">
        <f t="shared" si="263"/>
        <v>29.687294107320984</v>
      </c>
      <c r="FO91" s="266">
        <f t="shared" si="263"/>
        <v>29.716802706491677</v>
      </c>
      <c r="FP91" s="266">
        <f t="shared" si="263"/>
        <v>29.74627550292703</v>
      </c>
      <c r="FQ91" s="266">
        <f t="shared" si="263"/>
        <v>29.775714345903442</v>
      </c>
      <c r="FR91" s="266">
        <f t="shared" si="263"/>
        <v>29.805120910509743</v>
      </c>
      <c r="FS91" s="266">
        <f t="shared" si="263"/>
        <v>29.834496741996141</v>
      </c>
      <c r="FT91" s="266">
        <f t="shared" si="263"/>
        <v>29.86384331105193</v>
      </c>
      <c r="FU91" s="266">
        <f t="shared" si="263"/>
        <v>29.893162044785313</v>
      </c>
      <c r="FV91" s="266">
        <f t="shared" si="263"/>
        <v>29.922454338641749</v>
      </c>
      <c r="FW91" s="266">
        <f t="shared" si="263"/>
        <v>29.951721554400724</v>
      </c>
      <c r="FX91" s="266">
        <f t="shared" si="263"/>
        <v>29.980965009170724</v>
      </c>
      <c r="FY91" s="266">
        <f t="shared" si="263"/>
        <v>30.010185959998942</v>
      </c>
    </row>
    <row r="92" spans="1:183" s="210" customFormat="1" x14ac:dyDescent="0.25">
      <c r="B92" s="210" t="s">
        <v>173</v>
      </c>
      <c r="G92" s="211">
        <f>(G91-F91)*1000</f>
        <v>0</v>
      </c>
      <c r="H92" s="211">
        <f>(H91-G91)*1000</f>
        <v>0</v>
      </c>
      <c r="I92" s="211">
        <f>(I91-H91)*1000</f>
        <v>19.000000000000004</v>
      </c>
      <c r="J92" s="211">
        <f>(J91-I91)*1000</f>
        <v>2.2602320835667689</v>
      </c>
      <c r="K92" s="211">
        <f t="shared" ref="K92:BV92" si="264">(K91-J91)*1000</f>
        <v>2.8252901044584604</v>
      </c>
      <c r="L92" s="211">
        <f t="shared" si="264"/>
        <v>3.5316126305730799</v>
      </c>
      <c r="M92" s="211">
        <f t="shared" si="264"/>
        <v>4.4145157882163506</v>
      </c>
      <c r="N92" s="211">
        <f t="shared" si="264"/>
        <v>5.5181447352704307</v>
      </c>
      <c r="O92" s="211">
        <f t="shared" si="264"/>
        <v>6.897680919088045</v>
      </c>
      <c r="P92" s="211">
        <f t="shared" si="264"/>
        <v>8.6221011488600556</v>
      </c>
      <c r="Q92" s="211">
        <f t="shared" si="264"/>
        <v>37.866056296250633</v>
      </c>
      <c r="R92" s="211">
        <f t="shared" si="264"/>
        <v>47.33257037031327</v>
      </c>
      <c r="S92" s="211">
        <f t="shared" si="264"/>
        <v>59.165712962891639</v>
      </c>
      <c r="T92" s="211">
        <f t="shared" si="264"/>
        <v>73.957141203614484</v>
      </c>
      <c r="U92" s="211">
        <f t="shared" si="264"/>
        <v>92.446426504518115</v>
      </c>
      <c r="V92" s="211">
        <f t="shared" si="264"/>
        <v>115.55803313064766</v>
      </c>
      <c r="W92" s="211">
        <f t="shared" si="264"/>
        <v>168.21406660304956</v>
      </c>
      <c r="X92" s="211">
        <f t="shared" si="264"/>
        <v>207.02452106905832</v>
      </c>
      <c r="Y92" s="211">
        <f t="shared" si="264"/>
        <v>258.78065133632299</v>
      </c>
      <c r="Z92" s="211">
        <f t="shared" si="264"/>
        <v>323.47581417040374</v>
      </c>
      <c r="AA92" s="211">
        <f t="shared" si="264"/>
        <v>404.34476771300496</v>
      </c>
      <c r="AB92" s="211">
        <f t="shared" si="264"/>
        <v>505.43095964125587</v>
      </c>
      <c r="AC92" s="211">
        <f t="shared" si="264"/>
        <v>631.78869955156938</v>
      </c>
      <c r="AD92" s="211">
        <f t="shared" si="264"/>
        <v>789.73587443946201</v>
      </c>
      <c r="AE92" s="211">
        <f t="shared" si="264"/>
        <v>669.53648441795588</v>
      </c>
      <c r="AF92" s="211">
        <f t="shared" si="264"/>
        <v>707.5996370722653</v>
      </c>
      <c r="AG92" s="211">
        <f t="shared" si="264"/>
        <v>717.43630558703853</v>
      </c>
      <c r="AH92" s="211">
        <f t="shared" si="264"/>
        <v>773.98401100457454</v>
      </c>
      <c r="AI92" s="211">
        <f t="shared" si="264"/>
        <v>844.66398053436808</v>
      </c>
      <c r="AJ92" s="211">
        <f t="shared" si="264"/>
        <v>932.99177857165012</v>
      </c>
      <c r="AK92" s="211">
        <f t="shared" si="264"/>
        <v>1043.3538010302836</v>
      </c>
      <c r="AL92" s="211">
        <f t="shared" si="264"/>
        <v>1026.436836868804</v>
      </c>
      <c r="AM92" s="211">
        <f t="shared" si="264"/>
        <v>483.17329974660339</v>
      </c>
      <c r="AN92" s="211">
        <f t="shared" si="264"/>
        <v>551.80346372142003</v>
      </c>
      <c r="AO92" s="211">
        <f t="shared" si="264"/>
        <v>622.92003180129814</v>
      </c>
      <c r="AP92" s="211">
        <f t="shared" si="264"/>
        <v>703.3425454356568</v>
      </c>
      <c r="AQ92" s="211">
        <f t="shared" si="264"/>
        <v>795.33555466393932</v>
      </c>
      <c r="AR92" s="211">
        <f t="shared" si="264"/>
        <v>901.69597467422409</v>
      </c>
      <c r="AS92" s="211">
        <f t="shared" si="264"/>
        <v>526.0863902586035</v>
      </c>
      <c r="AT92" s="211">
        <f t="shared" si="264"/>
        <v>617.17872724356585</v>
      </c>
      <c r="AU92" s="211">
        <f t="shared" si="264"/>
        <v>629.11125516859738</v>
      </c>
      <c r="AV92" s="211">
        <f t="shared" si="264"/>
        <v>643.99584519643577</v>
      </c>
      <c r="AW92" s="211">
        <f t="shared" si="264"/>
        <v>657.63731623086483</v>
      </c>
      <c r="AX92" s="211">
        <f t="shared" si="264"/>
        <v>668.69516424036487</v>
      </c>
      <c r="AY92" s="212">
        <f t="shared" si="264"/>
        <v>675.50246722147733</v>
      </c>
      <c r="AZ92" s="211">
        <f t="shared" si="264"/>
        <v>405.59222484980137</v>
      </c>
      <c r="BA92" s="211">
        <f t="shared" si="264"/>
        <v>363.67165097550821</v>
      </c>
      <c r="BB92" s="211">
        <f t="shared" si="264"/>
        <v>371.43438749826885</v>
      </c>
      <c r="BC92" s="211">
        <f t="shared" si="264"/>
        <v>375.58210041542497</v>
      </c>
      <c r="BD92" s="211">
        <f t="shared" si="264"/>
        <v>376.1657775704457</v>
      </c>
      <c r="BE92" s="213">
        <f t="shared" si="264"/>
        <v>372.55717697837906</v>
      </c>
      <c r="BF92" s="212">
        <f t="shared" si="264"/>
        <v>363.90882209684253</v>
      </c>
      <c r="BG92" s="211">
        <f t="shared" si="264"/>
        <v>290.91948219172536</v>
      </c>
      <c r="BH92" s="211">
        <f t="shared" si="264"/>
        <v>285.0303822339306</v>
      </c>
      <c r="BI92" s="211">
        <f t="shared" si="264"/>
        <v>272.42373294145852</v>
      </c>
      <c r="BJ92" s="211">
        <f t="shared" si="264"/>
        <v>259.24019200077805</v>
      </c>
      <c r="BK92" s="211">
        <f t="shared" si="264"/>
        <v>245.12255819354678</v>
      </c>
      <c r="BL92" s="213">
        <f t="shared" si="264"/>
        <v>229.85795483794647</v>
      </c>
      <c r="BM92" s="212">
        <f t="shared" si="264"/>
        <v>213.24260825119978</v>
      </c>
      <c r="BN92" s="211">
        <f t="shared" si="264"/>
        <v>195.08000494213462</v>
      </c>
      <c r="BO92" s="211">
        <f t="shared" si="264"/>
        <v>188.93730366462691</v>
      </c>
      <c r="BP92" s="211">
        <f t="shared" si="264"/>
        <v>183.38038248096922</v>
      </c>
      <c r="BQ92" s="211">
        <f t="shared" si="264"/>
        <v>176.70255311346139</v>
      </c>
      <c r="BR92" s="211">
        <f t="shared" si="264"/>
        <v>169.00088775489763</v>
      </c>
      <c r="BS92" s="211">
        <f t="shared" si="264"/>
        <v>160.39011808041792</v>
      </c>
      <c r="BT92" s="212">
        <f t="shared" si="264"/>
        <v>151.01160046012652</v>
      </c>
      <c r="BU92" s="211">
        <f t="shared" si="264"/>
        <v>141.04577178217426</v>
      </c>
      <c r="BV92" s="211">
        <f t="shared" si="264"/>
        <v>134.92373230759114</v>
      </c>
      <c r="BW92" s="211">
        <f t="shared" ref="BW92:EH92" si="265">(BW91-BV91)*1000</f>
        <v>129.25409693200862</v>
      </c>
      <c r="BX92" s="211">
        <f t="shared" si="265"/>
        <v>123.69345068730198</v>
      </c>
      <c r="BY92" s="211">
        <f t="shared" si="265"/>
        <v>118.24909889380919</v>
      </c>
      <c r="BZ92" s="211">
        <f t="shared" si="265"/>
        <v>112.94722292182158</v>
      </c>
      <c r="CA92" s="212">
        <f t="shared" si="265"/>
        <v>107.83635878505748</v>
      </c>
      <c r="CB92" s="211">
        <f t="shared" si="265"/>
        <v>102.99123326592152</v>
      </c>
      <c r="CC92" s="211">
        <f t="shared" si="265"/>
        <v>98.539036649892608</v>
      </c>
      <c r="CD92" s="211">
        <f t="shared" si="265"/>
        <v>94.094684812105811</v>
      </c>
      <c r="CE92" s="211">
        <f t="shared" si="265"/>
        <v>89.758333844386584</v>
      </c>
      <c r="CF92" s="211">
        <f t="shared" si="265"/>
        <v>85.588606299072723</v>
      </c>
      <c r="CG92" s="211">
        <f t="shared" si="265"/>
        <v>81.645784850287839</v>
      </c>
      <c r="CH92" s="212">
        <f t="shared" si="265"/>
        <v>77.990244920012941</v>
      </c>
      <c r="CI92" s="211">
        <f t="shared" si="265"/>
        <v>74.682459989059424</v>
      </c>
      <c r="CJ92" s="211">
        <f t="shared" si="265"/>
        <v>71.782606926408477</v>
      </c>
      <c r="CK92" s="211">
        <f t="shared" si="265"/>
        <v>68.979431596108753</v>
      </c>
      <c r="CL92" s="211">
        <f t="shared" si="265"/>
        <v>66.247045013120953</v>
      </c>
      <c r="CM92" s="211">
        <f t="shared" si="265"/>
        <v>63.602920151403453</v>
      </c>
      <c r="CN92" s="211">
        <f t="shared" si="265"/>
        <v>61.06602558172014</v>
      </c>
      <c r="CO92" s="212">
        <f t="shared" si="265"/>
        <v>58.655895094950949</v>
      </c>
      <c r="CP92" s="211">
        <f t="shared" si="265"/>
        <v>78.947892260202934</v>
      </c>
      <c r="CQ92" s="211">
        <f t="shared" si="265"/>
        <v>75.582717905454899</v>
      </c>
      <c r="CR92" s="211">
        <f t="shared" si="265"/>
        <v>72.810553067359507</v>
      </c>
      <c r="CS92" s="211">
        <f t="shared" si="265"/>
        <v>70.188818414418819</v>
      </c>
      <c r="CT92" s="211">
        <f t="shared" si="265"/>
        <v>67.714562595533323</v>
      </c>
      <c r="CU92" s="211">
        <f t="shared" si="265"/>
        <v>65.382723642173346</v>
      </c>
      <c r="CV92" s="212">
        <f t="shared" si="265"/>
        <v>63.185783921138494</v>
      </c>
      <c r="CW92" s="211">
        <f t="shared" si="265"/>
        <v>61.113367718679257</v>
      </c>
      <c r="CX92" s="211">
        <f t="shared" si="265"/>
        <v>61.256347343910278</v>
      </c>
      <c r="CY92" s="211">
        <f t="shared" si="265"/>
        <v>59.558969465687284</v>
      </c>
      <c r="CZ92" s="211">
        <f t="shared" si="265"/>
        <v>57.956728953023173</v>
      </c>
      <c r="DA92" s="211">
        <f t="shared" si="265"/>
        <v>56.45325208715235</v>
      </c>
      <c r="DB92" s="211">
        <f t="shared" si="265"/>
        <v>55.049462509757063</v>
      </c>
      <c r="DC92" s="211">
        <f t="shared" si="265"/>
        <v>53.743270572493174</v>
      </c>
      <c r="DD92" s="212">
        <f t="shared" si="265"/>
        <v>52.529340953149983</v>
      </c>
      <c r="DE92" s="211">
        <f t="shared" si="265"/>
        <v>49.295093264547063</v>
      </c>
      <c r="DF92" s="211">
        <f t="shared" si="265"/>
        <v>48.22217355091496</v>
      </c>
      <c r="DG92" s="211">
        <f t="shared" si="265"/>
        <v>47.236452918188121</v>
      </c>
      <c r="DH92" s="211">
        <f t="shared" si="265"/>
        <v>46.33339765064548</v>
      </c>
      <c r="DI92" s="211">
        <f t="shared" si="265"/>
        <v>45.508987010162372</v>
      </c>
      <c r="DJ92" s="211">
        <f t="shared" si="265"/>
        <v>44.759677464391245</v>
      </c>
      <c r="DK92" s="212">
        <f t="shared" si="265"/>
        <v>44.082368209810596</v>
      </c>
      <c r="DL92" s="211">
        <f t="shared" si="265"/>
        <v>43.474250910175982</v>
      </c>
      <c r="DM92" s="211">
        <f t="shared" si="265"/>
        <v>42.617920333537285</v>
      </c>
      <c r="DN92" s="211">
        <f t="shared" si="265"/>
        <v>41.800661779465287</v>
      </c>
      <c r="DO92" s="211">
        <f t="shared" si="265"/>
        <v>41.022234850714767</v>
      </c>
      <c r="DP92" s="211">
        <f t="shared" si="265"/>
        <v>40.281773348613825</v>
      </c>
      <c r="DQ92" s="211">
        <f t="shared" si="265"/>
        <v>39.578023848171995</v>
      </c>
      <c r="DR92" s="211">
        <f t="shared" si="265"/>
        <v>38.909604741768078</v>
      </c>
      <c r="DS92" s="211">
        <f t="shared" si="265"/>
        <v>38.275266756539139</v>
      </c>
      <c r="DT92" s="211">
        <f t="shared" si="265"/>
        <v>37.831725708098674</v>
      </c>
      <c r="DU92" s="211">
        <f t="shared" si="265"/>
        <v>37.404661933550187</v>
      </c>
      <c r="DV92" s="211">
        <f t="shared" si="265"/>
        <v>36.990446082921125</v>
      </c>
      <c r="DW92" s="211">
        <f t="shared" si="265"/>
        <v>36.585774505013546</v>
      </c>
      <c r="DX92" s="211">
        <f t="shared" si="265"/>
        <v>36.187582881840541</v>
      </c>
      <c r="DY92" s="211">
        <f t="shared" si="265"/>
        <v>35.792980706979449</v>
      </c>
      <c r="DZ92" s="211">
        <f t="shared" si="265"/>
        <v>35.399208036757557</v>
      </c>
      <c r="EA92" s="211">
        <f t="shared" si="265"/>
        <v>35.003626490638595</v>
      </c>
      <c r="EB92" s="211">
        <f t="shared" si="265"/>
        <v>34.639448960295027</v>
      </c>
      <c r="EC92" s="211">
        <f t="shared" si="265"/>
        <v>34.304941520524324</v>
      </c>
      <c r="ED92" s="211">
        <f t="shared" si="265"/>
        <v>33.998115675959895</v>
      </c>
      <c r="EE92" s="211">
        <f t="shared" si="265"/>
        <v>33.71680034285518</v>
      </c>
      <c r="EF92" s="211">
        <f t="shared" si="265"/>
        <v>33.458689217891191</v>
      </c>
      <c r="EG92" s="211">
        <f t="shared" si="265"/>
        <v>33.221363578569196</v>
      </c>
      <c r="EH92" s="211">
        <f t="shared" si="265"/>
        <v>33.0022911009209</v>
      </c>
      <c r="EI92" s="211">
        <f t="shared" ref="EI92:FY92" si="266">(EI91-EH91)*1000</f>
        <v>32.786893416449914</v>
      </c>
      <c r="EJ92" s="211">
        <f t="shared" si="266"/>
        <v>32.576296386924497</v>
      </c>
      <c r="EK92" s="211">
        <f t="shared" si="266"/>
        <v>32.371768887809793</v>
      </c>
      <c r="EL92" s="211">
        <f t="shared" si="266"/>
        <v>32.174678906702781</v>
      </c>
      <c r="EM92" s="211">
        <f t="shared" si="266"/>
        <v>31.986461628310536</v>
      </c>
      <c r="EN92" s="211">
        <f t="shared" si="266"/>
        <v>31.808596064255568</v>
      </c>
      <c r="EO92" s="211">
        <f t="shared" si="266"/>
        <v>31.642586684235141</v>
      </c>
      <c r="EP92" s="211">
        <f t="shared" si="266"/>
        <v>31.489945727336988</v>
      </c>
      <c r="EQ92" s="211">
        <f t="shared" si="266"/>
        <v>31.34857488287679</v>
      </c>
      <c r="ER92" s="211">
        <f t="shared" si="266"/>
        <v>31.216592551654543</v>
      </c>
      <c r="ES92" s="211">
        <f t="shared" si="266"/>
        <v>31.092363773570497</v>
      </c>
      <c r="ET92" s="211">
        <f t="shared" si="266"/>
        <v>30.974521393734022</v>
      </c>
      <c r="EU92" s="211">
        <f t="shared" si="266"/>
        <v>30.861981235393188</v>
      </c>
      <c r="EV92" s="211">
        <f t="shared" si="266"/>
        <v>30.753953783069221</v>
      </c>
      <c r="EW92" s="211">
        <f t="shared" si="266"/>
        <v>30.649954564339055</v>
      </c>
      <c r="EX92" s="211">
        <f t="shared" si="266"/>
        <v>30.550714182414396</v>
      </c>
      <c r="EY92" s="211">
        <f t="shared" si="266"/>
        <v>30.456719645687969</v>
      </c>
      <c r="EZ92" s="211">
        <f t="shared" si="266"/>
        <v>30.368220019120429</v>
      </c>
      <c r="FA92" s="211">
        <f t="shared" si="266"/>
        <v>30.285237644495311</v>
      </c>
      <c r="FB92" s="211">
        <f t="shared" si="266"/>
        <v>30.207583360997603</v>
      </c>
      <c r="FC92" s="211">
        <f t="shared" si="266"/>
        <v>30.134874627069763</v>
      </c>
      <c r="FD92" s="211">
        <f t="shared" si="266"/>
        <v>30.066555901690606</v>
      </c>
      <c r="FE92" s="211">
        <f t="shared" si="266"/>
        <v>30.001921133425924</v>
      </c>
      <c r="FF92" s="211">
        <f t="shared" si="266"/>
        <v>29.940477962885126</v>
      </c>
      <c r="FG92" s="211">
        <f t="shared" si="266"/>
        <v>29.881912912717468</v>
      </c>
      <c r="FH92" s="211">
        <f t="shared" si="266"/>
        <v>29.826054761596055</v>
      </c>
      <c r="FI92" s="211">
        <f t="shared" si="266"/>
        <v>29.772837183639211</v>
      </c>
      <c r="FJ92" s="211">
        <f t="shared" si="266"/>
        <v>29.722261407506778</v>
      </c>
      <c r="FK92" s="211">
        <f t="shared" si="266"/>
        <v>29.674359376787862</v>
      </c>
      <c r="FL92" s="211">
        <f t="shared" si="266"/>
        <v>29.629157679970319</v>
      </c>
      <c r="FM92" s="211">
        <f t="shared" si="266"/>
        <v>29.586574545909627</v>
      </c>
      <c r="FN92" s="211">
        <f t="shared" si="266"/>
        <v>29.546454369317132</v>
      </c>
      <c r="FO92" s="211">
        <f t="shared" si="266"/>
        <v>29.508599170693373</v>
      </c>
      <c r="FP92" s="211">
        <f t="shared" si="266"/>
        <v>29.472796435353388</v>
      </c>
      <c r="FQ92" s="211">
        <f t="shared" si="266"/>
        <v>29.438842976411195</v>
      </c>
      <c r="FR92" s="211">
        <f t="shared" si="266"/>
        <v>29.406564606301089</v>
      </c>
      <c r="FS92" s="211">
        <f t="shared" si="266"/>
        <v>29.375831486397885</v>
      </c>
      <c r="FT92" s="211">
        <f t="shared" si="266"/>
        <v>29.346569055789473</v>
      </c>
      <c r="FU92" s="211">
        <f t="shared" si="266"/>
        <v>29.31873373338334</v>
      </c>
      <c r="FV92" s="211">
        <f t="shared" si="266"/>
        <v>29.292293856435947</v>
      </c>
      <c r="FW92" s="211">
        <f t="shared" si="266"/>
        <v>29.267215758974174</v>
      </c>
      <c r="FX92" s="211">
        <f t="shared" si="266"/>
        <v>29.243454770000454</v>
      </c>
      <c r="FY92" s="211">
        <f t="shared" si="266"/>
        <v>29.220950828218406</v>
      </c>
    </row>
    <row r="93" spans="1:183" s="118" customFormat="1" x14ac:dyDescent="0.25">
      <c r="A93" s="118" t="s">
        <v>139</v>
      </c>
      <c r="B93" s="118" t="s">
        <v>117</v>
      </c>
      <c r="I93" s="119"/>
      <c r="J93" s="120">
        <f t="shared" ref="J93:BU93" si="267">(J91-G91)/(G88-D88)</f>
        <v>5.4887879671980035E-2</v>
      </c>
      <c r="K93" s="120">
        <f t="shared" si="267"/>
        <v>4.9745580894763032E-2</v>
      </c>
      <c r="L93" s="120">
        <f t="shared" si="267"/>
        <v>1.4238076263516792E-2</v>
      </c>
      <c r="M93" s="120">
        <f t="shared" si="267"/>
        <v>1.4893042864712313E-2</v>
      </c>
      <c r="N93" s="120">
        <f t="shared" si="267"/>
        <v>1.5462161190666157E-2</v>
      </c>
      <c r="O93" s="120">
        <f t="shared" si="267"/>
        <v>1.5949847063825694E-2</v>
      </c>
      <c r="P93" s="120">
        <f t="shared" si="267"/>
        <v>1.5950054258729317E-2</v>
      </c>
      <c r="Q93" s="120">
        <f t="shared" si="267"/>
        <v>3.2380219809578434E-2</v>
      </c>
      <c r="R93" s="120">
        <f t="shared" si="267"/>
        <v>4.5524598131324284E-2</v>
      </c>
      <c r="S93" s="120">
        <f t="shared" si="267"/>
        <v>5.6040258156594004E-2</v>
      </c>
      <c r="T93" s="120">
        <f t="shared" si="267"/>
        <v>6.8643199938198937E-2</v>
      </c>
      <c r="U93" s="120">
        <f t="shared" si="267"/>
        <v>8.3706449796238383E-2</v>
      </c>
      <c r="V93" s="120">
        <f t="shared" si="267"/>
        <v>0.10153544000588004</v>
      </c>
      <c r="W93" s="120">
        <f t="shared" si="267"/>
        <v>0.10839520269647648</v>
      </c>
      <c r="X93" s="120">
        <f t="shared" si="267"/>
        <v>0.11313662184133547</v>
      </c>
      <c r="Y93" s="120">
        <f t="shared" si="267"/>
        <v>0.11693041394767287</v>
      </c>
      <c r="Z93" s="120">
        <f t="shared" si="267"/>
        <v>0.11645909659800813</v>
      </c>
      <c r="AA93" s="120">
        <f t="shared" si="267"/>
        <v>0.13547892634596453</v>
      </c>
      <c r="AB93" s="120">
        <f t="shared" si="267"/>
        <v>0.16171183706849979</v>
      </c>
      <c r="AC93" s="120">
        <f t="shared" si="267"/>
        <v>0.20221689022623365</v>
      </c>
      <c r="AD93" s="120">
        <f t="shared" si="267"/>
        <v>0.22595428236826914</v>
      </c>
      <c r="AE93" s="120">
        <f t="shared" si="267"/>
        <v>0.21641715808498749</v>
      </c>
      <c r="AF93" s="120">
        <f t="shared" si="267"/>
        <v>0.19305325507472962</v>
      </c>
      <c r="AG93" s="120">
        <f t="shared" si="267"/>
        <v>0.15911467169978116</v>
      </c>
      <c r="AH93" s="120">
        <f t="shared" si="267"/>
        <v>0.14117363649495512</v>
      </c>
      <c r="AI93" s="120">
        <f t="shared" si="267"/>
        <v>0.16504047987660114</v>
      </c>
      <c r="AJ93" s="120">
        <f t="shared" si="267"/>
        <v>0.20732214206501134</v>
      </c>
      <c r="AK93" s="120">
        <f t="shared" si="267"/>
        <v>0.28630418214053532</v>
      </c>
      <c r="AL93" s="120">
        <f t="shared" si="267"/>
        <v>0.27240434880656578</v>
      </c>
      <c r="AM93" s="120">
        <f t="shared" si="267"/>
        <v>0.20733947589589324</v>
      </c>
      <c r="AN93" s="120">
        <f t="shared" si="267"/>
        <v>0.14956154968517982</v>
      </c>
      <c r="AO93" s="120">
        <f t="shared" si="267"/>
        <v>0.13043885000798885</v>
      </c>
      <c r="AP93" s="120">
        <f t="shared" si="267"/>
        <v>0.16128824660861707</v>
      </c>
      <c r="AQ93" s="120">
        <f t="shared" si="267"/>
        <v>0.20981963781918722</v>
      </c>
      <c r="AR93" s="120">
        <f t="shared" si="267"/>
        <v>0.22219818068727512</v>
      </c>
      <c r="AS93" s="120">
        <f t="shared" si="267"/>
        <v>0.20016946887850981</v>
      </c>
      <c r="AT93" s="120">
        <f t="shared" si="267"/>
        <v>0.1791747107377871</v>
      </c>
      <c r="AU93" s="120">
        <f t="shared" si="267"/>
        <v>0.15157537449405808</v>
      </c>
      <c r="AV93" s="120">
        <f t="shared" si="267"/>
        <v>0.18255573678885365</v>
      </c>
      <c r="AW93" s="120">
        <f t="shared" si="267"/>
        <v>0.22030492140168706</v>
      </c>
      <c r="AX93" s="120">
        <f t="shared" si="267"/>
        <v>0.27609298311464853</v>
      </c>
      <c r="AY93" s="120">
        <f t="shared" si="267"/>
        <v>0.28391149360109513</v>
      </c>
      <c r="AZ93" s="120">
        <f t="shared" si="267"/>
        <v>0.245360565866581</v>
      </c>
      <c r="BA93" s="120">
        <f t="shared" si="267"/>
        <v>0.20189745187903296</v>
      </c>
      <c r="BB93" s="120">
        <f t="shared" si="267"/>
        <v>0.16041228449058295</v>
      </c>
      <c r="BC93" s="120">
        <f t="shared" si="267"/>
        <v>0.16778386214566687</v>
      </c>
      <c r="BD93" s="120">
        <f t="shared" si="267"/>
        <v>0.18497708652772141</v>
      </c>
      <c r="BE93" s="120">
        <f t="shared" si="267"/>
        <v>0.20412779571588358</v>
      </c>
      <c r="BF93" s="120">
        <f t="shared" si="267"/>
        <v>0.20927752232882196</v>
      </c>
      <c r="BG93" s="120">
        <f t="shared" si="267"/>
        <v>0.20053335284062185</v>
      </c>
      <c r="BH93" s="120">
        <f t="shared" si="267"/>
        <v>0.19154277058414451</v>
      </c>
      <c r="BI93" s="120">
        <f t="shared" si="267"/>
        <v>0.18197678140080487</v>
      </c>
      <c r="BJ93" s="120">
        <f t="shared" si="267"/>
        <v>0.18630888310845201</v>
      </c>
      <c r="BK93" s="120">
        <f t="shared" si="267"/>
        <v>0.18725146078303606</v>
      </c>
      <c r="BL93" s="173">
        <f t="shared" si="267"/>
        <v>0.18525431310781285</v>
      </c>
      <c r="BM93" s="147">
        <f t="shared" si="267"/>
        <v>0.17944127959450348</v>
      </c>
      <c r="BN93" s="120">
        <f t="shared" si="267"/>
        <v>0.17290215828767716</v>
      </c>
      <c r="BO93" s="120">
        <f t="shared" si="267"/>
        <v>0.16925483994012946</v>
      </c>
      <c r="BP93" s="120">
        <f t="shared" si="267"/>
        <v>0.16939116589004091</v>
      </c>
      <c r="BQ93" s="120">
        <f t="shared" si="267"/>
        <v>0.17400814875883419</v>
      </c>
      <c r="BR93" s="120">
        <f t="shared" si="267"/>
        <v>0.17735956488855278</v>
      </c>
      <c r="BS93" s="120">
        <f t="shared" si="267"/>
        <v>0.17809899954187136</v>
      </c>
      <c r="BT93" s="147">
        <f t="shared" si="267"/>
        <v>0.17567338528588661</v>
      </c>
      <c r="BU93" s="120">
        <f t="shared" si="267"/>
        <v>0.17206470619584277</v>
      </c>
      <c r="BV93" s="120">
        <f t="shared" ref="BV93:EG93" si="268">(BV91-BS91)/(BS88-BP88)</f>
        <v>0.16922172791279774</v>
      </c>
      <c r="BW93" s="120">
        <f t="shared" si="268"/>
        <v>0.16769275920815377</v>
      </c>
      <c r="BX93" s="120">
        <f t="shared" si="268"/>
        <v>0.16787369611273889</v>
      </c>
      <c r="BY93" s="120">
        <f t="shared" si="268"/>
        <v>0.16784274431590585</v>
      </c>
      <c r="BZ93" s="120">
        <f t="shared" si="268"/>
        <v>0.16739823801034889</v>
      </c>
      <c r="CA93" s="147">
        <f t="shared" si="268"/>
        <v>0.16653754937589238</v>
      </c>
      <c r="CB93" s="120">
        <f t="shared" si="268"/>
        <v>0.16572674536319379</v>
      </c>
      <c r="CC93" s="120">
        <f t="shared" si="268"/>
        <v>0.16504195537217234</v>
      </c>
      <c r="CD93" s="120">
        <f t="shared" si="268"/>
        <v>0.1643118221888028</v>
      </c>
      <c r="CE93" s="120">
        <f t="shared" si="268"/>
        <v>0.16334417448403735</v>
      </c>
      <c r="CF93" s="120">
        <f t="shared" si="268"/>
        <v>0.16187077801974964</v>
      </c>
      <c r="CG93" s="120">
        <f t="shared" si="268"/>
        <v>0.16009801175484936</v>
      </c>
      <c r="CH93" s="147">
        <f t="shared" si="268"/>
        <v>0.15828163528721484</v>
      </c>
      <c r="CI93" s="120">
        <f t="shared" si="268"/>
        <v>0.15673929177277202</v>
      </c>
      <c r="CJ93" s="120">
        <f t="shared" si="268"/>
        <v>0.15560243854031985</v>
      </c>
      <c r="CK93" s="120">
        <f t="shared" si="268"/>
        <v>0.1547334090431941</v>
      </c>
      <c r="CL93" s="120">
        <f t="shared" si="268"/>
        <v>0.14004480478304943</v>
      </c>
      <c r="CM93" s="120">
        <f t="shared" si="268"/>
        <v>0.13561499155366721</v>
      </c>
      <c r="CN93" s="120">
        <f t="shared" si="268"/>
        <v>0.13109394416736425</v>
      </c>
      <c r="CO93" s="147">
        <f t="shared" si="268"/>
        <v>0.13938052193977993</v>
      </c>
      <c r="CP93" s="120">
        <f t="shared" si="268"/>
        <v>0.1556088194190543</v>
      </c>
      <c r="CQ93" s="120">
        <f t="shared" si="268"/>
        <v>0.17187328857186102</v>
      </c>
      <c r="CR93" s="120">
        <f t="shared" si="268"/>
        <v>0.18848664263088899</v>
      </c>
      <c r="CS93" s="120">
        <f t="shared" si="268"/>
        <v>0.18623554952729274</v>
      </c>
      <c r="CT93" s="120">
        <f t="shared" si="268"/>
        <v>0.18271045613790665</v>
      </c>
      <c r="CU93" s="120">
        <f t="shared" si="268"/>
        <v>0.17903581466170712</v>
      </c>
      <c r="CV93" s="147">
        <f t="shared" si="268"/>
        <v>0.17520656214962696</v>
      </c>
      <c r="CW93" s="120">
        <f t="shared" si="268"/>
        <v>0.17286165984493979</v>
      </c>
      <c r="CX93" s="120">
        <f t="shared" si="268"/>
        <v>0.17249606921956001</v>
      </c>
      <c r="CY93" s="120">
        <f t="shared" si="268"/>
        <v>0.17235942260075673</v>
      </c>
      <c r="CZ93" s="120">
        <f t="shared" si="268"/>
        <v>0.17242150216989247</v>
      </c>
      <c r="DA93" s="120">
        <f t="shared" si="268"/>
        <v>0.17238958417394573</v>
      </c>
      <c r="DB93" s="120">
        <f t="shared" si="268"/>
        <v>0.17249840346421877</v>
      </c>
      <c r="DC93" s="120">
        <f t="shared" si="268"/>
        <v>0.17278522748929387</v>
      </c>
      <c r="DD93" s="147">
        <f t="shared" si="268"/>
        <v>0.17133922956977482</v>
      </c>
      <c r="DE93" s="120">
        <f t="shared" si="268"/>
        <v>0.16764704225140145</v>
      </c>
      <c r="DF93" s="120">
        <f t="shared" si="268"/>
        <v>0.16388849914156745</v>
      </c>
      <c r="DG93" s="120">
        <f t="shared" si="268"/>
        <v>0.16007946237245368</v>
      </c>
      <c r="DH93" s="120">
        <f t="shared" si="268"/>
        <v>0.15859278392632536</v>
      </c>
      <c r="DI93" s="120">
        <f t="shared" si="268"/>
        <v>0.15744808969830296</v>
      </c>
      <c r="DJ93" s="120">
        <f t="shared" si="268"/>
        <v>0.15667135856276482</v>
      </c>
      <c r="DK93" s="147">
        <f t="shared" si="268"/>
        <v>0.15629041852701589</v>
      </c>
      <c r="DL93" s="120">
        <f t="shared" si="268"/>
        <v>0.15604646286530985</v>
      </c>
      <c r="DM93" s="120">
        <f t="shared" si="268"/>
        <v>0.15556161469871543</v>
      </c>
      <c r="DN93" s="120">
        <f t="shared" si="268"/>
        <v>0.15479061030119257</v>
      </c>
      <c r="DO93" s="120">
        <f t="shared" si="268"/>
        <v>0.15369037837033847</v>
      </c>
      <c r="DP93" s="120">
        <f t="shared" si="268"/>
        <v>0.15246018083023485</v>
      </c>
      <c r="DQ93" s="120">
        <f t="shared" si="268"/>
        <v>0.1511167546889238</v>
      </c>
      <c r="DR93" s="120">
        <f t="shared" si="268"/>
        <v>0.14967874937581377</v>
      </c>
      <c r="DS93" s="120">
        <f t="shared" si="268"/>
        <v>0.14831540018293021</v>
      </c>
      <c r="DT93" s="120">
        <f t="shared" si="268"/>
        <v>0.14723616195724579</v>
      </c>
      <c r="DU93" s="120">
        <f t="shared" si="268"/>
        <v>0.14643274991938501</v>
      </c>
      <c r="DV93" s="120">
        <f t="shared" si="268"/>
        <v>0.14589256935932296</v>
      </c>
      <c r="DW93" s="120">
        <f t="shared" si="268"/>
        <v>0.14539232981797498</v>
      </c>
      <c r="DX93" s="120">
        <f t="shared" si="268"/>
        <v>0.14489324159454736</v>
      </c>
      <c r="DY93" s="120">
        <f t="shared" si="268"/>
        <v>0.14435569307589075</v>
      </c>
      <c r="DZ93" s="120">
        <f t="shared" si="268"/>
        <v>0.14373948361027236</v>
      </c>
      <c r="EA93" s="120">
        <f t="shared" si="268"/>
        <v>0.14303863195044664</v>
      </c>
      <c r="EB93" s="120">
        <f t="shared" si="268"/>
        <v>0.14229663673455725</v>
      </c>
      <c r="EC93" s="120">
        <f t="shared" si="268"/>
        <v>0.141559860370218</v>
      </c>
      <c r="ED93" s="120">
        <f t="shared" si="268"/>
        <v>0.14087678165692605</v>
      </c>
      <c r="EE93" s="120">
        <f t="shared" si="268"/>
        <v>0.14025976410148278</v>
      </c>
      <c r="EF93" s="120">
        <f t="shared" si="268"/>
        <v>0.13971673920362199</v>
      </c>
      <c r="EG93" s="120">
        <f t="shared" si="268"/>
        <v>0.13925118427347846</v>
      </c>
      <c r="EH93" s="120">
        <f t="shared" ref="EH93:FY93" si="269">(EH91-EE91)/(EE88-EB88)</f>
        <v>0.13885052455079328</v>
      </c>
      <c r="EI93" s="120">
        <f t="shared" si="269"/>
        <v>0.13848449948790037</v>
      </c>
      <c r="EJ93" s="120">
        <f t="shared" si="269"/>
        <v>0.13812712445908962</v>
      </c>
      <c r="EK93" s="120">
        <f t="shared" si="269"/>
        <v>0.13775725346913748</v>
      </c>
      <c r="EL93" s="120">
        <f t="shared" si="269"/>
        <v>0.1373759562534807</v>
      </c>
      <c r="EM93" s="120">
        <f t="shared" si="269"/>
        <v>0.13698829185382605</v>
      </c>
      <c r="EN93" s="120">
        <f t="shared" si="269"/>
        <v>0.13660299170661411</v>
      </c>
      <c r="EO93" s="120">
        <f t="shared" si="269"/>
        <v>0.13623211568866128</v>
      </c>
      <c r="EP93" s="120">
        <f t="shared" si="269"/>
        <v>0.13588718899572619</v>
      </c>
      <c r="EQ93" s="120">
        <f t="shared" si="269"/>
        <v>0.13557388148560359</v>
      </c>
      <c r="ER93" s="120">
        <f t="shared" si="269"/>
        <v>0.1352921658802784</v>
      </c>
      <c r="ES93" s="120">
        <f t="shared" si="269"/>
        <v>0.13503656939684894</v>
      </c>
      <c r="ET93" s="120">
        <f t="shared" si="269"/>
        <v>0.13480082544680799</v>
      </c>
      <c r="EU93" s="120">
        <f t="shared" si="269"/>
        <v>0.13457850792862053</v>
      </c>
      <c r="EV93" s="120">
        <f t="shared" si="269"/>
        <v>0.13436364400351311</v>
      </c>
      <c r="EW93" s="120">
        <f t="shared" si="269"/>
        <v>0.13415218731915649</v>
      </c>
      <c r="EX93" s="120">
        <f t="shared" si="269"/>
        <v>0.13394336291242995</v>
      </c>
      <c r="EY93" s="120">
        <f t="shared" si="269"/>
        <v>0.13373886583877123</v>
      </c>
      <c r="EZ93" s="120">
        <f t="shared" si="269"/>
        <v>0.13354203124969574</v>
      </c>
      <c r="FA93" s="120">
        <f t="shared" si="269"/>
        <v>0.13335567133616891</v>
      </c>
      <c r="FB93" s="120">
        <f t="shared" si="269"/>
        <v>0.13318171635549017</v>
      </c>
      <c r="FC93" s="120">
        <f t="shared" si="269"/>
        <v>0.13302092969301874</v>
      </c>
      <c r="FD93" s="120">
        <f t="shared" si="269"/>
        <v>0.13287269563698817</v>
      </c>
      <c r="FE93" s="120">
        <f t="shared" si="269"/>
        <v>0.13273521020393489</v>
      </c>
      <c r="FF93" s="120">
        <f t="shared" si="269"/>
        <v>0.13260618554449391</v>
      </c>
      <c r="FG93" s="120">
        <f t="shared" si="269"/>
        <v>0.13248347779194009</v>
      </c>
      <c r="FH93" s="120">
        <f t="shared" si="269"/>
        <v>0.13236562990502229</v>
      </c>
      <c r="FI93" s="120">
        <f t="shared" si="269"/>
        <v>0.13225188746261246</v>
      </c>
      <c r="FJ93" s="120">
        <f t="shared" si="269"/>
        <v>0.13214213971767394</v>
      </c>
      <c r="FK93" s="120">
        <f t="shared" si="269"/>
        <v>0.13203679310880068</v>
      </c>
      <c r="FL93" s="120">
        <f t="shared" si="269"/>
        <v>0.13193651786101737</v>
      </c>
      <c r="FM93" s="120">
        <f t="shared" si="269"/>
        <v>0.1318419065202209</v>
      </c>
      <c r="FN93" s="120">
        <f t="shared" si="269"/>
        <v>0.13175324862848264</v>
      </c>
      <c r="FO93" s="120">
        <f t="shared" si="269"/>
        <v>0.13167041730701018</v>
      </c>
      <c r="FP93" s="120">
        <f t="shared" si="269"/>
        <v>0.13159296286422528</v>
      </c>
      <c r="FQ93" s="120">
        <f t="shared" si="269"/>
        <v>0.13152023411195346</v>
      </c>
      <c r="FR93" s="120">
        <f t="shared" si="269"/>
        <v>0.13145151622852483</v>
      </c>
      <c r="FS93" s="120">
        <f t="shared" si="269"/>
        <v>0.13138617467216376</v>
      </c>
      <c r="FT93" s="120">
        <f t="shared" si="269"/>
        <v>0.13132376519962979</v>
      </c>
      <c r="FU93" s="120">
        <f t="shared" si="269"/>
        <v>0.13126406419074182</v>
      </c>
      <c r="FV93" s="120">
        <f t="shared" si="269"/>
        <v>0.13120703411061707</v>
      </c>
      <c r="FW93" s="120">
        <f t="shared" si="269"/>
        <v>0.13115273921825676</v>
      </c>
      <c r="FX93" s="120">
        <f t="shared" si="269"/>
        <v>0.13110126750257409</v>
      </c>
      <c r="FY93" s="120">
        <f t="shared" si="269"/>
        <v>0.13105266652208014</v>
      </c>
      <c r="GA93" s="118" t="s">
        <v>139</v>
      </c>
    </row>
    <row r="94" spans="1:183" s="189" customFormat="1" x14ac:dyDescent="0.25">
      <c r="A94" s="189" t="s">
        <v>190</v>
      </c>
      <c r="I94" s="190">
        <f>I20</f>
        <v>0.4</v>
      </c>
      <c r="J94" s="190">
        <f t="shared" ref="J94:BU94" si="270">J20</f>
        <v>0.4959326360507269</v>
      </c>
      <c r="K94" s="190">
        <f t="shared" si="270"/>
        <v>0.61584843111413545</v>
      </c>
      <c r="L94" s="190">
        <f t="shared" si="270"/>
        <v>0.76574317494339628</v>
      </c>
      <c r="M94" s="190">
        <f t="shared" si="270"/>
        <v>0.95311160472997225</v>
      </c>
      <c r="N94" s="190">
        <f t="shared" si="270"/>
        <v>1.1873221419631921</v>
      </c>
      <c r="O94" s="190">
        <f t="shared" si="270"/>
        <v>1.4800853135047169</v>
      </c>
      <c r="P94" s="190">
        <f t="shared" si="270"/>
        <v>1.846039277931623</v>
      </c>
      <c r="Q94" s="190">
        <f t="shared" si="270"/>
        <v>2.1737592460751207</v>
      </c>
      <c r="R94" s="190">
        <f t="shared" si="270"/>
        <v>2.5834092062544931</v>
      </c>
      <c r="S94" s="190">
        <f t="shared" si="270"/>
        <v>3.0954716564787086</v>
      </c>
      <c r="T94" s="190">
        <f t="shared" si="270"/>
        <v>3.7355497192589779</v>
      </c>
      <c r="U94" s="190">
        <f t="shared" si="270"/>
        <v>4.5356472977343145</v>
      </c>
      <c r="V94" s="190">
        <f t="shared" si="270"/>
        <v>5.5357692708284851</v>
      </c>
      <c r="W94" s="190">
        <f t="shared" si="270"/>
        <v>6.7859217371961984</v>
      </c>
      <c r="X94" s="190">
        <f t="shared" si="270"/>
        <v>7.7094968297208135</v>
      </c>
      <c r="Y94" s="190">
        <f t="shared" si="270"/>
        <v>8.7182989626031038</v>
      </c>
      <c r="Z94" s="190">
        <f t="shared" si="270"/>
        <v>9.7777893103197382</v>
      </c>
      <c r="AA94" s="190">
        <f t="shared" si="270"/>
        <v>10.96360422279022</v>
      </c>
      <c r="AB94" s="190">
        <f t="shared" si="270"/>
        <v>12.307113046065279</v>
      </c>
      <c r="AC94" s="190">
        <f t="shared" si="270"/>
        <v>13.847402139309327</v>
      </c>
      <c r="AD94" s="190">
        <f t="shared" si="270"/>
        <v>15.633138498774237</v>
      </c>
      <c r="AE94" s="190">
        <f t="shared" si="270"/>
        <v>17.724863916711779</v>
      </c>
      <c r="AF94" s="190">
        <f t="shared" si="270"/>
        <v>18.702059656433956</v>
      </c>
      <c r="AG94" s="190">
        <f t="shared" si="270"/>
        <v>19.810935409260608</v>
      </c>
      <c r="AH94" s="190">
        <f t="shared" si="270"/>
        <v>21.055738012548908</v>
      </c>
      <c r="AI94" s="190">
        <f t="shared" si="270"/>
        <v>22.453541981718072</v>
      </c>
      <c r="AJ94" s="190">
        <f t="shared" si="270"/>
        <v>24.025560297525278</v>
      </c>
      <c r="AK94" s="190">
        <f t="shared" si="270"/>
        <v>25.798105357989197</v>
      </c>
      <c r="AL94" s="190">
        <f t="shared" si="270"/>
        <v>26.826642134103551</v>
      </c>
      <c r="AM94" s="190">
        <f t="shared" si="270"/>
        <v>28.029902234169739</v>
      </c>
      <c r="AN94" s="190">
        <f t="shared" si="270"/>
        <v>29.26142282866553</v>
      </c>
      <c r="AO94" s="190">
        <f t="shared" si="270"/>
        <v>30.527067459375758</v>
      </c>
      <c r="AP94" s="190">
        <f t="shared" si="270"/>
        <v>31.825681832161887</v>
      </c>
      <c r="AQ94" s="190">
        <f t="shared" si="270"/>
        <v>33.153920027008674</v>
      </c>
      <c r="AR94" s="190">
        <f t="shared" si="270"/>
        <v>34.505716058897875</v>
      </c>
      <c r="AS94" s="190">
        <f t="shared" si="270"/>
        <v>35.325262766436026</v>
      </c>
      <c r="AT94" s="190">
        <f t="shared" si="270"/>
        <v>36.079826383303129</v>
      </c>
      <c r="AU94" s="190">
        <f t="shared" si="270"/>
        <v>36.850046744716153</v>
      </c>
      <c r="AV94" s="190">
        <f t="shared" si="270"/>
        <v>37.629617854753668</v>
      </c>
      <c r="AW94" s="190">
        <f t="shared" si="270"/>
        <v>38.411734970951784</v>
      </c>
      <c r="AX94" s="190">
        <f t="shared" si="270"/>
        <v>39.188249552510769</v>
      </c>
      <c r="AY94" s="190">
        <f t="shared" si="270"/>
        <v>39.949219412968404</v>
      </c>
      <c r="AZ94" s="190">
        <f t="shared" si="270"/>
        <v>40.56016516884624</v>
      </c>
      <c r="BA94" s="190">
        <f t="shared" si="270"/>
        <v>41.151554796837878</v>
      </c>
      <c r="BB94" s="190">
        <f t="shared" si="270"/>
        <v>41.720815639787503</v>
      </c>
      <c r="BC94" s="190">
        <f t="shared" si="270"/>
        <v>42.2662047864222</v>
      </c>
      <c r="BD94" s="190">
        <f t="shared" si="270"/>
        <v>42.785332524474263</v>
      </c>
      <c r="BE94" s="190">
        <f t="shared" si="270"/>
        <v>43.27529890349102</v>
      </c>
      <c r="BF94" s="190">
        <f t="shared" si="270"/>
        <v>43.732669335260816</v>
      </c>
      <c r="BG94" s="190">
        <f t="shared" si="270"/>
        <v>44.153437044828145</v>
      </c>
      <c r="BH94" s="190">
        <f t="shared" si="270"/>
        <v>44.561353718805485</v>
      </c>
      <c r="BI94" s="190">
        <f t="shared" si="270"/>
        <v>44.95596400769417</v>
      </c>
      <c r="BJ94" s="190">
        <f t="shared" si="270"/>
        <v>45.335082981843009</v>
      </c>
      <c r="BK94" s="190">
        <f t="shared" si="270"/>
        <v>45.696626719114803</v>
      </c>
      <c r="BL94" s="190">
        <f t="shared" si="270"/>
        <v>46.038673756884954</v>
      </c>
      <c r="BM94" s="190">
        <f t="shared" si="270"/>
        <v>46.359516809359576</v>
      </c>
      <c r="BN94" s="190">
        <f t="shared" si="270"/>
        <v>46.657739393372474</v>
      </c>
      <c r="BO94" s="190">
        <f t="shared" si="270"/>
        <v>46.943212207688703</v>
      </c>
      <c r="BP94" s="190">
        <f t="shared" si="270"/>
        <v>47.216901910029208</v>
      </c>
      <c r="BQ94" s="190">
        <f t="shared" si="270"/>
        <v>47.478771100809922</v>
      </c>
      <c r="BR94" s="190">
        <f t="shared" si="270"/>
        <v>47.728816883546209</v>
      </c>
      <c r="BS94" s="190">
        <f t="shared" si="270"/>
        <v>47.967109728391542</v>
      </c>
      <c r="BT94" s="190">
        <f t="shared" si="270"/>
        <v>48.193840639133697</v>
      </c>
      <c r="BU94" s="190">
        <f t="shared" si="270"/>
        <v>48.409378159900925</v>
      </c>
      <c r="BV94" s="190">
        <f t="shared" ref="BV94:EG94" si="271">BV20</f>
        <v>48.615339218974775</v>
      </c>
      <c r="BW94" s="190">
        <f t="shared" si="271"/>
        <v>48.811844216209437</v>
      </c>
      <c r="BX94" s="190">
        <f t="shared" si="271"/>
        <v>48.999117020407432</v>
      </c>
      <c r="BY94" s="190">
        <f t="shared" si="271"/>
        <v>49.177491382141554</v>
      </c>
      <c r="BZ94" s="190">
        <f t="shared" si="271"/>
        <v>49.347417980062495</v>
      </c>
      <c r="CA94" s="190">
        <f t="shared" si="271"/>
        <v>49.509469426392926</v>
      </c>
      <c r="CB94" s="190">
        <f t="shared" si="271"/>
        <v>49.664346138487289</v>
      </c>
      <c r="CC94" s="190">
        <f t="shared" si="271"/>
        <v>49.812882685384459</v>
      </c>
      <c r="CD94" s="190">
        <f t="shared" si="271"/>
        <v>49.955260208026409</v>
      </c>
      <c r="CE94" s="190">
        <f t="shared" si="271"/>
        <v>50.091635264613103</v>
      </c>
      <c r="CF94" s="190">
        <f t="shared" si="271"/>
        <v>50.222209156876815</v>
      </c>
      <c r="CG94" s="190">
        <f t="shared" si="271"/>
        <v>50.347231094648855</v>
      </c>
      <c r="CH94" s="190">
        <f t="shared" si="271"/>
        <v>50.466999283099874</v>
      </c>
      <c r="CI94" s="190">
        <f t="shared" si="271"/>
        <v>50.627803806944883</v>
      </c>
      <c r="CJ94" s="190">
        <f t="shared" si="271"/>
        <v>50.761256997353001</v>
      </c>
      <c r="CK94" s="190">
        <f t="shared" si="271"/>
        <v>50.889639606483335</v>
      </c>
      <c r="CL94" s="190">
        <f t="shared" si="271"/>
        <v>51.013228066650086</v>
      </c>
      <c r="CM94" s="190">
        <f t="shared" si="271"/>
        <v>51.132293311839739</v>
      </c>
      <c r="CN94" s="190">
        <f t="shared" si="271"/>
        <v>51.247096820777401</v>
      </c>
      <c r="CO94" s="190">
        <f t="shared" si="271"/>
        <v>51.35788604731092</v>
      </c>
      <c r="CP94" s="190">
        <f t="shared" si="271"/>
        <v>51.464889138896709</v>
      </c>
      <c r="CQ94" s="190">
        <f t="shared" si="271"/>
        <v>51.572164330891916</v>
      </c>
      <c r="CR94" s="190">
        <f t="shared" si="271"/>
        <v>51.676434459437871</v>
      </c>
      <c r="CS94" s="190">
        <f t="shared" si="271"/>
        <v>51.777869262582776</v>
      </c>
      <c r="CT94" s="190">
        <f t="shared" si="271"/>
        <v>51.876645285282834</v>
      </c>
      <c r="CU94" s="190">
        <f t="shared" si="271"/>
        <v>51.972940974218581</v>
      </c>
      <c r="CV94" s="190">
        <f t="shared" si="271"/>
        <v>52.066931202728611</v>
      </c>
      <c r="CW94" s="190">
        <f t="shared" si="271"/>
        <v>52.158781368095546</v>
      </c>
      <c r="CX94" s="190">
        <f t="shared" si="271"/>
        <v>52.244787927382099</v>
      </c>
      <c r="CY94" s="190">
        <f t="shared" si="271"/>
        <v>52.328813633065351</v>
      </c>
      <c r="CZ94" s="190">
        <f t="shared" si="271"/>
        <v>52.411019287950907</v>
      </c>
      <c r="DA94" s="190">
        <f t="shared" si="271"/>
        <v>52.491557321915636</v>
      </c>
      <c r="DB94" s="190">
        <f t="shared" si="271"/>
        <v>52.570572739683328</v>
      </c>
      <c r="DC94" s="190">
        <f t="shared" si="271"/>
        <v>52.648204002079169</v>
      </c>
      <c r="DD94" s="190">
        <f t="shared" si="271"/>
        <v>52.72458384322163</v>
      </c>
      <c r="DE94" s="190">
        <f t="shared" si="271"/>
        <v>52.799839955322774</v>
      </c>
      <c r="DF94" s="190">
        <f t="shared" si="271"/>
        <v>52.873514610630167</v>
      </c>
      <c r="DG94" s="190">
        <f t="shared" si="271"/>
        <v>52.945680151679781</v>
      </c>
      <c r="DH94" s="190">
        <f t="shared" si="271"/>
        <v>53.016408459976198</v>
      </c>
      <c r="DI94" s="190">
        <f t="shared" si="271"/>
        <v>53.085769802986903</v>
      </c>
      <c r="DJ94" s="190">
        <f t="shared" si="271"/>
        <v>53.153832121192067</v>
      </c>
      <c r="DK94" s="190">
        <f t="shared" si="271"/>
        <v>53.220660792846516</v>
      </c>
      <c r="DL94" s="190">
        <f t="shared" si="271"/>
        <v>53.286318894319479</v>
      </c>
      <c r="DM94" s="190">
        <f t="shared" si="271"/>
        <v>53.351158410491351</v>
      </c>
      <c r="DN94" s="190">
        <f t="shared" si="271"/>
        <v>53.415209756062609</v>
      </c>
      <c r="DO94" s="190">
        <f t="shared" si="271"/>
        <v>53.478496652991581</v>
      </c>
      <c r="DP94" s="190">
        <f t="shared" si="271"/>
        <v>53.541036731594573</v>
      </c>
      <c r="DQ94" s="190">
        <f t="shared" si="271"/>
        <v>53.602841972342759</v>
      </c>
      <c r="DR94" s="190">
        <f t="shared" si="271"/>
        <v>53.66391902679824</v>
      </c>
      <c r="DS94" s="190">
        <f t="shared" si="271"/>
        <v>53.724269458758179</v>
      </c>
      <c r="DT94" s="190">
        <f t="shared" si="271"/>
        <v>53.783889955599726</v>
      </c>
      <c r="DU94" s="190">
        <f t="shared" si="271"/>
        <v>53.842838431184056</v>
      </c>
      <c r="DV94" s="190">
        <f t="shared" si="271"/>
        <v>53.901169599705753</v>
      </c>
      <c r="DW94" s="190">
        <f t="shared" si="271"/>
        <v>53.958934506895829</v>
      </c>
      <c r="DX94" s="190">
        <f t="shared" si="271"/>
        <v>54.016180193919944</v>
      </c>
      <c r="DY94" s="190">
        <f t="shared" si="271"/>
        <v>54.072949448595153</v>
      </c>
      <c r="DZ94" s="190">
        <f t="shared" si="271"/>
        <v>54.129280598638239</v>
      </c>
      <c r="EA94" s="190">
        <f t="shared" si="271"/>
        <v>54.185207302768944</v>
      </c>
      <c r="EB94" s="190">
        <f t="shared" si="271"/>
        <v>54.240736350452799</v>
      </c>
      <c r="EC94" s="190">
        <f t="shared" si="271"/>
        <v>54.29587660551347</v>
      </c>
      <c r="ED94" s="190">
        <f t="shared" si="271"/>
        <v>54.350639269494735</v>
      </c>
      <c r="EE94" s="190">
        <f t="shared" si="271"/>
        <v>54.405038064096757</v>
      </c>
      <c r="EF94" s="190">
        <f t="shared" si="271"/>
        <v>54.459089354785661</v>
      </c>
      <c r="EG94" s="190">
        <f t="shared" si="271"/>
        <v>54.512812231330614</v>
      </c>
      <c r="EH94" s="190">
        <f t="shared" ref="EH94:FY94" si="272">EH20</f>
        <v>54.566228554490465</v>
      </c>
      <c r="EI94" s="190">
        <f t="shared" si="272"/>
        <v>54.619362970984973</v>
      </c>
      <c r="EJ94" s="190">
        <f t="shared" si="272"/>
        <v>54.672236259516183</v>
      </c>
      <c r="EK94" s="190">
        <f t="shared" si="272"/>
        <v>54.724865730400332</v>
      </c>
      <c r="EL94" s="190">
        <f t="shared" si="272"/>
        <v>54.777265680297901</v>
      </c>
      <c r="EM94" s="190">
        <f t="shared" si="272"/>
        <v>54.829447885893522</v>
      </c>
      <c r="EN94" s="190">
        <f t="shared" si="272"/>
        <v>54.881422125480029</v>
      </c>
      <c r="EO94" s="190">
        <f t="shared" si="272"/>
        <v>54.933196722014671</v>
      </c>
      <c r="EP94" s="190">
        <f t="shared" si="272"/>
        <v>54.984779105248428</v>
      </c>
      <c r="EQ94" s="190">
        <f t="shared" si="272"/>
        <v>55.036178050632373</v>
      </c>
      <c r="ER94" s="190">
        <f t="shared" si="272"/>
        <v>55.087403230412022</v>
      </c>
      <c r="ES94" s="190">
        <f t="shared" si="272"/>
        <v>55.138464775176566</v>
      </c>
      <c r="ET94" s="190">
        <f t="shared" si="272"/>
        <v>55.189372856121167</v>
      </c>
      <c r="EU94" s="190">
        <f t="shared" si="272"/>
        <v>55.240137295389268</v>
      </c>
      <c r="EV94" s="190">
        <f t="shared" si="272"/>
        <v>55.290767209836453</v>
      </c>
      <c r="EW94" s="190">
        <f t="shared" si="272"/>
        <v>55.341270692373861</v>
      </c>
      <c r="EX94" s="190">
        <f t="shared" si="272"/>
        <v>55.391654534706532</v>
      </c>
      <c r="EY94" s="190">
        <f t="shared" si="272"/>
        <v>55.441924621102395</v>
      </c>
      <c r="EZ94" s="190">
        <f t="shared" si="272"/>
        <v>55.49208625799907</v>
      </c>
      <c r="FA94" s="190">
        <f t="shared" si="272"/>
        <v>55.542144436110213</v>
      </c>
      <c r="FB94" s="190">
        <f t="shared" si="272"/>
        <v>55.592104023685934</v>
      </c>
      <c r="FC94" s="190">
        <f t="shared" si="272"/>
        <v>55.641969890970998</v>
      </c>
      <c r="FD94" s="190">
        <f t="shared" si="272"/>
        <v>55.691746966791875</v>
      </c>
      <c r="FE94" s="190">
        <f t="shared" si="272"/>
        <v>55.741440228697485</v>
      </c>
      <c r="FF94" s="190">
        <f t="shared" si="272"/>
        <v>55.791054503350423</v>
      </c>
      <c r="FG94" s="190">
        <f t="shared" si="272"/>
        <v>55.840594330531907</v>
      </c>
      <c r="FH94" s="190">
        <f t="shared" si="272"/>
        <v>55.890063885107146</v>
      </c>
      <c r="FI94" s="190">
        <f t="shared" si="272"/>
        <v>55.939466950275602</v>
      </c>
      <c r="FJ94" s="190">
        <f t="shared" si="272"/>
        <v>55.988806934777323</v>
      </c>
      <c r="FK94" s="190">
        <f t="shared" si="272"/>
        <v>56.03808692633072</v>
      </c>
      <c r="FL94" s="190">
        <f t="shared" si="272"/>
        <v>56.087309773337829</v>
      </c>
      <c r="FM94" s="190">
        <f t="shared" si="272"/>
        <v>56.136478186716687</v>
      </c>
      <c r="FN94" s="190">
        <f t="shared" si="272"/>
        <v>56.185594796972168</v>
      </c>
      <c r="FO94" s="190">
        <f t="shared" si="272"/>
        <v>56.234662176154387</v>
      </c>
      <c r="FP94" s="190">
        <f t="shared" si="272"/>
        <v>56.283682834174449</v>
      </c>
      <c r="FQ94" s="190">
        <f t="shared" si="272"/>
        <v>56.332659198541201</v>
      </c>
      <c r="FR94" s="190">
        <f t="shared" si="272"/>
        <v>56.381593586022603</v>
      </c>
      <c r="FS94" s="190">
        <f t="shared" si="272"/>
        <v>56.430488174079159</v>
      </c>
      <c r="FT94" s="190">
        <f t="shared" si="272"/>
        <v>56.479344979205663</v>
      </c>
      <c r="FU94" s="190">
        <f t="shared" si="272"/>
        <v>56.528165857990906</v>
      </c>
      <c r="FV94" s="190">
        <f t="shared" si="272"/>
        <v>56.576952522721491</v>
      </c>
      <c r="FW94" s="190">
        <f t="shared" si="272"/>
        <v>56.625706564512534</v>
      </c>
      <c r="FX94" s="190">
        <f t="shared" si="272"/>
        <v>56.674429478167561</v>
      </c>
      <c r="FY94" s="190">
        <f t="shared" si="272"/>
        <v>56.723122684207283</v>
      </c>
      <c r="GA94" s="189" t="s">
        <v>190</v>
      </c>
    </row>
    <row r="96" spans="1:183" x14ac:dyDescent="0.25">
      <c r="A96" t="s">
        <v>138</v>
      </c>
      <c r="D96" s="1">
        <f t="shared" ref="D96:BO96" si="273">(D24-C24)/C24</f>
        <v>0.24999999999999964</v>
      </c>
      <c r="E96" s="1">
        <f t="shared" si="273"/>
        <v>0.25000000000000022</v>
      </c>
      <c r="F96" s="1">
        <f t="shared" si="273"/>
        <v>0.25</v>
      </c>
      <c r="G96" s="1">
        <f t="shared" si="273"/>
        <v>0.24999999999999986</v>
      </c>
      <c r="H96" s="1">
        <f t="shared" si="273"/>
        <v>0.24999999999999981</v>
      </c>
      <c r="I96" s="1">
        <f t="shared" si="273"/>
        <v>0.25000000000000028</v>
      </c>
      <c r="J96" s="1">
        <f t="shared" si="273"/>
        <v>0.12169638841762954</v>
      </c>
      <c r="K96" s="1">
        <f t="shared" si="273"/>
        <v>0.11876279485878405</v>
      </c>
      <c r="L96" s="1">
        <f t="shared" si="273"/>
        <v>0.10845061338176552</v>
      </c>
      <c r="M96" s="1">
        <f t="shared" si="273"/>
        <v>0.10932287085848115</v>
      </c>
      <c r="N96" s="1">
        <f t="shared" si="273"/>
        <v>0.11142558347732759</v>
      </c>
      <c r="O96" s="1">
        <f t="shared" si="273"/>
        <v>0.11464937121982061</v>
      </c>
      <c r="P96" s="115">
        <f t="shared" si="273"/>
        <v>0.11887939613902845</v>
      </c>
      <c r="Q96" s="1">
        <f t="shared" si="273"/>
        <v>0.15945761763073099</v>
      </c>
      <c r="R96" s="1">
        <f t="shared" si="273"/>
        <v>1.6465771830362914E-2</v>
      </c>
      <c r="S96" s="1">
        <f t="shared" si="273"/>
        <v>2.0989933498373241E-2</v>
      </c>
      <c r="T96" s="1">
        <f t="shared" si="273"/>
        <v>1.8968549471195913E-2</v>
      </c>
      <c r="U96" s="1">
        <f t="shared" si="273"/>
        <v>1.5151506089350428E-2</v>
      </c>
      <c r="V96" s="1">
        <f t="shared" si="273"/>
        <v>9.1757736144508426E-3</v>
      </c>
      <c r="W96" s="115">
        <f t="shared" si="273"/>
        <v>5.0946017088487373E-4</v>
      </c>
      <c r="X96" s="1">
        <f t="shared" si="273"/>
        <v>-9.9351585596312339E-2</v>
      </c>
      <c r="Y96" s="1">
        <f t="shared" si="273"/>
        <v>2.0756528146351538E-2</v>
      </c>
      <c r="Z96" s="1">
        <f t="shared" si="273"/>
        <v>1.093369479376655E-2</v>
      </c>
      <c r="AA96" s="1">
        <f t="shared" si="273"/>
        <v>1.6737984312657091E-3</v>
      </c>
      <c r="AB96" s="1">
        <f t="shared" si="273"/>
        <v>-9.0685414892739125E-3</v>
      </c>
      <c r="AC96" s="1">
        <f t="shared" si="273"/>
        <v>-2.2185704661748757E-2</v>
      </c>
      <c r="AD96" s="115">
        <f t="shared" si="273"/>
        <v>-3.8981262675694725E-2</v>
      </c>
      <c r="AE96" s="1">
        <f t="shared" si="273"/>
        <v>-1.8806321957202853E-2</v>
      </c>
      <c r="AF96" s="1">
        <f t="shared" si="273"/>
        <v>-4.2617030381237514E-2</v>
      </c>
      <c r="AG96" s="1">
        <f t="shared" si="273"/>
        <v>-4.6443749517825525E-2</v>
      </c>
      <c r="AH96" s="1">
        <f t="shared" si="273"/>
        <v>-5.2053437864920837E-2</v>
      </c>
      <c r="AI96" s="1">
        <f t="shared" si="273"/>
        <v>-5.9248340425932834E-2</v>
      </c>
      <c r="AJ96" s="174">
        <f t="shared" si="273"/>
        <v>-6.8398203448590683E-2</v>
      </c>
      <c r="AK96" s="115">
        <f t="shared" si="273"/>
        <v>-8.0059190551690348E-2</v>
      </c>
      <c r="AL96" s="1">
        <f t="shared" si="273"/>
        <v>-2.9441836281001763E-2</v>
      </c>
      <c r="AM96" s="1">
        <f t="shared" si="273"/>
        <v>-2.6871316847983887E-2</v>
      </c>
      <c r="AN96" s="1">
        <f t="shared" si="273"/>
        <v>-3.3356151358628017E-2</v>
      </c>
      <c r="AO96" s="1">
        <f t="shared" si="273"/>
        <v>-3.9907568616368759E-2</v>
      </c>
      <c r="AP96" s="1">
        <f t="shared" si="273"/>
        <v>-4.6548314031204033E-2</v>
      </c>
      <c r="AQ96" s="174">
        <f t="shared" si="273"/>
        <v>-5.3217582187323913E-2</v>
      </c>
      <c r="AR96" s="115">
        <f t="shared" si="273"/>
        <v>-5.9737605152794193E-2</v>
      </c>
      <c r="AS96" s="1">
        <f t="shared" si="273"/>
        <v>-3.9231536045164515E-2</v>
      </c>
      <c r="AT96" s="1">
        <f t="shared" si="273"/>
        <v>-3.7985593808324405E-2</v>
      </c>
      <c r="AU96" s="1">
        <f t="shared" si="273"/>
        <v>-3.858259518886218E-2</v>
      </c>
      <c r="AV96" s="1">
        <f t="shared" si="273"/>
        <v>-3.9157021952345453E-2</v>
      </c>
      <c r="AW96" s="1">
        <f t="shared" si="273"/>
        <v>-3.9556649306231303E-2</v>
      </c>
      <c r="AX96" s="174">
        <f t="shared" si="273"/>
        <v>-3.9575623828196391E-2</v>
      </c>
      <c r="AY96" s="115">
        <f t="shared" si="273"/>
        <v>-3.8938022457669474E-2</v>
      </c>
      <c r="AZ96" s="1">
        <f t="shared" si="273"/>
        <v>-3.7274956222909765E-2</v>
      </c>
      <c r="BA96" s="1">
        <f t="shared" si="273"/>
        <v>-3.8680425245889417E-2</v>
      </c>
      <c r="BB96" s="1">
        <f t="shared" si="273"/>
        <v>-3.9310219902435536E-2</v>
      </c>
      <c r="BC96" s="1">
        <f t="shared" si="273"/>
        <v>-3.9380496507078332E-2</v>
      </c>
      <c r="BD96" s="1">
        <f t="shared" si="273"/>
        <v>-3.8784122916939438E-2</v>
      </c>
      <c r="BE96" s="174">
        <f t="shared" si="273"/>
        <v>-3.7417888181762074E-2</v>
      </c>
      <c r="BF96" s="115">
        <f t="shared" si="273"/>
        <v>-3.5174954002348456E-2</v>
      </c>
      <c r="BG96" s="1">
        <f t="shared" si="273"/>
        <v>-3.1957322580645098E-2</v>
      </c>
      <c r="BH96" s="1">
        <f t="shared" si="273"/>
        <v>-3.1893878847769321E-2</v>
      </c>
      <c r="BI96" s="1">
        <f t="shared" si="273"/>
        <v>-3.2104784201946228E-2</v>
      </c>
      <c r="BJ96" s="1">
        <f t="shared" si="273"/>
        <v>-3.2100028685352361E-2</v>
      </c>
      <c r="BK96" s="1">
        <f t="shared" si="273"/>
        <v>-3.183052446099803E-2</v>
      </c>
      <c r="BL96" s="174">
        <f t="shared" si="273"/>
        <v>-3.1253957406668566E-2</v>
      </c>
      <c r="BM96" s="115">
        <f t="shared" si="273"/>
        <v>-3.0342420326653716E-2</v>
      </c>
      <c r="BN96" s="1">
        <f t="shared" si="273"/>
        <v>-2.9091359021876977E-2</v>
      </c>
      <c r="BO96" s="1">
        <f t="shared" si="273"/>
        <v>-2.8396230556844679E-2</v>
      </c>
      <c r="BP96" s="1">
        <f t="shared" ref="BP96:EA96" si="274">(BP24-BO24)/BO24</f>
        <v>-2.7634823085688098E-2</v>
      </c>
      <c r="BQ96" s="1">
        <f t="shared" si="274"/>
        <v>-2.6815314596985641E-2</v>
      </c>
      <c r="BR96" s="1">
        <f t="shared" si="274"/>
        <v>-2.5962278366011764E-2</v>
      </c>
      <c r="BS96" s="1">
        <f t="shared" si="274"/>
        <v>-2.5107805878960408E-2</v>
      </c>
      <c r="BT96" s="115">
        <f t="shared" si="274"/>
        <v>-2.4292647063809538E-2</v>
      </c>
      <c r="BU96" s="1">
        <f t="shared" si="274"/>
        <v>1.9210256630799569E-3</v>
      </c>
      <c r="BV96" s="1">
        <f t="shared" si="274"/>
        <v>-1.9323842774503878E-2</v>
      </c>
      <c r="BW96" s="1">
        <f t="shared" si="274"/>
        <v>-1.8588199585551243E-2</v>
      </c>
      <c r="BX96" s="1">
        <f t="shared" si="274"/>
        <v>-1.775460826704249E-2</v>
      </c>
      <c r="BY96" s="1">
        <f t="shared" si="274"/>
        <v>-1.6853539916654687E-2</v>
      </c>
      <c r="BZ96" s="1">
        <f t="shared" si="274"/>
        <v>-1.5923073204990364E-2</v>
      </c>
      <c r="CA96" s="115">
        <f t="shared" si="274"/>
        <v>-1.5008023154249626E-2</v>
      </c>
      <c r="CB96" s="1">
        <f t="shared" si="274"/>
        <v>-4.2398407910111478E-2</v>
      </c>
      <c r="CC96" s="1">
        <f t="shared" si="274"/>
        <v>-1.5176418941589817E-2</v>
      </c>
      <c r="CD96" s="1">
        <f t="shared" si="274"/>
        <v>-1.4159541020137332E-2</v>
      </c>
      <c r="CE96" s="1">
        <f t="shared" si="274"/>
        <v>-1.3159984571137697E-2</v>
      </c>
      <c r="CF96" s="1">
        <f t="shared" si="274"/>
        <v>-1.2175615780237861E-2</v>
      </c>
      <c r="CG96" s="1">
        <f t="shared" si="274"/>
        <v>-1.1204249031306346E-2</v>
      </c>
      <c r="CH96" s="115">
        <f t="shared" si="274"/>
        <v>-1.0243702648344202E-2</v>
      </c>
      <c r="CI96" s="1">
        <f t="shared" si="274"/>
        <v>-9.2917030343262867E-3</v>
      </c>
      <c r="CJ96" s="1">
        <f t="shared" si="274"/>
        <v>-1.3217477701323675E-2</v>
      </c>
      <c r="CK96" s="1">
        <f t="shared" si="274"/>
        <v>-1.2781821944909609E-2</v>
      </c>
      <c r="CL96" s="1">
        <f t="shared" si="274"/>
        <v>-1.233046929823934E-2</v>
      </c>
      <c r="CM96" s="1">
        <f t="shared" si="274"/>
        <v>-1.1873751978577913E-2</v>
      </c>
      <c r="CN96" s="1">
        <f t="shared" si="274"/>
        <v>-1.1418789949323058E-2</v>
      </c>
      <c r="CO96" s="115">
        <f t="shared" si="274"/>
        <v>-1.0968836200437274E-2</v>
      </c>
      <c r="CP96" s="1">
        <f t="shared" si="274"/>
        <v>-1.0522712334515705E-2</v>
      </c>
      <c r="CQ96" s="1">
        <f t="shared" si="274"/>
        <v>-7.4271409528421867E-3</v>
      </c>
      <c r="CR96" s="1">
        <f t="shared" si="274"/>
        <v>-7.2047678994145888E-3</v>
      </c>
      <c r="CS96" s="1">
        <f t="shared" si="274"/>
        <v>-7.0389158025903915E-3</v>
      </c>
      <c r="CT96" s="1">
        <f t="shared" si="274"/>
        <v>-6.9258151104083059E-3</v>
      </c>
      <c r="CU96" s="1">
        <f t="shared" si="274"/>
        <v>-6.8629349984996504E-3</v>
      </c>
      <c r="CV96" s="115">
        <f t="shared" si="274"/>
        <v>-6.8487138429693742E-3</v>
      </c>
      <c r="CW96" s="1">
        <f t="shared" si="274"/>
        <v>-6.882241557071244E-3</v>
      </c>
      <c r="CX96" s="1">
        <f t="shared" si="274"/>
        <v>-6.9629119595465859E-3</v>
      </c>
      <c r="CY96" s="1">
        <f t="shared" si="274"/>
        <v>-6.4541832867878257E-3</v>
      </c>
      <c r="CZ96" s="1">
        <f t="shared" si="274"/>
        <v>-5.9658708002036523E-3</v>
      </c>
      <c r="DA96" s="1">
        <f t="shared" si="274"/>
        <v>-5.5039646785451715E-3</v>
      </c>
      <c r="DB96" s="1">
        <f t="shared" si="274"/>
        <v>-5.0731827168139726E-3</v>
      </c>
      <c r="DC96" s="1">
        <f t="shared" si="274"/>
        <v>-4.677348189538944E-3</v>
      </c>
      <c r="DD96" s="115">
        <f t="shared" si="274"/>
        <v>-4.3197973470823275E-3</v>
      </c>
      <c r="DE96" s="1">
        <f t="shared" si="274"/>
        <v>-4.0038007535059617E-3</v>
      </c>
      <c r="DF96" s="1">
        <f t="shared" si="274"/>
        <v>-3.9525865805002053E-3</v>
      </c>
      <c r="DG96" s="1">
        <f t="shared" si="274"/>
        <v>-3.8798374404658211E-3</v>
      </c>
      <c r="DH96" s="1">
        <f t="shared" si="274"/>
        <v>-3.7825706635029165E-3</v>
      </c>
      <c r="DI96" s="1">
        <f t="shared" si="274"/>
        <v>-3.6585856734837325E-3</v>
      </c>
      <c r="DJ96" s="1">
        <f t="shared" si="274"/>
        <v>-3.5062674882176148E-3</v>
      </c>
      <c r="DK96" s="115">
        <f t="shared" si="274"/>
        <v>-3.3244496618778426E-3</v>
      </c>
      <c r="DL96" s="1">
        <f t="shared" si="274"/>
        <v>-3.1123402481863958E-3</v>
      </c>
      <c r="DM96" s="1">
        <f t="shared" si="274"/>
        <v>-2.8695126134637735E-3</v>
      </c>
      <c r="DN96" s="1">
        <f t="shared" si="274"/>
        <v>-2.6642698011377607E-3</v>
      </c>
      <c r="DO96" s="1">
        <f t="shared" si="274"/>
        <v>-2.4930777416310988E-3</v>
      </c>
      <c r="DP96" s="1">
        <f t="shared" si="274"/>
        <v>-2.3517074879271507E-3</v>
      </c>
      <c r="DQ96" s="1">
        <f t="shared" si="274"/>
        <v>-2.2354153105259966E-3</v>
      </c>
      <c r="DR96" s="1">
        <f t="shared" si="274"/>
        <v>-2.1390698620343805E-3</v>
      </c>
      <c r="DS96" s="1">
        <f t="shared" si="274"/>
        <v>-2.0572298796748103E-3</v>
      </c>
      <c r="DT96" s="1">
        <f t="shared" si="274"/>
        <v>-1.9841776946325014E-3</v>
      </c>
      <c r="DU96" s="1">
        <f t="shared" si="274"/>
        <v>-1.8965783661640664E-3</v>
      </c>
      <c r="DV96" s="1">
        <f t="shared" si="274"/>
        <v>-1.7990434521445958E-3</v>
      </c>
      <c r="DW96" s="1">
        <f t="shared" si="274"/>
        <v>-1.6961305395643094E-3</v>
      </c>
      <c r="DX96" s="1">
        <f t="shared" si="274"/>
        <v>-1.5922286876320138E-3</v>
      </c>
      <c r="DY96" s="1">
        <f t="shared" si="274"/>
        <v>-1.4914721672069314E-3</v>
      </c>
      <c r="DZ96" s="1">
        <f t="shared" si="274"/>
        <v>-1.3976747674909801E-3</v>
      </c>
      <c r="EA96" s="1">
        <f t="shared" si="274"/>
        <v>-1.3142768595281597E-3</v>
      </c>
      <c r="EB96" s="1">
        <f t="shared" ref="EB96:FY96" si="275">(EB24-EA24)/EA24</f>
        <v>-1.2442974890370696E-3</v>
      </c>
      <c r="EC96" s="1">
        <f t="shared" si="275"/>
        <v>-1.1836537201169043E-3</v>
      </c>
      <c r="ED96" s="1">
        <f t="shared" si="275"/>
        <v>-1.128908938532044E-3</v>
      </c>
      <c r="EE96" s="1">
        <f t="shared" si="275"/>
        <v>-1.0773177202371578E-3</v>
      </c>
      <c r="EF96" s="1">
        <f t="shared" si="275"/>
        <v>-1.0268481456794014E-3</v>
      </c>
      <c r="EG96" s="1">
        <f t="shared" si="275"/>
        <v>-9.761882633016239E-4</v>
      </c>
      <c r="EH96" s="1">
        <f t="shared" si="275"/>
        <v>-9.2474219198917834E-4</v>
      </c>
      <c r="EI96" s="1">
        <f t="shared" si="275"/>
        <v>-8.7262011083301567E-4</v>
      </c>
      <c r="EJ96" s="1">
        <f t="shared" si="275"/>
        <v>-8.2195941577508497E-4</v>
      </c>
      <c r="EK96" s="1">
        <f t="shared" si="275"/>
        <v>-7.7422716030658902E-4</v>
      </c>
      <c r="EL96" s="1">
        <f t="shared" si="275"/>
        <v>-7.3027562515191977E-4</v>
      </c>
      <c r="EM96" s="1">
        <f t="shared" si="275"/>
        <v>-6.9040995268851446E-4</v>
      </c>
      <c r="EN96" s="1">
        <f t="shared" si="275"/>
        <v>-6.5446382715855865E-4</v>
      </c>
      <c r="EO96" s="1">
        <f t="shared" si="275"/>
        <v>-6.2188029314017544E-4</v>
      </c>
      <c r="EP96" s="1">
        <f t="shared" si="275"/>
        <v>-5.9179587462619004E-4</v>
      </c>
      <c r="EQ96" s="1">
        <f t="shared" si="275"/>
        <v>-5.6312714826269332E-4</v>
      </c>
      <c r="ER96" s="1">
        <f t="shared" si="275"/>
        <v>-5.3526738993233834E-4</v>
      </c>
      <c r="ES96" s="1">
        <f t="shared" si="275"/>
        <v>-5.0798504269090785E-4</v>
      </c>
      <c r="ET96" s="1">
        <f t="shared" si="275"/>
        <v>-4.8132340426604471E-4</v>
      </c>
      <c r="EU96" s="1">
        <f t="shared" si="275"/>
        <v>-4.5550408812359427E-4</v>
      </c>
      <c r="EV96" s="1">
        <f t="shared" si="275"/>
        <v>-4.3083601625123509E-4</v>
      </c>
      <c r="EW96" s="1">
        <f t="shared" si="275"/>
        <v>-4.0763108329894894E-4</v>
      </c>
      <c r="EX96" s="1">
        <f t="shared" si="275"/>
        <v>-3.8612717999110855E-4</v>
      </c>
      <c r="EY96" s="1">
        <f t="shared" si="275"/>
        <v>-3.663175029936134E-4</v>
      </c>
      <c r="EZ96" s="1">
        <f t="shared" si="275"/>
        <v>-3.4803803753773773E-4</v>
      </c>
      <c r="FA96" s="1">
        <f t="shared" si="275"/>
        <v>-3.3104291128130761E-4</v>
      </c>
      <c r="FB96" s="1">
        <f t="shared" si="275"/>
        <v>-3.1506684217423754E-4</v>
      </c>
      <c r="FC96" s="1">
        <f t="shared" si="275"/>
        <v>-2.9987440538516261E-4</v>
      </c>
      <c r="FD96" s="1">
        <f t="shared" si="275"/>
        <v>-2.8529619450730896E-4</v>
      </c>
      <c r="FE96" s="1">
        <f t="shared" si="275"/>
        <v>-2.7125216993765139E-4</v>
      </c>
      <c r="FF96" s="1">
        <f t="shared" si="275"/>
        <v>-2.5776259468580199E-4</v>
      </c>
      <c r="FG96" s="1">
        <f t="shared" si="275"/>
        <v>-2.4489327294215714E-4</v>
      </c>
      <c r="FH96" s="1">
        <f t="shared" si="275"/>
        <v>-2.3271518378908552E-4</v>
      </c>
      <c r="FI96" s="1">
        <f t="shared" si="275"/>
        <v>-2.2127746886530655E-4</v>
      </c>
      <c r="FJ96" s="1">
        <f t="shared" si="275"/>
        <v>-2.1059248605856133E-4</v>
      </c>
      <c r="FK96" s="1">
        <f t="shared" si="275"/>
        <v>-2.0063149183847904E-4</v>
      </c>
      <c r="FL96" s="1">
        <f t="shared" si="275"/>
        <v>-1.9132943857069737E-4</v>
      </c>
      <c r="FM96" s="1">
        <f t="shared" si="275"/>
        <v>-1.8259734783349901E-4</v>
      </c>
      <c r="FN96" s="1">
        <f t="shared" si="275"/>
        <v>-1.7434839872214859E-4</v>
      </c>
      <c r="FO96" s="1">
        <f t="shared" si="275"/>
        <v>-1.6651323885751981E-4</v>
      </c>
      <c r="FP96" s="1">
        <f t="shared" si="275"/>
        <v>-1.5904653841689325E-4</v>
      </c>
      <c r="FQ96" s="1">
        <f t="shared" si="275"/>
        <v>-1.5192678250670549E-4</v>
      </c>
      <c r="FR96" s="1">
        <f t="shared" si="275"/>
        <v>-1.4515121645396995E-4</v>
      </c>
      <c r="FS96" s="1">
        <f t="shared" si="275"/>
        <v>-1.3872774096850457E-4</v>
      </c>
      <c r="FT96" s="1">
        <f t="shared" si="275"/>
        <v>-1.3266541508472074E-4</v>
      </c>
      <c r="FU96" s="1">
        <f t="shared" si="275"/>
        <v>-1.2696507617407553E-4</v>
      </c>
      <c r="FV96" s="1">
        <f t="shared" si="275"/>
        <v>-1.2161606899069053E-4</v>
      </c>
      <c r="FW96" s="1">
        <f t="shared" si="275"/>
        <v>-1.1659717795237847E-4</v>
      </c>
      <c r="FX96" s="1">
        <f t="shared" si="275"/>
        <v>-1.1188009052591171E-4</v>
      </c>
      <c r="FY96" s="1">
        <f t="shared" si="275"/>
        <v>-1.0743396945392892E-4</v>
      </c>
      <c r="GA96" t="s">
        <v>138</v>
      </c>
    </row>
    <row r="97" spans="1:183" x14ac:dyDescent="0.25">
      <c r="A97" t="s">
        <v>136</v>
      </c>
      <c r="D97" s="1">
        <f t="shared" ref="D97:BO97" si="276">(D35-C35)/C35</f>
        <v>0.25</v>
      </c>
      <c r="E97" s="1">
        <f t="shared" si="276"/>
        <v>0.24999999999999997</v>
      </c>
      <c r="F97" s="1">
        <f t="shared" si="276"/>
        <v>0.24999999999999994</v>
      </c>
      <c r="G97" s="1">
        <f t="shared" si="276"/>
        <v>0.25000000000000017</v>
      </c>
      <c r="H97" s="1">
        <f t="shared" si="276"/>
        <v>0.25000000000000006</v>
      </c>
      <c r="I97" s="1">
        <f t="shared" si="276"/>
        <v>0.25</v>
      </c>
      <c r="J97" s="1">
        <f t="shared" si="276"/>
        <v>6.4611088033589809E-2</v>
      </c>
      <c r="K97" s="1">
        <f t="shared" si="276"/>
        <v>7.5862313430497708E-2</v>
      </c>
      <c r="L97" s="1">
        <f t="shared" si="276"/>
        <v>8.814128964677044E-2</v>
      </c>
      <c r="M97" s="1">
        <f t="shared" si="276"/>
        <v>0.10125211965279655</v>
      </c>
      <c r="N97" s="1">
        <f t="shared" si="276"/>
        <v>0.11492840495589618</v>
      </c>
      <c r="O97" s="1">
        <f t="shared" si="276"/>
        <v>0.1288517769897099</v>
      </c>
      <c r="P97" s="115">
        <f t="shared" si="276"/>
        <v>0.14268013260930157</v>
      </c>
      <c r="Q97" s="1">
        <f t="shared" si="276"/>
        <v>0.13763008089416109</v>
      </c>
      <c r="R97" s="1">
        <f t="shared" si="276"/>
        <v>0.13243120756207963</v>
      </c>
      <c r="S97" s="1">
        <f t="shared" si="276"/>
        <v>0.11947254868720826</v>
      </c>
      <c r="T97" s="1">
        <f t="shared" si="276"/>
        <v>0.11924770880635018</v>
      </c>
      <c r="U97" s="1">
        <f t="shared" si="276"/>
        <v>0.12046355772154954</v>
      </c>
      <c r="V97" s="1">
        <f t="shared" si="276"/>
        <v>0.12294902781926158</v>
      </c>
      <c r="W97" s="115">
        <f t="shared" si="276"/>
        <v>0.12654303433561986</v>
      </c>
      <c r="X97" s="1">
        <f t="shared" si="276"/>
        <v>0.1685824708590983</v>
      </c>
      <c r="Y97" s="1">
        <f t="shared" si="276"/>
        <v>1.7272084236346991E-2</v>
      </c>
      <c r="Z97" s="1">
        <f t="shared" si="276"/>
        <v>2.2000337795869507E-2</v>
      </c>
      <c r="AA97" s="1">
        <f t="shared" si="276"/>
        <v>1.9861993198978772E-2</v>
      </c>
      <c r="AB97" s="1">
        <f t="shared" si="276"/>
        <v>1.5851263457413337E-2</v>
      </c>
      <c r="AC97" s="1">
        <f t="shared" si="276"/>
        <v>9.5929351335967711E-3</v>
      </c>
      <c r="AD97" s="115">
        <f t="shared" si="276"/>
        <v>5.3240186496865459E-4</v>
      </c>
      <c r="AE97" s="1">
        <f t="shared" si="276"/>
        <v>-0.10382314384402327</v>
      </c>
      <c r="AF97" s="1">
        <f t="shared" si="276"/>
        <v>2.179895377073289E-2</v>
      </c>
      <c r="AG97" s="1">
        <f t="shared" si="276"/>
        <v>1.147108761272214E-2</v>
      </c>
      <c r="AH97" s="1">
        <f t="shared" si="276"/>
        <v>1.7551328927135951E-3</v>
      </c>
      <c r="AI97" s="1">
        <f t="shared" si="276"/>
        <v>-9.508434748193172E-3</v>
      </c>
      <c r="AJ97" s="174">
        <f t="shared" si="276"/>
        <v>-2.3272211110245262E-2</v>
      </c>
      <c r="AK97" s="115">
        <f t="shared" si="276"/>
        <v>-4.0935788619567745E-2</v>
      </c>
      <c r="AL97" s="1">
        <f t="shared" si="276"/>
        <v>-1.9789521614765833E-2</v>
      </c>
      <c r="AM97" s="1">
        <f t="shared" si="276"/>
        <v>-4.4890042206762723E-2</v>
      </c>
      <c r="AN97" s="1">
        <f t="shared" si="276"/>
        <v>-4.9037286303461755E-2</v>
      </c>
      <c r="AO97" s="1">
        <f t="shared" si="276"/>
        <v>-5.5110125546794814E-2</v>
      </c>
      <c r="AP97" s="1">
        <f t="shared" si="276"/>
        <v>-6.2930449455232185E-2</v>
      </c>
      <c r="AQ97" s="174">
        <f t="shared" si="276"/>
        <v>-7.2934415234937891E-2</v>
      </c>
      <c r="AR97" s="115">
        <f t="shared" si="276"/>
        <v>-8.578648305169867E-2</v>
      </c>
      <c r="AS97" s="1">
        <f t="shared" si="276"/>
        <v>-3.1745692777098371E-2</v>
      </c>
      <c r="AT97" s="1">
        <f t="shared" si="276"/>
        <v>-2.9042967901267733E-2</v>
      </c>
      <c r="AU97" s="1">
        <f t="shared" si="276"/>
        <v>-3.6132519277561628E-2</v>
      </c>
      <c r="AV97" s="1">
        <f t="shared" si="276"/>
        <v>-4.3353757066031375E-2</v>
      </c>
      <c r="AW97" s="1">
        <f t="shared" si="276"/>
        <v>-5.0750123339252558E-2</v>
      </c>
      <c r="AX97" s="174">
        <f t="shared" si="276"/>
        <v>-5.8278240010010168E-2</v>
      </c>
      <c r="AY97" s="115">
        <f t="shared" si="276"/>
        <v>-6.5769823264114249E-2</v>
      </c>
      <c r="AZ97" s="1">
        <f t="shared" si="276"/>
        <v>-4.3471973378030979E-2</v>
      </c>
      <c r="BA97" s="1">
        <f t="shared" si="276"/>
        <v>-4.2277957940868145E-2</v>
      </c>
      <c r="BB97" s="1">
        <f t="shared" si="276"/>
        <v>-4.3134881731150571E-2</v>
      </c>
      <c r="BC97" s="1">
        <f t="shared" si="276"/>
        <v>-4.3985353519875939E-2</v>
      </c>
      <c r="BD97" s="1">
        <f t="shared" si="276"/>
        <v>-4.4658671959905229E-2</v>
      </c>
      <c r="BE97" s="174">
        <f t="shared" si="276"/>
        <v>-4.4918708902176585E-2</v>
      </c>
      <c r="BF97" s="115">
        <f t="shared" si="276"/>
        <v>-4.4442268936517329E-2</v>
      </c>
      <c r="BG97" s="1">
        <f t="shared" si="276"/>
        <v>-4.2789177548738566E-2</v>
      </c>
      <c r="BH97" s="1">
        <f t="shared" si="276"/>
        <v>-4.4658353401092608E-2</v>
      </c>
      <c r="BI97" s="1">
        <f t="shared" si="276"/>
        <v>-4.5669474519707348E-2</v>
      </c>
      <c r="BJ97" s="1">
        <f t="shared" si="276"/>
        <v>-4.605598593724524E-2</v>
      </c>
      <c r="BK97" s="1">
        <f t="shared" si="276"/>
        <v>-4.5675928420591851E-2</v>
      </c>
      <c r="BL97" s="174">
        <f t="shared" si="276"/>
        <v>-4.4385154835989059E-2</v>
      </c>
      <c r="BM97" s="115">
        <f t="shared" si="276"/>
        <v>-4.2028791606350278E-2</v>
      </c>
      <c r="BN97" s="1">
        <f t="shared" si="276"/>
        <v>-3.8457395094982076E-2</v>
      </c>
      <c r="BO97" s="1">
        <f t="shared" si="276"/>
        <v>-3.8640504654138798E-2</v>
      </c>
      <c r="BP97" s="1">
        <f t="shared" ref="BP97:EA97" si="277">(BP35-BO35)/BO35</f>
        <v>-3.9168987967667837E-2</v>
      </c>
      <c r="BQ97" s="1">
        <f t="shared" si="277"/>
        <v>-3.9451120909783879E-2</v>
      </c>
      <c r="BR97" s="1">
        <f t="shared" si="277"/>
        <v>-3.9419283718349594E-2</v>
      </c>
      <c r="BS97" s="1">
        <f t="shared" si="277"/>
        <v>-3.9011034957850639E-2</v>
      </c>
      <c r="BT97" s="115">
        <f t="shared" si="277"/>
        <v>-3.8178970831505156E-2</v>
      </c>
      <c r="BU97" s="1">
        <f t="shared" si="277"/>
        <v>-3.6903039275034209E-2</v>
      </c>
      <c r="BV97" s="1">
        <f t="shared" si="277"/>
        <v>-3.6313421692531406E-2</v>
      </c>
      <c r="BW97" s="1">
        <f t="shared" si="277"/>
        <v>-3.5630059577143325E-2</v>
      </c>
      <c r="BX97" s="1">
        <f t="shared" si="277"/>
        <v>-3.4860088766820424E-2</v>
      </c>
      <c r="BY97" s="1">
        <f t="shared" si="277"/>
        <v>-3.4032463310670932E-2</v>
      </c>
      <c r="BZ97" s="1">
        <f t="shared" si="277"/>
        <v>-3.3187351107347912E-2</v>
      </c>
      <c r="CA97" s="115">
        <f t="shared" si="277"/>
        <v>-3.237821761726805E-2</v>
      </c>
      <c r="CB97" s="1">
        <f t="shared" si="277"/>
        <v>2.5818155091532238E-3</v>
      </c>
      <c r="CC97" s="1">
        <f t="shared" si="277"/>
        <v>-2.5953695271231432E-2</v>
      </c>
      <c r="CD97" s="1">
        <f t="shared" si="277"/>
        <v>-2.5135587837031018E-2</v>
      </c>
      <c r="CE97" s="1">
        <f t="shared" si="277"/>
        <v>-2.4169622818448509E-2</v>
      </c>
      <c r="CF97" s="1">
        <f t="shared" si="277"/>
        <v>-2.3093809499667921E-2</v>
      </c>
      <c r="CG97" s="1">
        <f t="shared" si="277"/>
        <v>-2.1958197903006228E-2</v>
      </c>
      <c r="CH97" s="115">
        <f t="shared" si="277"/>
        <v>-2.0824036977516201E-2</v>
      </c>
      <c r="CI97" s="1">
        <f t="shared" si="277"/>
        <v>-5.9178361064334092E-2</v>
      </c>
      <c r="CJ97" s="1">
        <f t="shared" si="277"/>
        <v>-2.1560570730660797E-2</v>
      </c>
      <c r="CK97" s="1">
        <f t="shared" si="277"/>
        <v>-2.0247183345962746E-2</v>
      </c>
      <c r="CL97" s="1">
        <f t="shared" si="277"/>
        <v>-1.8934809350817563E-2</v>
      </c>
      <c r="CM97" s="1">
        <f t="shared" si="277"/>
        <v>-1.7621601514514067E-2</v>
      </c>
      <c r="CN97" s="1">
        <f t="shared" si="277"/>
        <v>-1.6305650624322723E-2</v>
      </c>
      <c r="CO97" s="115">
        <f t="shared" si="277"/>
        <v>-1.4985069368472886E-2</v>
      </c>
      <c r="CP97" s="1">
        <f t="shared" si="277"/>
        <v>-1.3657857452115988E-2</v>
      </c>
      <c r="CQ97" s="1">
        <f t="shared" si="277"/>
        <v>-1.9514348281791685E-2</v>
      </c>
      <c r="CR97" s="1">
        <f t="shared" si="277"/>
        <v>-1.8992338183729012E-2</v>
      </c>
      <c r="CS97" s="1">
        <f t="shared" si="277"/>
        <v>-1.8437669334410437E-2</v>
      </c>
      <c r="CT97" s="1">
        <f t="shared" si="277"/>
        <v>-1.786521149094324E-2</v>
      </c>
      <c r="CU97" s="1">
        <f t="shared" si="277"/>
        <v>-1.7285486770472723E-2</v>
      </c>
      <c r="CV97" s="115">
        <f t="shared" si="277"/>
        <v>-1.6703483895290232E-2</v>
      </c>
      <c r="CW97" s="1">
        <f t="shared" si="277"/>
        <v>-1.6117574462384644E-2</v>
      </c>
      <c r="CX97" s="1">
        <f t="shared" si="277"/>
        <v>-1.1440797010977109E-2</v>
      </c>
      <c r="CY97" s="1">
        <f t="shared" si="277"/>
        <v>-1.1143312781098763E-2</v>
      </c>
      <c r="CZ97" s="1">
        <f t="shared" si="277"/>
        <v>-1.0930157613274162E-2</v>
      </c>
      <c r="DA97" s="1">
        <f t="shared" si="277"/>
        <v>-1.0796843736208126E-2</v>
      </c>
      <c r="DB97" s="1">
        <f t="shared" si="277"/>
        <v>-1.0740685667659068E-2</v>
      </c>
      <c r="DC97" s="1">
        <f t="shared" si="277"/>
        <v>-1.0760443822708759E-2</v>
      </c>
      <c r="DD97" s="115">
        <f t="shared" si="277"/>
        <v>-1.0855879423999331E-2</v>
      </c>
      <c r="DE97" s="1">
        <f t="shared" si="277"/>
        <v>-1.1027248894568435E-2</v>
      </c>
      <c r="DF97" s="1">
        <f t="shared" si="277"/>
        <v>-1.026357619252187E-2</v>
      </c>
      <c r="DG97" s="1">
        <f t="shared" si="277"/>
        <v>-9.5235662214766016E-3</v>
      </c>
      <c r="DH97" s="1">
        <f t="shared" si="277"/>
        <v>-8.8177655840086175E-3</v>
      </c>
      <c r="DI97" s="1">
        <f t="shared" si="277"/>
        <v>-8.1547933858144763E-3</v>
      </c>
      <c r="DJ97" s="1">
        <f t="shared" si="277"/>
        <v>-7.5418761564498933E-3</v>
      </c>
      <c r="DK97" s="115">
        <f t="shared" si="277"/>
        <v>-6.9854560778473736E-3</v>
      </c>
      <c r="DL97" s="1">
        <f t="shared" si="277"/>
        <v>-6.4918445598907155E-3</v>
      </c>
      <c r="DM97" s="1">
        <f t="shared" si="277"/>
        <v>-6.4248544292374943E-3</v>
      </c>
      <c r="DN97" s="1">
        <f t="shared" si="277"/>
        <v>-6.3222945147282435E-3</v>
      </c>
      <c r="DO97" s="1">
        <f t="shared" si="277"/>
        <v>-6.1789464027823295E-3</v>
      </c>
      <c r="DP97" s="1">
        <f t="shared" si="277"/>
        <v>-5.9908238539383056E-3</v>
      </c>
      <c r="DQ97" s="1">
        <f t="shared" si="277"/>
        <v>-5.7548784451226277E-3</v>
      </c>
      <c r="DR97" s="1">
        <f t="shared" si="277"/>
        <v>-5.4687991594146853E-3</v>
      </c>
      <c r="DS97" s="1">
        <f t="shared" si="277"/>
        <v>-5.1309132742258972E-3</v>
      </c>
      <c r="DT97" s="1">
        <f t="shared" si="277"/>
        <v>-4.7401930234670236E-3</v>
      </c>
      <c r="DU97" s="1">
        <f t="shared" si="277"/>
        <v>-4.4094215494691917E-3</v>
      </c>
      <c r="DV97" s="1">
        <f t="shared" si="277"/>
        <v>-4.1333277086869988E-3</v>
      </c>
      <c r="DW97" s="1">
        <f t="shared" si="277"/>
        <v>-3.9053686870275904E-3</v>
      </c>
      <c r="DX97" s="1">
        <f t="shared" si="277"/>
        <v>-3.71803799156509E-3</v>
      </c>
      <c r="DY97" s="1">
        <f t="shared" si="277"/>
        <v>-3.5630866851733439E-3</v>
      </c>
      <c r="DZ97" s="1">
        <f t="shared" si="277"/>
        <v>-3.4316615914118821E-3</v>
      </c>
      <c r="EA97" s="1">
        <f t="shared" si="277"/>
        <v>-3.3143681317770652E-3</v>
      </c>
      <c r="EB97" s="1">
        <f t="shared" ref="EB97:FY97" si="278">(EB35-EA35)/EA35</f>
        <v>-3.1722704276895782E-3</v>
      </c>
      <c r="EC97" s="1">
        <f t="shared" si="278"/>
        <v>-3.0129817220883727E-3</v>
      </c>
      <c r="ED97" s="1">
        <f t="shared" si="278"/>
        <v>-2.844085160216784E-3</v>
      </c>
      <c r="EE97" s="1">
        <f t="shared" si="278"/>
        <v>-2.6729353313867136E-3</v>
      </c>
      <c r="EF97" s="1">
        <f t="shared" si="278"/>
        <v>-2.5065046144310704E-3</v>
      </c>
      <c r="EG97" s="1">
        <f t="shared" si="278"/>
        <v>-2.3512628715274841E-3</v>
      </c>
      <c r="EH97" s="1">
        <f t="shared" si="278"/>
        <v>-2.2130785984858835E-3</v>
      </c>
      <c r="EI97" s="1">
        <f t="shared" si="278"/>
        <v>-2.0971294354313113E-3</v>
      </c>
      <c r="EJ97" s="1">
        <f t="shared" si="278"/>
        <v>-1.9966258005421154E-3</v>
      </c>
      <c r="EK97" s="1">
        <f t="shared" si="278"/>
        <v>-1.9058317369154037E-3</v>
      </c>
      <c r="EL97" s="1">
        <f t="shared" si="278"/>
        <v>-1.8201508066843497E-3</v>
      </c>
      <c r="EM97" s="1">
        <f t="shared" si="278"/>
        <v>-1.7361724828070906E-3</v>
      </c>
      <c r="EN97" s="1">
        <f t="shared" si="278"/>
        <v>-1.6516906455624964E-3</v>
      </c>
      <c r="EO97" s="1">
        <f t="shared" si="278"/>
        <v>-1.5657036114180372E-3</v>
      </c>
      <c r="EP97" s="1">
        <f t="shared" si="278"/>
        <v>-1.4784029179700595E-3</v>
      </c>
      <c r="EQ97" s="1">
        <f t="shared" si="278"/>
        <v>-1.3934178379279409E-3</v>
      </c>
      <c r="ER97" s="1">
        <f t="shared" si="278"/>
        <v>-1.3132513323498129E-3</v>
      </c>
      <c r="ES97" s="1">
        <f t="shared" si="278"/>
        <v>-1.2393688957968297E-3</v>
      </c>
      <c r="ET97" s="1">
        <f t="shared" si="278"/>
        <v>-1.172309124059895E-3</v>
      </c>
      <c r="EU97" s="1">
        <f t="shared" si="278"/>
        <v>-1.1118091161495198E-3</v>
      </c>
      <c r="EV97" s="1">
        <f t="shared" si="278"/>
        <v>-1.0569396144228501E-3</v>
      </c>
      <c r="EW97" s="1">
        <f t="shared" si="278"/>
        <v>-1.0062465794730602E-3</v>
      </c>
      <c r="EX97" s="1">
        <f t="shared" si="278"/>
        <v>-9.5789760275059215E-4</v>
      </c>
      <c r="EY97" s="1">
        <f t="shared" si="278"/>
        <v>-9.108670333018656E-4</v>
      </c>
      <c r="EZ97" s="1">
        <f t="shared" si="278"/>
        <v>-8.6476551433910113E-4</v>
      </c>
      <c r="FA97" s="1">
        <f t="shared" si="278"/>
        <v>-8.196708135074309E-4</v>
      </c>
      <c r="FB97" s="1">
        <f t="shared" si="278"/>
        <v>-7.7596442086624471E-4</v>
      </c>
      <c r="FC97" s="1">
        <f t="shared" si="278"/>
        <v>-7.3417702704478625E-4</v>
      </c>
      <c r="FD97" s="1">
        <f t="shared" si="278"/>
        <v>-6.9484493905570246E-4</v>
      </c>
      <c r="FE97" s="1">
        <f t="shared" si="278"/>
        <v>-6.583787166315147E-4</v>
      </c>
      <c r="FF97" s="1">
        <f t="shared" si="278"/>
        <v>-6.2477174283565322E-4</v>
      </c>
      <c r="FG97" s="1">
        <f t="shared" si="278"/>
        <v>-5.9374876726102789E-4</v>
      </c>
      <c r="FH97" s="1">
        <f t="shared" si="278"/>
        <v>-5.6489413215964328E-4</v>
      </c>
      <c r="FI97" s="1">
        <f t="shared" si="278"/>
        <v>-5.3775824384891626E-4</v>
      </c>
      <c r="FJ97" s="1">
        <f t="shared" si="278"/>
        <v>-5.119417296491933E-4</v>
      </c>
      <c r="FK97" s="1">
        <f t="shared" si="278"/>
        <v>-4.8715733660008683E-4</v>
      </c>
      <c r="FL97" s="1">
        <f t="shared" si="278"/>
        <v>-4.6327001422462788E-4</v>
      </c>
      <c r="FM97" s="1">
        <f t="shared" si="278"/>
        <v>-4.4031581800561684E-4</v>
      </c>
      <c r="FN97" s="1">
        <f t="shared" si="278"/>
        <v>-4.1840855685841029E-4</v>
      </c>
      <c r="FO97" s="1">
        <f t="shared" si="278"/>
        <v>-3.9767089270238844E-4</v>
      </c>
      <c r="FP97" s="1">
        <f t="shared" si="278"/>
        <v>-3.7818817104336698E-4</v>
      </c>
      <c r="FQ97" s="1">
        <f t="shared" si="278"/>
        <v>-3.5998282701607607E-4</v>
      </c>
      <c r="FR97" s="1">
        <f t="shared" si="278"/>
        <v>-3.4300694393090846E-4</v>
      </c>
      <c r="FS97" s="1">
        <f t="shared" si="278"/>
        <v>-3.2715040063255985E-4</v>
      </c>
      <c r="FT97" s="1">
        <f t="shared" si="278"/>
        <v>-3.1226199224057609E-4</v>
      </c>
      <c r="FU97" s="1">
        <f t="shared" si="278"/>
        <v>-2.9819403420483878E-4</v>
      </c>
      <c r="FV97" s="1">
        <f t="shared" si="278"/>
        <v>-2.8482857302142273E-4</v>
      </c>
      <c r="FW97" s="1">
        <f t="shared" si="278"/>
        <v>-2.7208863524552423E-4</v>
      </c>
      <c r="FX97" s="1">
        <f t="shared" si="278"/>
        <v>-2.5993791173533763E-4</v>
      </c>
      <c r="FY97" s="1">
        <f t="shared" si="278"/>
        <v>-2.4837214229437221E-4</v>
      </c>
      <c r="GA97" t="s">
        <v>136</v>
      </c>
    </row>
    <row r="98" spans="1:183" x14ac:dyDescent="0.25">
      <c r="A98" t="s">
        <v>135</v>
      </c>
      <c r="D98" s="1">
        <f>(H50-G50)/G50</f>
        <v>0.25000000000000033</v>
      </c>
      <c r="E98" s="1">
        <f>(I50-H50)/H50</f>
        <v>0.24999999999999989</v>
      </c>
      <c r="F98" s="1">
        <f t="shared" ref="F98:BQ98" si="279">(F50-E50)/E50</f>
        <v>0.25000000000000006</v>
      </c>
      <c r="G98" s="1">
        <f t="shared" si="279"/>
        <v>0.24999999999999978</v>
      </c>
      <c r="H98" s="1">
        <f t="shared" si="279"/>
        <v>0.25000000000000033</v>
      </c>
      <c r="I98" s="1">
        <f t="shared" si="279"/>
        <v>0.24999999999999989</v>
      </c>
      <c r="J98" s="1">
        <f t="shared" si="279"/>
        <v>0.60394696175692686</v>
      </c>
      <c r="K98" s="1">
        <f t="shared" si="279"/>
        <v>0.47067248493629843</v>
      </c>
      <c r="L98" s="1">
        <f t="shared" si="279"/>
        <v>0.4000486935035415</v>
      </c>
      <c r="M98" s="1">
        <f t="shared" si="279"/>
        <v>0.35717391059310472</v>
      </c>
      <c r="N98" s="1">
        <f t="shared" si="279"/>
        <v>0.32896844299509714</v>
      </c>
      <c r="O98" s="1">
        <f t="shared" si="279"/>
        <v>0.30942085638777528</v>
      </c>
      <c r="P98" s="115">
        <f t="shared" si="279"/>
        <v>0.29537949437562494</v>
      </c>
      <c r="Q98" s="1">
        <f t="shared" si="279"/>
        <v>7.6750131948585334E-2</v>
      </c>
      <c r="R98" s="1">
        <f t="shared" si="279"/>
        <v>8.9099283194063059E-2</v>
      </c>
      <c r="S98" s="1">
        <f t="shared" si="279"/>
        <v>0.10226258130107825</v>
      </c>
      <c r="T98" s="1">
        <f t="shared" si="279"/>
        <v>0.11596894314915694</v>
      </c>
      <c r="U98" s="1">
        <f t="shared" si="279"/>
        <v>0.12989714438412558</v>
      </c>
      <c r="V98" s="1">
        <f t="shared" si="279"/>
        <v>0.1437046117756684</v>
      </c>
      <c r="W98" s="115">
        <f t="shared" si="279"/>
        <v>0.15706045325872939</v>
      </c>
      <c r="X98" s="1">
        <f t="shared" si="279"/>
        <v>0.15473589427003004</v>
      </c>
      <c r="Y98" s="1">
        <f t="shared" si="279"/>
        <v>0.14730662986314813</v>
      </c>
      <c r="Z98" s="1">
        <f t="shared" si="279"/>
        <v>0.13182899628454509</v>
      </c>
      <c r="AA98" s="1">
        <f t="shared" si="279"/>
        <v>0.13073857756449739</v>
      </c>
      <c r="AB98" s="1">
        <f t="shared" si="279"/>
        <v>0.13131620501557376</v>
      </c>
      <c r="AC98" s="1">
        <f t="shared" si="279"/>
        <v>0.13331234229729919</v>
      </c>
      <c r="AD98" s="115">
        <f t="shared" si="279"/>
        <v>0.13650608275895781</v>
      </c>
      <c r="AE98" s="1">
        <f t="shared" si="279"/>
        <v>0.1782686131109055</v>
      </c>
      <c r="AF98" s="1">
        <f t="shared" si="279"/>
        <v>1.8910174188204985E-2</v>
      </c>
      <c r="AG98" s="1">
        <f t="shared" si="279"/>
        <v>2.3636610707765401E-2</v>
      </c>
      <c r="AH98" s="1">
        <f t="shared" si="279"/>
        <v>2.1245389575625547E-2</v>
      </c>
      <c r="AI98" s="1">
        <f t="shared" si="279"/>
        <v>1.6904961013560735E-2</v>
      </c>
      <c r="AJ98" s="174">
        <f t="shared" si="279"/>
        <v>1.0227086762537217E-2</v>
      </c>
      <c r="AK98" s="115">
        <f t="shared" si="279"/>
        <v>6.3073525501364767E-4</v>
      </c>
      <c r="AL98" s="1">
        <f t="shared" si="279"/>
        <v>-0.10756968331245539</v>
      </c>
      <c r="AM98" s="1">
        <f t="shared" si="279"/>
        <v>2.2556850793388507E-2</v>
      </c>
      <c r="AN98" s="1">
        <f t="shared" si="279"/>
        <v>1.1856041166788716E-2</v>
      </c>
      <c r="AO98" s="1">
        <f t="shared" si="279"/>
        <v>1.8047967972902605E-3</v>
      </c>
      <c r="AP98" s="1">
        <f t="shared" si="279"/>
        <v>-9.8407940893517152E-3</v>
      </c>
      <c r="AQ98" s="174">
        <f t="shared" si="279"/>
        <v>-2.4078397524371856E-2</v>
      </c>
      <c r="AR98" s="115">
        <f t="shared" si="279"/>
        <v>-4.2379754540532631E-2</v>
      </c>
      <c r="AS98" s="1">
        <f t="shared" si="279"/>
        <v>-2.0449562396700007E-2</v>
      </c>
      <c r="AT98" s="1">
        <f t="shared" si="279"/>
        <v>-4.6319508216143911E-2</v>
      </c>
      <c r="AU98" s="1">
        <f t="shared" si="279"/>
        <v>-5.0619171548227058E-2</v>
      </c>
      <c r="AV98" s="1">
        <f t="shared" si="279"/>
        <v>-5.6926184113426537E-2</v>
      </c>
      <c r="AW98" s="1">
        <f t="shared" si="279"/>
        <v>-6.5140793912016368E-2</v>
      </c>
      <c r="AX98" s="174">
        <f t="shared" si="279"/>
        <v>-7.5751852416815632E-2</v>
      </c>
      <c r="AY98" s="115">
        <f t="shared" si="279"/>
        <v>-8.9470310640831552E-2</v>
      </c>
      <c r="AZ98" s="1">
        <f t="shared" si="279"/>
        <v>-3.31552243992628E-2</v>
      </c>
      <c r="BA98" s="1">
        <f t="shared" si="279"/>
        <v>-3.060134201715797E-2</v>
      </c>
      <c r="BB98" s="1">
        <f t="shared" si="279"/>
        <v>-3.8091497791657963E-2</v>
      </c>
      <c r="BC98" s="1">
        <f t="shared" si="279"/>
        <v>-4.5777747662821167E-2</v>
      </c>
      <c r="BD98" s="1">
        <f t="shared" si="279"/>
        <v>-5.3715261871251273E-2</v>
      </c>
      <c r="BE98" s="174">
        <f t="shared" si="279"/>
        <v>-6.1878104143123037E-2</v>
      </c>
      <c r="BF98" s="115">
        <f t="shared" si="279"/>
        <v>-7.011273707067088E-2</v>
      </c>
      <c r="BG98" s="1">
        <f t="shared" si="279"/>
        <v>-4.6521007310840377E-2</v>
      </c>
      <c r="BH98" s="1">
        <f t="shared" si="279"/>
        <v>-4.5290703049200395E-2</v>
      </c>
      <c r="BI98" s="1">
        <f t="shared" si="279"/>
        <v>-4.6426121066377266E-2</v>
      </c>
      <c r="BJ98" s="1">
        <f t="shared" si="279"/>
        <v>-4.7572110596814557E-2</v>
      </c>
      <c r="BK98" s="1">
        <f t="shared" si="279"/>
        <v>-4.8547097215481699E-2</v>
      </c>
      <c r="BL98" s="174">
        <f t="shared" si="279"/>
        <v>-4.9092108018403656E-2</v>
      </c>
      <c r="BM98" s="115">
        <f t="shared" si="279"/>
        <v>-4.8845806682865013E-2</v>
      </c>
      <c r="BN98" s="1">
        <f t="shared" si="279"/>
        <v>-4.7307338655773218E-2</v>
      </c>
      <c r="BO98" s="1">
        <f t="shared" si="279"/>
        <v>-4.960756528611894E-2</v>
      </c>
      <c r="BP98" s="1">
        <f t="shared" si="279"/>
        <v>-5.0966596649457817E-2</v>
      </c>
      <c r="BQ98" s="1">
        <f t="shared" si="279"/>
        <v>-5.166465885376275E-2</v>
      </c>
      <c r="BR98" s="1">
        <f t="shared" ref="BR98:EC98" si="280">(BR50-BQ50)/BQ50</f>
        <v>-5.1527452671582118E-2</v>
      </c>
      <c r="BS98" s="1">
        <f t="shared" si="280"/>
        <v>-5.0371067462858084E-2</v>
      </c>
      <c r="BT98" s="115">
        <f t="shared" si="280"/>
        <v>-4.7991383990248146E-2</v>
      </c>
      <c r="BU98" s="1">
        <f t="shared" si="280"/>
        <v>-4.4182885304562193E-2</v>
      </c>
      <c r="BV98" s="1">
        <f t="shared" si="280"/>
        <v>-4.4670107261983963E-2</v>
      </c>
      <c r="BW98" s="1">
        <f t="shared" si="280"/>
        <v>-4.5575977022621381E-2</v>
      </c>
      <c r="BX98" s="1">
        <f t="shared" si="280"/>
        <v>-4.6215481412231245E-2</v>
      </c>
      <c r="BY98" s="1">
        <f t="shared" si="280"/>
        <v>-4.6502970042979902E-2</v>
      </c>
      <c r="BZ98" s="1">
        <f t="shared" si="280"/>
        <v>-4.6354811832636414E-2</v>
      </c>
      <c r="CA98" s="115">
        <f t="shared" si="280"/>
        <v>-4.5701063225700479E-2</v>
      </c>
      <c r="CB98" s="1">
        <f t="shared" si="280"/>
        <v>-4.4501039034882887E-2</v>
      </c>
      <c r="CC98" s="1">
        <f t="shared" si="280"/>
        <v>-4.4140948326469566E-2</v>
      </c>
      <c r="CD98" s="1">
        <f t="shared" si="280"/>
        <v>-4.3672367562691009E-2</v>
      </c>
      <c r="CE98" s="1">
        <f t="shared" si="280"/>
        <v>-4.3095784937565593E-2</v>
      </c>
      <c r="CF98" s="1">
        <f t="shared" si="280"/>
        <v>-4.2442151458700277E-2</v>
      </c>
      <c r="CG98" s="1">
        <f t="shared" si="280"/>
        <v>-4.1757738661583395E-2</v>
      </c>
      <c r="CH98" s="115">
        <f t="shared" si="280"/>
        <v>-4.110776525599729E-2</v>
      </c>
      <c r="CI98" s="1">
        <f t="shared" si="280"/>
        <v>3.2190924554635174E-3</v>
      </c>
      <c r="CJ98" s="1">
        <f t="shared" si="280"/>
        <v>-3.4128437259773658E-2</v>
      </c>
      <c r="CK98" s="1">
        <f t="shared" si="280"/>
        <v>-3.3342090691554131E-2</v>
      </c>
      <c r="CL98" s="1">
        <f t="shared" si="280"/>
        <v>-3.2347185119235893E-2</v>
      </c>
      <c r="CM98" s="1">
        <f t="shared" si="280"/>
        <v>-3.1186911950786413E-2</v>
      </c>
      <c r="CN98" s="1">
        <f t="shared" si="280"/>
        <v>-2.99226275272538E-2</v>
      </c>
      <c r="CO98" s="115">
        <f t="shared" si="280"/>
        <v>-2.8633612494904797E-2</v>
      </c>
      <c r="CP98" s="1">
        <f t="shared" si="280"/>
        <v>-8.0428790862234728E-2</v>
      </c>
      <c r="CQ98" s="1">
        <f t="shared" si="280"/>
        <v>-2.947952701393898E-2</v>
      </c>
      <c r="CR98" s="1">
        <f t="shared" si="280"/>
        <v>-2.7910653471430184E-2</v>
      </c>
      <c r="CS98" s="1">
        <f t="shared" si="280"/>
        <v>-2.6309839791092721E-2</v>
      </c>
      <c r="CT98" s="1">
        <f t="shared" si="280"/>
        <v>-2.4674480031511591E-2</v>
      </c>
      <c r="CU98" s="1">
        <f t="shared" si="280"/>
        <v>-2.3001938009056495E-2</v>
      </c>
      <c r="CV98" s="115">
        <f t="shared" si="280"/>
        <v>-2.1289692169328699E-2</v>
      </c>
      <c r="CW98" s="1">
        <f t="shared" si="280"/>
        <v>-1.9438770649904565E-2</v>
      </c>
      <c r="CX98" s="1">
        <f t="shared" si="280"/>
        <v>-2.7946425094064881E-2</v>
      </c>
      <c r="CY98" s="1">
        <f t="shared" si="280"/>
        <v>-2.7439926577011164E-2</v>
      </c>
      <c r="CZ98" s="1">
        <f t="shared" si="280"/>
        <v>-2.6875146674705568E-2</v>
      </c>
      <c r="DA98" s="1">
        <f t="shared" si="280"/>
        <v>-2.6271847200717655E-2</v>
      </c>
      <c r="DB98" s="1">
        <f t="shared" si="280"/>
        <v>-2.5644273095711007E-2</v>
      </c>
      <c r="DC98" s="1">
        <f t="shared" si="280"/>
        <v>-2.4999071662160702E-2</v>
      </c>
      <c r="DD98" s="115">
        <f t="shared" si="280"/>
        <v>-2.433324699156577E-2</v>
      </c>
      <c r="DE98" s="1">
        <f t="shared" si="280"/>
        <v>-1.7424216978987401E-2</v>
      </c>
      <c r="DF98" s="1">
        <f t="shared" si="280"/>
        <v>-1.7074515695694452E-2</v>
      </c>
      <c r="DG98" s="1">
        <f t="shared" si="280"/>
        <v>-1.6848953129980217E-2</v>
      </c>
      <c r="DH98" s="1">
        <f t="shared" si="280"/>
        <v>-1.6743600835035444E-2</v>
      </c>
      <c r="DI98" s="1">
        <f t="shared" si="280"/>
        <v>-1.6757173186815161E-2</v>
      </c>
      <c r="DJ98" s="1">
        <f t="shared" si="280"/>
        <v>-1.6890615210672727E-2</v>
      </c>
      <c r="DK98" s="115">
        <f t="shared" si="280"/>
        <v>-1.7146533193588838E-2</v>
      </c>
      <c r="DL98" s="1">
        <f t="shared" si="280"/>
        <v>-1.7528519357892219E-2</v>
      </c>
      <c r="DM98" s="1">
        <f t="shared" si="280"/>
        <v>-1.6422521267733838E-2</v>
      </c>
      <c r="DN98" s="1">
        <f t="shared" si="280"/>
        <v>-1.5333831647812173E-2</v>
      </c>
      <c r="DO98" s="1">
        <f t="shared" si="280"/>
        <v>-1.4281178822975854E-2</v>
      </c>
      <c r="DP98" s="1">
        <f t="shared" si="280"/>
        <v>-1.328062618616483E-2</v>
      </c>
      <c r="DQ98" s="1">
        <f t="shared" si="280"/>
        <v>-1.2346253953107419E-2</v>
      </c>
      <c r="DR98" s="1">
        <f t="shared" si="280"/>
        <v>-1.1491015173293293E-2</v>
      </c>
      <c r="DS98" s="1">
        <f t="shared" si="280"/>
        <v>-1.0727721889366559E-2</v>
      </c>
      <c r="DT98" s="1">
        <f t="shared" si="280"/>
        <v>-1.0662454790437068E-2</v>
      </c>
      <c r="DU98" s="1">
        <f t="shared" si="280"/>
        <v>-1.0537172184230087E-2</v>
      </c>
      <c r="DV98" s="1">
        <f t="shared" si="280"/>
        <v>-1.0342115853484728E-2</v>
      </c>
      <c r="DW98" s="1">
        <f t="shared" si="280"/>
        <v>-1.0069422650397628E-2</v>
      </c>
      <c r="DX98" s="1">
        <f t="shared" si="280"/>
        <v>-9.7127058657515107E-3</v>
      </c>
      <c r="DY98" s="1">
        <f t="shared" si="280"/>
        <v>-9.2667893377867683E-3</v>
      </c>
      <c r="DZ98" s="1">
        <f t="shared" si="280"/>
        <v>-8.7276107611298191E-3</v>
      </c>
      <c r="EA98" s="1">
        <f t="shared" si="280"/>
        <v>-8.0923046204082593E-3</v>
      </c>
      <c r="EB98" s="1">
        <f t="shared" si="280"/>
        <v>-7.553104108043174E-3</v>
      </c>
      <c r="EC98" s="1">
        <f t="shared" si="280"/>
        <v>-7.1026337209679578E-3</v>
      </c>
      <c r="ED98" s="1">
        <f t="shared" ref="ED98:FY98" si="281">(ED50-EC50)/EC50</f>
        <v>-6.7310125199319315E-3</v>
      </c>
      <c r="EE98" s="1">
        <f t="shared" si="281"/>
        <v>-6.4263966351347001E-3</v>
      </c>
      <c r="EF98" s="1">
        <f t="shared" si="281"/>
        <v>-6.1753793114376846E-3</v>
      </c>
      <c r="EG98" s="1">
        <f t="shared" si="281"/>
        <v>-5.9632478857698529E-3</v>
      </c>
      <c r="EH98" s="1">
        <f t="shared" si="281"/>
        <v>-5.7741067364464717E-3</v>
      </c>
      <c r="EI98" s="1">
        <f t="shared" si="281"/>
        <v>-5.5402467076208356E-3</v>
      </c>
      <c r="EJ98" s="1">
        <f t="shared" si="281"/>
        <v>-5.2746139368842222E-3</v>
      </c>
      <c r="EK98" s="1">
        <f t="shared" si="281"/>
        <v>-4.9902935027040631E-3</v>
      </c>
      <c r="EL98" s="1">
        <f t="shared" si="281"/>
        <v>-4.7001451639266971E-3</v>
      </c>
      <c r="EM98" s="1">
        <f t="shared" si="281"/>
        <v>-4.4165079620943262E-3</v>
      </c>
      <c r="EN98" s="1">
        <f t="shared" si="281"/>
        <v>-4.1509583393281044E-3</v>
      </c>
      <c r="EO98" s="1">
        <f t="shared" si="281"/>
        <v>-3.9141049323942884E-3</v>
      </c>
      <c r="EP98" s="1">
        <f t="shared" si="281"/>
        <v>-3.7154019704884146E-3</v>
      </c>
      <c r="EQ98" s="1">
        <f t="shared" si="281"/>
        <v>-3.54311953871334E-3</v>
      </c>
      <c r="ER98" s="1">
        <f t="shared" si="281"/>
        <v>-3.3872779110048512E-3</v>
      </c>
      <c r="ES98" s="1">
        <f t="shared" si="281"/>
        <v>-3.2398323820232865E-3</v>
      </c>
      <c r="ET98" s="1">
        <f t="shared" si="281"/>
        <v>-3.094783880410817E-3</v>
      </c>
      <c r="EU98" s="1">
        <f t="shared" si="281"/>
        <v>-2.9482367601724856E-3</v>
      </c>
      <c r="EV98" s="1">
        <f t="shared" si="281"/>
        <v>-2.7984209171419347E-3</v>
      </c>
      <c r="EW98" s="1">
        <f t="shared" si="281"/>
        <v>-2.6456911261743747E-3</v>
      </c>
      <c r="EX98" s="1">
        <f t="shared" si="281"/>
        <v>-2.4965637741991031E-3</v>
      </c>
      <c r="EY98" s="1">
        <f t="shared" si="281"/>
        <v>-2.3555732360778757E-3</v>
      </c>
      <c r="EZ98" s="1">
        <f t="shared" si="281"/>
        <v>-2.2254127443569341E-3</v>
      </c>
      <c r="FA98" s="1">
        <f t="shared" si="281"/>
        <v>-2.1071183178121189E-3</v>
      </c>
      <c r="FB98" s="1">
        <f t="shared" si="281"/>
        <v>-2.0002832491150041E-3</v>
      </c>
      <c r="FC98" s="1">
        <f t="shared" si="281"/>
        <v>-1.9032935202990175E-3</v>
      </c>
      <c r="FD98" s="1">
        <f t="shared" si="281"/>
        <v>-1.8135776289553577E-3</v>
      </c>
      <c r="FE98" s="1">
        <f t="shared" si="281"/>
        <v>-1.7278674290104401E-3</v>
      </c>
      <c r="FF98" s="1">
        <f t="shared" si="281"/>
        <v>-1.6443351337535525E-3</v>
      </c>
      <c r="FG98" s="1">
        <f t="shared" si="281"/>
        <v>-1.562293758898088E-3</v>
      </c>
      <c r="FH98" s="1">
        <f t="shared" si="281"/>
        <v>-1.4818972207767192E-3</v>
      </c>
      <c r="FI98" s="1">
        <f t="shared" si="281"/>
        <v>-1.4038485791824423E-3</v>
      </c>
      <c r="FJ98" s="1">
        <f t="shared" si="281"/>
        <v>-1.3291224418542119E-3</v>
      </c>
      <c r="FK98" s="1">
        <f t="shared" si="281"/>
        <v>-1.2587056432551145E-3</v>
      </c>
      <c r="FL98" s="1">
        <f t="shared" si="281"/>
        <v>-1.193358898530196E-3</v>
      </c>
      <c r="FM98" s="1">
        <f t="shared" si="281"/>
        <v>-1.1330875290804579E-3</v>
      </c>
      <c r="FN98" s="1">
        <f t="shared" si="281"/>
        <v>-1.0774083079691662E-3</v>
      </c>
      <c r="FO98" s="1">
        <f t="shared" si="281"/>
        <v>-1.0255807872327344E-3</v>
      </c>
      <c r="FP98" s="1">
        <f t="shared" si="281"/>
        <v>-9.7680011166390111E-4</v>
      </c>
      <c r="FQ98" s="1">
        <f t="shared" si="281"/>
        <v>-9.3034998603792798E-4</v>
      </c>
      <c r="FR98" s="1">
        <f t="shared" si="281"/>
        <v>-8.8571564333794056E-4</v>
      </c>
      <c r="FS98" s="1">
        <f t="shared" si="281"/>
        <v>-8.4265741188719072E-4</v>
      </c>
      <c r="FT98" s="1">
        <f t="shared" si="281"/>
        <v>-8.0124587121733549E-4</v>
      </c>
      <c r="FU98" s="1">
        <f t="shared" si="281"/>
        <v>-7.6169282717227448E-4</v>
      </c>
      <c r="FV98" s="1">
        <f t="shared" si="281"/>
        <v>-7.2422624717005115E-4</v>
      </c>
      <c r="FW98" s="1">
        <f t="shared" si="281"/>
        <v>-6.8900623086874657E-4</v>
      </c>
      <c r="FX98" s="1">
        <f t="shared" si="281"/>
        <v>-6.5607825617617081E-4</v>
      </c>
      <c r="FY98" s="1">
        <f t="shared" si="281"/>
        <v>-6.2535941198485457E-4</v>
      </c>
      <c r="GA98" t="s">
        <v>135</v>
      </c>
    </row>
    <row r="99" spans="1:183" x14ac:dyDescent="0.25">
      <c r="A99" t="s">
        <v>137</v>
      </c>
      <c r="D99" s="1">
        <f>(H59-G59)/G59</f>
        <v>0.25</v>
      </c>
      <c r="E99" s="1">
        <f t="shared" ref="E99:BP99" si="282">(E59-D59)/D59</f>
        <v>0.25000000000000017</v>
      </c>
      <c r="F99" s="1">
        <f t="shared" si="282"/>
        <v>0.24999999999999992</v>
      </c>
      <c r="G99" s="1">
        <f t="shared" si="282"/>
        <v>0.24999999999999994</v>
      </c>
      <c r="H99" s="1">
        <f t="shared" si="282"/>
        <v>0.25</v>
      </c>
      <c r="I99" s="1">
        <f t="shared" si="282"/>
        <v>0.25</v>
      </c>
      <c r="J99" s="1">
        <f t="shared" si="282"/>
        <v>2.1704234379671082E-2</v>
      </c>
      <c r="K99" s="1">
        <f t="shared" si="282"/>
        <v>2.6553959611473089E-2</v>
      </c>
      <c r="L99" s="1">
        <f t="shared" si="282"/>
        <v>3.2333857566439098E-2</v>
      </c>
      <c r="M99" s="1">
        <f t="shared" si="282"/>
        <v>3.9151405973767144E-2</v>
      </c>
      <c r="N99" s="1">
        <f t="shared" si="282"/>
        <v>4.7095406103357176E-2</v>
      </c>
      <c r="O99" s="1">
        <f t="shared" si="282"/>
        <v>5.6221484008101286E-2</v>
      </c>
      <c r="P99" s="115">
        <f t="shared" si="282"/>
        <v>4.6597216477779195E-2</v>
      </c>
      <c r="Q99" s="1">
        <f t="shared" si="282"/>
        <v>8.9306299392426292E-2</v>
      </c>
      <c r="R99" s="1">
        <f t="shared" si="282"/>
        <v>0.10248070198694063</v>
      </c>
      <c r="S99" s="1">
        <f t="shared" si="282"/>
        <v>0.11619330592617816</v>
      </c>
      <c r="T99" s="1">
        <f t="shared" si="282"/>
        <v>0.13012229300838357</v>
      </c>
      <c r="U99" s="1">
        <f t="shared" si="282"/>
        <v>0.14392501348460063</v>
      </c>
      <c r="V99" s="1">
        <f t="shared" si="282"/>
        <v>0.15727103152305794</v>
      </c>
      <c r="W99" s="115">
        <f t="shared" si="282"/>
        <v>0.17937227239011266</v>
      </c>
      <c r="X99" s="1">
        <f t="shared" si="282"/>
        <v>0.10418089845256252</v>
      </c>
      <c r="Y99" s="1">
        <f t="shared" si="282"/>
        <v>9.8756390003318345E-2</v>
      </c>
      <c r="Z99" s="1">
        <f t="shared" si="282"/>
        <v>8.6141228062325825E-2</v>
      </c>
      <c r="AA99" s="1">
        <f t="shared" si="282"/>
        <v>8.3817771857156026E-2</v>
      </c>
      <c r="AB99" s="1">
        <f t="shared" si="282"/>
        <v>8.248625182218719E-2</v>
      </c>
      <c r="AC99" s="1">
        <f t="shared" si="282"/>
        <v>8.2078233665000014E-2</v>
      </c>
      <c r="AD99" s="115">
        <f t="shared" si="282"/>
        <v>8.2542069006432225E-2</v>
      </c>
      <c r="AE99" s="1">
        <f t="shared" si="282"/>
        <v>0.18391922760320967</v>
      </c>
      <c r="AF99" s="1">
        <f t="shared" si="282"/>
        <v>2.1542307258306866E-2</v>
      </c>
      <c r="AG99" s="1">
        <f t="shared" si="282"/>
        <v>2.836868265929127E-2</v>
      </c>
      <c r="AH99" s="1">
        <f t="shared" si="282"/>
        <v>2.8294776492374919E-2</v>
      </c>
      <c r="AI99" s="1">
        <f t="shared" si="282"/>
        <v>2.6682518733142882E-2</v>
      </c>
      <c r="AJ99" s="174">
        <f t="shared" si="282"/>
        <v>2.3325747400167698E-2</v>
      </c>
      <c r="AK99" s="115">
        <f t="shared" si="282"/>
        <v>1.7933729106346007E-2</v>
      </c>
      <c r="AL99" s="1">
        <f t="shared" si="282"/>
        <v>-0.10385297755978141</v>
      </c>
      <c r="AM99" s="1">
        <f t="shared" si="282"/>
        <v>2.2575308024467403E-2</v>
      </c>
      <c r="AN99" s="1">
        <f t="shared" si="282"/>
        <v>1.1696753399695376E-2</v>
      </c>
      <c r="AO99" s="1">
        <f t="shared" si="282"/>
        <v>1.4876031382672161E-3</v>
      </c>
      <c r="AP99" s="1">
        <f t="shared" si="282"/>
        <v>-1.0344072059815844E-2</v>
      </c>
      <c r="AQ99" s="174">
        <f t="shared" si="282"/>
        <v>-2.4819405597420303E-2</v>
      </c>
      <c r="AR99" s="115">
        <f t="shared" si="282"/>
        <v>-4.3450380885842903E-2</v>
      </c>
      <c r="AS99" s="1">
        <f t="shared" si="282"/>
        <v>-2.1840193065041678E-2</v>
      </c>
      <c r="AT99" s="1">
        <f t="shared" si="282"/>
        <v>-4.8507386115642051E-2</v>
      </c>
      <c r="AU99" s="1">
        <f t="shared" si="282"/>
        <v>-5.2720801564578167E-2</v>
      </c>
      <c r="AV99" s="1">
        <f t="shared" si="282"/>
        <v>-5.8983212870807475E-2</v>
      </c>
      <c r="AW99" s="1">
        <f t="shared" si="282"/>
        <v>-6.7033260859072893E-2</v>
      </c>
      <c r="AX99" s="174">
        <f t="shared" si="282"/>
        <v>-7.7301588045548236E-2</v>
      </c>
      <c r="AY99" s="115">
        <f t="shared" si="282"/>
        <v>-9.0439210536410325E-2</v>
      </c>
      <c r="AZ99" s="1">
        <f t="shared" si="282"/>
        <v>-3.4441055709447485E-2</v>
      </c>
      <c r="BA99" s="1">
        <f t="shared" si="282"/>
        <v>-2.9536688084640571E-2</v>
      </c>
      <c r="BB99" s="1">
        <f t="shared" si="282"/>
        <v>-3.7150940699438931E-2</v>
      </c>
      <c r="BC99" s="1">
        <f t="shared" si="282"/>
        <v>-4.4808400587271084E-2</v>
      </c>
      <c r="BD99" s="1">
        <f t="shared" si="282"/>
        <v>-5.2614868905479804E-2</v>
      </c>
      <c r="BE99" s="174">
        <f t="shared" si="282"/>
        <v>-6.0525764101963697E-2</v>
      </c>
      <c r="BF99" s="115">
        <f t="shared" si="282"/>
        <v>-6.8356608773770935E-2</v>
      </c>
      <c r="BG99" s="1">
        <f t="shared" si="282"/>
        <v>-4.5664828034320995E-2</v>
      </c>
      <c r="BH99" s="1">
        <f t="shared" si="282"/>
        <v>-4.5401295071847536E-2</v>
      </c>
      <c r="BI99" s="1">
        <f t="shared" si="282"/>
        <v>-4.5810220437342904E-2</v>
      </c>
      <c r="BJ99" s="1">
        <f t="shared" si="282"/>
        <v>-4.6222763576865132E-2</v>
      </c>
      <c r="BK99" s="1">
        <f t="shared" si="282"/>
        <v>-4.6441645404551445E-2</v>
      </c>
      <c r="BL99" s="174">
        <f t="shared" si="282"/>
        <v>-4.6221578810716521E-2</v>
      </c>
      <c r="BM99" s="115">
        <f t="shared" si="282"/>
        <v>-4.5232362834074911E-2</v>
      </c>
      <c r="BN99" s="1">
        <f t="shared" si="282"/>
        <v>-4.3032317990661859E-2</v>
      </c>
      <c r="BO99" s="1">
        <f t="shared" si="282"/>
        <v>-4.4924498473691538E-2</v>
      </c>
      <c r="BP99" s="1">
        <f t="shared" si="282"/>
        <v>-4.6212170299755252E-2</v>
      </c>
      <c r="BQ99" s="1">
        <f t="shared" ref="BQ99:EB99" si="283">(BQ59-BP59)/BP59</f>
        <v>-4.6811727205581667E-2</v>
      </c>
      <c r="BR99" s="1">
        <f t="shared" si="283"/>
        <v>-4.6586346334618119E-2</v>
      </c>
      <c r="BS99" s="1">
        <f t="shared" si="283"/>
        <v>-4.5393445247109129E-2</v>
      </c>
      <c r="BT99" s="115">
        <f t="shared" si="283"/>
        <v>-4.3081588706006355E-2</v>
      </c>
      <c r="BU99" s="1">
        <f t="shared" si="283"/>
        <v>-3.9509039866685622E-2</v>
      </c>
      <c r="BV99" s="1">
        <f t="shared" si="283"/>
        <v>-3.9641084067945698E-2</v>
      </c>
      <c r="BW99" s="1">
        <f t="shared" si="283"/>
        <v>-4.013894466787133E-2</v>
      </c>
      <c r="BX99" s="1">
        <f t="shared" si="283"/>
        <v>-4.0436936305304316E-2</v>
      </c>
      <c r="BY99" s="1">
        <f t="shared" si="283"/>
        <v>-4.0464870660607916E-2</v>
      </c>
      <c r="BZ99" s="1">
        <f t="shared" si="283"/>
        <v>-4.0158281930972178E-2</v>
      </c>
      <c r="CA99" s="115">
        <f t="shared" si="283"/>
        <v>-3.946852770463305E-2</v>
      </c>
      <c r="CB99" s="1">
        <f t="shared" si="283"/>
        <v>-3.8375283817637482E-2</v>
      </c>
      <c r="CC99" s="1">
        <f t="shared" si="283"/>
        <v>-3.7799301351155577E-2</v>
      </c>
      <c r="CD99" s="1">
        <f t="shared" si="283"/>
        <v>-3.7085955633899048E-2</v>
      </c>
      <c r="CE99" s="1">
        <f t="shared" si="283"/>
        <v>-3.6276182954864705E-2</v>
      </c>
      <c r="CF99" s="1">
        <f t="shared" si="283"/>
        <v>-3.5407288216908098E-2</v>
      </c>
      <c r="CG99" s="1">
        <f t="shared" si="283"/>
        <v>-3.4528765641361078E-2</v>
      </c>
      <c r="CH99" s="115">
        <f t="shared" si="283"/>
        <v>-3.3703922767216316E-2</v>
      </c>
      <c r="CI99" s="1">
        <f t="shared" si="283"/>
        <v>3.8502499825284089E-3</v>
      </c>
      <c r="CJ99" s="1">
        <f t="shared" si="283"/>
        <v>-1.9446527040064499E-2</v>
      </c>
      <c r="CK99" s="1">
        <f t="shared" si="283"/>
        <v>-1.8606550007836321E-2</v>
      </c>
      <c r="CL99" s="1">
        <f t="shared" si="283"/>
        <v>-1.7625052749605779E-2</v>
      </c>
      <c r="CM99" s="1">
        <f t="shared" si="283"/>
        <v>-1.6541645183469584E-2</v>
      </c>
      <c r="CN99" s="1">
        <f t="shared" si="283"/>
        <v>-1.5406883968322094E-2</v>
      </c>
      <c r="CO99" s="115">
        <f t="shared" si="283"/>
        <v>-1.4281068795952935E-2</v>
      </c>
      <c r="CP99" s="1">
        <f t="shared" si="283"/>
        <v>-5.3930954251229186E-2</v>
      </c>
      <c r="CQ99" s="1">
        <f t="shared" si="283"/>
        <v>-2.3382872188147379E-2</v>
      </c>
      <c r="CR99" s="1">
        <f t="shared" si="283"/>
        <v>-2.2016420907692635E-2</v>
      </c>
      <c r="CS99" s="1">
        <f t="shared" si="283"/>
        <v>-2.0644312337728021E-2</v>
      </c>
      <c r="CT99" s="1">
        <f t="shared" si="283"/>
        <v>-1.9264577917704508E-2</v>
      </c>
      <c r="CU99" s="1">
        <f t="shared" si="283"/>
        <v>-1.7875232225981853E-2</v>
      </c>
      <c r="CV99" s="115">
        <f t="shared" si="283"/>
        <v>-1.6474366390398627E-2</v>
      </c>
      <c r="CW99" s="1">
        <f t="shared" si="283"/>
        <v>-1.5060000589328531E-2</v>
      </c>
      <c r="CX99" s="1">
        <f t="shared" si="283"/>
        <v>-2.152536096723006E-2</v>
      </c>
      <c r="CY99" s="1">
        <f t="shared" si="283"/>
        <v>-2.0976373011612291E-2</v>
      </c>
      <c r="CZ99" s="1">
        <f t="shared" si="283"/>
        <v>-2.0388568977696999E-2</v>
      </c>
      <c r="DA99" s="1">
        <f t="shared" si="283"/>
        <v>-1.9778094957534707E-2</v>
      </c>
      <c r="DB99" s="1">
        <f t="shared" si="283"/>
        <v>-1.9156457426458086E-2</v>
      </c>
      <c r="DC99" s="1">
        <f t="shared" si="283"/>
        <v>-1.8529145029705717E-2</v>
      </c>
      <c r="DD99" s="115">
        <f t="shared" si="283"/>
        <v>-1.7894348820845094E-2</v>
      </c>
      <c r="DE99" s="1">
        <f t="shared" si="283"/>
        <v>-1.2703951338860278E-2</v>
      </c>
      <c r="DF99" s="1">
        <f t="shared" si="283"/>
        <v>-1.2389612735446684E-2</v>
      </c>
      <c r="DG99" s="1">
        <f t="shared" si="283"/>
        <v>-1.2168241153479266E-2</v>
      </c>
      <c r="DH99" s="1">
        <f t="shared" si="283"/>
        <v>-1.2035309137899984E-2</v>
      </c>
      <c r="DI99" s="1">
        <f t="shared" si="283"/>
        <v>-1.1988266152337375E-2</v>
      </c>
      <c r="DJ99" s="1">
        <f t="shared" si="283"/>
        <v>-1.2026162917444809E-2</v>
      </c>
      <c r="DK99" s="115">
        <f t="shared" si="283"/>
        <v>-1.2149172849316861E-2</v>
      </c>
      <c r="DL99" s="1">
        <f t="shared" si="283"/>
        <v>-1.235801239971555E-2</v>
      </c>
      <c r="DM99" s="1">
        <f t="shared" si="283"/>
        <v>-1.1517721550552626E-2</v>
      </c>
      <c r="DN99" s="1">
        <f t="shared" si="283"/>
        <v>-1.0700822531188703E-2</v>
      </c>
      <c r="DO99" s="1">
        <f t="shared" si="283"/>
        <v>-9.9194828136632569E-3</v>
      </c>
      <c r="DP99" s="1">
        <f t="shared" si="283"/>
        <v>-9.1837552065552799E-3</v>
      </c>
      <c r="DQ99" s="1">
        <f t="shared" si="283"/>
        <v>-8.502153267334573E-3</v>
      </c>
      <c r="DR99" s="1">
        <f t="shared" si="283"/>
        <v>-7.8823181056802607E-3</v>
      </c>
      <c r="DS99" s="1">
        <f t="shared" si="283"/>
        <v>-7.3317409264900242E-3</v>
      </c>
      <c r="DT99" s="1">
        <f t="shared" si="283"/>
        <v>-7.2624236599514299E-3</v>
      </c>
      <c r="DU99" s="1">
        <f t="shared" si="283"/>
        <v>-7.1526688904132441E-3</v>
      </c>
      <c r="DV99" s="1">
        <f t="shared" si="283"/>
        <v>-6.9964244262031077E-3</v>
      </c>
      <c r="DW99" s="1">
        <f t="shared" si="283"/>
        <v>-6.7890145070736638E-3</v>
      </c>
      <c r="DX99" s="1">
        <f t="shared" si="283"/>
        <v>-6.5268164221599142E-3</v>
      </c>
      <c r="DY99" s="1">
        <f t="shared" si="283"/>
        <v>-6.2070426851545887E-3</v>
      </c>
      <c r="DZ99" s="1">
        <f t="shared" si="283"/>
        <v>-5.8276376693447594E-3</v>
      </c>
      <c r="EA99" s="1">
        <f t="shared" si="283"/>
        <v>-5.3872977206851072E-3</v>
      </c>
      <c r="EB99" s="1">
        <f t="shared" si="283"/>
        <v>-5.014333396292368E-3</v>
      </c>
      <c r="EC99" s="1">
        <f t="shared" ref="EC99:FY99" si="284">(EC59-EB59)/EB59</f>
        <v>-4.7029666213566981E-3</v>
      </c>
      <c r="ED99" s="1">
        <f t="shared" si="284"/>
        <v>-4.4459255099404717E-3</v>
      </c>
      <c r="EE99" s="1">
        <f t="shared" si="284"/>
        <v>-4.2347979649182054E-3</v>
      </c>
      <c r="EF99" s="1">
        <f t="shared" si="284"/>
        <v>-4.0602870810165313E-3</v>
      </c>
      <c r="EG99" s="1">
        <f t="shared" si="284"/>
        <v>-3.9123717298873333E-3</v>
      </c>
      <c r="EH99" s="1">
        <f t="shared" si="284"/>
        <v>-3.7803805620746636E-3</v>
      </c>
      <c r="EI99" s="1">
        <f t="shared" si="284"/>
        <v>-3.6198471062632341E-3</v>
      </c>
      <c r="EJ99" s="1">
        <f t="shared" si="284"/>
        <v>-3.4394309543257324E-3</v>
      </c>
      <c r="EK99" s="1">
        <f t="shared" si="284"/>
        <v>-3.2477818338342338E-3</v>
      </c>
      <c r="EL99" s="1">
        <f t="shared" si="284"/>
        <v>-3.0533102389092011E-3</v>
      </c>
      <c r="EM99" s="1">
        <f t="shared" si="284"/>
        <v>-2.8640081620087054E-3</v>
      </c>
      <c r="EN99" s="1">
        <f t="shared" si="284"/>
        <v>-2.6873074283974827E-3</v>
      </c>
      <c r="EO99" s="1">
        <f t="shared" si="284"/>
        <v>-2.5299625275278233E-3</v>
      </c>
      <c r="EP99" s="1">
        <f t="shared" si="284"/>
        <v>-2.3979442321276517E-3</v>
      </c>
      <c r="EQ99" s="1">
        <f t="shared" si="284"/>
        <v>-2.2835081196822234E-3</v>
      </c>
      <c r="ER99" s="1">
        <f t="shared" si="284"/>
        <v>-2.1801027258357294E-3</v>
      </c>
      <c r="ES99" s="1">
        <f t="shared" si="284"/>
        <v>-2.0824721751111518E-3</v>
      </c>
      <c r="ET99" s="1">
        <f t="shared" si="284"/>
        <v>-1.9867129676980908E-3</v>
      </c>
      <c r="EU99" s="1">
        <f t="shared" si="284"/>
        <v>-1.8902983395646038E-3</v>
      </c>
      <c r="EV99" s="1">
        <f t="shared" si="284"/>
        <v>-1.7920810643671673E-3</v>
      </c>
      <c r="EW99" s="1">
        <f t="shared" si="284"/>
        <v>-1.6922829955935304E-3</v>
      </c>
      <c r="EX99" s="1">
        <f t="shared" si="284"/>
        <v>-1.5950752354659641E-3</v>
      </c>
      <c r="EY99" s="1">
        <f t="shared" si="284"/>
        <v>-1.5033394544740506E-3</v>
      </c>
      <c r="EZ99" s="1">
        <f t="shared" si="284"/>
        <v>-1.4187676818063122E-3</v>
      </c>
      <c r="FA99" s="1">
        <f t="shared" si="284"/>
        <v>-1.3419875691024754E-3</v>
      </c>
      <c r="FB99" s="1">
        <f t="shared" si="284"/>
        <v>-1.2727051904993694E-3</v>
      </c>
      <c r="FC99" s="1">
        <f t="shared" si="284"/>
        <v>-1.2098594604668487E-3</v>
      </c>
      <c r="FD99" s="1">
        <f t="shared" si="284"/>
        <v>-1.1517842997969679E-3</v>
      </c>
      <c r="FE99" s="1">
        <f t="shared" si="284"/>
        <v>-1.0963766674432064E-3</v>
      </c>
      <c r="FF99" s="1">
        <f t="shared" si="284"/>
        <v>-1.0424596486088302E-3</v>
      </c>
      <c r="FG99" s="1">
        <f t="shared" si="284"/>
        <v>-9.8958736117543233E-4</v>
      </c>
      <c r="FH99" s="1">
        <f t="shared" si="284"/>
        <v>-9.3785101774323317E-4</v>
      </c>
      <c r="FI99" s="1">
        <f t="shared" si="284"/>
        <v>-8.876913418473302E-4</v>
      </c>
      <c r="FJ99" s="1">
        <f t="shared" si="284"/>
        <v>-8.3972096849198069E-4</v>
      </c>
      <c r="FK99" s="1">
        <f t="shared" si="284"/>
        <v>-7.9455924513369646E-4</v>
      </c>
      <c r="FL99" s="1">
        <f t="shared" si="284"/>
        <v>-7.5268095619651653E-4</v>
      </c>
      <c r="FM99" s="1">
        <f t="shared" si="284"/>
        <v>-7.1408066326624788E-4</v>
      </c>
      <c r="FN99" s="1">
        <f t="shared" si="284"/>
        <v>-6.7844343247262827E-4</v>
      </c>
      <c r="FO99" s="1">
        <f t="shared" si="284"/>
        <v>-6.4529233204521522E-4</v>
      </c>
      <c r="FP99" s="1">
        <f t="shared" si="284"/>
        <v>-6.1411099685910347E-4</v>
      </c>
      <c r="FQ99" s="1">
        <f t="shared" si="284"/>
        <v>-5.8444057616737139E-4</v>
      </c>
      <c r="FR99" s="1">
        <f t="shared" si="284"/>
        <v>-5.5595109771414868E-4</v>
      </c>
      <c r="FS99" s="1">
        <f t="shared" si="284"/>
        <v>-5.2848773198445169E-4</v>
      </c>
      <c r="FT99" s="1">
        <f t="shared" si="284"/>
        <v>-5.0209266759853211E-4</v>
      </c>
      <c r="FU99" s="1">
        <f t="shared" si="284"/>
        <v>-4.7689765202511288E-4</v>
      </c>
      <c r="FV99" s="1">
        <f t="shared" si="284"/>
        <v>-4.5304464000762052E-4</v>
      </c>
      <c r="FW99" s="1">
        <f t="shared" si="284"/>
        <v>-4.3063259247436901E-4</v>
      </c>
      <c r="FX99" s="1">
        <f t="shared" si="284"/>
        <v>-4.0968796262778418E-4</v>
      </c>
      <c r="FY99" s="1">
        <f t="shared" si="284"/>
        <v>-3.9015609261216621E-4</v>
      </c>
      <c r="GA99" t="s">
        <v>137</v>
      </c>
    </row>
    <row r="100" spans="1:183" x14ac:dyDescent="0.25">
      <c r="A100" t="s">
        <v>172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74"/>
      <c r="Q100" s="1"/>
      <c r="R100" s="1"/>
      <c r="S100" s="1"/>
      <c r="T100" s="1"/>
      <c r="U100" s="1"/>
      <c r="V100" s="1"/>
      <c r="W100" s="174"/>
      <c r="X100" s="1"/>
      <c r="Y100" s="1"/>
      <c r="Z100" s="1"/>
      <c r="AA100" s="1"/>
      <c r="AB100" s="1"/>
      <c r="AC100" s="1"/>
      <c r="AD100" s="174"/>
      <c r="AE100" s="1"/>
      <c r="AF100" s="1"/>
      <c r="AG100" s="1"/>
      <c r="AH100" s="1"/>
      <c r="AI100" s="1"/>
      <c r="AJ100" s="174"/>
      <c r="AK100" s="174"/>
      <c r="AL100" s="1"/>
      <c r="AM100" s="1"/>
      <c r="AN100" s="1"/>
      <c r="AO100" s="1"/>
      <c r="AP100" s="1"/>
      <c r="AQ100" s="174"/>
      <c r="AR100" s="174"/>
      <c r="AS100" s="1"/>
      <c r="AT100" s="1"/>
      <c r="AU100" s="1"/>
      <c r="AV100" s="1"/>
      <c r="AW100" s="1"/>
      <c r="AX100" s="174"/>
      <c r="AY100" s="115"/>
      <c r="AZ100" s="1"/>
      <c r="BA100" s="1"/>
      <c r="BB100" s="1"/>
      <c r="BC100" s="1"/>
      <c r="BD100" s="1"/>
      <c r="BE100" s="174"/>
      <c r="BF100" s="115"/>
      <c r="BG100" s="1"/>
      <c r="BH100" s="1"/>
      <c r="BI100" s="1"/>
      <c r="BJ100" s="1"/>
      <c r="BK100" s="1"/>
      <c r="BL100" s="174"/>
      <c r="BM100" s="115"/>
      <c r="BN100" s="1"/>
      <c r="BO100" s="1"/>
      <c r="BP100" s="1"/>
      <c r="BQ100" s="1"/>
      <c r="BR100" s="1"/>
      <c r="BS100" s="1"/>
      <c r="BT100" s="115"/>
      <c r="BU100" s="1"/>
      <c r="BV100" s="1"/>
      <c r="BW100" s="1"/>
      <c r="BX100" s="1"/>
      <c r="BY100" s="1"/>
      <c r="BZ100" s="1"/>
      <c r="CA100" s="115"/>
      <c r="CB100" s="1"/>
      <c r="CC100" s="1"/>
      <c r="CD100" s="1"/>
      <c r="CE100" s="1"/>
      <c r="CF100" s="1"/>
      <c r="CG100" s="1"/>
      <c r="CH100" s="115"/>
      <c r="CI100" s="1"/>
      <c r="CJ100" s="1"/>
      <c r="CK100" s="1"/>
      <c r="CL100" s="1"/>
      <c r="CM100" s="1"/>
      <c r="CN100" s="1"/>
      <c r="CO100" s="115"/>
      <c r="CP100" s="1"/>
      <c r="CQ100" s="1"/>
      <c r="CR100" s="1"/>
      <c r="CS100" s="1"/>
      <c r="CT100" s="1"/>
      <c r="CU100" s="1"/>
      <c r="CV100" s="115"/>
      <c r="CW100" s="1"/>
      <c r="CX100" s="1"/>
      <c r="CY100" s="1"/>
      <c r="CZ100" s="1"/>
      <c r="DA100" s="1"/>
      <c r="DB100" s="1"/>
      <c r="DC100" s="1"/>
      <c r="DD100" s="115"/>
      <c r="DE100" s="1"/>
      <c r="DF100" s="1"/>
      <c r="DG100" s="1"/>
      <c r="DH100" s="1"/>
      <c r="DI100" s="1"/>
      <c r="DJ100" s="1"/>
      <c r="DK100" s="115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GA100" t="s">
        <v>172</v>
      </c>
    </row>
    <row r="101" spans="1:183" s="179" customFormat="1" x14ac:dyDescent="0.25">
      <c r="A101" s="179" t="s">
        <v>164</v>
      </c>
      <c r="D101" s="180"/>
      <c r="E101" s="180"/>
      <c r="F101" s="180"/>
      <c r="G101" s="180"/>
      <c r="H101" s="180"/>
      <c r="I101" s="180">
        <f>I76/I75</f>
        <v>5.2631578947368411E-2</v>
      </c>
      <c r="J101" s="180">
        <f t="shared" ref="J101:BK101" si="285">J76/J75</f>
        <v>4.7036175149421641E-2</v>
      </c>
      <c r="K101" s="180">
        <f t="shared" si="285"/>
        <v>4.1518717850226934E-2</v>
      </c>
      <c r="L101" s="180">
        <f t="shared" si="285"/>
        <v>3.6209404290794361E-2</v>
      </c>
      <c r="M101" s="180">
        <f t="shared" si="285"/>
        <v>3.1219121745391799E-2</v>
      </c>
      <c r="N101" s="180">
        <f t="shared" si="285"/>
        <v>2.6631303603383935E-2</v>
      </c>
      <c r="O101" s="180">
        <f t="shared" si="285"/>
        <v>2.2498465247475587E-2</v>
      </c>
      <c r="P101" s="180">
        <f t="shared" si="285"/>
        <v>1.8843187543659292E-2</v>
      </c>
      <c r="Q101" s="180">
        <f t="shared" si="285"/>
        <v>2.1467571390864922E-2</v>
      </c>
      <c r="R101" s="180">
        <f t="shared" si="285"/>
        <v>2.2726672702904144E-2</v>
      </c>
      <c r="S101" s="180">
        <f t="shared" si="285"/>
        <v>2.3451580924269921E-2</v>
      </c>
      <c r="T101" s="180">
        <f t="shared" si="285"/>
        <v>2.3913238350169817E-2</v>
      </c>
      <c r="U101" s="180">
        <f t="shared" si="285"/>
        <v>2.4226382397123252E-2</v>
      </c>
      <c r="V101" s="180">
        <f t="shared" si="285"/>
        <v>2.4447975244563061E-2</v>
      </c>
      <c r="W101" s="180">
        <f t="shared" si="285"/>
        <v>2.5108548733293514E-2</v>
      </c>
      <c r="X101" s="180">
        <f t="shared" si="285"/>
        <v>2.1872323289303046E-2</v>
      </c>
      <c r="Y101" s="180">
        <f t="shared" si="285"/>
        <v>1.9519414588718295E-2</v>
      </c>
      <c r="Z101" s="180">
        <f t="shared" si="285"/>
        <v>1.7770085113608572E-2</v>
      </c>
      <c r="AA101" s="180">
        <f t="shared" si="285"/>
        <v>1.6447787244325156E-2</v>
      </c>
      <c r="AB101" s="180">
        <f t="shared" si="285"/>
        <v>1.5435714638503182E-2</v>
      </c>
      <c r="AC101" s="180">
        <f t="shared" si="285"/>
        <v>1.4653654875759137E-2</v>
      </c>
      <c r="AD101" s="180">
        <f t="shared" si="285"/>
        <v>1.4044863631260359E-2</v>
      </c>
      <c r="AE101" s="180">
        <f t="shared" si="285"/>
        <v>1.3868540552761113E-2</v>
      </c>
      <c r="AF101" s="180">
        <f t="shared" si="285"/>
        <v>1.38872459941096E-2</v>
      </c>
      <c r="AG101" s="180">
        <f t="shared" si="285"/>
        <v>1.4054189618802441E-2</v>
      </c>
      <c r="AH101" s="180">
        <f t="shared" si="285"/>
        <v>1.4351220999837296E-2</v>
      </c>
      <c r="AI101" s="180">
        <f t="shared" si="285"/>
        <v>1.4766335963214668E-2</v>
      </c>
      <c r="AJ101" s="180">
        <f t="shared" si="285"/>
        <v>1.5291129496449373E-2</v>
      </c>
      <c r="AK101" s="180">
        <f t="shared" si="285"/>
        <v>1.5918395863620833E-2</v>
      </c>
      <c r="AL101" s="180">
        <f t="shared" si="285"/>
        <v>1.6380866169669894E-2</v>
      </c>
      <c r="AM101" s="180">
        <f t="shared" si="285"/>
        <v>1.6557248553807354E-2</v>
      </c>
      <c r="AN101" s="180">
        <f t="shared" si="285"/>
        <v>1.6730724047544592E-2</v>
      </c>
      <c r="AO101" s="180">
        <f t="shared" si="285"/>
        <v>1.6898769225956064E-2</v>
      </c>
      <c r="AP101" s="180">
        <f t="shared" si="285"/>
        <v>1.7059887250425249E-2</v>
      </c>
      <c r="AQ101" s="180">
        <f t="shared" si="285"/>
        <v>1.721273590096296E-2</v>
      </c>
      <c r="AR101" s="180">
        <f t="shared" si="285"/>
        <v>1.7356097766433709E-2</v>
      </c>
      <c r="AS101" s="180">
        <f t="shared" si="285"/>
        <v>1.7426433366326051E-2</v>
      </c>
      <c r="AT101" s="180">
        <f t="shared" si="285"/>
        <v>1.7499574297451134E-2</v>
      </c>
      <c r="AU101" s="180">
        <f t="shared" si="285"/>
        <v>1.7575191570210497E-2</v>
      </c>
      <c r="AV101" s="180">
        <f t="shared" si="285"/>
        <v>1.7653195817213224E-2</v>
      </c>
      <c r="AW101" s="180">
        <f t="shared" si="285"/>
        <v>1.7734423376304313E-2</v>
      </c>
      <c r="AX101" s="180">
        <f t="shared" si="285"/>
        <v>1.7819946074426243E-2</v>
      </c>
      <c r="AY101" s="209">
        <f t="shared" si="285"/>
        <v>1.7911147046898848E-2</v>
      </c>
      <c r="AZ101" s="180">
        <f t="shared" si="285"/>
        <v>1.7971176258682803E-2</v>
      </c>
      <c r="BA101" s="180">
        <f t="shared" si="285"/>
        <v>1.8043258352224593E-2</v>
      </c>
      <c r="BB101" s="180">
        <f t="shared" si="285"/>
        <v>1.811370349970132E-2</v>
      </c>
      <c r="BC101" s="180">
        <f t="shared" si="285"/>
        <v>1.818306651442959E-2</v>
      </c>
      <c r="BD101" s="180">
        <f t="shared" si="285"/>
        <v>1.82513293143069E-2</v>
      </c>
      <c r="BE101" s="20">
        <f t="shared" si="285"/>
        <v>1.831837907643559E-2</v>
      </c>
      <c r="BF101" s="209">
        <f t="shared" si="285"/>
        <v>1.8383993851126008E-2</v>
      </c>
      <c r="BG101" s="180">
        <f t="shared" si="285"/>
        <v>1.8437327636156197E-2</v>
      </c>
      <c r="BH101" s="180">
        <f t="shared" si="285"/>
        <v>1.8481620894144568E-2</v>
      </c>
      <c r="BI101" s="180">
        <f t="shared" si="285"/>
        <v>1.8526605278038032E-2</v>
      </c>
      <c r="BJ101" s="180">
        <f t="shared" si="285"/>
        <v>1.8571751511453058E-2</v>
      </c>
      <c r="BK101" s="180">
        <f t="shared" si="285"/>
        <v>1.8616593915463706E-2</v>
      </c>
      <c r="BL101" s="20">
        <f>BL76/BL75</f>
        <v>1.8660602557500065E-2</v>
      </c>
      <c r="BM101" s="209">
        <f>BM76/BM75</f>
        <v>1.8703148073269619E-2</v>
      </c>
      <c r="BN101" s="180">
        <f t="shared" ref="BN101:DY101" si="286">BN76/BN75</f>
        <v>1.8743458382295616E-2</v>
      </c>
      <c r="BO101" s="180">
        <f t="shared" si="286"/>
        <v>1.8782225628517574E-2</v>
      </c>
      <c r="BP101" s="180">
        <f t="shared" si="286"/>
        <v>1.8818146210013726E-2</v>
      </c>
      <c r="BQ101" s="180">
        <f t="shared" si="286"/>
        <v>1.8851290545962261E-2</v>
      </c>
      <c r="BR101" s="180">
        <f t="shared" si="286"/>
        <v>1.8881655320550177E-2</v>
      </c>
      <c r="BS101" s="180">
        <f t="shared" si="286"/>
        <v>1.8909187784533647E-2</v>
      </c>
      <c r="BT101" s="209">
        <f t="shared" si="286"/>
        <v>1.8933785753346592E-2</v>
      </c>
      <c r="BU101" s="180">
        <f t="shared" si="286"/>
        <v>1.8955297976458337E-2</v>
      </c>
      <c r="BV101" s="180">
        <f t="shared" si="286"/>
        <v>1.8975811315025976E-2</v>
      </c>
      <c r="BW101" s="180">
        <f t="shared" si="286"/>
        <v>1.8995437996718541E-2</v>
      </c>
      <c r="BX101" s="180">
        <f t="shared" si="286"/>
        <v>1.901399951571613E-2</v>
      </c>
      <c r="BY101" s="180">
        <f t="shared" si="286"/>
        <v>1.9031336179678161E-2</v>
      </c>
      <c r="BZ101" s="180">
        <f t="shared" si="286"/>
        <v>1.9047308066244051E-2</v>
      </c>
      <c r="CA101" s="209">
        <f t="shared" si="286"/>
        <v>1.9061797365740606E-2</v>
      </c>
      <c r="CB101" s="180">
        <f t="shared" si="286"/>
        <v>1.907471264859156E-2</v>
      </c>
      <c r="CC101" s="180">
        <f t="shared" si="286"/>
        <v>1.9086758649517161E-2</v>
      </c>
      <c r="CD101" s="180">
        <f t="shared" si="286"/>
        <v>1.9098035054795817E-2</v>
      </c>
      <c r="CE101" s="180">
        <f t="shared" si="286"/>
        <v>1.9108568981697178E-2</v>
      </c>
      <c r="CF101" s="180">
        <f t="shared" si="286"/>
        <v>1.9118382972649336E-2</v>
      </c>
      <c r="CG101" s="180">
        <f t="shared" si="286"/>
        <v>1.912749812410762E-2</v>
      </c>
      <c r="CH101" s="209">
        <f t="shared" si="286"/>
        <v>1.9135937928142974E-2</v>
      </c>
      <c r="CI101" s="180">
        <f t="shared" si="286"/>
        <v>1.9143732735405424E-2</v>
      </c>
      <c r="CJ101" s="180">
        <f t="shared" si="286"/>
        <v>1.9150925137002176E-2</v>
      </c>
      <c r="CK101" s="180">
        <f t="shared" si="286"/>
        <v>1.9157517273498646E-2</v>
      </c>
      <c r="CL101" s="180">
        <f t="shared" si="286"/>
        <v>1.9163530656230634E-2</v>
      </c>
      <c r="CM101" s="180">
        <f t="shared" si="286"/>
        <v>1.9168994691191262E-2</v>
      </c>
      <c r="CN101" s="180">
        <f t="shared" si="286"/>
        <v>1.9173946785945417E-2</v>
      </c>
      <c r="CO101" s="209">
        <f t="shared" si="286"/>
        <v>1.9178432263498576E-2</v>
      </c>
      <c r="CP101" s="180">
        <f t="shared" si="286"/>
        <v>1.9184128414132008E-2</v>
      </c>
      <c r="CQ101" s="180">
        <f t="shared" si="286"/>
        <v>1.9173893999458416E-2</v>
      </c>
      <c r="CR101" s="180">
        <f t="shared" si="286"/>
        <v>1.9163950826880636E-2</v>
      </c>
      <c r="CS101" s="180">
        <f t="shared" si="286"/>
        <v>1.9154281685210005E-2</v>
      </c>
      <c r="CT101" s="180">
        <f t="shared" si="286"/>
        <v>1.9144870094490521E-2</v>
      </c>
      <c r="CU101" s="180">
        <f t="shared" si="286"/>
        <v>1.913570038526306E-2</v>
      </c>
      <c r="CV101" s="209">
        <f t="shared" si="286"/>
        <v>1.9126757814600732E-2</v>
      </c>
      <c r="CW101" s="180">
        <f t="shared" si="286"/>
        <v>1.9118028725722387E-2</v>
      </c>
      <c r="CX101" s="180">
        <f t="shared" si="286"/>
        <v>1.9109331934370217E-2</v>
      </c>
      <c r="CY101" s="180">
        <f t="shared" si="286"/>
        <v>1.9100865825509981E-2</v>
      </c>
      <c r="CZ101" s="180">
        <f t="shared" si="286"/>
        <v>1.9092617370301341E-2</v>
      </c>
      <c r="DA101" s="180">
        <f t="shared" si="286"/>
        <v>1.9084573638485772E-2</v>
      </c>
      <c r="DB101" s="180">
        <f t="shared" si="286"/>
        <v>1.9076722025042899E-2</v>
      </c>
      <c r="DC101" s="180">
        <f t="shared" si="286"/>
        <v>1.9069050494362076E-2</v>
      </c>
      <c r="DD101" s="209">
        <f t="shared" si="286"/>
        <v>1.9061547835013144E-2</v>
      </c>
      <c r="DE101" s="180">
        <f t="shared" si="286"/>
        <v>1.9054366860500712E-2</v>
      </c>
      <c r="DF101" s="180">
        <f t="shared" si="286"/>
        <v>1.9047285033266432E-2</v>
      </c>
      <c r="DG101" s="180">
        <f t="shared" si="286"/>
        <v>1.9040294962490663E-2</v>
      </c>
      <c r="DH101" s="180">
        <f t="shared" si="286"/>
        <v>1.9033389718818322E-2</v>
      </c>
      <c r="DI101" s="180">
        <f t="shared" si="286"/>
        <v>1.9026562785818234E-2</v>
      </c>
      <c r="DJ101" s="180">
        <f t="shared" si="286"/>
        <v>1.9019808015554637E-2</v>
      </c>
      <c r="DK101" s="209">
        <f t="shared" si="286"/>
        <v>1.9013119587992618E-2</v>
      </c>
      <c r="DL101" s="180">
        <f t="shared" si="286"/>
        <v>1.9006492059709789E-2</v>
      </c>
      <c r="DM101" s="180">
        <f t="shared" si="286"/>
        <v>1.8999941592533785E-2</v>
      </c>
      <c r="DN101" s="180">
        <f t="shared" si="286"/>
        <v>1.8993464780909561E-2</v>
      </c>
      <c r="DO101" s="180">
        <f t="shared" si="286"/>
        <v>1.8987058292968151E-2</v>
      </c>
      <c r="DP101" s="180">
        <f t="shared" si="286"/>
        <v>1.8980718910338805E-2</v>
      </c>
      <c r="DQ101" s="180">
        <f t="shared" si="286"/>
        <v>1.8974443551107271E-2</v>
      </c>
      <c r="DR101" s="180">
        <f t="shared" si="286"/>
        <v>1.8968229275067576E-2</v>
      </c>
      <c r="DS101" s="180">
        <f t="shared" si="286"/>
        <v>1.8962073279762938E-2</v>
      </c>
      <c r="DT101" s="180">
        <f t="shared" si="286"/>
        <v>1.8955962460471841E-2</v>
      </c>
      <c r="DU101" s="180">
        <f t="shared" si="286"/>
        <v>1.8949895299402178E-2</v>
      </c>
      <c r="DV101" s="180">
        <f t="shared" si="286"/>
        <v>1.8943870540671426E-2</v>
      </c>
      <c r="DW101" s="180">
        <f t="shared" si="286"/>
        <v>1.8937887163645219E-2</v>
      </c>
      <c r="DX101" s="180">
        <f t="shared" si="286"/>
        <v>1.8931944362568998E-2</v>
      </c>
      <c r="DY101" s="180">
        <f t="shared" si="286"/>
        <v>1.8926041530955548E-2</v>
      </c>
      <c r="DZ101" s="180">
        <f t="shared" ref="DZ101:FY101" si="287">DZ76/DZ75</f>
        <v>1.8920178249151307E-2</v>
      </c>
      <c r="EA101" s="180">
        <f t="shared" si="287"/>
        <v>1.8914354265889749E-2</v>
      </c>
      <c r="EB101" s="180">
        <f t="shared" si="287"/>
        <v>1.8908567212165758E-2</v>
      </c>
      <c r="EC101" s="180">
        <f t="shared" si="287"/>
        <v>1.8902814866064876E-2</v>
      </c>
      <c r="ED101" s="180">
        <f t="shared" si="287"/>
        <v>1.8897095165970833E-2</v>
      </c>
      <c r="EE101" s="180">
        <f t="shared" si="287"/>
        <v>1.889140621894635E-2</v>
      </c>
      <c r="EF101" s="180">
        <f t="shared" si="287"/>
        <v>1.8885746305963697E-2</v>
      </c>
      <c r="EG101" s="180">
        <f t="shared" si="287"/>
        <v>1.8880113885606464E-2</v>
      </c>
      <c r="EH101" s="180">
        <f t="shared" si="287"/>
        <v>1.8874507597790462E-2</v>
      </c>
      <c r="EI101" s="180">
        <f t="shared" si="287"/>
        <v>1.8868927010310975E-2</v>
      </c>
      <c r="EJ101" s="180">
        <f t="shared" si="287"/>
        <v>1.8863371626650489E-2</v>
      </c>
      <c r="EK101" s="180">
        <f t="shared" si="287"/>
        <v>1.8857840878367782E-2</v>
      </c>
      <c r="EL101" s="180">
        <f t="shared" si="287"/>
        <v>1.8852334120367426E-2</v>
      </c>
      <c r="EM101" s="180">
        <f t="shared" si="287"/>
        <v>1.8846850628239598E-2</v>
      </c>
      <c r="EN101" s="180">
        <f t="shared" si="287"/>
        <v>1.8841389597095252E-2</v>
      </c>
      <c r="EO101" s="180">
        <f t="shared" si="287"/>
        <v>1.8835950141554991E-2</v>
      </c>
      <c r="EP101" s="180">
        <f t="shared" si="287"/>
        <v>1.8830531297274827E-2</v>
      </c>
      <c r="EQ101" s="180">
        <f t="shared" si="287"/>
        <v>1.8825132240314593E-2</v>
      </c>
      <c r="ER101" s="180">
        <f t="shared" si="287"/>
        <v>1.8819752271505306E-2</v>
      </c>
      <c r="ES101" s="180">
        <f t="shared" si="287"/>
        <v>1.8814390799361664E-2</v>
      </c>
      <c r="ET101" s="180">
        <f t="shared" si="287"/>
        <v>1.8809047322101573E-2</v>
      </c>
      <c r="EU101" s="180">
        <f t="shared" si="287"/>
        <v>1.8803721409153876E-2</v>
      </c>
      <c r="EV101" s="180">
        <f t="shared" si="287"/>
        <v>1.879841268237643E-2</v>
      </c>
      <c r="EW101" s="180">
        <f t="shared" si="287"/>
        <v>1.8793120797071208E-2</v>
      </c>
      <c r="EX101" s="180">
        <f t="shared" si="287"/>
        <v>1.8787845369904153E-2</v>
      </c>
      <c r="EY101" s="180">
        <f t="shared" si="287"/>
        <v>1.8782585993938523E-2</v>
      </c>
      <c r="EZ101" s="180">
        <f t="shared" si="287"/>
        <v>1.8777342253009859E-2</v>
      </c>
      <c r="FA101" s="180">
        <f t="shared" si="287"/>
        <v>1.8772113735132861E-2</v>
      </c>
      <c r="FB101" s="180">
        <f t="shared" si="287"/>
        <v>1.8766900044730452E-2</v>
      </c>
      <c r="FC101" s="180">
        <f t="shared" si="287"/>
        <v>1.8761700813545008E-2</v>
      </c>
      <c r="FD101" s="180">
        <f t="shared" si="287"/>
        <v>1.8756515710132874E-2</v>
      </c>
      <c r="FE101" s="180">
        <f t="shared" si="287"/>
        <v>1.8751344447822924E-2</v>
      </c>
      <c r="FF101" s="180">
        <f t="shared" si="287"/>
        <v>1.8746186771706926E-2</v>
      </c>
      <c r="FG101" s="180">
        <f t="shared" si="287"/>
        <v>1.8741042447894003E-2</v>
      </c>
      <c r="FH101" s="180">
        <f t="shared" si="287"/>
        <v>1.8735911255076666E-2</v>
      </c>
      <c r="FI101" s="180">
        <f t="shared" si="287"/>
        <v>1.8730792978392929E-2</v>
      </c>
      <c r="FJ101" s="180">
        <f t="shared" si="287"/>
        <v>1.8725687405526166E-2</v>
      </c>
      <c r="FK101" s="180">
        <f t="shared" si="287"/>
        <v>1.8720594324958699E-2</v>
      </c>
      <c r="FL101" s="180">
        <f t="shared" si="287"/>
        <v>1.8715513526281674E-2</v>
      </c>
      <c r="FM101" s="180">
        <f t="shared" si="287"/>
        <v>1.8710444806230343E-2</v>
      </c>
      <c r="FN101" s="180">
        <f t="shared" si="287"/>
        <v>1.8705387972670347E-2</v>
      </c>
      <c r="FO101" s="180">
        <f t="shared" si="287"/>
        <v>1.870034284675565E-2</v>
      </c>
      <c r="FP101" s="180">
        <f t="shared" si="287"/>
        <v>1.8695309263503469E-2</v>
      </c>
      <c r="FQ101" s="180">
        <f t="shared" si="287"/>
        <v>1.8690287071044517E-2</v>
      </c>
      <c r="FR101" s="180">
        <f t="shared" si="287"/>
        <v>1.8685276128811646E-2</v>
      </c>
      <c r="FS101" s="180">
        <f t="shared" si="287"/>
        <v>1.8680276304929744E-2</v>
      </c>
      <c r="FT101" s="180">
        <f t="shared" si="287"/>
        <v>1.8675287473070391E-2</v>
      </c>
      <c r="FU101" s="180">
        <f t="shared" si="287"/>
        <v>1.8670309510688456E-2</v>
      </c>
      <c r="FV101" s="180">
        <f t="shared" si="287"/>
        <v>1.8665342298323909E-2</v>
      </c>
      <c r="FW101" s="180">
        <f t="shared" si="287"/>
        <v>1.8660385719665783E-2</v>
      </c>
      <c r="FX101" s="180">
        <f t="shared" si="287"/>
        <v>1.8655439662095832E-2</v>
      </c>
      <c r="FY101" s="180">
        <f t="shared" si="287"/>
        <v>1.86505040174532E-2</v>
      </c>
      <c r="GA101" s="179" t="s">
        <v>164</v>
      </c>
    </row>
    <row r="102" spans="1:183" s="179" customFormat="1" x14ac:dyDescent="0.25">
      <c r="A102" s="179" t="s">
        <v>156</v>
      </c>
      <c r="D102" s="180"/>
      <c r="E102" s="180"/>
      <c r="F102" s="180"/>
      <c r="G102" s="180"/>
      <c r="H102" s="180"/>
      <c r="I102" s="180">
        <f>I77/I75</f>
        <v>0.42105263157894729</v>
      </c>
      <c r="J102" s="180">
        <f t="shared" ref="J102:BK102" si="288">J77/J75</f>
        <v>0.37628940119537313</v>
      </c>
      <c r="K102" s="180">
        <f t="shared" si="288"/>
        <v>0.33214974280181547</v>
      </c>
      <c r="L102" s="180">
        <f t="shared" si="288"/>
        <v>0.28967523432635489</v>
      </c>
      <c r="M102" s="180">
        <f t="shared" si="288"/>
        <v>0.24975297396313439</v>
      </c>
      <c r="N102" s="180">
        <f t="shared" si="288"/>
        <v>0.21305042882707148</v>
      </c>
      <c r="O102" s="180">
        <f t="shared" si="288"/>
        <v>0.1799877219798047</v>
      </c>
      <c r="P102" s="180">
        <f t="shared" si="288"/>
        <v>0.15074550034927434</v>
      </c>
      <c r="Q102" s="180">
        <f t="shared" si="288"/>
        <v>0.19000539409381195</v>
      </c>
      <c r="R102" s="180">
        <f t="shared" si="288"/>
        <v>0.20884112339343469</v>
      </c>
      <c r="S102" s="180">
        <f t="shared" si="288"/>
        <v>0.21968550493299702</v>
      </c>
      <c r="T102" s="180">
        <f t="shared" si="288"/>
        <v>0.22659174370843571</v>
      </c>
      <c r="U102" s="180">
        <f t="shared" si="288"/>
        <v>0.23127627262108569</v>
      </c>
      <c r="V102" s="180">
        <f t="shared" si="288"/>
        <v>0.23459122658801379</v>
      </c>
      <c r="W102" s="180">
        <f t="shared" si="288"/>
        <v>0.24197322277856417</v>
      </c>
      <c r="X102" s="180">
        <f t="shared" si="288"/>
        <v>0.24806747297653903</v>
      </c>
      <c r="Y102" s="180">
        <f t="shared" si="288"/>
        <v>0.25249831828151698</v>
      </c>
      <c r="Z102" s="180">
        <f t="shared" si="288"/>
        <v>0.25579254227317599</v>
      </c>
      <c r="AA102" s="180">
        <f t="shared" si="288"/>
        <v>0.25828260799669545</v>
      </c>
      <c r="AB102" s="180">
        <f t="shared" si="288"/>
        <v>0.2601884775923532</v>
      </c>
      <c r="AC102" s="180">
        <f t="shared" si="288"/>
        <v>0.26166120189615028</v>
      </c>
      <c r="AD102" s="180">
        <f t="shared" si="288"/>
        <v>0.26280763814619634</v>
      </c>
      <c r="AE102" s="180">
        <f t="shared" si="288"/>
        <v>0.24358705032453506</v>
      </c>
      <c r="AF102" s="180">
        <f t="shared" si="288"/>
        <v>0.22884243862573433</v>
      </c>
      <c r="AG102" s="180">
        <f t="shared" si="288"/>
        <v>0.21765643705878962</v>
      </c>
      <c r="AH102" s="180">
        <f t="shared" si="288"/>
        <v>0.2084347612681669</v>
      </c>
      <c r="AI102" s="180">
        <f t="shared" si="288"/>
        <v>0.20068620747252544</v>
      </c>
      <c r="AJ102" s="180">
        <f t="shared" si="288"/>
        <v>0.19407609154628441</v>
      </c>
      <c r="AK102" s="180">
        <f t="shared" si="288"/>
        <v>0.18837053805189</v>
      </c>
      <c r="AL102" s="180">
        <f t="shared" si="288"/>
        <v>0.18287429707142477</v>
      </c>
      <c r="AM102" s="180">
        <f t="shared" si="288"/>
        <v>0.18059422494229396</v>
      </c>
      <c r="AN102" s="180">
        <f t="shared" si="288"/>
        <v>0.17816981640726084</v>
      </c>
      <c r="AO102" s="180">
        <f t="shared" si="288"/>
        <v>0.17564025941540801</v>
      </c>
      <c r="AP102" s="180">
        <f t="shared" si="288"/>
        <v>0.17301515531834882</v>
      </c>
      <c r="AQ102" s="180">
        <f t="shared" si="288"/>
        <v>0.17030215999631113</v>
      </c>
      <c r="AR102" s="180">
        <f t="shared" si="288"/>
        <v>0.16750756708935144</v>
      </c>
      <c r="AS102" s="180">
        <f t="shared" si="288"/>
        <v>0.16598670019847719</v>
      </c>
      <c r="AT102" s="180">
        <f t="shared" si="288"/>
        <v>0.16431227203270068</v>
      </c>
      <c r="AU102" s="180">
        <f t="shared" si="288"/>
        <v>0.16272476995198237</v>
      </c>
      <c r="AV102" s="180">
        <f t="shared" si="288"/>
        <v>0.16121266664429679</v>
      </c>
      <c r="AW102" s="180">
        <f t="shared" si="288"/>
        <v>0.15977523206817137</v>
      </c>
      <c r="AX102" s="180">
        <f t="shared" si="288"/>
        <v>0.15841393910861923</v>
      </c>
      <c r="AY102" s="209">
        <f t="shared" si="288"/>
        <v>0.1571323008208817</v>
      </c>
      <c r="AZ102" s="180">
        <f t="shared" si="288"/>
        <v>0.15640439624640046</v>
      </c>
      <c r="BA102" s="180">
        <f t="shared" si="288"/>
        <v>0.15577554772743629</v>
      </c>
      <c r="BB102" s="180">
        <f t="shared" si="288"/>
        <v>0.15515736209073866</v>
      </c>
      <c r="BC102" s="180">
        <f t="shared" si="288"/>
        <v>0.15455534131241258</v>
      </c>
      <c r="BD102" s="180">
        <f t="shared" si="288"/>
        <v>0.15397415545006071</v>
      </c>
      <c r="BE102" s="20">
        <f t="shared" si="288"/>
        <v>0.15341863432839159</v>
      </c>
      <c r="BF102" s="209">
        <f t="shared" si="288"/>
        <v>0.15289401595465579</v>
      </c>
      <c r="BG102" s="180">
        <f t="shared" si="288"/>
        <v>0.15248645413424533</v>
      </c>
      <c r="BH102" s="180">
        <f t="shared" si="288"/>
        <v>0.15209802031540978</v>
      </c>
      <c r="BI102" s="180">
        <f t="shared" si="288"/>
        <v>0.15173475484015861</v>
      </c>
      <c r="BJ102" s="180">
        <f t="shared" si="288"/>
        <v>0.15139603506768706</v>
      </c>
      <c r="BK102" s="180">
        <f t="shared" si="288"/>
        <v>0.15108173563306651</v>
      </c>
      <c r="BL102" s="20">
        <f>BL77/BL75</f>
        <v>0.15079205612176622</v>
      </c>
      <c r="BM102" s="209">
        <f>BM77/BM75</f>
        <v>0.15052750491992975</v>
      </c>
      <c r="BN102" s="180">
        <f t="shared" ref="BN102:DY102" si="289">BN77/BN75</f>
        <v>0.15028889654229716</v>
      </c>
      <c r="BO102" s="180">
        <f t="shared" si="289"/>
        <v>0.15006118509743294</v>
      </c>
      <c r="BP102" s="180">
        <f t="shared" si="289"/>
        <v>0.14984387345733061</v>
      </c>
      <c r="BQ102" s="180">
        <f t="shared" si="289"/>
        <v>0.14963778113787335</v>
      </c>
      <c r="BR102" s="180">
        <f t="shared" si="289"/>
        <v>0.14944360732501485</v>
      </c>
      <c r="BS102" s="180">
        <f t="shared" si="289"/>
        <v>0.14926191121601812</v>
      </c>
      <c r="BT102" s="209">
        <f t="shared" si="289"/>
        <v>0.14909309981684873</v>
      </c>
      <c r="BU102" s="180">
        <f t="shared" si="289"/>
        <v>0.14893740422954227</v>
      </c>
      <c r="BV102" s="180">
        <f t="shared" si="289"/>
        <v>0.14879002588233381</v>
      </c>
      <c r="BW102" s="180">
        <f t="shared" si="289"/>
        <v>0.14865012106957512</v>
      </c>
      <c r="BX102" s="180">
        <f t="shared" si="289"/>
        <v>0.14851747295751408</v>
      </c>
      <c r="BY102" s="180">
        <f t="shared" si="289"/>
        <v>0.1483918609994539</v>
      </c>
      <c r="BZ102" s="180">
        <f t="shared" si="289"/>
        <v>0.14827304376152814</v>
      </c>
      <c r="CA102" s="209">
        <f t="shared" si="289"/>
        <v>0.14816073616847658</v>
      </c>
      <c r="CB102" s="180">
        <f t="shared" si="289"/>
        <v>0.14805458305811153</v>
      </c>
      <c r="CC102" s="180">
        <f t="shared" si="289"/>
        <v>0.1479540069750841</v>
      </c>
      <c r="CD102" s="180">
        <f t="shared" si="289"/>
        <v>0.14785887020701521</v>
      </c>
      <c r="CE102" s="180">
        <f t="shared" si="289"/>
        <v>0.14776892757787921</v>
      </c>
      <c r="CF102" s="180">
        <f t="shared" si="289"/>
        <v>0.1476838933002371</v>
      </c>
      <c r="CG102" s="180">
        <f t="shared" si="289"/>
        <v>0.1476034381987455</v>
      </c>
      <c r="CH102" s="209">
        <f t="shared" si="289"/>
        <v>0.14752718860856678</v>
      </c>
      <c r="CI102" s="180">
        <f t="shared" si="289"/>
        <v>0.14745472495253056</v>
      </c>
      <c r="CJ102" s="180">
        <f t="shared" si="289"/>
        <v>0.14738558034628602</v>
      </c>
      <c r="CK102" s="180">
        <f t="shared" si="289"/>
        <v>0.14731961655459505</v>
      </c>
      <c r="CL102" s="180">
        <f t="shared" si="289"/>
        <v>0.14725672124152153</v>
      </c>
      <c r="CM102" s="180">
        <f t="shared" si="289"/>
        <v>0.14719676449341468</v>
      </c>
      <c r="CN102" s="180">
        <f t="shared" si="289"/>
        <v>0.14713959807521024</v>
      </c>
      <c r="CO102" s="209">
        <f t="shared" si="289"/>
        <v>0.14708505549757472</v>
      </c>
      <c r="CP102" s="180">
        <f t="shared" si="289"/>
        <v>0.14701217395955188</v>
      </c>
      <c r="CQ102" s="180">
        <f t="shared" si="289"/>
        <v>0.14694485896528045</v>
      </c>
      <c r="CR102" s="180">
        <f t="shared" si="289"/>
        <v>0.14688048574192103</v>
      </c>
      <c r="CS102" s="180">
        <f t="shared" si="289"/>
        <v>0.1468188750829876</v>
      </c>
      <c r="CT102" s="180">
        <f t="shared" si="289"/>
        <v>0.14675985542228415</v>
      </c>
      <c r="CU102" s="180">
        <f t="shared" si="289"/>
        <v>0.14670326386203819</v>
      </c>
      <c r="CV102" s="209">
        <f t="shared" si="289"/>
        <v>0.14664894757253449</v>
      </c>
      <c r="CW102" s="180">
        <f t="shared" si="289"/>
        <v>0.14659676562927026</v>
      </c>
      <c r="CX102" s="180">
        <f t="shared" si="289"/>
        <v>0.14654475573811851</v>
      </c>
      <c r="CY102" s="180">
        <f t="shared" si="289"/>
        <v>0.14649489042256278</v>
      </c>
      <c r="CZ102" s="180">
        <f t="shared" si="289"/>
        <v>0.14644704417346016</v>
      </c>
      <c r="DA102" s="180">
        <f t="shared" si="289"/>
        <v>0.14640109167365672</v>
      </c>
      <c r="DB102" s="180">
        <f t="shared" si="289"/>
        <v>0.14635691017959757</v>
      </c>
      <c r="DC102" s="180">
        <f t="shared" si="289"/>
        <v>0.14631438211167877</v>
      </c>
      <c r="DD102" s="209">
        <f t="shared" si="289"/>
        <v>0.14627339778203516</v>
      </c>
      <c r="DE102" s="180">
        <f t="shared" si="289"/>
        <v>0.14623564181057172</v>
      </c>
      <c r="DF102" s="180">
        <f t="shared" si="289"/>
        <v>0.14619887825534064</v>
      </c>
      <c r="DG102" s="180">
        <f t="shared" si="289"/>
        <v>0.14616302754289834</v>
      </c>
      <c r="DH102" s="180">
        <f t="shared" si="289"/>
        <v>0.146128014961908</v>
      </c>
      <c r="DI102" s="180">
        <f t="shared" si="289"/>
        <v>0.14609377013133112</v>
      </c>
      <c r="DJ102" s="180">
        <f t="shared" si="289"/>
        <v>0.14606022651381584</v>
      </c>
      <c r="DK102" s="209">
        <f t="shared" si="289"/>
        <v>0.14602732097113025</v>
      </c>
      <c r="DL102" s="180">
        <f t="shared" si="289"/>
        <v>0.14599499401480684</v>
      </c>
      <c r="DM102" s="180">
        <f t="shared" si="289"/>
        <v>0.14596343295470238</v>
      </c>
      <c r="DN102" s="180">
        <f t="shared" si="289"/>
        <v>0.14593260161103822</v>
      </c>
      <c r="DO102" s="180">
        <f t="shared" si="289"/>
        <v>0.14590246449726993</v>
      </c>
      <c r="DP102" s="180">
        <f t="shared" si="289"/>
        <v>0.14587298727596062</v>
      </c>
      <c r="DQ102" s="180">
        <f t="shared" si="289"/>
        <v>0.1458441370250852</v>
      </c>
      <c r="DR102" s="180">
        <f t="shared" si="289"/>
        <v>0.14581588230321976</v>
      </c>
      <c r="DS102" s="180">
        <f t="shared" si="289"/>
        <v>0.14578819307523908</v>
      </c>
      <c r="DT102" s="180">
        <f t="shared" si="289"/>
        <v>0.14576092035186231</v>
      </c>
      <c r="DU102" s="180">
        <f t="shared" si="289"/>
        <v>0.14573404850623894</v>
      </c>
      <c r="DV102" s="180">
        <f t="shared" si="289"/>
        <v>0.14570756485422248</v>
      </c>
      <c r="DW102" s="180">
        <f t="shared" si="289"/>
        <v>0.14568145936612742</v>
      </c>
      <c r="DX102" s="180">
        <f t="shared" si="289"/>
        <v>0.14565572444926464</v>
      </c>
      <c r="DY102" s="180">
        <f t="shared" si="289"/>
        <v>0.14563035478408862</v>
      </c>
      <c r="DZ102" s="180">
        <f t="shared" ref="DZ102:FY102" si="290">DZ77/DZ75</f>
        <v>0.14560534719613999</v>
      </c>
      <c r="EA102" s="180">
        <f t="shared" si="290"/>
        <v>0.14558070048724653</v>
      </c>
      <c r="EB102" s="180">
        <f t="shared" si="290"/>
        <v>0.14555638873534035</v>
      </c>
      <c r="EC102" s="180">
        <f t="shared" si="290"/>
        <v>0.14553238758355039</v>
      </c>
      <c r="ED102" s="180">
        <f t="shared" si="290"/>
        <v>0.14550867440508966</v>
      </c>
      <c r="EE102" s="180">
        <f t="shared" si="290"/>
        <v>0.14548522841334849</v>
      </c>
      <c r="EF102" s="180">
        <f t="shared" si="290"/>
        <v>0.14546203073626529</v>
      </c>
      <c r="EG102" s="180">
        <f t="shared" si="290"/>
        <v>0.14543906447362606</v>
      </c>
      <c r="EH102" s="180">
        <f t="shared" si="290"/>
        <v>0.14541631475524469</v>
      </c>
      <c r="EI102" s="180">
        <f t="shared" si="290"/>
        <v>0.14539377755769117</v>
      </c>
      <c r="EJ102" s="180">
        <f t="shared" si="290"/>
        <v>0.14537144807418681</v>
      </c>
      <c r="EK102" s="180">
        <f t="shared" si="290"/>
        <v>0.14534932061847955</v>
      </c>
      <c r="EL102" s="180">
        <f t="shared" si="290"/>
        <v>0.14532738856189212</v>
      </c>
      <c r="EM102" s="180">
        <f t="shared" si="290"/>
        <v>0.14530564429429293</v>
      </c>
      <c r="EN102" s="180">
        <f t="shared" si="290"/>
        <v>0.14528407920242151</v>
      </c>
      <c r="EO102" s="180">
        <f t="shared" si="290"/>
        <v>0.14526268366169406</v>
      </c>
      <c r="EP102" s="180">
        <f t="shared" si="290"/>
        <v>0.14524144704411174</v>
      </c>
      <c r="EQ102" s="180">
        <f t="shared" si="290"/>
        <v>0.14522036033012745</v>
      </c>
      <c r="ER102" s="180">
        <f t="shared" si="290"/>
        <v>0.14519941593439367</v>
      </c>
      <c r="ES102" s="180">
        <f t="shared" si="290"/>
        <v>0.14517860751249467</v>
      </c>
      <c r="ET102" s="180">
        <f t="shared" si="290"/>
        <v>0.14515792975517178</v>
      </c>
      <c r="EU102" s="180">
        <f t="shared" si="290"/>
        <v>0.1451373781744652</v>
      </c>
      <c r="EV102" s="180">
        <f t="shared" si="290"/>
        <v>0.14511694888434182</v>
      </c>
      <c r="EW102" s="180">
        <f t="shared" si="290"/>
        <v>0.14509663837678149</v>
      </c>
      <c r="EX102" s="180">
        <f t="shared" si="290"/>
        <v>0.14507644265450387</v>
      </c>
      <c r="EY102" s="180">
        <f t="shared" si="290"/>
        <v>0.14505635740870662</v>
      </c>
      <c r="EZ102" s="180">
        <f t="shared" si="290"/>
        <v>0.14503637819055712</v>
      </c>
      <c r="FA102" s="180">
        <f t="shared" si="290"/>
        <v>0.14501650057261661</v>
      </c>
      <c r="FB102" s="180">
        <f t="shared" si="290"/>
        <v>0.14499672029753841</v>
      </c>
      <c r="FC102" s="180">
        <f t="shared" si="290"/>
        <v>0.14497703341219575</v>
      </c>
      <c r="FD102" s="180">
        <f t="shared" si="290"/>
        <v>0.14495743638586914</v>
      </c>
      <c r="FE102" s="180">
        <f t="shared" si="290"/>
        <v>0.1449379262110157</v>
      </c>
      <c r="FF102" s="180">
        <f t="shared" si="290"/>
        <v>0.14491850024846942</v>
      </c>
      <c r="FG102" s="180">
        <f t="shared" si="290"/>
        <v>0.14489915609884527</v>
      </c>
      <c r="FH102" s="180">
        <f t="shared" si="290"/>
        <v>0.14487989150102892</v>
      </c>
      <c r="FI102" s="180">
        <f t="shared" si="290"/>
        <v>0.14486070425787362</v>
      </c>
      <c r="FJ102" s="180">
        <f t="shared" si="290"/>
        <v>0.14484159218870107</v>
      </c>
      <c r="FK102" s="180">
        <f t="shared" si="290"/>
        <v>0.1448225531078807</v>
      </c>
      <c r="FL102" s="180">
        <f t="shared" si="290"/>
        <v>0.14480358482858738</v>
      </c>
      <c r="FM102" s="180">
        <f t="shared" si="290"/>
        <v>0.14478468523746324</v>
      </c>
      <c r="FN102" s="180">
        <f t="shared" si="290"/>
        <v>0.14476585234463904</v>
      </c>
      <c r="FO102" s="180">
        <f t="shared" si="290"/>
        <v>0.14474708431156388</v>
      </c>
      <c r="FP102" s="180">
        <f t="shared" si="290"/>
        <v>0.14472837945943456</v>
      </c>
      <c r="FQ102" s="180">
        <f t="shared" si="290"/>
        <v>0.14470973626121161</v>
      </c>
      <c r="FR102" s="180">
        <f t="shared" si="290"/>
        <v>0.14469115332031046</v>
      </c>
      <c r="FS102" s="180">
        <f t="shared" si="290"/>
        <v>0.14467262933909497</v>
      </c>
      <c r="FT102" s="180">
        <f t="shared" si="290"/>
        <v>0.14465416308033677</v>
      </c>
      <c r="FU102" s="180">
        <f t="shared" si="290"/>
        <v>0.1446357533456126</v>
      </c>
      <c r="FV102" s="180">
        <f t="shared" si="290"/>
        <v>0.14461739896686221</v>
      </c>
      <c r="FW102" s="180">
        <f t="shared" si="290"/>
        <v>0.14459909880745128</v>
      </c>
      <c r="FX102" s="180">
        <f t="shared" si="290"/>
        <v>0.14458085176929128</v>
      </c>
      <c r="FY102" s="180">
        <f t="shared" si="290"/>
        <v>0.14456265680282609</v>
      </c>
      <c r="GA102" s="179" t="s">
        <v>156</v>
      </c>
    </row>
    <row r="103" spans="1:183" s="179" customFormat="1" x14ac:dyDescent="0.25">
      <c r="A103" s="179" t="s">
        <v>157</v>
      </c>
      <c r="D103" s="180"/>
      <c r="E103" s="180"/>
      <c r="F103" s="180"/>
      <c r="G103" s="180"/>
      <c r="H103" s="180"/>
      <c r="I103" s="180">
        <f>I78/I75</f>
        <v>0.52631578947368418</v>
      </c>
      <c r="J103" s="180">
        <f t="shared" ref="J103:BK103" si="291">J78/J75</f>
        <v>0.57667442365520516</v>
      </c>
      <c r="K103" s="180">
        <f t="shared" si="291"/>
        <v>0.62633153934795771</v>
      </c>
      <c r="L103" s="180">
        <f t="shared" si="291"/>
        <v>0.67411536138285078</v>
      </c>
      <c r="M103" s="180">
        <f t="shared" si="291"/>
        <v>0.71902790429147367</v>
      </c>
      <c r="N103" s="180">
        <f t="shared" si="291"/>
        <v>0.76031826756954457</v>
      </c>
      <c r="O103" s="180">
        <f t="shared" si="291"/>
        <v>0.79751381277271971</v>
      </c>
      <c r="P103" s="180">
        <f t="shared" si="291"/>
        <v>0.83041131210706631</v>
      </c>
      <c r="Q103" s="180">
        <f t="shared" si="291"/>
        <v>0.78852703451532313</v>
      </c>
      <c r="R103" s="180">
        <f t="shared" si="291"/>
        <v>0.76843220390366129</v>
      </c>
      <c r="S103" s="180">
        <f t="shared" si="291"/>
        <v>0.7568629141427331</v>
      </c>
      <c r="T103" s="180">
        <f t="shared" si="291"/>
        <v>0.7494950179413945</v>
      </c>
      <c r="U103" s="180">
        <f t="shared" si="291"/>
        <v>0.74449734498179099</v>
      </c>
      <c r="V103" s="180">
        <f t="shared" si="291"/>
        <v>0.74096079816742322</v>
      </c>
      <c r="W103" s="180">
        <f t="shared" si="291"/>
        <v>0.73291822848814225</v>
      </c>
      <c r="X103" s="180">
        <f t="shared" si="291"/>
        <v>0.73006020373415792</v>
      </c>
      <c r="Y103" s="180">
        <f t="shared" si="291"/>
        <v>0.72798226712976477</v>
      </c>
      <c r="Z103" s="180">
        <f t="shared" si="291"/>
        <v>0.7264373726132155</v>
      </c>
      <c r="AA103" s="180">
        <f t="shared" si="291"/>
        <v>0.72526960475897939</v>
      </c>
      <c r="AB103" s="180">
        <f t="shared" si="291"/>
        <v>0.72437580776914356</v>
      </c>
      <c r="AC103" s="180">
        <f t="shared" si="291"/>
        <v>0.72368514322809063</v>
      </c>
      <c r="AD103" s="180">
        <f t="shared" si="291"/>
        <v>0.72314749822254332</v>
      </c>
      <c r="AE103" s="180">
        <f t="shared" si="291"/>
        <v>0.74254440912270381</v>
      </c>
      <c r="AF103" s="180">
        <f t="shared" si="291"/>
        <v>0.75727031538015599</v>
      </c>
      <c r="AG103" s="180">
        <f t="shared" si="291"/>
        <v>0.76828937332240799</v>
      </c>
      <c r="AH103" s="180">
        <f t="shared" si="291"/>
        <v>0.77721401773199583</v>
      </c>
      <c r="AI103" s="180">
        <f t="shared" si="291"/>
        <v>0.78454745656425995</v>
      </c>
      <c r="AJ103" s="180">
        <f t="shared" si="291"/>
        <v>0.79063277895726614</v>
      </c>
      <c r="AK103" s="180">
        <f t="shared" si="291"/>
        <v>0.79571106608448916</v>
      </c>
      <c r="AL103" s="180">
        <f t="shared" si="291"/>
        <v>0.8007448367589054</v>
      </c>
      <c r="AM103" s="180">
        <f t="shared" si="291"/>
        <v>0.8028485265038986</v>
      </c>
      <c r="AN103" s="180">
        <f t="shared" si="291"/>
        <v>0.80509945954519457</v>
      </c>
      <c r="AO103" s="180">
        <f t="shared" si="291"/>
        <v>0.80746097135863593</v>
      </c>
      <c r="AP103" s="180">
        <f t="shared" si="291"/>
        <v>0.80992495743122594</v>
      </c>
      <c r="AQ103" s="180">
        <f t="shared" si="291"/>
        <v>0.8124851041027259</v>
      </c>
      <c r="AR103" s="180">
        <f t="shared" si="291"/>
        <v>0.81513633514421491</v>
      </c>
      <c r="AS103" s="180">
        <f t="shared" si="291"/>
        <v>0.81658686643519673</v>
      </c>
      <c r="AT103" s="180">
        <f t="shared" si="291"/>
        <v>0.8181881536698481</v>
      </c>
      <c r="AU103" s="180">
        <f t="shared" si="291"/>
        <v>0.81970003847780726</v>
      </c>
      <c r="AV103" s="180">
        <f t="shared" si="291"/>
        <v>0.82113413753848996</v>
      </c>
      <c r="AW103" s="180">
        <f t="shared" si="291"/>
        <v>0.82249034455552439</v>
      </c>
      <c r="AX103" s="180">
        <f t="shared" si="291"/>
        <v>0.8237661148169545</v>
      </c>
      <c r="AY103" s="209">
        <f t="shared" si="291"/>
        <v>0.82495655213221941</v>
      </c>
      <c r="AZ103" s="180">
        <f t="shared" si="291"/>
        <v>0.82562442749491671</v>
      </c>
      <c r="BA103" s="180">
        <f t="shared" si="291"/>
        <v>0.82618119392033906</v>
      </c>
      <c r="BB103" s="180">
        <f t="shared" si="291"/>
        <v>0.82672893440955997</v>
      </c>
      <c r="BC103" s="180">
        <f t="shared" si="291"/>
        <v>0.82726159217315787</v>
      </c>
      <c r="BD103" s="180">
        <f t="shared" si="291"/>
        <v>0.82777451523563239</v>
      </c>
      <c r="BE103" s="20">
        <f t="shared" si="291"/>
        <v>0.82826298659517283</v>
      </c>
      <c r="BF103" s="209">
        <f t="shared" si="291"/>
        <v>0.82872199019421811</v>
      </c>
      <c r="BG103" s="180">
        <f t="shared" si="291"/>
        <v>0.82907621822959843</v>
      </c>
      <c r="BH103" s="180">
        <f t="shared" si="291"/>
        <v>0.82942035879044562</v>
      </c>
      <c r="BI103" s="180">
        <f t="shared" si="291"/>
        <v>0.8297386398818033</v>
      </c>
      <c r="BJ103" s="180">
        <f t="shared" si="291"/>
        <v>0.83003221342085987</v>
      </c>
      <c r="BK103" s="180">
        <f t="shared" si="291"/>
        <v>0.83030167045146974</v>
      </c>
      <c r="BL103" s="20">
        <f>BL78/BL75</f>
        <v>0.83054734132073371</v>
      </c>
      <c r="BM103" s="209">
        <f>BM78/BM75</f>
        <v>0.83076934700680072</v>
      </c>
      <c r="BN103" s="180">
        <f t="shared" ref="BN103:DY103" si="292">BN78/BN75</f>
        <v>0.83096764507540732</v>
      </c>
      <c r="BO103" s="180">
        <f t="shared" si="292"/>
        <v>0.83115658927404945</v>
      </c>
      <c r="BP103" s="180">
        <f t="shared" si="292"/>
        <v>0.8313379803326556</v>
      </c>
      <c r="BQ103" s="180">
        <f t="shared" si="292"/>
        <v>0.83151092831616435</v>
      </c>
      <c r="BR103" s="180">
        <f t="shared" si="292"/>
        <v>0.83167473735443498</v>
      </c>
      <c r="BS103" s="180">
        <f t="shared" si="292"/>
        <v>0.83182890099944817</v>
      </c>
      <c r="BT103" s="209">
        <f t="shared" si="292"/>
        <v>0.83197311442980459</v>
      </c>
      <c r="BU103" s="180">
        <f t="shared" si="292"/>
        <v>0.83210729779399939</v>
      </c>
      <c r="BV103" s="180">
        <f t="shared" si="292"/>
        <v>0.83223416280264018</v>
      </c>
      <c r="BW103" s="180">
        <f t="shared" si="292"/>
        <v>0.83235444093370636</v>
      </c>
      <c r="BX103" s="180">
        <f t="shared" si="292"/>
        <v>0.83246852752676981</v>
      </c>
      <c r="BY103" s="180">
        <f t="shared" si="292"/>
        <v>0.83257680282086799</v>
      </c>
      <c r="BZ103" s="180">
        <f t="shared" si="292"/>
        <v>0.83267964817222784</v>
      </c>
      <c r="CA103" s="209">
        <f t="shared" si="292"/>
        <v>0.83277746646578288</v>
      </c>
      <c r="CB103" s="180">
        <f t="shared" si="292"/>
        <v>0.8328707042932969</v>
      </c>
      <c r="CC103" s="180">
        <f t="shared" si="292"/>
        <v>0.83295923437539865</v>
      </c>
      <c r="CD103" s="180">
        <f t="shared" si="292"/>
        <v>0.83304309473818905</v>
      </c>
      <c r="CE103" s="180">
        <f t="shared" si="292"/>
        <v>0.8331225034404236</v>
      </c>
      <c r="CF103" s="180">
        <f t="shared" si="292"/>
        <v>0.83319772372711365</v>
      </c>
      <c r="CG103" s="180">
        <f t="shared" si="292"/>
        <v>0.83326906367714693</v>
      </c>
      <c r="CH103" s="209">
        <f t="shared" si="292"/>
        <v>0.83333687346329022</v>
      </c>
      <c r="CI103" s="180">
        <f t="shared" si="292"/>
        <v>0.83340154231206398</v>
      </c>
      <c r="CJ103" s="180">
        <f t="shared" si="292"/>
        <v>0.83346349451671176</v>
      </c>
      <c r="CK103" s="180">
        <f t="shared" si="292"/>
        <v>0.8335228661719063</v>
      </c>
      <c r="CL103" s="180">
        <f t="shared" si="292"/>
        <v>0.83357974810224789</v>
      </c>
      <c r="CM103" s="180">
        <f t="shared" si="292"/>
        <v>0.83363424081539406</v>
      </c>
      <c r="CN103" s="180">
        <f t="shared" si="292"/>
        <v>0.83368645513884432</v>
      </c>
      <c r="CO103" s="209">
        <f t="shared" si="292"/>
        <v>0.83373651223892675</v>
      </c>
      <c r="CP103" s="180">
        <f t="shared" si="292"/>
        <v>0.83380369762631612</v>
      </c>
      <c r="CQ103" s="180">
        <f t="shared" si="292"/>
        <v>0.83388124703526112</v>
      </c>
      <c r="CR103" s="180">
        <f t="shared" si="292"/>
        <v>0.83395556343119837</v>
      </c>
      <c r="CS103" s="180">
        <f t="shared" si="292"/>
        <v>0.83402684323180232</v>
      </c>
      <c r="CT103" s="180">
        <f t="shared" si="292"/>
        <v>0.83409527448322529</v>
      </c>
      <c r="CU103" s="180">
        <f t="shared" si="292"/>
        <v>0.83416103575269884</v>
      </c>
      <c r="CV103" s="209">
        <f t="shared" si="292"/>
        <v>0.83422429461286474</v>
      </c>
      <c r="CW103" s="180">
        <f t="shared" si="292"/>
        <v>0.83428520564500741</v>
      </c>
      <c r="CX103" s="180">
        <f t="shared" si="292"/>
        <v>0.83434591232751132</v>
      </c>
      <c r="CY103" s="180">
        <f t="shared" si="292"/>
        <v>0.83440424375192723</v>
      </c>
      <c r="CZ103" s="180">
        <f t="shared" si="292"/>
        <v>0.83446033845623857</v>
      </c>
      <c r="DA103" s="180">
        <f t="shared" si="292"/>
        <v>0.83451433468785752</v>
      </c>
      <c r="DB103" s="180">
        <f t="shared" si="292"/>
        <v>0.83456636779535953</v>
      </c>
      <c r="DC103" s="180">
        <f t="shared" si="292"/>
        <v>0.83461656739395917</v>
      </c>
      <c r="DD103" s="209">
        <f t="shared" si="292"/>
        <v>0.83466505438295169</v>
      </c>
      <c r="DE103" s="180">
        <f t="shared" si="292"/>
        <v>0.83470999132892765</v>
      </c>
      <c r="DF103" s="180">
        <f t="shared" si="292"/>
        <v>0.83475383671139292</v>
      </c>
      <c r="DG103" s="180">
        <f t="shared" si="292"/>
        <v>0.83479667749461095</v>
      </c>
      <c r="DH103" s="180">
        <f t="shared" si="292"/>
        <v>0.83483859531927374</v>
      </c>
      <c r="DI103" s="180">
        <f t="shared" si="292"/>
        <v>0.83487966708285066</v>
      </c>
      <c r="DJ103" s="180">
        <f t="shared" si="292"/>
        <v>0.83491996547062952</v>
      </c>
      <c r="DK103" s="209">
        <f t="shared" si="292"/>
        <v>0.83495955944087707</v>
      </c>
      <c r="DL103" s="180">
        <f t="shared" si="292"/>
        <v>0.83499851392548341</v>
      </c>
      <c r="DM103" s="180">
        <f t="shared" si="292"/>
        <v>0.8350366254527638</v>
      </c>
      <c r="DN103" s="180">
        <f t="shared" si="292"/>
        <v>0.83507393360805227</v>
      </c>
      <c r="DO103" s="180">
        <f t="shared" si="292"/>
        <v>0.83511047720976195</v>
      </c>
      <c r="DP103" s="180">
        <f t="shared" si="292"/>
        <v>0.83514629381370065</v>
      </c>
      <c r="DQ103" s="180">
        <f t="shared" si="292"/>
        <v>0.83518141942380753</v>
      </c>
      <c r="DR103" s="180">
        <f t="shared" si="292"/>
        <v>0.83521588842171257</v>
      </c>
      <c r="DS103" s="180">
        <f t="shared" si="292"/>
        <v>0.83524973364499799</v>
      </c>
      <c r="DT103" s="180">
        <f t="shared" si="292"/>
        <v>0.8352831171876659</v>
      </c>
      <c r="DU103" s="180">
        <f t="shared" si="292"/>
        <v>0.835316056194359</v>
      </c>
      <c r="DV103" s="180">
        <f t="shared" si="292"/>
        <v>0.83534856460510609</v>
      </c>
      <c r="DW103" s="180">
        <f t="shared" si="292"/>
        <v>0.83538065347022739</v>
      </c>
      <c r="DX103" s="180">
        <f t="shared" si="292"/>
        <v>0.83541233118816638</v>
      </c>
      <c r="DY103" s="180">
        <f t="shared" si="292"/>
        <v>0.83544360368495585</v>
      </c>
      <c r="DZ103" s="180">
        <f t="shared" ref="DZ103:FY103" si="293">DZ78/DZ75</f>
        <v>0.83547447455470858</v>
      </c>
      <c r="EA103" s="180">
        <f t="shared" si="293"/>
        <v>0.8355049452468637</v>
      </c>
      <c r="EB103" s="180">
        <f t="shared" si="293"/>
        <v>0.8355350440524939</v>
      </c>
      <c r="EC103" s="180">
        <f t="shared" si="293"/>
        <v>0.83556479755038471</v>
      </c>
      <c r="ED103" s="180">
        <f t="shared" si="293"/>
        <v>0.83559423042893943</v>
      </c>
      <c r="EE103" s="180">
        <f t="shared" si="293"/>
        <v>0.83562336536770521</v>
      </c>
      <c r="EF103" s="180">
        <f t="shared" si="293"/>
        <v>0.83565222295777097</v>
      </c>
      <c r="EG103" s="180">
        <f t="shared" si="293"/>
        <v>0.8356808216407674</v>
      </c>
      <c r="EH103" s="180">
        <f t="shared" si="293"/>
        <v>0.83570917764696484</v>
      </c>
      <c r="EI103" s="180">
        <f t="shared" si="293"/>
        <v>0.83573729543199793</v>
      </c>
      <c r="EJ103" s="180">
        <f t="shared" si="293"/>
        <v>0.8357651802991628</v>
      </c>
      <c r="EK103" s="180">
        <f t="shared" si="293"/>
        <v>0.83579283850315267</v>
      </c>
      <c r="EL103" s="180">
        <f t="shared" si="293"/>
        <v>0.83582027731774045</v>
      </c>
      <c r="EM103" s="180">
        <f t="shared" si="293"/>
        <v>0.83584750507746741</v>
      </c>
      <c r="EN103" s="180">
        <f t="shared" si="293"/>
        <v>0.83587453120048327</v>
      </c>
      <c r="EO103" s="180">
        <f t="shared" si="293"/>
        <v>0.83590136619675082</v>
      </c>
      <c r="EP103" s="180">
        <f t="shared" si="293"/>
        <v>0.83592802165861335</v>
      </c>
      <c r="EQ103" s="180">
        <f t="shared" si="293"/>
        <v>0.8359545074295579</v>
      </c>
      <c r="ER103" s="180">
        <f t="shared" si="293"/>
        <v>0.83598083179410099</v>
      </c>
      <c r="ES103" s="180">
        <f t="shared" si="293"/>
        <v>0.83600700168814368</v>
      </c>
      <c r="ET103" s="180">
        <f t="shared" si="293"/>
        <v>0.83603302292272663</v>
      </c>
      <c r="EU103" s="180">
        <f t="shared" si="293"/>
        <v>0.83605890041638087</v>
      </c>
      <c r="EV103" s="180">
        <f t="shared" si="293"/>
        <v>0.83608463843328173</v>
      </c>
      <c r="EW103" s="180">
        <f t="shared" si="293"/>
        <v>0.83611024082614738</v>
      </c>
      <c r="EX103" s="180">
        <f t="shared" si="293"/>
        <v>0.836135711975592</v>
      </c>
      <c r="EY103" s="180">
        <f t="shared" si="293"/>
        <v>0.83616105659735485</v>
      </c>
      <c r="EZ103" s="180">
        <f t="shared" si="293"/>
        <v>0.83618627955643299</v>
      </c>
      <c r="FA103" s="180">
        <f t="shared" si="293"/>
        <v>0.83621138569225051</v>
      </c>
      <c r="FB103" s="180">
        <f t="shared" si="293"/>
        <v>0.83623637965773112</v>
      </c>
      <c r="FC103" s="180">
        <f t="shared" si="293"/>
        <v>0.8362612657742593</v>
      </c>
      <c r="FD103" s="180">
        <f t="shared" si="293"/>
        <v>0.83628604790399796</v>
      </c>
      <c r="FE103" s="180">
        <f t="shared" si="293"/>
        <v>0.83631072934116146</v>
      </c>
      <c r="FF103" s="180">
        <f t="shared" si="293"/>
        <v>0.83633531297982366</v>
      </c>
      <c r="FG103" s="180">
        <f t="shared" si="293"/>
        <v>0.83635980145326072</v>
      </c>
      <c r="FH103" s="180">
        <f t="shared" si="293"/>
        <v>0.83638419724389435</v>
      </c>
      <c r="FI103" s="180">
        <f t="shared" si="293"/>
        <v>0.83640850276373346</v>
      </c>
      <c r="FJ103" s="180">
        <f t="shared" si="293"/>
        <v>0.83643272040577277</v>
      </c>
      <c r="FK103" s="180">
        <f t="shared" si="293"/>
        <v>0.83645685256716051</v>
      </c>
      <c r="FL103" s="180">
        <f t="shared" si="293"/>
        <v>0.836480901645131</v>
      </c>
      <c r="FM103" s="180">
        <f t="shared" si="293"/>
        <v>0.83650486995630635</v>
      </c>
      <c r="FN103" s="180">
        <f t="shared" si="293"/>
        <v>0.83652875968269069</v>
      </c>
      <c r="FO103" s="180">
        <f t="shared" si="293"/>
        <v>0.8365525728416805</v>
      </c>
      <c r="FP103" s="180">
        <f t="shared" si="293"/>
        <v>0.836576311277062</v>
      </c>
      <c r="FQ103" s="180">
        <f t="shared" si="293"/>
        <v>0.83659997666774388</v>
      </c>
      <c r="FR103" s="180">
        <f t="shared" si="293"/>
        <v>0.83662357055087788</v>
      </c>
      <c r="FS103" s="180">
        <f t="shared" si="293"/>
        <v>0.83664709435597528</v>
      </c>
      <c r="FT103" s="180">
        <f t="shared" si="293"/>
        <v>0.8366705494465928</v>
      </c>
      <c r="FU103" s="180">
        <f t="shared" si="293"/>
        <v>0.836693937143699</v>
      </c>
      <c r="FV103" s="180">
        <f t="shared" si="293"/>
        <v>0.83671725873481384</v>
      </c>
      <c r="FW103" s="180">
        <f t="shared" si="293"/>
        <v>0.83674051547288286</v>
      </c>
      <c r="FX103" s="180">
        <f t="shared" si="293"/>
        <v>0.83676370856861282</v>
      </c>
      <c r="FY103" s="180">
        <f t="shared" si="293"/>
        <v>0.83678683917972074</v>
      </c>
      <c r="GA103" s="179" t="s">
        <v>157</v>
      </c>
    </row>
    <row r="104" spans="1:183" ht="15.75" thickBot="1" x14ac:dyDescent="0.3">
      <c r="I104" s="115"/>
    </row>
    <row r="105" spans="1:183" ht="15.75" thickBot="1" x14ac:dyDescent="0.3">
      <c r="A105" s="327" t="s">
        <v>219</v>
      </c>
      <c r="B105" s="328"/>
      <c r="C105" s="328"/>
      <c r="D105" s="329"/>
    </row>
    <row r="107" spans="1:183" s="59" customFormat="1" ht="12" x14ac:dyDescent="0.2">
      <c r="A107" s="5"/>
      <c r="B107" s="6">
        <v>43898</v>
      </c>
      <c r="C107" s="6">
        <f>P87</f>
        <v>43905</v>
      </c>
      <c r="D107" s="6">
        <f>W87</f>
        <v>43912</v>
      </c>
      <c r="E107" s="6">
        <f t="shared" ref="E107:N107" si="294">D107+7</f>
        <v>43919</v>
      </c>
      <c r="F107" s="6">
        <f t="shared" si="294"/>
        <v>43926</v>
      </c>
      <c r="G107" s="6">
        <f t="shared" si="294"/>
        <v>43933</v>
      </c>
      <c r="H107" s="287">
        <f t="shared" si="294"/>
        <v>43940</v>
      </c>
      <c r="I107" s="287">
        <f t="shared" si="294"/>
        <v>43947</v>
      </c>
      <c r="J107" s="237">
        <f t="shared" si="294"/>
        <v>43954</v>
      </c>
      <c r="K107" s="237">
        <f t="shared" si="294"/>
        <v>43961</v>
      </c>
      <c r="L107" s="237">
        <f t="shared" si="294"/>
        <v>43968</v>
      </c>
      <c r="M107" s="237">
        <f t="shared" si="294"/>
        <v>43975</v>
      </c>
      <c r="N107" s="237">
        <f t="shared" si="294"/>
        <v>43982</v>
      </c>
      <c r="AA107" s="326" t="s">
        <v>236</v>
      </c>
      <c r="AB107" s="326"/>
      <c r="AC107" s="326"/>
      <c r="AD107" s="326"/>
      <c r="AE107" s="326"/>
      <c r="AF107" s="326"/>
      <c r="AG107" s="326"/>
      <c r="AH107" s="326"/>
      <c r="AI107" s="326"/>
      <c r="AJ107" s="326"/>
      <c r="AK107" s="326"/>
      <c r="AL107" s="326"/>
      <c r="AQ107" s="175"/>
      <c r="AR107" s="153"/>
      <c r="AX107" s="175"/>
      <c r="AY107" s="153"/>
      <c r="BE107" s="175"/>
      <c r="BF107" s="153"/>
      <c r="BL107" s="175"/>
      <c r="BM107" s="153"/>
      <c r="BT107" s="153"/>
      <c r="CA107" s="153"/>
      <c r="CH107" s="153"/>
      <c r="CO107" s="153"/>
      <c r="CV107" s="153"/>
      <c r="DD107" s="153"/>
      <c r="DK107" s="153"/>
      <c r="GA107" s="5"/>
    </row>
    <row r="108" spans="1:183" x14ac:dyDescent="0.25">
      <c r="A108" s="4" t="s">
        <v>165</v>
      </c>
      <c r="B108" s="4">
        <v>1.1000000000000001</v>
      </c>
      <c r="C108" s="4">
        <v>5.4</v>
      </c>
      <c r="D108" s="4">
        <v>16</v>
      </c>
      <c r="E108" s="4">
        <v>44.5</v>
      </c>
      <c r="F108" s="4">
        <v>70.400000000000006</v>
      </c>
      <c r="G108" s="4">
        <v>96</v>
      </c>
      <c r="H108" s="26">
        <v>112</v>
      </c>
      <c r="I108" s="26">
        <v>122</v>
      </c>
      <c r="J108" s="238"/>
      <c r="K108" s="4"/>
      <c r="L108" s="4"/>
      <c r="M108" s="4"/>
      <c r="N108" s="4"/>
      <c r="AA108" s="326"/>
      <c r="AB108" s="326"/>
      <c r="AC108" s="326"/>
      <c r="AD108" s="326"/>
      <c r="AE108" s="326"/>
      <c r="AF108" s="326"/>
      <c r="AG108" s="326"/>
      <c r="AH108" s="326"/>
      <c r="AI108" s="326"/>
      <c r="AJ108" s="326"/>
      <c r="AK108" s="326"/>
      <c r="AL108" s="326"/>
      <c r="GA108" s="4" t="s">
        <v>165</v>
      </c>
    </row>
    <row r="109" spans="1:183" x14ac:dyDescent="0.25">
      <c r="A109" s="4" t="s">
        <v>214</v>
      </c>
      <c r="B109" s="4" t="s">
        <v>235</v>
      </c>
      <c r="C109" s="4">
        <v>0.4</v>
      </c>
      <c r="D109" s="4">
        <v>9</v>
      </c>
      <c r="E109" s="4">
        <v>27</v>
      </c>
      <c r="F109" s="4">
        <v>46</v>
      </c>
      <c r="G109" s="4">
        <v>58</v>
      </c>
      <c r="H109" s="26">
        <v>69</v>
      </c>
      <c r="I109" s="26">
        <v>78</v>
      </c>
      <c r="J109" s="238"/>
      <c r="K109" s="4"/>
      <c r="L109" s="4"/>
      <c r="M109" s="4"/>
      <c r="N109" s="4"/>
      <c r="Q109" s="345" t="s">
        <v>238</v>
      </c>
      <c r="R109" s="294"/>
      <c r="S109" s="294"/>
      <c r="T109" s="294"/>
      <c r="AA109" s="326"/>
      <c r="AB109" s="326"/>
      <c r="AC109" s="326"/>
      <c r="AD109" s="326"/>
      <c r="AE109" s="326"/>
      <c r="AF109" s="326"/>
      <c r="AG109" s="326"/>
      <c r="AH109" s="326"/>
      <c r="AI109" s="326"/>
      <c r="AJ109" s="326"/>
      <c r="AK109" s="326"/>
      <c r="AL109" s="326"/>
      <c r="GA109" s="4" t="s">
        <v>151</v>
      </c>
    </row>
    <row r="110" spans="1:183" x14ac:dyDescent="0.25">
      <c r="A110" s="4" t="s">
        <v>152</v>
      </c>
      <c r="B110" s="4"/>
      <c r="C110" s="4">
        <v>0.1</v>
      </c>
      <c r="D110" s="4">
        <v>0.6</v>
      </c>
      <c r="E110" s="4">
        <v>2.6</v>
      </c>
      <c r="F110" s="4">
        <v>8</v>
      </c>
      <c r="G110" s="4">
        <v>14</v>
      </c>
      <c r="H110" s="26">
        <v>18.2</v>
      </c>
      <c r="I110" s="26">
        <v>22</v>
      </c>
      <c r="J110" s="238"/>
      <c r="K110" s="4"/>
      <c r="L110" s="4"/>
      <c r="M110" s="4"/>
      <c r="N110" s="4"/>
      <c r="Q110">
        <f>1229+1256+1540+1534+2053+2618+3166+3096+3056+3352+2685+3107+4145+4281+3845+3627+2822+1931+2754+3277+3139+2990+3161+2044+1688+1257+1965+2415+2084+2166+1565+890+1464+1885+1619+1410+1346</f>
        <v>88462</v>
      </c>
      <c r="AA110" s="326"/>
      <c r="AB110" s="326"/>
      <c r="AC110" s="326"/>
      <c r="AD110" s="326"/>
      <c r="AE110" s="326"/>
      <c r="AF110" s="326"/>
      <c r="AG110" s="326"/>
      <c r="AH110" s="326"/>
      <c r="AI110" s="326"/>
      <c r="AJ110" s="326"/>
      <c r="AK110" s="326"/>
      <c r="AL110" s="326"/>
      <c r="GA110" s="4" t="s">
        <v>152</v>
      </c>
    </row>
    <row r="111" spans="1:183" x14ac:dyDescent="0.25">
      <c r="A111" s="4" t="s">
        <v>234</v>
      </c>
      <c r="B111" s="4"/>
      <c r="C111" s="4"/>
      <c r="D111" s="4">
        <v>0.6</v>
      </c>
      <c r="E111" s="4">
        <v>2.6</v>
      </c>
      <c r="F111" s="4">
        <v>5.8</v>
      </c>
      <c r="G111" s="4">
        <v>9.5</v>
      </c>
      <c r="H111" s="26">
        <v>12</v>
      </c>
      <c r="I111" s="26">
        <v>14</v>
      </c>
      <c r="J111" s="238"/>
      <c r="K111" s="4"/>
      <c r="L111" s="4"/>
      <c r="M111" s="4"/>
      <c r="N111" s="4"/>
      <c r="AA111" s="326"/>
      <c r="AB111" s="326"/>
      <c r="AC111" s="326"/>
      <c r="AD111" s="326"/>
      <c r="AE111" s="326"/>
      <c r="AF111" s="326"/>
      <c r="AG111" s="326"/>
      <c r="AH111" s="326"/>
      <c r="AI111" s="326"/>
      <c r="AJ111" s="326"/>
      <c r="AK111" s="326"/>
      <c r="AL111" s="326"/>
      <c r="GA111" s="4"/>
    </row>
    <row r="112" spans="1:183" x14ac:dyDescent="0.25">
      <c r="A112" s="4" t="s">
        <v>153</v>
      </c>
      <c r="B112" s="4"/>
      <c r="C112" s="127">
        <f>P88</f>
        <v>5.4092684071052819</v>
      </c>
      <c r="D112" s="127">
        <f>W88</f>
        <v>16.385902273468155</v>
      </c>
      <c r="E112" s="127">
        <f>AD88</f>
        <v>40.360673037909123</v>
      </c>
      <c r="F112" s="127">
        <f>AK88</f>
        <v>70.109784791391519</v>
      </c>
      <c r="G112" s="127">
        <f>AR88</f>
        <v>95.617345590112393</v>
      </c>
      <c r="H112" s="288">
        <f>AY88</f>
        <v>112.24810660435276</v>
      </c>
      <c r="I112" s="289">
        <f>BF88</f>
        <v>124.1282905074962</v>
      </c>
      <c r="J112" s="240">
        <f>BM88</f>
        <v>132.67357250032333</v>
      </c>
      <c r="K112" s="127">
        <f>BT88</f>
        <v>138.80833100234304</v>
      </c>
      <c r="L112" s="127">
        <f>CA88</f>
        <v>143.37843584304687</v>
      </c>
      <c r="M112" s="127">
        <f>CH88</f>
        <v>146.87412840909084</v>
      </c>
      <c r="N112" s="127">
        <f>CO88</f>
        <v>149.96192682909367</v>
      </c>
      <c r="AA112" s="326"/>
      <c r="AB112" s="326"/>
      <c r="AC112" s="326"/>
      <c r="AD112" s="326"/>
      <c r="AE112" s="326"/>
      <c r="AF112" s="326"/>
      <c r="AG112" s="326"/>
      <c r="AH112" s="326"/>
      <c r="AI112" s="326"/>
      <c r="AJ112" s="326"/>
      <c r="AK112" s="326"/>
      <c r="AL112" s="326"/>
      <c r="GA112" s="4" t="s">
        <v>153</v>
      </c>
    </row>
    <row r="113" spans="1:183" x14ac:dyDescent="0.25">
      <c r="A113" s="4" t="s">
        <v>154</v>
      </c>
      <c r="B113" s="4"/>
      <c r="C113" s="127">
        <f>P94</f>
        <v>1.846039277931623</v>
      </c>
      <c r="D113" s="127">
        <f>W94</f>
        <v>6.7859217371961984</v>
      </c>
      <c r="E113" s="127">
        <f>AD94</f>
        <v>15.633138498774237</v>
      </c>
      <c r="F113" s="127">
        <f>AK94</f>
        <v>25.798105357989197</v>
      </c>
      <c r="G113" s="127">
        <f>AR94</f>
        <v>34.505716058897875</v>
      </c>
      <c r="H113" s="289">
        <f>AY94</f>
        <v>39.949219412968404</v>
      </c>
      <c r="I113" s="289">
        <f>BF94</f>
        <v>43.732669335260816</v>
      </c>
      <c r="J113" s="240">
        <f>BM94</f>
        <v>46.359516809359576</v>
      </c>
      <c r="K113" s="127">
        <f>BT94</f>
        <v>48.193840639133697</v>
      </c>
      <c r="L113" s="127">
        <f>CA94</f>
        <v>49.509469426392926</v>
      </c>
      <c r="M113" s="127">
        <f>CH94</f>
        <v>50.466999283099874</v>
      </c>
      <c r="N113" s="127">
        <f>CO94</f>
        <v>51.35788604731092</v>
      </c>
      <c r="GA113" s="4" t="s">
        <v>154</v>
      </c>
    </row>
    <row r="114" spans="1:183" x14ac:dyDescent="0.25">
      <c r="A114" s="4" t="s">
        <v>155</v>
      </c>
      <c r="B114" s="4"/>
      <c r="C114" s="223">
        <f>P91</f>
        <v>5.3069577410033195E-2</v>
      </c>
      <c r="D114" s="223">
        <f>W91</f>
        <v>0.64760958448131856</v>
      </c>
      <c r="E114" s="223">
        <f>AD91</f>
        <v>3.7681908724023958</v>
      </c>
      <c r="F114" s="223">
        <f>AK91</f>
        <v>9.4577568706205319</v>
      </c>
      <c r="G114" s="223">
        <f>AR91</f>
        <v>14.542464577532478</v>
      </c>
      <c r="H114" s="288">
        <f>AY91</f>
        <v>18.960671743092387</v>
      </c>
      <c r="I114" s="288">
        <f>BF91</f>
        <v>21.589583883477058</v>
      </c>
      <c r="J114" s="239">
        <f>BL91</f>
        <v>23.172178185876444</v>
      </c>
      <c r="K114" s="223">
        <f>BT91</f>
        <v>24.609923644624278</v>
      </c>
      <c r="L114" s="223">
        <f>CA91</f>
        <v>25.477873376934042</v>
      </c>
      <c r="M114" s="223">
        <f>CH91</f>
        <v>26.108481301575722</v>
      </c>
      <c r="N114" s="223">
        <f>CO91</f>
        <v>26.573497685928494</v>
      </c>
      <c r="GA114" s="4" t="s">
        <v>155</v>
      </c>
    </row>
    <row r="115" spans="1:183" x14ac:dyDescent="0.25">
      <c r="A115" s="26" t="s">
        <v>192</v>
      </c>
      <c r="B115" s="4"/>
      <c r="C115" s="223"/>
      <c r="D115" s="223"/>
      <c r="E115" s="223"/>
      <c r="F115" s="223">
        <f>AK79</f>
        <v>3.1445760486560892</v>
      </c>
      <c r="G115" s="223">
        <f>AR79</f>
        <v>5.1721032519339829</v>
      </c>
      <c r="H115" s="288">
        <f>AY79</f>
        <v>6.9463046991131616</v>
      </c>
      <c r="I115" s="288">
        <f>BF79</f>
        <v>8.0002622880818155</v>
      </c>
      <c r="J115" s="239">
        <f>BL79</f>
        <v>8.6344208332146639</v>
      </c>
      <c r="K115" s="223"/>
      <c r="L115" s="223"/>
      <c r="M115" s="223"/>
      <c r="N115" s="223"/>
      <c r="GA115" s="18"/>
    </row>
    <row r="117" spans="1:183" x14ac:dyDescent="0.25">
      <c r="C117">
        <f>C108/C109</f>
        <v>13.5</v>
      </c>
      <c r="D117">
        <f>D108/D109</f>
        <v>1.7777777777777777</v>
      </c>
      <c r="E117">
        <f>E108/E109</f>
        <v>1.6481481481481481</v>
      </c>
      <c r="F117">
        <f>F108/F109</f>
        <v>1.5304347826086957</v>
      </c>
      <c r="G117">
        <f>G108/G109</f>
        <v>1.6551724137931034</v>
      </c>
    </row>
    <row r="119" spans="1:183" x14ac:dyDescent="0.25">
      <c r="A119" s="320" t="s">
        <v>169</v>
      </c>
      <c r="B119" s="320"/>
      <c r="C119" s="320"/>
      <c r="D119" s="320"/>
    </row>
    <row r="120" spans="1:183" s="199" customFormat="1" x14ac:dyDescent="0.25">
      <c r="A120" s="198" t="s">
        <v>166</v>
      </c>
      <c r="B120" s="203">
        <f t="shared" ref="B120:G120" si="295">B108*5</f>
        <v>5.5</v>
      </c>
      <c r="C120" s="203">
        <f t="shared" si="295"/>
        <v>27</v>
      </c>
      <c r="D120" s="203">
        <f t="shared" si="295"/>
        <v>80</v>
      </c>
      <c r="E120" s="203">
        <f t="shared" si="295"/>
        <v>222.5</v>
      </c>
      <c r="F120" s="203">
        <f t="shared" si="295"/>
        <v>352</v>
      </c>
      <c r="G120" s="203">
        <f t="shared" si="295"/>
        <v>480</v>
      </c>
      <c r="I120" s="200"/>
      <c r="P120" s="200"/>
      <c r="W120" s="200"/>
      <c r="AD120" s="200"/>
      <c r="AJ120" s="201"/>
      <c r="AK120" s="200"/>
      <c r="AQ120" s="201"/>
      <c r="AR120" s="200"/>
      <c r="AX120" s="201"/>
      <c r="AY120" s="200"/>
      <c r="BE120" s="201"/>
      <c r="BF120" s="200"/>
      <c r="BL120" s="201"/>
      <c r="BM120" s="200"/>
      <c r="BT120" s="200"/>
      <c r="CA120" s="200"/>
      <c r="CH120" s="200"/>
      <c r="CO120" s="200"/>
      <c r="CV120" s="200"/>
      <c r="DD120" s="200"/>
      <c r="DK120" s="200"/>
      <c r="GA120" s="198" t="s">
        <v>166</v>
      </c>
    </row>
    <row r="121" spans="1:183" s="199" customFormat="1" x14ac:dyDescent="0.25">
      <c r="A121" s="271" t="s">
        <v>167</v>
      </c>
      <c r="B121" s="204">
        <f>I49</f>
        <v>92.791922798206343</v>
      </c>
      <c r="C121" s="204">
        <f>P49</f>
        <v>280.25386064801035</v>
      </c>
      <c r="D121" s="204">
        <f>W49</f>
        <v>656.08941832523578</v>
      </c>
      <c r="E121" s="204">
        <f>AD49</f>
        <v>837.31241593640789</v>
      </c>
      <c r="F121" s="204">
        <f>AK49</f>
        <v>719.22596060643286</v>
      </c>
      <c r="G121" s="204">
        <f>AR49</f>
        <v>476.69084259698792</v>
      </c>
      <c r="I121" s="200"/>
      <c r="P121" s="200"/>
      <c r="W121" s="200"/>
      <c r="AD121" s="200"/>
      <c r="AJ121" s="201"/>
      <c r="AK121" s="200"/>
      <c r="AQ121" s="201"/>
      <c r="AR121" s="200"/>
      <c r="AX121" s="201"/>
      <c r="AY121" s="200"/>
      <c r="BE121" s="201"/>
      <c r="BF121" s="200"/>
      <c r="BL121" s="201"/>
      <c r="BM121" s="200"/>
      <c r="BT121" s="200"/>
      <c r="CA121" s="200"/>
      <c r="CH121" s="200"/>
      <c r="CO121" s="200"/>
      <c r="CV121" s="200"/>
      <c r="DD121" s="200"/>
      <c r="DK121" s="200"/>
      <c r="GA121" s="271" t="s">
        <v>167</v>
      </c>
    </row>
    <row r="122" spans="1:183" s="199" customFormat="1" x14ac:dyDescent="0.25">
      <c r="A122" s="271" t="s">
        <v>168</v>
      </c>
      <c r="B122" s="205">
        <f>I73</f>
        <v>4.3540660459929672</v>
      </c>
      <c r="C122" s="205">
        <f>P73</f>
        <v>35.960436222494771</v>
      </c>
      <c r="D122" s="205">
        <f>W73</f>
        <v>79.151309031648637</v>
      </c>
      <c r="E122" s="205">
        <f>AD73</f>
        <v>191.90197633481625</v>
      </c>
      <c r="F122" s="205">
        <f>AK73</f>
        <v>246.26887561816787</v>
      </c>
      <c r="G122" s="205">
        <f>AR73</f>
        <v>210.84293901917536</v>
      </c>
      <c r="I122" s="200"/>
      <c r="P122" s="200"/>
      <c r="W122" s="200"/>
      <c r="AD122" s="200"/>
      <c r="AJ122" s="201"/>
      <c r="AK122" s="200"/>
      <c r="AQ122" s="201"/>
      <c r="AR122" s="200"/>
      <c r="AX122" s="201"/>
      <c r="AY122" s="200"/>
      <c r="BE122" s="201"/>
      <c r="BF122" s="200"/>
      <c r="BL122" s="201"/>
      <c r="BM122" s="200"/>
      <c r="BT122" s="200"/>
      <c r="CA122" s="200"/>
      <c r="CH122" s="200"/>
      <c r="CO122" s="200"/>
      <c r="CV122" s="200"/>
      <c r="DD122" s="200"/>
      <c r="DK122" s="200"/>
      <c r="GA122" s="271" t="s">
        <v>168</v>
      </c>
    </row>
    <row r="125" spans="1:183" ht="15.75" x14ac:dyDescent="0.25">
      <c r="A125" t="s">
        <v>140</v>
      </c>
      <c r="B125" s="332" t="s">
        <v>141</v>
      </c>
      <c r="C125" s="332"/>
      <c r="D125" s="332"/>
      <c r="E125" s="332"/>
      <c r="F125" s="332"/>
      <c r="G125" s="332"/>
      <c r="H125" s="332"/>
      <c r="I125" s="333"/>
      <c r="K125" s="330" t="s">
        <v>160</v>
      </c>
      <c r="L125" s="330"/>
      <c r="M125" s="330"/>
      <c r="N125" s="331" t="s">
        <v>161</v>
      </c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  <c r="GA125" t="s">
        <v>140</v>
      </c>
    </row>
    <row r="126" spans="1:183" x14ac:dyDescent="0.25">
      <c r="B126" s="332"/>
      <c r="C126" s="332"/>
      <c r="D126" s="332"/>
      <c r="E126" s="332"/>
      <c r="F126" s="332"/>
      <c r="G126" s="332"/>
      <c r="H126" s="332"/>
      <c r="I126" s="333"/>
    </row>
    <row r="127" spans="1:183" x14ac:dyDescent="0.25">
      <c r="B127" s="332"/>
      <c r="C127" s="332"/>
      <c r="D127" s="332"/>
      <c r="E127" s="332"/>
      <c r="F127" s="332"/>
      <c r="G127" s="332"/>
      <c r="H127" s="332"/>
      <c r="I127" s="333"/>
    </row>
    <row r="128" spans="1:183" x14ac:dyDescent="0.25">
      <c r="B128" s="332"/>
      <c r="C128" s="332"/>
      <c r="D128" s="332"/>
      <c r="E128" s="332"/>
      <c r="F128" s="332"/>
      <c r="G128" s="332"/>
      <c r="H128" s="332"/>
      <c r="I128" s="333"/>
    </row>
    <row r="129" spans="1:183" x14ac:dyDescent="0.25">
      <c r="B129" s="332"/>
      <c r="C129" s="332"/>
      <c r="D129" s="332"/>
      <c r="E129" s="332"/>
      <c r="F129" s="332"/>
      <c r="G129" s="332"/>
      <c r="H129" s="332"/>
      <c r="I129" s="333"/>
    </row>
    <row r="130" spans="1:183" x14ac:dyDescent="0.25">
      <c r="B130" s="332"/>
      <c r="C130" s="332"/>
      <c r="D130" s="332"/>
      <c r="E130" s="332"/>
      <c r="F130" s="332"/>
      <c r="G130" s="332"/>
      <c r="H130" s="332"/>
      <c r="I130" s="333"/>
    </row>
    <row r="131" spans="1:183" x14ac:dyDescent="0.25">
      <c r="B131" s="332"/>
      <c r="C131" s="332"/>
      <c r="D131" s="332"/>
      <c r="E131" s="332"/>
      <c r="F131" s="332"/>
      <c r="G131" s="332"/>
      <c r="H131" s="332"/>
      <c r="I131" s="333"/>
    </row>
    <row r="132" spans="1:183" x14ac:dyDescent="0.25">
      <c r="B132" s="332"/>
      <c r="C132" s="332"/>
      <c r="D132" s="332"/>
      <c r="E132" s="332"/>
      <c r="F132" s="332"/>
      <c r="G132" s="332"/>
      <c r="H132" s="332"/>
      <c r="I132" s="333"/>
    </row>
    <row r="133" spans="1:183" x14ac:dyDescent="0.25">
      <c r="B133" s="332"/>
      <c r="C133" s="332"/>
      <c r="D133" s="332"/>
      <c r="E133" s="332"/>
      <c r="F133" s="332"/>
      <c r="G133" s="332"/>
      <c r="H133" s="332"/>
      <c r="I133" s="333"/>
    </row>
    <row r="134" spans="1:183" x14ac:dyDescent="0.25">
      <c r="B134" s="332"/>
      <c r="C134" s="332"/>
      <c r="D134" s="332"/>
      <c r="E134" s="332"/>
      <c r="F134" s="332"/>
      <c r="G134" s="332"/>
      <c r="H134" s="332"/>
      <c r="I134" s="333"/>
    </row>
    <row r="137" spans="1:183" x14ac:dyDescent="0.25">
      <c r="A137" s="320" t="s">
        <v>194</v>
      </c>
      <c r="B137" s="320"/>
      <c r="C137" s="320"/>
      <c r="D137" s="320"/>
      <c r="E137" s="320"/>
    </row>
    <row r="140" spans="1:183" x14ac:dyDescent="0.25">
      <c r="A140" s="4"/>
      <c r="B140" s="6">
        <v>43905</v>
      </c>
      <c r="C140" s="6">
        <f t="shared" ref="C140:M140" si="296">B140+7</f>
        <v>43912</v>
      </c>
      <c r="D140" s="6">
        <f t="shared" si="296"/>
        <v>43919</v>
      </c>
      <c r="E140" s="6">
        <f t="shared" si="296"/>
        <v>43926</v>
      </c>
      <c r="F140" s="6">
        <f t="shared" si="296"/>
        <v>43933</v>
      </c>
      <c r="G140" s="6">
        <f t="shared" si="296"/>
        <v>43940</v>
      </c>
      <c r="H140" s="6">
        <f t="shared" si="296"/>
        <v>43947</v>
      </c>
      <c r="I140" s="6">
        <f t="shared" si="296"/>
        <v>43954</v>
      </c>
      <c r="J140" s="51">
        <f t="shared" si="296"/>
        <v>43961</v>
      </c>
      <c r="K140" s="51">
        <f t="shared" si="296"/>
        <v>43968</v>
      </c>
      <c r="L140" s="51">
        <f t="shared" si="296"/>
        <v>43975</v>
      </c>
      <c r="M140" s="51">
        <f t="shared" si="296"/>
        <v>43982</v>
      </c>
      <c r="GA140" s="4"/>
    </row>
    <row r="141" spans="1:183" x14ac:dyDescent="0.25">
      <c r="A141" s="4" t="s">
        <v>149</v>
      </c>
      <c r="B141" s="127">
        <f>I24</f>
        <v>330</v>
      </c>
      <c r="C141" s="127">
        <f>P24</f>
        <v>705.83555767722544</v>
      </c>
      <c r="D141" s="127">
        <f>W24</f>
        <v>887.05855528839743</v>
      </c>
      <c r="E141" s="127">
        <f>AD24</f>
        <v>768.9720999584224</v>
      </c>
      <c r="F141" s="127">
        <f>AR24</f>
        <v>391.66585456958285</v>
      </c>
      <c r="G141" s="127">
        <f>AY24</f>
        <v>296.46044157144422</v>
      </c>
      <c r="H141" s="127">
        <f>BF24</f>
        <v>226.0365489881012</v>
      </c>
      <c r="I141" s="127">
        <f>BM24</f>
        <v>180.48232734210984</v>
      </c>
      <c r="GA141" s="4" t="s">
        <v>149</v>
      </c>
    </row>
    <row r="142" spans="1:183" x14ac:dyDescent="0.25">
      <c r="A142" s="4" t="s">
        <v>187</v>
      </c>
      <c r="B142" s="127">
        <f>I88</f>
        <v>1.2374182440841595</v>
      </c>
      <c r="C142" s="127">
        <f t="shared" ref="C142:I142" si="297">C112</f>
        <v>5.4092684071052819</v>
      </c>
      <c r="D142" s="127">
        <f t="shared" si="297"/>
        <v>16.385902273468155</v>
      </c>
      <c r="E142" s="127">
        <f t="shared" si="297"/>
        <v>40.360673037909123</v>
      </c>
      <c r="F142" s="127">
        <f t="shared" si="297"/>
        <v>70.109784791391519</v>
      </c>
      <c r="G142" s="127">
        <f t="shared" si="297"/>
        <v>95.617345590112393</v>
      </c>
      <c r="H142" s="127">
        <f t="shared" si="297"/>
        <v>112.24810660435276</v>
      </c>
      <c r="I142" s="127">
        <f t="shared" si="297"/>
        <v>124.1282905074962</v>
      </c>
      <c r="GA142" s="4" t="s">
        <v>187</v>
      </c>
    </row>
    <row r="143" spans="1:183" x14ac:dyDescent="0.25">
      <c r="A143" s="4" t="s">
        <v>189</v>
      </c>
      <c r="B143" s="223">
        <f>I94</f>
        <v>0.4</v>
      </c>
      <c r="C143" s="127">
        <f t="shared" ref="C143:I144" si="298">D113</f>
        <v>6.7859217371961984</v>
      </c>
      <c r="D143" s="127">
        <f t="shared" si="298"/>
        <v>15.633138498774237</v>
      </c>
      <c r="E143" s="127">
        <f t="shared" si="298"/>
        <v>25.798105357989197</v>
      </c>
      <c r="F143" s="127">
        <f t="shared" si="298"/>
        <v>34.505716058897875</v>
      </c>
      <c r="G143" s="127">
        <f t="shared" si="298"/>
        <v>39.949219412968404</v>
      </c>
      <c r="H143" s="127">
        <f t="shared" si="298"/>
        <v>43.732669335260816</v>
      </c>
      <c r="I143" s="127">
        <f t="shared" si="298"/>
        <v>46.359516809359576</v>
      </c>
      <c r="GA143" s="4" t="s">
        <v>189</v>
      </c>
    </row>
    <row r="144" spans="1:183" x14ac:dyDescent="0.25">
      <c r="A144" s="4" t="s">
        <v>143</v>
      </c>
      <c r="B144" s="223">
        <f>C114</f>
        <v>5.3069577410033195E-2</v>
      </c>
      <c r="C144" s="223">
        <f t="shared" si="298"/>
        <v>0.64760958448131856</v>
      </c>
      <c r="D144" s="223">
        <f t="shared" si="298"/>
        <v>3.7681908724023958</v>
      </c>
      <c r="E144" s="223">
        <f t="shared" si="298"/>
        <v>9.4577568706205319</v>
      </c>
      <c r="F144" s="223">
        <f t="shared" si="298"/>
        <v>14.542464577532478</v>
      </c>
      <c r="G144" s="223">
        <f t="shared" si="298"/>
        <v>18.960671743092387</v>
      </c>
      <c r="H144" s="223">
        <f t="shared" si="298"/>
        <v>21.589583883477058</v>
      </c>
      <c r="I144" s="223">
        <f t="shared" si="298"/>
        <v>23.172178185876444</v>
      </c>
      <c r="GA144" s="4" t="s">
        <v>143</v>
      </c>
    </row>
    <row r="145" spans="1:183" x14ac:dyDescent="0.25">
      <c r="A145" s="4" t="s">
        <v>77</v>
      </c>
      <c r="B145" s="42">
        <f>I80</f>
        <v>0</v>
      </c>
      <c r="C145" s="46">
        <f>W80</f>
        <v>217.20369819353101</v>
      </c>
      <c r="D145" s="46">
        <f>AD80</f>
        <v>738.89242936787582</v>
      </c>
      <c r="E145" s="46">
        <f>AK80</f>
        <v>1498.6734447479853</v>
      </c>
      <c r="F145" s="46">
        <f>AR80</f>
        <v>2230.8082848017661</v>
      </c>
      <c r="G145" s="46">
        <f>AY80</f>
        <v>2758.155780435196</v>
      </c>
      <c r="H145" s="222">
        <f>BF80</f>
        <v>3119.4720026671798</v>
      </c>
      <c r="I145" s="46">
        <f>BM80</f>
        <v>3374.2117664195953</v>
      </c>
      <c r="GA145" s="4" t="s">
        <v>77</v>
      </c>
    </row>
  </sheetData>
  <mergeCells count="40">
    <mergeCell ref="A137:E137"/>
    <mergeCell ref="AQ3:AX3"/>
    <mergeCell ref="AQ4:AU4"/>
    <mergeCell ref="AV4:AY4"/>
    <mergeCell ref="Q109:T109"/>
    <mergeCell ref="A105:D105"/>
    <mergeCell ref="AA107:AL112"/>
    <mergeCell ref="A119:D119"/>
    <mergeCell ref="B125:I134"/>
    <mergeCell ref="K125:M125"/>
    <mergeCell ref="N125:Z125"/>
    <mergeCell ref="T11:U11"/>
    <mergeCell ref="C17:AF17"/>
    <mergeCell ref="AG17:BJ17"/>
    <mergeCell ref="J6:K6"/>
    <mergeCell ref="T6:U6"/>
    <mergeCell ref="BK17:CO17"/>
    <mergeCell ref="CP17:DS17"/>
    <mergeCell ref="C22:I22"/>
    <mergeCell ref="J8:K8"/>
    <mergeCell ref="T8:U8"/>
    <mergeCell ref="Y8:Z8"/>
    <mergeCell ref="J9:K9"/>
    <mergeCell ref="T9:U9"/>
    <mergeCell ref="F10:G10"/>
    <mergeCell ref="J10:K10"/>
    <mergeCell ref="T10:U10"/>
    <mergeCell ref="Y6:Z6"/>
    <mergeCell ref="J7:K7"/>
    <mergeCell ref="T7:U7"/>
    <mergeCell ref="Y7:Z7"/>
    <mergeCell ref="G2:M2"/>
    <mergeCell ref="T2:V3"/>
    <mergeCell ref="Y2:AB2"/>
    <mergeCell ref="AF2:AN2"/>
    <mergeCell ref="F4:I4"/>
    <mergeCell ref="J5:K5"/>
    <mergeCell ref="T5:U5"/>
    <mergeCell ref="Y5:Z5"/>
    <mergeCell ref="AC5:AD5"/>
  </mergeCells>
  <hyperlinks>
    <hyperlink ref="N125" r:id="rId1" xr:uid="{9430E6BC-76D4-4E17-B330-2FC5A2CEC7C6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C06F-101F-4089-8D18-79F828869CE2}">
  <dimension ref="A2:DS118"/>
  <sheetViews>
    <sheetView zoomScaleNormal="100" workbookViewId="0">
      <selection activeCell="E10" sqref="E10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42" t="s">
        <v>134</v>
      </c>
      <c r="H2" s="342"/>
      <c r="I2" s="342"/>
      <c r="J2" s="342"/>
      <c r="K2" s="342"/>
      <c r="L2" s="342"/>
      <c r="M2" s="342"/>
      <c r="T2" s="301" t="s">
        <v>123</v>
      </c>
      <c r="U2" s="302"/>
      <c r="V2" s="303"/>
      <c r="Y2" s="301" t="s">
        <v>126</v>
      </c>
      <c r="Z2" s="302"/>
      <c r="AA2" s="302"/>
      <c r="AB2" s="303"/>
      <c r="AF2" s="301" t="s">
        <v>181</v>
      </c>
      <c r="AG2" s="302"/>
      <c r="AH2" s="302"/>
      <c r="AI2" s="302"/>
      <c r="AJ2" s="302"/>
      <c r="AK2" s="302"/>
      <c r="AL2" s="302"/>
      <c r="AM2" s="303"/>
    </row>
    <row r="3" spans="1:123" x14ac:dyDescent="0.25">
      <c r="F3" s="343" t="s">
        <v>162</v>
      </c>
      <c r="G3" s="343"/>
      <c r="H3" s="343"/>
      <c r="I3" s="344"/>
    </row>
    <row r="4" spans="1:123" x14ac:dyDescent="0.25">
      <c r="A4" s="181" t="s">
        <v>55</v>
      </c>
      <c r="B4" s="181" t="s">
        <v>195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36" t="s">
        <v>64</v>
      </c>
      <c r="K4" s="336"/>
      <c r="L4" s="4" t="s">
        <v>68</v>
      </c>
      <c r="O4" s="184" t="s">
        <v>92</v>
      </c>
      <c r="P4" s="184"/>
      <c r="Q4" s="4"/>
      <c r="R4" s="4" t="s">
        <v>163</v>
      </c>
      <c r="T4" s="335" t="s">
        <v>124</v>
      </c>
      <c r="U4" s="335"/>
      <c r="V4" s="224">
        <v>440</v>
      </c>
      <c r="W4" s="66">
        <v>15</v>
      </c>
      <c r="Y4" s="294" t="s">
        <v>127</v>
      </c>
      <c r="Z4" s="294"/>
      <c r="AA4" s="47">
        <v>0.1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60000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36" t="s">
        <v>65</v>
      </c>
      <c r="K5" s="336"/>
      <c r="L5" s="7">
        <v>0.5</v>
      </c>
      <c r="O5" s="4" t="s">
        <v>93</v>
      </c>
      <c r="P5" s="186">
        <v>1</v>
      </c>
      <c r="Q5" s="187">
        <f>F5*B8</f>
        <v>6.0374999999999998E-2</v>
      </c>
      <c r="R5" s="42">
        <f>Q5/(Q5+Q6+Q7)</f>
        <v>0.30666666666666664</v>
      </c>
      <c r="T5" s="335" t="s">
        <v>125</v>
      </c>
      <c r="U5" s="335"/>
      <c r="V5" s="225">
        <v>0.2</v>
      </c>
      <c r="W5" s="67">
        <v>0.2</v>
      </c>
      <c r="X5">
        <f>(1/(1+V5))^7</f>
        <v>0.27908164723365353</v>
      </c>
      <c r="Y5" s="294" t="s">
        <v>128</v>
      </c>
      <c r="Z5" s="294"/>
      <c r="AA5" s="47">
        <v>0</v>
      </c>
      <c r="AF5" s="4" t="s">
        <v>93</v>
      </c>
      <c r="AG5" s="42">
        <f>B8*P5</f>
        <v>0.69000000000000006</v>
      </c>
      <c r="AH5" s="228">
        <f>AG5/(AG5+AG6+AG7)</f>
        <v>0.74837310195227758</v>
      </c>
      <c r="AI5" s="42">
        <f>AG5*(1-F5)</f>
        <v>0.62962499999999999</v>
      </c>
      <c r="AJ5" s="228">
        <f>AI5/(AI5+AI6+AI7)</f>
        <v>0.82452119823211656</v>
      </c>
      <c r="AK5" s="42">
        <f>AG5*G5</f>
        <v>5.9167499999999998E-2</v>
      </c>
      <c r="AL5" s="228">
        <f>AK5/(AK5+AK6+AK7)</f>
        <v>0.51752640440838815</v>
      </c>
      <c r="AM5" s="42">
        <f>AG5*I5</f>
        <v>1.2075000000000011E-3</v>
      </c>
      <c r="AN5" s="228">
        <f>AM5/(AM5+AM6+AM7)</f>
        <v>2.7413587604290846E-2</v>
      </c>
    </row>
    <row r="6" spans="1:123" x14ac:dyDescent="0.25">
      <c r="A6" s="181" t="s">
        <v>57</v>
      </c>
      <c r="B6" s="182">
        <v>0.08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36" t="s">
        <v>66</v>
      </c>
      <c r="K6" s="336"/>
      <c r="L6" s="4" t="s">
        <v>67</v>
      </c>
      <c r="O6" s="4" t="s">
        <v>60</v>
      </c>
      <c r="P6" s="186">
        <v>0.8</v>
      </c>
      <c r="Q6" s="187">
        <f>F6*B7</f>
        <v>8.0500000000000002E-2</v>
      </c>
      <c r="R6" s="7">
        <f>Q6/(Q5+Q6+Q7)</f>
        <v>0.40888888888888891</v>
      </c>
      <c r="T6" s="335" t="s">
        <v>63</v>
      </c>
      <c r="U6" s="335"/>
      <c r="V6" s="226">
        <f>V4*L5*(1/(1+V5))^7</f>
        <v>61.397962391403773</v>
      </c>
      <c r="Y6" s="294" t="s">
        <v>129</v>
      </c>
      <c r="Z6" s="294"/>
      <c r="AA6" s="47">
        <v>1</v>
      </c>
      <c r="AF6" s="4" t="s">
        <v>60</v>
      </c>
      <c r="AG6" s="7">
        <f>B7*P6</f>
        <v>0.18400000000000002</v>
      </c>
      <c r="AH6" s="229">
        <f>AG6/(AG5+AG6+AG7)</f>
        <v>0.19956616052060736</v>
      </c>
      <c r="AI6" s="7">
        <f>AG6*(1-F6)</f>
        <v>0.11960000000000003</v>
      </c>
      <c r="AJ6" s="229">
        <f>AI6/(AI5+AI6+AI7)</f>
        <v>0.15662137829431988</v>
      </c>
      <c r="AK6" s="42">
        <f>AG6*G6</f>
        <v>4.5080000000000002E-2</v>
      </c>
      <c r="AL6" s="229">
        <f>AK6/(AK5+AK6+AK7)</f>
        <v>0.39430583193020052</v>
      </c>
      <c r="AM6" s="42">
        <f>AG6*I6</f>
        <v>1.9320000000000004E-2</v>
      </c>
      <c r="AN6" s="229">
        <f>AM6/(AM5+AM6+AM7)</f>
        <v>0.43861740166865321</v>
      </c>
    </row>
    <row r="7" spans="1:123" x14ac:dyDescent="0.25">
      <c r="A7" s="181" t="s">
        <v>60</v>
      </c>
      <c r="B7" s="182">
        <v>0.23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36" t="s">
        <v>69</v>
      </c>
      <c r="K7" s="336"/>
      <c r="L7" s="4" t="s">
        <v>68</v>
      </c>
      <c r="O7" s="4" t="s">
        <v>57</v>
      </c>
      <c r="P7" s="186">
        <v>0.6</v>
      </c>
      <c r="Q7" s="187">
        <f>F7*B6</f>
        <v>5.5999999999999994E-2</v>
      </c>
      <c r="R7" s="7">
        <f>Q7/(Q5+Q6+Q7)</f>
        <v>0.28444444444444444</v>
      </c>
      <c r="T7" s="335" t="s">
        <v>62</v>
      </c>
      <c r="U7" s="335"/>
      <c r="V7" s="226">
        <f>V4*(1-L5)*(1/(1+V5))^7</f>
        <v>61.397962391403773</v>
      </c>
      <c r="AF7" s="4" t="s">
        <v>57</v>
      </c>
      <c r="AG7" s="15">
        <f>B6*P7</f>
        <v>4.8000000000000001E-2</v>
      </c>
      <c r="AH7" s="229">
        <f>AG7/(AG5+AG6+AG7)</f>
        <v>5.2060737527114959E-2</v>
      </c>
      <c r="AI7" s="15">
        <f>AG7*(1-F7)</f>
        <v>1.4400000000000003E-2</v>
      </c>
      <c r="AJ7" s="229">
        <f>AI7/(AI5+AI6+AI7)</f>
        <v>1.88574234735636E-2</v>
      </c>
      <c r="AK7" s="42">
        <f>AG7*G7</f>
        <v>1.008E-2</v>
      </c>
      <c r="AL7" s="229">
        <f>AK7/(AK5+AK6+AK7)</f>
        <v>8.8167763661411297E-2</v>
      </c>
      <c r="AM7" s="42">
        <f>AG7*I7</f>
        <v>2.3519999999999996E-2</v>
      </c>
      <c r="AN7" s="229">
        <f>AM7/(AM5+AM6+AM7)</f>
        <v>0.53396901072705594</v>
      </c>
    </row>
    <row r="8" spans="1:123" x14ac:dyDescent="0.25">
      <c r="A8" s="181" t="s">
        <v>79</v>
      </c>
      <c r="B8" s="183">
        <f>100%-B6-B7</f>
        <v>0.69000000000000006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37" t="s">
        <v>100</v>
      </c>
      <c r="K8" s="337"/>
      <c r="L8" s="182">
        <v>0.35</v>
      </c>
      <c r="M8" s="77">
        <v>0.25</v>
      </c>
      <c r="T8" s="335" t="s">
        <v>70</v>
      </c>
      <c r="U8" s="335"/>
      <c r="V8" s="227">
        <f>V7*(1-L8)*(1/(1+V5))^7</f>
        <v>11.137778912638868</v>
      </c>
      <c r="AH8" s="48">
        <f>AH5+AH6+AH7</f>
        <v>0.99999999999999989</v>
      </c>
      <c r="AJ8" s="48">
        <f>AJ5+AJ6+AJ7</f>
        <v>1</v>
      </c>
      <c r="AL8" s="48">
        <f>AL5+AL6+AL7</f>
        <v>1</v>
      </c>
      <c r="AN8" s="48">
        <f>AN5+AN6+AN7</f>
        <v>1</v>
      </c>
    </row>
    <row r="9" spans="1:123" ht="26.25" customHeight="1" x14ac:dyDescent="0.25">
      <c r="D9" s="17" t="s">
        <v>191</v>
      </c>
      <c r="E9" s="231">
        <v>0.2</v>
      </c>
      <c r="F9" s="339" t="s">
        <v>193</v>
      </c>
      <c r="G9" s="339"/>
      <c r="J9" s="336"/>
      <c r="K9" s="336"/>
      <c r="L9" s="182"/>
      <c r="M9" s="47"/>
      <c r="O9" s="243" t="s">
        <v>200</v>
      </c>
      <c r="P9" s="73">
        <f>Q9/B5</f>
        <v>1.1666666666666666E-5</v>
      </c>
      <c r="Q9" s="84">
        <v>0.7</v>
      </c>
      <c r="T9" s="335" t="s">
        <v>130</v>
      </c>
      <c r="U9" s="335"/>
      <c r="V9" s="227">
        <f>V7*L8*(1-L9)*(1/(1+V5))^7</f>
        <v>5.9972655683440053</v>
      </c>
    </row>
    <row r="10" spans="1:123" x14ac:dyDescent="0.25">
      <c r="A10" t="s">
        <v>61</v>
      </c>
      <c r="B10" s="50">
        <v>43907</v>
      </c>
      <c r="T10" s="335" t="s">
        <v>131</v>
      </c>
      <c r="U10" s="335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1">
        <v>0.34</v>
      </c>
      <c r="K11" s="124">
        <v>0.33</v>
      </c>
      <c r="L11" s="121">
        <f t="shared" ref="L11:Q11" si="0">K11</f>
        <v>0.33</v>
      </c>
      <c r="M11" s="121">
        <f t="shared" si="0"/>
        <v>0.33</v>
      </c>
      <c r="N11" s="121">
        <f t="shared" si="0"/>
        <v>0.33</v>
      </c>
      <c r="O11" s="121">
        <f t="shared" si="0"/>
        <v>0.33</v>
      </c>
      <c r="P11" s="121">
        <f t="shared" si="0"/>
        <v>0.33</v>
      </c>
      <c r="Q11" s="121">
        <f t="shared" si="0"/>
        <v>0.33</v>
      </c>
      <c r="R11" s="233">
        <v>0.13</v>
      </c>
      <c r="S11" s="121">
        <f>R11</f>
        <v>0.13</v>
      </c>
      <c r="T11" s="121">
        <f t="shared" ref="T11:CE12" si="1">S11</f>
        <v>0.13</v>
      </c>
      <c r="U11" s="121">
        <f t="shared" si="1"/>
        <v>0.13</v>
      </c>
      <c r="V11" s="121">
        <f t="shared" si="1"/>
        <v>0.13</v>
      </c>
      <c r="W11" s="122">
        <f t="shared" si="1"/>
        <v>0.13</v>
      </c>
      <c r="X11" s="125">
        <v>0.13</v>
      </c>
      <c r="Y11" s="121">
        <f t="shared" si="1"/>
        <v>0.13</v>
      </c>
      <c r="Z11" s="121">
        <f t="shared" si="1"/>
        <v>0.13</v>
      </c>
      <c r="AA11" s="121">
        <f t="shared" si="1"/>
        <v>0.13</v>
      </c>
      <c r="AB11" s="121">
        <f t="shared" si="1"/>
        <v>0.13</v>
      </c>
      <c r="AC11" s="121">
        <f t="shared" si="1"/>
        <v>0.13</v>
      </c>
      <c r="AD11" s="122">
        <f t="shared" si="1"/>
        <v>0.13</v>
      </c>
      <c r="AE11" s="125">
        <v>0.13</v>
      </c>
      <c r="AF11" s="121">
        <f t="shared" si="1"/>
        <v>0.13</v>
      </c>
      <c r="AG11" s="121">
        <f t="shared" si="1"/>
        <v>0.13</v>
      </c>
      <c r="AH11" s="121">
        <f t="shared" si="1"/>
        <v>0.13</v>
      </c>
      <c r="AI11" s="121">
        <f t="shared" si="1"/>
        <v>0.13</v>
      </c>
      <c r="AJ11" s="155">
        <f t="shared" si="1"/>
        <v>0.13</v>
      </c>
      <c r="AK11" s="122">
        <f>AJ11</f>
        <v>0.13</v>
      </c>
      <c r="AL11" s="207">
        <v>0.13</v>
      </c>
      <c r="AM11" s="122">
        <f t="shared" ref="AM11:AX11" si="2">AL11</f>
        <v>0.13</v>
      </c>
      <c r="AN11" s="122">
        <f t="shared" si="2"/>
        <v>0.13</v>
      </c>
      <c r="AO11" s="122">
        <f t="shared" si="2"/>
        <v>0.13</v>
      </c>
      <c r="AP11" s="122">
        <f t="shared" si="2"/>
        <v>0.13</v>
      </c>
      <c r="AQ11" s="122">
        <f t="shared" si="2"/>
        <v>0.13</v>
      </c>
      <c r="AR11" s="122">
        <f t="shared" si="2"/>
        <v>0.13</v>
      </c>
      <c r="AS11" s="122">
        <f t="shared" si="2"/>
        <v>0.13</v>
      </c>
      <c r="AT11" s="122">
        <f t="shared" si="2"/>
        <v>0.13</v>
      </c>
      <c r="AU11" s="122">
        <f t="shared" si="2"/>
        <v>0.13</v>
      </c>
      <c r="AV11" s="122">
        <f t="shared" si="2"/>
        <v>0.13</v>
      </c>
      <c r="AW11" s="122">
        <f t="shared" si="2"/>
        <v>0.13</v>
      </c>
      <c r="AX11" s="155">
        <f t="shared" si="2"/>
        <v>0.13</v>
      </c>
      <c r="AY11" s="122">
        <f t="shared" si="1"/>
        <v>0.13</v>
      </c>
      <c r="AZ11" s="121">
        <f t="shared" si="1"/>
        <v>0.13</v>
      </c>
      <c r="BA11" s="121">
        <f t="shared" si="1"/>
        <v>0.13</v>
      </c>
      <c r="BB11" s="121">
        <f t="shared" si="1"/>
        <v>0.13</v>
      </c>
      <c r="BC11" s="121">
        <f t="shared" si="1"/>
        <v>0.13</v>
      </c>
      <c r="BD11" s="121">
        <f t="shared" si="1"/>
        <v>0.13</v>
      </c>
      <c r="BE11" s="155">
        <f t="shared" si="1"/>
        <v>0.13</v>
      </c>
      <c r="BF11" s="122">
        <f t="shared" si="1"/>
        <v>0.13</v>
      </c>
      <c r="BG11" s="121">
        <f t="shared" si="1"/>
        <v>0.13</v>
      </c>
      <c r="BH11" s="121">
        <f t="shared" si="1"/>
        <v>0.13</v>
      </c>
      <c r="BI11" s="121">
        <f t="shared" si="1"/>
        <v>0.13</v>
      </c>
      <c r="BJ11" s="121">
        <f t="shared" si="1"/>
        <v>0.13</v>
      </c>
      <c r="BK11" s="121">
        <f t="shared" si="1"/>
        <v>0.13</v>
      </c>
      <c r="BL11" s="155">
        <f t="shared" si="1"/>
        <v>0.13</v>
      </c>
      <c r="BM11" s="122">
        <f t="shared" si="1"/>
        <v>0.13</v>
      </c>
      <c r="BN11" s="121">
        <f t="shared" si="1"/>
        <v>0.13</v>
      </c>
      <c r="BO11" s="121">
        <f t="shared" si="1"/>
        <v>0.13</v>
      </c>
      <c r="BP11" s="121">
        <f t="shared" si="1"/>
        <v>0.13</v>
      </c>
      <c r="BQ11" s="121">
        <f t="shared" si="1"/>
        <v>0.13</v>
      </c>
      <c r="BR11" s="121">
        <f t="shared" si="1"/>
        <v>0.13</v>
      </c>
      <c r="BS11" s="121">
        <f t="shared" si="1"/>
        <v>0.13</v>
      </c>
      <c r="BT11" s="122">
        <f t="shared" si="1"/>
        <v>0.13</v>
      </c>
      <c r="BU11" s="121">
        <f t="shared" si="1"/>
        <v>0.13</v>
      </c>
      <c r="BV11" s="121">
        <f t="shared" si="1"/>
        <v>0.13</v>
      </c>
      <c r="BW11" s="121">
        <f t="shared" si="1"/>
        <v>0.13</v>
      </c>
      <c r="BX11" s="121">
        <f t="shared" si="1"/>
        <v>0.13</v>
      </c>
      <c r="BY11" s="121">
        <f t="shared" si="1"/>
        <v>0.13</v>
      </c>
      <c r="BZ11" s="121">
        <f t="shared" si="1"/>
        <v>0.13</v>
      </c>
      <c r="CA11" s="122">
        <f t="shared" si="1"/>
        <v>0.13</v>
      </c>
      <c r="CB11" s="121">
        <f t="shared" si="1"/>
        <v>0.13</v>
      </c>
      <c r="CC11" s="121">
        <f t="shared" si="1"/>
        <v>0.13</v>
      </c>
      <c r="CD11" s="121">
        <f t="shared" si="1"/>
        <v>0.13</v>
      </c>
      <c r="CE11" s="121">
        <f t="shared" si="1"/>
        <v>0.13</v>
      </c>
      <c r="CF11" s="121">
        <f t="shared" ref="CF11:CU12" si="3">CE11</f>
        <v>0.13</v>
      </c>
      <c r="CG11" s="121">
        <f t="shared" si="3"/>
        <v>0.13</v>
      </c>
      <c r="CH11" s="122">
        <f t="shared" si="3"/>
        <v>0.13</v>
      </c>
      <c r="CI11" s="121">
        <f t="shared" si="3"/>
        <v>0.13</v>
      </c>
      <c r="CJ11" s="121">
        <f t="shared" si="3"/>
        <v>0.13</v>
      </c>
      <c r="CK11" s="121">
        <f t="shared" si="3"/>
        <v>0.13</v>
      </c>
      <c r="CL11" s="121">
        <f t="shared" si="3"/>
        <v>0.13</v>
      </c>
      <c r="CM11" s="121">
        <f t="shared" si="3"/>
        <v>0.13</v>
      </c>
      <c r="CN11" s="121">
        <f t="shared" si="3"/>
        <v>0.13</v>
      </c>
      <c r="CO11" s="122">
        <f t="shared" si="3"/>
        <v>0.13</v>
      </c>
      <c r="CP11" s="121">
        <f t="shared" si="3"/>
        <v>0.13</v>
      </c>
      <c r="CQ11" s="121">
        <f t="shared" si="3"/>
        <v>0.13</v>
      </c>
      <c r="CR11" s="121">
        <f t="shared" si="3"/>
        <v>0.13</v>
      </c>
      <c r="CS11" s="121">
        <f t="shared" si="3"/>
        <v>0.13</v>
      </c>
      <c r="CT11" s="121">
        <f t="shared" si="3"/>
        <v>0.13</v>
      </c>
      <c r="CU11" s="121">
        <f t="shared" si="3"/>
        <v>0.13</v>
      </c>
      <c r="CV11" s="122">
        <f t="shared" ref="CV11:DK12" si="4">CU11</f>
        <v>0.13</v>
      </c>
      <c r="CW11" s="121">
        <f t="shared" si="4"/>
        <v>0.13</v>
      </c>
      <c r="CX11" s="121">
        <f t="shared" si="4"/>
        <v>0.13</v>
      </c>
      <c r="CY11" s="121">
        <f t="shared" si="4"/>
        <v>0.13</v>
      </c>
      <c r="CZ11" s="121">
        <f t="shared" si="4"/>
        <v>0.13</v>
      </c>
      <c r="DA11" s="121">
        <f t="shared" si="4"/>
        <v>0.13</v>
      </c>
      <c r="DB11" s="121">
        <f t="shared" si="4"/>
        <v>0.13</v>
      </c>
      <c r="DC11" s="121">
        <f t="shared" si="4"/>
        <v>0.13</v>
      </c>
      <c r="DD11" s="122">
        <f t="shared" si="4"/>
        <v>0.13</v>
      </c>
      <c r="DE11" s="121">
        <f t="shared" si="4"/>
        <v>0.13</v>
      </c>
      <c r="DF11" s="121">
        <f t="shared" si="4"/>
        <v>0.13</v>
      </c>
      <c r="DG11" s="121">
        <f t="shared" si="4"/>
        <v>0.13</v>
      </c>
      <c r="DH11" s="121">
        <f t="shared" si="4"/>
        <v>0.13</v>
      </c>
      <c r="DI11" s="121">
        <f t="shared" si="4"/>
        <v>0.13</v>
      </c>
      <c r="DJ11" s="121">
        <f t="shared" si="4"/>
        <v>0.13</v>
      </c>
      <c r="DK11" s="122">
        <f t="shared" si="4"/>
        <v>0.13</v>
      </c>
      <c r="DL11" s="121">
        <f t="shared" ref="DL11:DS12" si="5">DK11</f>
        <v>0.13</v>
      </c>
      <c r="DM11" s="121">
        <f t="shared" si="5"/>
        <v>0.13</v>
      </c>
      <c r="DN11" s="121">
        <f t="shared" si="5"/>
        <v>0.13</v>
      </c>
      <c r="DO11" s="121">
        <f t="shared" si="5"/>
        <v>0.13</v>
      </c>
      <c r="DP11" s="121">
        <f t="shared" si="5"/>
        <v>0.13</v>
      </c>
      <c r="DQ11" s="121">
        <f t="shared" si="5"/>
        <v>0.13</v>
      </c>
      <c r="DR11" s="121">
        <f t="shared" si="5"/>
        <v>0.13</v>
      </c>
      <c r="DS11" s="121">
        <f t="shared" si="5"/>
        <v>0.13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6">D12</f>
        <v>1</v>
      </c>
      <c r="F12" s="121">
        <f t="shared" si="6"/>
        <v>1</v>
      </c>
      <c r="G12" s="121">
        <f t="shared" si="6"/>
        <v>1</v>
      </c>
      <c r="H12" s="121">
        <f t="shared" si="6"/>
        <v>1</v>
      </c>
      <c r="I12" s="121">
        <f t="shared" si="6"/>
        <v>1</v>
      </c>
      <c r="J12" s="121">
        <f t="shared" si="6"/>
        <v>1</v>
      </c>
      <c r="K12" s="121">
        <v>1</v>
      </c>
      <c r="L12" s="121">
        <f t="shared" si="6"/>
        <v>1</v>
      </c>
      <c r="M12" s="121">
        <f t="shared" si="6"/>
        <v>1</v>
      </c>
      <c r="N12" s="121">
        <f t="shared" si="6"/>
        <v>1</v>
      </c>
      <c r="O12" s="121">
        <f t="shared" si="6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6"/>
        <v>1</v>
      </c>
      <c r="T12" s="121">
        <f t="shared" si="6"/>
        <v>1</v>
      </c>
      <c r="U12" s="121">
        <f t="shared" si="6"/>
        <v>1</v>
      </c>
      <c r="V12" s="121">
        <f t="shared" si="6"/>
        <v>1</v>
      </c>
      <c r="W12" s="121">
        <f t="shared" si="6"/>
        <v>1</v>
      </c>
      <c r="X12" s="125">
        <v>1.5</v>
      </c>
      <c r="Y12" s="121">
        <f t="shared" si="6"/>
        <v>1.5</v>
      </c>
      <c r="Z12" s="121">
        <f t="shared" si="6"/>
        <v>1.5</v>
      </c>
      <c r="AA12" s="121">
        <f t="shared" si="6"/>
        <v>1.5</v>
      </c>
      <c r="AB12" s="121">
        <f t="shared" si="6"/>
        <v>1.5</v>
      </c>
      <c r="AC12" s="121">
        <f t="shared" si="6"/>
        <v>1.5</v>
      </c>
      <c r="AD12" s="121">
        <f t="shared" si="6"/>
        <v>1.5</v>
      </c>
      <c r="AE12" s="125">
        <v>1</v>
      </c>
      <c r="AF12" s="121">
        <f t="shared" si="6"/>
        <v>1</v>
      </c>
      <c r="AG12" s="121">
        <f t="shared" si="6"/>
        <v>1</v>
      </c>
      <c r="AH12" s="121">
        <f t="shared" si="6"/>
        <v>1</v>
      </c>
      <c r="AI12" s="121">
        <f t="shared" si="6"/>
        <v>1</v>
      </c>
      <c r="AJ12" s="155">
        <f t="shared" si="6"/>
        <v>1</v>
      </c>
      <c r="AK12" s="152">
        <v>1</v>
      </c>
      <c r="AL12" s="121">
        <v>1</v>
      </c>
      <c r="AM12" s="121">
        <f t="shared" si="6"/>
        <v>1</v>
      </c>
      <c r="AN12" s="121">
        <f t="shared" si="6"/>
        <v>1</v>
      </c>
      <c r="AO12" s="121">
        <f t="shared" si="6"/>
        <v>1</v>
      </c>
      <c r="AP12" s="121">
        <f t="shared" si="6"/>
        <v>1</v>
      </c>
      <c r="AQ12" s="155">
        <f t="shared" si="6"/>
        <v>1</v>
      </c>
      <c r="AR12" s="207">
        <v>1</v>
      </c>
      <c r="AS12" s="121">
        <f t="shared" si="6"/>
        <v>1</v>
      </c>
      <c r="AT12" s="121">
        <f t="shared" si="6"/>
        <v>1</v>
      </c>
      <c r="AU12" s="121">
        <f t="shared" si="6"/>
        <v>1</v>
      </c>
      <c r="AV12" s="121">
        <f t="shared" si="6"/>
        <v>1</v>
      </c>
      <c r="AW12" s="121">
        <f t="shared" si="6"/>
        <v>1</v>
      </c>
      <c r="AX12" s="155">
        <f t="shared" si="6"/>
        <v>1</v>
      </c>
      <c r="AY12" s="122">
        <f t="shared" si="6"/>
        <v>1</v>
      </c>
      <c r="AZ12" s="121">
        <f t="shared" si="6"/>
        <v>1</v>
      </c>
      <c r="BA12" s="121">
        <f t="shared" si="6"/>
        <v>1</v>
      </c>
      <c r="BB12" s="121">
        <f t="shared" si="6"/>
        <v>1</v>
      </c>
      <c r="BC12" s="121">
        <f t="shared" si="6"/>
        <v>1</v>
      </c>
      <c r="BD12" s="121">
        <f t="shared" si="6"/>
        <v>1</v>
      </c>
      <c r="BE12" s="155">
        <f t="shared" si="6"/>
        <v>1</v>
      </c>
      <c r="BF12" s="122">
        <f t="shared" si="6"/>
        <v>1</v>
      </c>
      <c r="BG12" s="121">
        <f t="shared" si="6"/>
        <v>1</v>
      </c>
      <c r="BH12" s="121">
        <f t="shared" si="6"/>
        <v>1</v>
      </c>
      <c r="BI12" s="121">
        <f t="shared" si="6"/>
        <v>1</v>
      </c>
      <c r="BJ12" s="121">
        <f t="shared" si="6"/>
        <v>1</v>
      </c>
      <c r="BK12" s="121">
        <f t="shared" si="6"/>
        <v>1</v>
      </c>
      <c r="BL12" s="155">
        <f t="shared" si="6"/>
        <v>1</v>
      </c>
      <c r="BM12" s="122">
        <f t="shared" si="6"/>
        <v>1</v>
      </c>
      <c r="BN12" s="121">
        <f t="shared" si="1"/>
        <v>1</v>
      </c>
      <c r="BO12" s="121">
        <f t="shared" si="1"/>
        <v>1</v>
      </c>
      <c r="BP12" s="121">
        <f t="shared" si="1"/>
        <v>1</v>
      </c>
      <c r="BQ12" s="121">
        <f t="shared" si="1"/>
        <v>1</v>
      </c>
      <c r="BR12" s="121">
        <f t="shared" si="1"/>
        <v>1</v>
      </c>
      <c r="BS12" s="121">
        <f t="shared" si="1"/>
        <v>1</v>
      </c>
      <c r="BT12" s="122">
        <f t="shared" si="1"/>
        <v>1</v>
      </c>
      <c r="BU12" s="121">
        <f t="shared" si="1"/>
        <v>1</v>
      </c>
      <c r="BV12" s="121">
        <f t="shared" si="1"/>
        <v>1</v>
      </c>
      <c r="BW12" s="121">
        <f t="shared" si="1"/>
        <v>1</v>
      </c>
      <c r="BX12" s="121">
        <f t="shared" si="1"/>
        <v>1</v>
      </c>
      <c r="BY12" s="121">
        <f t="shared" si="1"/>
        <v>1</v>
      </c>
      <c r="BZ12" s="121">
        <f t="shared" si="1"/>
        <v>1</v>
      </c>
      <c r="CA12" s="122">
        <f t="shared" si="1"/>
        <v>1</v>
      </c>
      <c r="CB12" s="121">
        <f t="shared" si="1"/>
        <v>1</v>
      </c>
      <c r="CC12" s="121">
        <f t="shared" si="1"/>
        <v>1</v>
      </c>
      <c r="CD12" s="121">
        <f t="shared" si="1"/>
        <v>1</v>
      </c>
      <c r="CE12" s="121">
        <f t="shared" si="1"/>
        <v>1</v>
      </c>
      <c r="CF12" s="121">
        <f t="shared" si="3"/>
        <v>1</v>
      </c>
      <c r="CG12" s="121">
        <f t="shared" si="3"/>
        <v>1</v>
      </c>
      <c r="CH12" s="122">
        <f t="shared" si="3"/>
        <v>1</v>
      </c>
      <c r="CI12" s="121">
        <f t="shared" si="3"/>
        <v>1</v>
      </c>
      <c r="CJ12" s="121">
        <f t="shared" si="3"/>
        <v>1</v>
      </c>
      <c r="CK12" s="121">
        <f t="shared" si="3"/>
        <v>1</v>
      </c>
      <c r="CL12" s="121">
        <f t="shared" si="3"/>
        <v>1</v>
      </c>
      <c r="CM12" s="121">
        <f t="shared" si="3"/>
        <v>1</v>
      </c>
      <c r="CN12" s="121">
        <f t="shared" si="3"/>
        <v>1</v>
      </c>
      <c r="CO12" s="122">
        <f t="shared" si="3"/>
        <v>1</v>
      </c>
      <c r="CP12" s="121">
        <f t="shared" si="3"/>
        <v>1</v>
      </c>
      <c r="CQ12" s="121">
        <f t="shared" si="3"/>
        <v>1</v>
      </c>
      <c r="CR12" s="121">
        <f t="shared" si="3"/>
        <v>1</v>
      </c>
      <c r="CS12" s="121">
        <f t="shared" si="3"/>
        <v>1</v>
      </c>
      <c r="CT12" s="121">
        <f t="shared" si="3"/>
        <v>1</v>
      </c>
      <c r="CU12" s="121">
        <f t="shared" si="3"/>
        <v>1</v>
      </c>
      <c r="CV12" s="122">
        <f t="shared" si="4"/>
        <v>1</v>
      </c>
      <c r="CW12" s="121">
        <f t="shared" si="4"/>
        <v>1</v>
      </c>
      <c r="CX12" s="121">
        <f t="shared" si="4"/>
        <v>1</v>
      </c>
      <c r="CY12" s="121">
        <f t="shared" si="4"/>
        <v>1</v>
      </c>
      <c r="CZ12" s="121">
        <f t="shared" si="4"/>
        <v>1</v>
      </c>
      <c r="DA12" s="121">
        <f t="shared" si="4"/>
        <v>1</v>
      </c>
      <c r="DB12" s="121">
        <f t="shared" si="4"/>
        <v>1</v>
      </c>
      <c r="DC12" s="121">
        <f t="shared" si="4"/>
        <v>1</v>
      </c>
      <c r="DD12" s="122">
        <f t="shared" si="4"/>
        <v>1</v>
      </c>
      <c r="DE12" s="121">
        <f t="shared" si="4"/>
        <v>1</v>
      </c>
      <c r="DF12" s="121">
        <f t="shared" si="4"/>
        <v>1</v>
      </c>
      <c r="DG12" s="121">
        <f t="shared" si="4"/>
        <v>1</v>
      </c>
      <c r="DH12" s="121">
        <f t="shared" si="4"/>
        <v>1</v>
      </c>
      <c r="DI12" s="121">
        <f t="shared" si="4"/>
        <v>1</v>
      </c>
      <c r="DJ12" s="121">
        <f t="shared" si="4"/>
        <v>1</v>
      </c>
      <c r="DK12" s="122">
        <f t="shared" si="4"/>
        <v>1</v>
      </c>
      <c r="DL12" s="121">
        <f t="shared" si="5"/>
        <v>1</v>
      </c>
      <c r="DM12" s="121">
        <f t="shared" si="5"/>
        <v>1</v>
      </c>
      <c r="DN12" s="121">
        <f t="shared" si="5"/>
        <v>1</v>
      </c>
      <c r="DO12" s="121">
        <f t="shared" si="5"/>
        <v>1</v>
      </c>
      <c r="DP12" s="121">
        <f t="shared" si="5"/>
        <v>1</v>
      </c>
      <c r="DQ12" s="121">
        <f t="shared" si="5"/>
        <v>1</v>
      </c>
      <c r="DR12" s="121">
        <f t="shared" si="5"/>
        <v>1</v>
      </c>
      <c r="DS12" s="121">
        <f t="shared" si="5"/>
        <v>1</v>
      </c>
    </row>
    <row r="13" spans="1:123" x14ac:dyDescent="0.25">
      <c r="C13" s="341">
        <v>0.01</v>
      </c>
      <c r="D13" s="341"/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0" t="s">
        <v>146</v>
      </c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15" t="s">
        <v>171</v>
      </c>
      <c r="BL13" s="315"/>
      <c r="BM13" s="315"/>
      <c r="BN13" s="315"/>
      <c r="BO13" s="315"/>
      <c r="BP13" s="315"/>
      <c r="BQ13" s="315"/>
      <c r="BR13" s="315"/>
      <c r="BS13" s="315"/>
      <c r="BT13" s="315"/>
      <c r="BU13" s="315"/>
      <c r="BV13" s="315"/>
      <c r="BW13" s="315"/>
      <c r="BX13" s="315"/>
      <c r="BY13" s="315"/>
      <c r="BZ13" s="315"/>
      <c r="CA13" s="315"/>
      <c r="CB13" s="315"/>
      <c r="CC13" s="315"/>
      <c r="CD13" s="315"/>
      <c r="CE13" s="315"/>
      <c r="CF13" s="315"/>
      <c r="CG13" s="315"/>
      <c r="CH13" s="315"/>
      <c r="CI13" s="315"/>
      <c r="CJ13" s="315"/>
      <c r="CK13" s="315"/>
      <c r="CL13" s="315"/>
      <c r="CM13" s="315"/>
      <c r="CN13" s="315"/>
      <c r="CO13" s="315"/>
      <c r="CP13" s="338" t="s">
        <v>170</v>
      </c>
      <c r="CQ13" s="338"/>
      <c r="CR13" s="338"/>
      <c r="CS13" s="338"/>
      <c r="CT13" s="338"/>
      <c r="CU13" s="338"/>
      <c r="CV13" s="338"/>
      <c r="CW13" s="338"/>
      <c r="CX13" s="338"/>
      <c r="CY13" s="338"/>
      <c r="CZ13" s="338"/>
      <c r="DA13" s="338"/>
      <c r="DB13" s="338"/>
      <c r="DC13" s="338"/>
      <c r="DD13" s="338"/>
      <c r="DE13" s="338"/>
      <c r="DF13" s="338"/>
      <c r="DG13" s="338"/>
      <c r="DH13" s="338"/>
      <c r="DI13" s="338"/>
      <c r="DJ13" s="338"/>
      <c r="DK13" s="338"/>
      <c r="DL13" s="338"/>
      <c r="DM13" s="338"/>
      <c r="DN13" s="338"/>
      <c r="DO13" s="338"/>
      <c r="DP13" s="338"/>
      <c r="DQ13" s="338"/>
      <c r="DR13" s="338"/>
      <c r="DS13" s="338"/>
    </row>
    <row r="14" spans="1:123" s="221" customFormat="1" x14ac:dyDescent="0.25">
      <c r="A14" s="221" t="s">
        <v>133</v>
      </c>
      <c r="B14" s="221" t="s">
        <v>178</v>
      </c>
      <c r="C14" s="230">
        <f>C58+C51+C43*AA4</f>
        <v>2.3814740667089618</v>
      </c>
      <c r="D14" s="190">
        <f t="shared" ref="D14:P14" si="7">C14+D66+D50*$AA$4</f>
        <v>2.8648027360094783</v>
      </c>
      <c r="E14" s="190">
        <f t="shared" si="7"/>
        <v>3.4447971391700984</v>
      </c>
      <c r="F14" s="190">
        <f t="shared" si="7"/>
        <v>4.1407904229628425</v>
      </c>
      <c r="G14" s="190">
        <f t="shared" si="7"/>
        <v>4.9759823635141354</v>
      </c>
      <c r="H14" s="190">
        <f t="shared" si="7"/>
        <v>5.9782126921756875</v>
      </c>
      <c r="I14" s="190">
        <f t="shared" si="7"/>
        <v>7.1808890865695494</v>
      </c>
      <c r="J14" s="190">
        <f t="shared" si="7"/>
        <v>8.0732224709270604</v>
      </c>
      <c r="K14" s="190">
        <f t="shared" si="7"/>
        <v>9.144002004878848</v>
      </c>
      <c r="L14" s="190">
        <f t="shared" si="7"/>
        <v>10.428916918343768</v>
      </c>
      <c r="M14" s="190">
        <f t="shared" si="7"/>
        <v>11.970794287224445</v>
      </c>
      <c r="N14" s="190">
        <f t="shared" si="7"/>
        <v>13.821026602604032</v>
      </c>
      <c r="O14" s="190">
        <f t="shared" si="7"/>
        <v>16.041284853782312</v>
      </c>
      <c r="P14" s="190">
        <f t="shared" si="7"/>
        <v>18.705574227919023</v>
      </c>
      <c r="Q14" s="190">
        <f t="shared" ref="Q14:CB14" si="8">P14+Q66+Q50*$AA$4</f>
        <v>21.90154916755662</v>
      </c>
      <c r="R14" s="190">
        <f t="shared" si="8"/>
        <v>25.735546785795279</v>
      </c>
      <c r="S14" s="190">
        <f t="shared" si="8"/>
        <v>30.335171618355215</v>
      </c>
      <c r="T14" s="190">
        <f t="shared" si="8"/>
        <v>35.853549108100687</v>
      </c>
      <c r="U14" s="190">
        <f t="shared" si="8"/>
        <v>42.474429786468804</v>
      </c>
      <c r="V14" s="190">
        <f t="shared" si="8"/>
        <v>50.418314291184082</v>
      </c>
      <c r="W14" s="190">
        <f t="shared" si="8"/>
        <v>59.949803387515963</v>
      </c>
      <c r="X14" s="190">
        <f t="shared" si="8"/>
        <v>67.849728360838441</v>
      </c>
      <c r="Y14" s="190">
        <f t="shared" si="8"/>
        <v>71.206120547952551</v>
      </c>
      <c r="Z14" s="190">
        <f t="shared" si="8"/>
        <v>75.030601370351036</v>
      </c>
      <c r="AA14" s="190">
        <f t="shared" si="8"/>
        <v>79.415675148994495</v>
      </c>
      <c r="AB14" s="190">
        <f t="shared" si="8"/>
        <v>84.472177134279747</v>
      </c>
      <c r="AC14" s="190">
        <f t="shared" si="8"/>
        <v>90.332868236302033</v>
      </c>
      <c r="AD14" s="190">
        <f t="shared" si="8"/>
        <v>97.156718075548312</v>
      </c>
      <c r="AE14" s="190">
        <f t="shared" si="8"/>
        <v>105.18968021994543</v>
      </c>
      <c r="AF14" s="190">
        <f t="shared" si="8"/>
        <v>108.90317998534103</v>
      </c>
      <c r="AG14" s="190">
        <f t="shared" si="8"/>
        <v>112.65661514218664</v>
      </c>
      <c r="AH14" s="190">
        <f t="shared" si="8"/>
        <v>116.44501075236128</v>
      </c>
      <c r="AI14" s="190">
        <f t="shared" si="8"/>
        <v>120.26231896788194</v>
      </c>
      <c r="AJ14" s="190">
        <f t="shared" si="8"/>
        <v>124.10118982332844</v>
      </c>
      <c r="AK14" s="190">
        <f t="shared" si="8"/>
        <v>127.9526899177053</v>
      </c>
      <c r="AL14" s="190">
        <f t="shared" si="8"/>
        <v>131.80595587895857</v>
      </c>
      <c r="AM14" s="190">
        <f t="shared" si="8"/>
        <v>135.76117391704375</v>
      </c>
      <c r="AN14" s="190">
        <f t="shared" si="8"/>
        <v>139.7452958555605</v>
      </c>
      <c r="AO14" s="190">
        <f t="shared" si="8"/>
        <v>143.722849087702</v>
      </c>
      <c r="AP14" s="190">
        <f t="shared" si="8"/>
        <v>147.65048486610524</v>
      </c>
      <c r="AQ14" s="190">
        <f t="shared" si="8"/>
        <v>151.47541531597938</v>
      </c>
      <c r="AR14" s="190">
        <f t="shared" si="8"/>
        <v>155.13353880371213</v>
      </c>
      <c r="AS14" s="190">
        <f t="shared" si="8"/>
        <v>158.54719087055426</v>
      </c>
      <c r="AT14" s="190">
        <f t="shared" si="8"/>
        <v>161.65143381076243</v>
      </c>
      <c r="AU14" s="190">
        <f t="shared" si="8"/>
        <v>164.79518801531208</v>
      </c>
      <c r="AV14" s="190">
        <f t="shared" si="8"/>
        <v>167.9675941921368</v>
      </c>
      <c r="AW14" s="190">
        <f t="shared" si="8"/>
        <v>171.15317149297735</v>
      </c>
      <c r="AX14" s="190">
        <f t="shared" si="8"/>
        <v>174.33086328649864</v>
      </c>
      <c r="AY14" s="190">
        <f t="shared" si="8"/>
        <v>177.47289590176831</v>
      </c>
      <c r="AZ14" s="190">
        <f t="shared" si="8"/>
        <v>180.54341338788518</v>
      </c>
      <c r="BA14" s="190">
        <f t="shared" si="8"/>
        <v>183.49743644267988</v>
      </c>
      <c r="BB14" s="190">
        <f t="shared" si="8"/>
        <v>186.39703408465323</v>
      </c>
      <c r="BC14" s="190">
        <f t="shared" si="8"/>
        <v>189.24266642002559</v>
      </c>
      <c r="BD14" s="190">
        <f t="shared" si="8"/>
        <v>192.03569745328025</v>
      </c>
      <c r="BE14" s="190">
        <f t="shared" si="8"/>
        <v>194.77840642440833</v>
      </c>
      <c r="BF14" s="190">
        <f t="shared" si="8"/>
        <v>197.47401985380645</v>
      </c>
      <c r="BG14" s="190">
        <f t="shared" si="8"/>
        <v>200.12674841033348</v>
      </c>
      <c r="BH14" s="190">
        <f t="shared" si="8"/>
        <v>202.74123761333246</v>
      </c>
      <c r="BI14" s="190">
        <f t="shared" si="8"/>
        <v>205.32111227677518</v>
      </c>
      <c r="BJ14" s="190">
        <f t="shared" si="8"/>
        <v>207.86003959864524</v>
      </c>
      <c r="BK14" s="190">
        <f t="shared" si="8"/>
        <v>210.35312476413245</v>
      </c>
      <c r="BL14" s="190">
        <f t="shared" si="8"/>
        <v>212.79739798223179</v>
      </c>
      <c r="BM14" s="190">
        <f t="shared" si="8"/>
        <v>215.19236836313172</v>
      </c>
      <c r="BN14" s="190">
        <f t="shared" si="8"/>
        <v>217.54067820677213</v>
      </c>
      <c r="BO14" s="190">
        <f t="shared" si="8"/>
        <v>219.84887753242879</v>
      </c>
      <c r="BP14" s="190">
        <f t="shared" si="8"/>
        <v>222.12769020105421</v>
      </c>
      <c r="BQ14" s="190">
        <f t="shared" si="8"/>
        <v>224.37612303807347</v>
      </c>
      <c r="BR14" s="190">
        <f t="shared" si="8"/>
        <v>226.59303319587667</v>
      </c>
      <c r="BS14" s="190">
        <f t="shared" si="8"/>
        <v>228.77728362908991</v>
      </c>
      <c r="BT14" s="190">
        <f t="shared" si="8"/>
        <v>230.92798332360337</v>
      </c>
      <c r="BU14" s="190">
        <f t="shared" si="8"/>
        <v>233.04479572871006</v>
      </c>
      <c r="BV14" s="190">
        <f t="shared" si="8"/>
        <v>235.1283271277199</v>
      </c>
      <c r="BW14" s="190">
        <f t="shared" si="8"/>
        <v>237.18057847900349</v>
      </c>
      <c r="BX14" s="190">
        <f t="shared" si="8"/>
        <v>239.20243778743227</v>
      </c>
      <c r="BY14" s="190">
        <f t="shared" si="8"/>
        <v>241.19497058993178</v>
      </c>
      <c r="BZ14" s="190">
        <f t="shared" si="8"/>
        <v>243.15935188059399</v>
      </c>
      <c r="CA14" s="190">
        <f t="shared" si="8"/>
        <v>245.09675892221972</v>
      </c>
      <c r="CB14" s="190">
        <f t="shared" si="8"/>
        <v>247.00825484774339</v>
      </c>
      <c r="CC14" s="190">
        <f t="shared" ref="CC14:DS14" si="9">CB14+CC66+CC50*$AA$4</f>
        <v>248.89466423337078</v>
      </c>
      <c r="CD14" s="190">
        <f t="shared" si="9"/>
        <v>250.75644080425297</v>
      </c>
      <c r="CE14" s="190">
        <f t="shared" si="9"/>
        <v>252.59363802127436</v>
      </c>
      <c r="CF14" s="190">
        <f t="shared" si="9"/>
        <v>254.40657574673858</v>
      </c>
      <c r="CG14" s="190">
        <f t="shared" si="9"/>
        <v>256.1958204629305</v>
      </c>
      <c r="CH14" s="190">
        <f t="shared" si="9"/>
        <v>257.96214299551866</v>
      </c>
      <c r="CI14" s="190">
        <f t="shared" si="9"/>
        <v>259.70644382928253</v>
      </c>
      <c r="CJ14" s="190">
        <f t="shared" si="9"/>
        <v>261.4296397429793</v>
      </c>
      <c r="CK14" s="190">
        <f t="shared" si="9"/>
        <v>263.13250458917844</v>
      </c>
      <c r="CL14" s="190">
        <f t="shared" si="9"/>
        <v>264.81547565701374</v>
      </c>
      <c r="CM14" s="190">
        <f t="shared" si="9"/>
        <v>266.47898216187821</v>
      </c>
      <c r="CN14" s="190">
        <f t="shared" si="9"/>
        <v>268.12345956023449</v>
      </c>
      <c r="CO14" s="190">
        <f t="shared" si="9"/>
        <v>269.74936086673205</v>
      </c>
      <c r="CP14" s="190">
        <f t="shared" si="9"/>
        <v>271.35716349186418</v>
      </c>
      <c r="CQ14" s="190">
        <f t="shared" si="9"/>
        <v>272.94736799030483</v>
      </c>
      <c r="CR14" s="190">
        <f t="shared" si="9"/>
        <v>274.52048429955931</v>
      </c>
      <c r="CS14" s="190">
        <f t="shared" si="9"/>
        <v>276.07700101830721</v>
      </c>
      <c r="CT14" s="190">
        <f t="shared" si="9"/>
        <v>277.61741177423767</v>
      </c>
      <c r="CU14" s="190">
        <f t="shared" si="9"/>
        <v>279.14219859839528</v>
      </c>
      <c r="CV14" s="190">
        <f t="shared" si="9"/>
        <v>280.65181878528125</v>
      </c>
      <c r="CW14" s="190">
        <f t="shared" si="9"/>
        <v>282.14669707014741</v>
      </c>
      <c r="CX14" s="190">
        <f t="shared" si="9"/>
        <v>283.62722446869117</v>
      </c>
      <c r="CY14" s="190">
        <f t="shared" si="9"/>
        <v>285.09376511415877</v>
      </c>
      <c r="CZ14" s="190">
        <f t="shared" si="9"/>
        <v>286.54667242735928</v>
      </c>
      <c r="DA14" s="190">
        <f t="shared" si="9"/>
        <v>287.9863122283748</v>
      </c>
      <c r="DB14" s="190">
        <f t="shared" si="9"/>
        <v>289.41305660027621</v>
      </c>
      <c r="DC14" s="190">
        <f t="shared" si="9"/>
        <v>290.8272765232569</v>
      </c>
      <c r="DD14" s="208">
        <f t="shared" si="9"/>
        <v>292.2293342295759</v>
      </c>
      <c r="DE14" s="190">
        <f t="shared" si="9"/>
        <v>293.61957667424605</v>
      </c>
      <c r="DF14" s="190">
        <f t="shared" si="9"/>
        <v>294.99833192917515</v>
      </c>
      <c r="DG14" s="190">
        <f t="shared" si="9"/>
        <v>296.36591077900778</v>
      </c>
      <c r="DH14" s="190">
        <f t="shared" si="9"/>
        <v>297.72261576693575</v>
      </c>
      <c r="DI14" s="190">
        <f t="shared" si="9"/>
        <v>299.06874192468513</v>
      </c>
      <c r="DJ14" s="190">
        <f t="shared" si="9"/>
        <v>300.40457745690054</v>
      </c>
      <c r="DK14" s="208">
        <f t="shared" si="9"/>
        <v>301.73040422282941</v>
      </c>
      <c r="DL14" s="190">
        <f t="shared" si="9"/>
        <v>303.04649788577564</v>
      </c>
      <c r="DM14" s="190">
        <f t="shared" si="9"/>
        <v>304.35312773163412</v>
      </c>
      <c r="DN14" s="190">
        <f t="shared" si="9"/>
        <v>305.65055633850437</v>
      </c>
      <c r="DO14" s="190">
        <f t="shared" si="9"/>
        <v>306.93903949231361</v>
      </c>
      <c r="DP14" s="190">
        <f t="shared" si="9"/>
        <v>308.2188249803678</v>
      </c>
      <c r="DQ14" s="190">
        <f t="shared" si="9"/>
        <v>309.4901521162148</v>
      </c>
      <c r="DR14" s="190">
        <f t="shared" si="9"/>
        <v>310.75325195989041</v>
      </c>
      <c r="DS14" s="190">
        <f t="shared" si="9"/>
        <v>312.00834809745811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I15+J66</f>
        <v>0.98866869190361406</v>
      </c>
      <c r="K15" s="190">
        <f t="shared" ref="K15:BV15" si="10">J15+K66</f>
        <v>1.6950711221879511</v>
      </c>
      <c r="L15" s="190">
        <f t="shared" si="10"/>
        <v>2.5427540385291554</v>
      </c>
      <c r="M15" s="190">
        <f t="shared" si="10"/>
        <v>3.5599735381386006</v>
      </c>
      <c r="N15" s="190">
        <f t="shared" si="10"/>
        <v>4.7806369376699349</v>
      </c>
      <c r="O15" s="190">
        <f t="shared" si="10"/>
        <v>6.2454330171075352</v>
      </c>
      <c r="P15" s="190">
        <f t="shared" si="10"/>
        <v>8.0031883124326555</v>
      </c>
      <c r="Q15" s="190">
        <f t="shared" si="10"/>
        <v>10.1124946668228</v>
      </c>
      <c r="R15" s="190">
        <f t="shared" si="10"/>
        <v>12.643662292090973</v>
      </c>
      <c r="S15" s="190">
        <f t="shared" si="10"/>
        <v>15.681063442412778</v>
      </c>
      <c r="T15" s="190">
        <f t="shared" si="10"/>
        <v>19.325944822798949</v>
      </c>
      <c r="U15" s="190">
        <f t="shared" si="10"/>
        <v>23.699802479262353</v>
      </c>
      <c r="V15" s="190">
        <f t="shared" si="10"/>
        <v>28.948431667018436</v>
      </c>
      <c r="W15" s="190">
        <f t="shared" si="10"/>
        <v>35.246786692325742</v>
      </c>
      <c r="X15" s="190">
        <f t="shared" si="10"/>
        <v>39.723858815365396</v>
      </c>
      <c r="Y15" s="190">
        <f t="shared" si="10"/>
        <v>41.639671378405467</v>
      </c>
      <c r="Z15" s="190">
        <f t="shared" si="10"/>
        <v>43.848854257336178</v>
      </c>
      <c r="AA15" s="190">
        <f t="shared" si="10"/>
        <v>46.409867156580283</v>
      </c>
      <c r="AB15" s="190">
        <f t="shared" si="10"/>
        <v>49.392772119737259</v>
      </c>
      <c r="AC15" s="190">
        <f t="shared" si="10"/>
        <v>52.881516363423252</v>
      </c>
      <c r="AD15" s="190">
        <f t="shared" si="10"/>
        <v>56.976655551940297</v>
      </c>
      <c r="AE15" s="190">
        <f t="shared" si="10"/>
        <v>61.79859864531808</v>
      </c>
      <c r="AF15" s="190">
        <f t="shared" si="10"/>
        <v>63.973335038196552</v>
      </c>
      <c r="AG15" s="190">
        <f t="shared" si="10"/>
        <v>66.168037169717721</v>
      </c>
      <c r="AH15" s="190">
        <f t="shared" si="10"/>
        <v>68.380147495813219</v>
      </c>
      <c r="AI15" s="190">
        <f t="shared" si="10"/>
        <v>70.606583368979102</v>
      </c>
      <c r="AJ15" s="190">
        <f t="shared" si="10"/>
        <v>72.843622688331664</v>
      </c>
      <c r="AK15" s="190">
        <f t="shared" si="10"/>
        <v>75.086762675196155</v>
      </c>
      <c r="AL15" s="190">
        <f t="shared" si="10"/>
        <v>77.330544678361491</v>
      </c>
      <c r="AM15" s="190">
        <f t="shared" si="10"/>
        <v>79.621549149797389</v>
      </c>
      <c r="AN15" s="190">
        <f t="shared" si="10"/>
        <v>81.931121437402794</v>
      </c>
      <c r="AO15" s="190">
        <f t="shared" si="10"/>
        <v>84.237433771139465</v>
      </c>
      <c r="AP15" s="190">
        <f t="shared" si="10"/>
        <v>86.513893785615011</v>
      </c>
      <c r="AQ15" s="190">
        <f t="shared" si="10"/>
        <v>88.72820159407776</v>
      </c>
      <c r="AR15" s="190">
        <f t="shared" si="10"/>
        <v>90.841219241914018</v>
      </c>
      <c r="AS15" s="190">
        <f t="shared" si="10"/>
        <v>92.805614964251617</v>
      </c>
      <c r="AT15" s="190">
        <f t="shared" si="10"/>
        <v>94.576414636372476</v>
      </c>
      <c r="AU15" s="190">
        <f t="shared" si="10"/>
        <v>96.37140996519831</v>
      </c>
      <c r="AV15" s="190">
        <f t="shared" si="10"/>
        <v>98.185016815181527</v>
      </c>
      <c r="AW15" s="190">
        <f t="shared" si="10"/>
        <v>100.00901390944765</v>
      </c>
      <c r="AX15" s="190">
        <f t="shared" si="10"/>
        <v>101.83199518934458</v>
      </c>
      <c r="AY15" s="190">
        <f t="shared" si="10"/>
        <v>103.63871484942007</v>
      </c>
      <c r="AZ15" s="190">
        <f t="shared" si="10"/>
        <v>105.40930385673023</v>
      </c>
      <c r="BA15" s="190">
        <f t="shared" si="10"/>
        <v>107.11833251648561</v>
      </c>
      <c r="BB15" s="190">
        <f t="shared" si="10"/>
        <v>108.7918223147898</v>
      </c>
      <c r="BC15" s="190">
        <f t="shared" si="10"/>
        <v>110.4301462920736</v>
      </c>
      <c r="BD15" s="190">
        <f t="shared" si="10"/>
        <v>112.03433593301538</v>
      </c>
      <c r="BE15" s="190">
        <f t="shared" si="10"/>
        <v>113.60612058437016</v>
      </c>
      <c r="BF15" s="190">
        <f t="shared" si="10"/>
        <v>115.14797337702842</v>
      </c>
      <c r="BG15" s="190">
        <f t="shared" si="10"/>
        <v>116.66316521333208</v>
      </c>
      <c r="BH15" s="190">
        <f t="shared" si="10"/>
        <v>118.15582877941141</v>
      </c>
      <c r="BI15" s="190">
        <f t="shared" si="10"/>
        <v>119.62908767178573</v>
      </c>
      <c r="BJ15" s="190">
        <f t="shared" si="10"/>
        <v>121.0789036269108</v>
      </c>
      <c r="BK15" s="190">
        <f t="shared" si="10"/>
        <v>122.50209814639264</v>
      </c>
      <c r="BL15" s="190">
        <f t="shared" si="10"/>
        <v>123.89664260667618</v>
      </c>
      <c r="BM15" s="190">
        <f t="shared" si="10"/>
        <v>125.26200013738256</v>
      </c>
      <c r="BN15" s="190">
        <f t="shared" si="10"/>
        <v>126.59952944098825</v>
      </c>
      <c r="BO15" s="190">
        <f t="shared" si="10"/>
        <v>127.91296276376549</v>
      </c>
      <c r="BP15" s="190">
        <f t="shared" si="10"/>
        <v>129.20865315056059</v>
      </c>
      <c r="BQ15" s="190">
        <f t="shared" si="10"/>
        <v>130.48621354462011</v>
      </c>
      <c r="BR15" s="190">
        <f t="shared" si="10"/>
        <v>131.74511798046524</v>
      </c>
      <c r="BS15" s="190">
        <f t="shared" si="10"/>
        <v>132.98478797248529</v>
      </c>
      <c r="BT15" s="190">
        <f t="shared" si="10"/>
        <v>134.20472545683378</v>
      </c>
      <c r="BU15" s="190">
        <f t="shared" si="10"/>
        <v>135.40468525733769</v>
      </c>
      <c r="BV15" s="190">
        <f t="shared" si="10"/>
        <v>136.58489395572244</v>
      </c>
      <c r="BW15" s="190">
        <f t="shared" ref="BW15:DS15" si="11">BV15+BW66</f>
        <v>137.74630858301063</v>
      </c>
      <c r="BX15" s="190">
        <f t="shared" si="11"/>
        <v>138.8894632151175</v>
      </c>
      <c r="BY15" s="190">
        <f t="shared" si="11"/>
        <v>140.0150247810632</v>
      </c>
      <c r="BZ15" s="190">
        <f t="shared" si="11"/>
        <v>141.12374314074421</v>
      </c>
      <c r="CA15" s="190">
        <f t="shared" si="11"/>
        <v>142.21637914789142</v>
      </c>
      <c r="CB15" s="190">
        <f t="shared" si="11"/>
        <v>143.29362539338487</v>
      </c>
      <c r="CC15" s="190">
        <f t="shared" si="11"/>
        <v>144.35601994128922</v>
      </c>
      <c r="CD15" s="190">
        <f t="shared" si="11"/>
        <v>145.40385279940111</v>
      </c>
      <c r="CE15" s="190">
        <f t="shared" si="11"/>
        <v>146.4371275534848</v>
      </c>
      <c r="CF15" s="190">
        <f t="shared" si="11"/>
        <v>147.45600451120893</v>
      </c>
      <c r="CG15" s="190">
        <f t="shared" si="11"/>
        <v>148.46079245203239</v>
      </c>
      <c r="CH15" s="190">
        <f t="shared" si="11"/>
        <v>149.45192699511665</v>
      </c>
      <c r="CI15" s="190">
        <f t="shared" si="11"/>
        <v>150.42992923309598</v>
      </c>
      <c r="CJ15" s="190">
        <f t="shared" si="11"/>
        <v>151.39534073476796</v>
      </c>
      <c r="CK15" s="190">
        <f t="shared" si="11"/>
        <v>152.34863047118685</v>
      </c>
      <c r="CL15" s="190">
        <f t="shared" si="11"/>
        <v>153.29007861157407</v>
      </c>
      <c r="CM15" s="190">
        <f t="shared" si="11"/>
        <v>154.21995306133968</v>
      </c>
      <c r="CN15" s="190">
        <f t="shared" si="11"/>
        <v>155.13851826887262</v>
      </c>
      <c r="CO15" s="190">
        <f t="shared" si="11"/>
        <v>156.04604273465321</v>
      </c>
      <c r="CP15" s="190">
        <f t="shared" si="11"/>
        <v>156.94280471348111</v>
      </c>
      <c r="CQ15" s="190">
        <f t="shared" si="11"/>
        <v>157.8290940488661</v>
      </c>
      <c r="CR15" s="190">
        <f t="shared" si="11"/>
        <v>158.70520759395623</v>
      </c>
      <c r="CS15" s="190">
        <f t="shared" si="11"/>
        <v>159.5714355733619</v>
      </c>
      <c r="CT15" s="190">
        <f t="shared" si="11"/>
        <v>160.42807353096788</v>
      </c>
      <c r="CU15" s="190">
        <f t="shared" si="11"/>
        <v>161.27541132887373</v>
      </c>
      <c r="CV15" s="190">
        <f t="shared" si="11"/>
        <v>162.11372432049683</v>
      </c>
      <c r="CW15" s="190">
        <f t="shared" si="11"/>
        <v>162.94326779422911</v>
      </c>
      <c r="CX15" s="190">
        <f t="shared" si="11"/>
        <v>163.76427561583188</v>
      </c>
      <c r="CY15" s="190">
        <f t="shared" si="11"/>
        <v>164.57696401483847</v>
      </c>
      <c r="CZ15" s="190">
        <f t="shared" si="11"/>
        <v>165.38154148324611</v>
      </c>
      <c r="DA15" s="190">
        <f t="shared" si="11"/>
        <v>166.17822370455974</v>
      </c>
      <c r="DB15" s="190">
        <f t="shared" si="11"/>
        <v>166.96723042192829</v>
      </c>
      <c r="DC15" s="190">
        <f t="shared" si="11"/>
        <v>167.74878140284551</v>
      </c>
      <c r="DD15" s="190">
        <f t="shared" si="11"/>
        <v>168.52309204801054</v>
      </c>
      <c r="DE15" s="190">
        <f t="shared" si="11"/>
        <v>169.29036945585258</v>
      </c>
      <c r="DF15" s="190">
        <f t="shared" si="11"/>
        <v>170.05081000941257</v>
      </c>
      <c r="DG15" s="190">
        <f t="shared" si="11"/>
        <v>170.80459984377993</v>
      </c>
      <c r="DH15" s="190">
        <f t="shared" si="11"/>
        <v>171.5519195961912</v>
      </c>
      <c r="DI15" s="190">
        <f t="shared" si="11"/>
        <v>172.29294491605609</v>
      </c>
      <c r="DJ15" s="190">
        <f t="shared" si="11"/>
        <v>173.02784702235908</v>
      </c>
      <c r="DK15" s="190">
        <f t="shared" si="11"/>
        <v>173.75679318723118</v>
      </c>
      <c r="DL15" s="190">
        <f t="shared" si="11"/>
        <v>174.4799470290522</v>
      </c>
      <c r="DM15" s="190">
        <f t="shared" si="11"/>
        <v>175.1974685671525</v>
      </c>
      <c r="DN15" s="190">
        <f t="shared" si="11"/>
        <v>175.90951408829974</v>
      </c>
      <c r="DO15" s="190">
        <f t="shared" si="11"/>
        <v>176.61623599451625</v>
      </c>
      <c r="DP15" s="190">
        <f t="shared" si="11"/>
        <v>177.31778199733247</v>
      </c>
      <c r="DQ15" s="190">
        <f t="shared" si="11"/>
        <v>178.01429475789803</v>
      </c>
      <c r="DR15" s="190">
        <f t="shared" si="11"/>
        <v>178.70591196143178</v>
      </c>
      <c r="DS15" s="190">
        <f t="shared" si="11"/>
        <v>179.39276675359321</v>
      </c>
    </row>
    <row r="16" spans="1:123" x14ac:dyDescent="0.25">
      <c r="B16" t="s">
        <v>59</v>
      </c>
      <c r="C16" s="206">
        <v>43892</v>
      </c>
      <c r="D16" s="51">
        <f>C16+1</f>
        <v>43893</v>
      </c>
      <c r="E16" s="51">
        <f>D16+1</f>
        <v>43894</v>
      </c>
      <c r="F16" s="51">
        <f t="shared" ref="F16:BQ16" si="12">E16+1</f>
        <v>43895</v>
      </c>
      <c r="G16" s="51">
        <f t="shared" si="12"/>
        <v>43896</v>
      </c>
      <c r="H16" s="51">
        <f t="shared" si="12"/>
        <v>43897</v>
      </c>
      <c r="I16" s="68">
        <f t="shared" si="12"/>
        <v>43898</v>
      </c>
      <c r="J16" s="51">
        <f t="shared" si="12"/>
        <v>43899</v>
      </c>
      <c r="K16" s="51">
        <f t="shared" si="12"/>
        <v>43900</v>
      </c>
      <c r="L16" s="51">
        <f t="shared" si="12"/>
        <v>43901</v>
      </c>
      <c r="M16" s="51">
        <f t="shared" si="12"/>
        <v>43902</v>
      </c>
      <c r="N16" s="51">
        <f t="shared" si="12"/>
        <v>43903</v>
      </c>
      <c r="O16" s="51">
        <f t="shared" si="12"/>
        <v>43904</v>
      </c>
      <c r="P16" s="68">
        <f t="shared" si="12"/>
        <v>43905</v>
      </c>
      <c r="Q16" s="51">
        <f t="shared" si="12"/>
        <v>43906</v>
      </c>
      <c r="R16" s="51">
        <f t="shared" si="12"/>
        <v>43907</v>
      </c>
      <c r="S16" s="51">
        <f t="shared" si="12"/>
        <v>43908</v>
      </c>
      <c r="T16" s="51">
        <f t="shared" si="12"/>
        <v>43909</v>
      </c>
      <c r="U16" s="51">
        <f t="shared" si="12"/>
        <v>43910</v>
      </c>
      <c r="V16" s="51">
        <f t="shared" si="12"/>
        <v>43911</v>
      </c>
      <c r="W16" s="68">
        <f t="shared" si="12"/>
        <v>43912</v>
      </c>
      <c r="X16" s="51">
        <f t="shared" si="12"/>
        <v>43913</v>
      </c>
      <c r="Y16" s="51">
        <f t="shared" si="12"/>
        <v>43914</v>
      </c>
      <c r="Z16" s="51">
        <f t="shared" si="12"/>
        <v>43915</v>
      </c>
      <c r="AA16" s="51">
        <f t="shared" si="12"/>
        <v>43916</v>
      </c>
      <c r="AB16" s="51">
        <f t="shared" si="12"/>
        <v>43917</v>
      </c>
      <c r="AC16" s="51">
        <f t="shared" si="12"/>
        <v>43918</v>
      </c>
      <c r="AD16" s="68">
        <f t="shared" si="12"/>
        <v>43919</v>
      </c>
      <c r="AE16" s="51">
        <f t="shared" si="12"/>
        <v>43920</v>
      </c>
      <c r="AF16" s="51">
        <f t="shared" si="12"/>
        <v>43921</v>
      </c>
      <c r="AG16" s="51">
        <f t="shared" si="12"/>
        <v>43922</v>
      </c>
      <c r="AH16" s="51">
        <f t="shared" si="12"/>
        <v>43923</v>
      </c>
      <c r="AI16" s="51">
        <f t="shared" si="12"/>
        <v>43924</v>
      </c>
      <c r="AJ16" s="157">
        <f t="shared" si="12"/>
        <v>43925</v>
      </c>
      <c r="AK16" s="68">
        <f t="shared" si="12"/>
        <v>43926</v>
      </c>
      <c r="AL16" s="51">
        <f t="shared" si="12"/>
        <v>43927</v>
      </c>
      <c r="AM16" s="51">
        <f t="shared" si="12"/>
        <v>43928</v>
      </c>
      <c r="AN16" s="51">
        <f t="shared" si="12"/>
        <v>43929</v>
      </c>
      <c r="AO16" s="51">
        <f t="shared" si="12"/>
        <v>43930</v>
      </c>
      <c r="AP16" s="51">
        <f t="shared" si="12"/>
        <v>43931</v>
      </c>
      <c r="AQ16" s="157">
        <f t="shared" si="12"/>
        <v>43932</v>
      </c>
      <c r="AR16" s="68">
        <f t="shared" si="12"/>
        <v>43933</v>
      </c>
      <c r="AS16" s="51">
        <f t="shared" si="12"/>
        <v>43934</v>
      </c>
      <c r="AT16" s="51">
        <f t="shared" si="12"/>
        <v>43935</v>
      </c>
      <c r="AU16" s="51">
        <f t="shared" si="12"/>
        <v>43936</v>
      </c>
      <c r="AV16" s="51">
        <f t="shared" si="12"/>
        <v>43937</v>
      </c>
      <c r="AW16" s="51">
        <f t="shared" si="12"/>
        <v>43938</v>
      </c>
      <c r="AX16" s="157">
        <f t="shared" si="12"/>
        <v>43939</v>
      </c>
      <c r="AY16" s="68">
        <f t="shared" si="12"/>
        <v>43940</v>
      </c>
      <c r="AZ16" s="51">
        <f t="shared" si="12"/>
        <v>43941</v>
      </c>
      <c r="BA16" s="51">
        <f t="shared" si="12"/>
        <v>43942</v>
      </c>
      <c r="BB16" s="51">
        <f t="shared" si="12"/>
        <v>43943</v>
      </c>
      <c r="BC16" s="51">
        <f t="shared" si="12"/>
        <v>43944</v>
      </c>
      <c r="BD16" s="51">
        <f t="shared" si="12"/>
        <v>43945</v>
      </c>
      <c r="BE16" s="157">
        <f t="shared" si="12"/>
        <v>43946</v>
      </c>
      <c r="BF16" s="68">
        <f t="shared" si="12"/>
        <v>43947</v>
      </c>
      <c r="BG16" s="51">
        <f t="shared" si="12"/>
        <v>43948</v>
      </c>
      <c r="BH16" s="51">
        <f t="shared" si="12"/>
        <v>43949</v>
      </c>
      <c r="BI16" s="51">
        <f t="shared" si="12"/>
        <v>43950</v>
      </c>
      <c r="BJ16" s="51">
        <f t="shared" si="12"/>
        <v>43951</v>
      </c>
      <c r="BK16" s="51">
        <f t="shared" si="12"/>
        <v>43952</v>
      </c>
      <c r="BL16" s="157">
        <f t="shared" si="12"/>
        <v>43953</v>
      </c>
      <c r="BM16" s="68">
        <f t="shared" si="12"/>
        <v>43954</v>
      </c>
      <c r="BN16" s="51">
        <f t="shared" si="12"/>
        <v>43955</v>
      </c>
      <c r="BO16" s="51">
        <f t="shared" si="12"/>
        <v>43956</v>
      </c>
      <c r="BP16" s="51">
        <f t="shared" si="12"/>
        <v>43957</v>
      </c>
      <c r="BQ16" s="51">
        <f t="shared" si="12"/>
        <v>43958</v>
      </c>
      <c r="BR16" s="51">
        <f t="shared" ref="BR16:DS16" si="13">BQ16+1</f>
        <v>43959</v>
      </c>
      <c r="BS16" s="51">
        <f t="shared" si="13"/>
        <v>43960</v>
      </c>
      <c r="BT16" s="68">
        <f t="shared" si="13"/>
        <v>43961</v>
      </c>
      <c r="BU16" s="51">
        <f t="shared" si="13"/>
        <v>43962</v>
      </c>
      <c r="BV16" s="51">
        <f t="shared" si="13"/>
        <v>43963</v>
      </c>
      <c r="BW16" s="51">
        <f t="shared" si="13"/>
        <v>43964</v>
      </c>
      <c r="BX16" s="51">
        <f t="shared" si="13"/>
        <v>43965</v>
      </c>
      <c r="BY16" s="51">
        <f t="shared" si="13"/>
        <v>43966</v>
      </c>
      <c r="BZ16" s="51">
        <f t="shared" si="13"/>
        <v>43967</v>
      </c>
      <c r="CA16" s="68">
        <f t="shared" si="13"/>
        <v>43968</v>
      </c>
      <c r="CB16" s="51">
        <f t="shared" si="13"/>
        <v>43969</v>
      </c>
      <c r="CC16" s="51">
        <f t="shared" si="13"/>
        <v>43970</v>
      </c>
      <c r="CD16" s="51">
        <f t="shared" si="13"/>
        <v>43971</v>
      </c>
      <c r="CE16" s="51">
        <f t="shared" si="13"/>
        <v>43972</v>
      </c>
      <c r="CF16" s="51">
        <f t="shared" si="13"/>
        <v>43973</v>
      </c>
      <c r="CG16" s="51">
        <f t="shared" si="13"/>
        <v>43974</v>
      </c>
      <c r="CH16" s="68">
        <f t="shared" si="13"/>
        <v>43975</v>
      </c>
      <c r="CI16" s="51">
        <f t="shared" si="13"/>
        <v>43976</v>
      </c>
      <c r="CJ16" s="51">
        <f t="shared" si="13"/>
        <v>43977</v>
      </c>
      <c r="CK16" s="51">
        <f t="shared" si="13"/>
        <v>43978</v>
      </c>
      <c r="CL16" s="51">
        <f t="shared" si="13"/>
        <v>43979</v>
      </c>
      <c r="CM16" s="51">
        <f t="shared" si="13"/>
        <v>43980</v>
      </c>
      <c r="CN16" s="51">
        <f t="shared" si="13"/>
        <v>43981</v>
      </c>
      <c r="CO16" s="68">
        <f t="shared" si="13"/>
        <v>43982</v>
      </c>
      <c r="CP16" s="51">
        <f t="shared" si="13"/>
        <v>43983</v>
      </c>
      <c r="CQ16" s="51">
        <f t="shared" si="13"/>
        <v>43984</v>
      </c>
      <c r="CR16" s="51">
        <f t="shared" si="13"/>
        <v>43985</v>
      </c>
      <c r="CS16" s="51">
        <f t="shared" si="13"/>
        <v>43986</v>
      </c>
      <c r="CT16" s="51">
        <f t="shared" si="13"/>
        <v>43987</v>
      </c>
      <c r="CU16" s="51">
        <f t="shared" si="13"/>
        <v>43988</v>
      </c>
      <c r="CV16" s="68">
        <f t="shared" si="13"/>
        <v>43989</v>
      </c>
      <c r="CW16" s="51">
        <f t="shared" si="13"/>
        <v>43990</v>
      </c>
      <c r="CX16" s="51">
        <f t="shared" si="13"/>
        <v>43991</v>
      </c>
      <c r="CY16" s="51">
        <f t="shared" si="13"/>
        <v>43992</v>
      </c>
      <c r="CZ16" s="51">
        <f t="shared" si="13"/>
        <v>43993</v>
      </c>
      <c r="DA16" s="51">
        <f t="shared" si="13"/>
        <v>43994</v>
      </c>
      <c r="DB16" s="51">
        <f t="shared" si="13"/>
        <v>43995</v>
      </c>
      <c r="DC16" s="51">
        <f t="shared" si="13"/>
        <v>43996</v>
      </c>
      <c r="DD16" s="68">
        <f t="shared" si="13"/>
        <v>43997</v>
      </c>
      <c r="DE16" s="51">
        <f t="shared" si="13"/>
        <v>43998</v>
      </c>
      <c r="DF16" s="51">
        <f t="shared" si="13"/>
        <v>43999</v>
      </c>
      <c r="DG16" s="51">
        <f t="shared" si="13"/>
        <v>44000</v>
      </c>
      <c r="DH16" s="51">
        <f t="shared" si="13"/>
        <v>44001</v>
      </c>
      <c r="DI16" s="51">
        <f t="shared" si="13"/>
        <v>44002</v>
      </c>
      <c r="DJ16" s="51">
        <f t="shared" si="13"/>
        <v>44003</v>
      </c>
      <c r="DK16" s="68">
        <f t="shared" si="13"/>
        <v>44004</v>
      </c>
      <c r="DL16" s="51">
        <f t="shared" si="13"/>
        <v>44005</v>
      </c>
      <c r="DM16" s="51">
        <f t="shared" si="13"/>
        <v>44006</v>
      </c>
      <c r="DN16" s="51">
        <f t="shared" si="13"/>
        <v>44007</v>
      </c>
      <c r="DO16" s="51">
        <f t="shared" si="13"/>
        <v>44008</v>
      </c>
      <c r="DP16" s="51">
        <f t="shared" si="13"/>
        <v>44009</v>
      </c>
      <c r="DQ16" s="51">
        <f t="shared" si="13"/>
        <v>44010</v>
      </c>
      <c r="DR16" s="51">
        <f t="shared" si="13"/>
        <v>44011</v>
      </c>
      <c r="DS16" s="51">
        <f t="shared" si="13"/>
        <v>44012</v>
      </c>
    </row>
    <row r="17" spans="1:123" s="76" customFormat="1" x14ac:dyDescent="0.25">
      <c r="A17" s="101" t="s">
        <v>80</v>
      </c>
      <c r="C17" s="93">
        <f t="shared" ref="C17:BN17" si="14">C18+C20+C22</f>
        <v>147.35510973936903</v>
      </c>
      <c r="D17" s="93">
        <f t="shared" si="14"/>
        <v>176.82613168724279</v>
      </c>
      <c r="E17" s="93">
        <f t="shared" si="14"/>
        <v>212.19135802469134</v>
      </c>
      <c r="F17" s="93">
        <f t="shared" si="14"/>
        <v>254.62962962962959</v>
      </c>
      <c r="G17" s="93">
        <f t="shared" si="14"/>
        <v>305.55555555555549</v>
      </c>
      <c r="H17" s="93">
        <f t="shared" si="14"/>
        <v>366.66666666666663</v>
      </c>
      <c r="I17" s="93">
        <f t="shared" si="14"/>
        <v>439.99999999999994</v>
      </c>
      <c r="J17" s="76">
        <f t="shared" si="14"/>
        <v>488.16419271637579</v>
      </c>
      <c r="K17" s="76">
        <f t="shared" si="14"/>
        <v>486.84803443844828</v>
      </c>
      <c r="L17" s="76">
        <f t="shared" si="14"/>
        <v>483.98151678536146</v>
      </c>
      <c r="M17" s="76">
        <f t="shared" si="14"/>
        <v>479.25033512327798</v>
      </c>
      <c r="N17" s="76">
        <f t="shared" si="14"/>
        <v>472.27555128299321</v>
      </c>
      <c r="O17" s="76">
        <f t="shared" si="14"/>
        <v>462.59992066377271</v>
      </c>
      <c r="P17" s="103">
        <f t="shared" si="14"/>
        <v>449.67116480938336</v>
      </c>
      <c r="Q17" s="76">
        <f t="shared" si="14"/>
        <v>448.09806292868808</v>
      </c>
      <c r="R17" s="76">
        <f t="shared" si="14"/>
        <v>451.92000726346089</v>
      </c>
      <c r="S17" s="76">
        <f t="shared" si="14"/>
        <v>451.83646648441248</v>
      </c>
      <c r="T17" s="76">
        <f t="shared" si="14"/>
        <v>446.97964482865154</v>
      </c>
      <c r="U17" s="76">
        <f t="shared" si="14"/>
        <v>436.30979906561038</v>
      </c>
      <c r="V17" s="76">
        <f t="shared" si="14"/>
        <v>418.58146616548413</v>
      </c>
      <c r="W17" s="103">
        <f t="shared" si="14"/>
        <v>392.30320165483528</v>
      </c>
      <c r="X17" s="76">
        <f t="shared" si="14"/>
        <v>355.68964539038444</v>
      </c>
      <c r="Y17" s="76">
        <f t="shared" si="14"/>
        <v>359.43912755499531</v>
      </c>
      <c r="Z17" s="76">
        <f t="shared" si="14"/>
        <v>362.99988275254395</v>
      </c>
      <c r="AA17" s="76">
        <f t="shared" si="14"/>
        <v>366.056666797606</v>
      </c>
      <c r="AB17" s="76">
        <f t="shared" si="14"/>
        <v>368.22600405678679</v>
      </c>
      <c r="AC17" s="76">
        <f t="shared" si="14"/>
        <v>369.04280411872696</v>
      </c>
      <c r="AD17" s="103">
        <f t="shared" si="14"/>
        <v>367.94435367798604</v>
      </c>
      <c r="AE17" s="76">
        <f t="shared" si="14"/>
        <v>364.25117205922311</v>
      </c>
      <c r="AF17" s="76">
        <f t="shared" si="14"/>
        <v>356.63154661917241</v>
      </c>
      <c r="AG17" s="76">
        <f t="shared" si="14"/>
        <v>349.12137025194471</v>
      </c>
      <c r="AH17" s="76">
        <f t="shared" si="14"/>
        <v>341.92221853844103</v>
      </c>
      <c r="AI17" s="76">
        <f t="shared" si="14"/>
        <v>335.25944004432984</v>
      </c>
      <c r="AJ17" s="158">
        <f t="shared" si="14"/>
        <v>329.38653814929302</v>
      </c>
      <c r="AK17" s="103">
        <f t="shared" si="14"/>
        <v>324.59046907988602</v>
      </c>
      <c r="AL17" s="76">
        <f t="shared" si="14"/>
        <v>321.19805350339698</v>
      </c>
      <c r="AM17" s="76">
        <f t="shared" si="14"/>
        <v>319.3055340177068</v>
      </c>
      <c r="AN17" s="76">
        <f t="shared" si="14"/>
        <v>316.59765171558649</v>
      </c>
      <c r="AO17" s="76">
        <f t="shared" si="14"/>
        <v>313.19428221026243</v>
      </c>
      <c r="AP17" s="76">
        <f t="shared" si="14"/>
        <v>309.26662933328589</v>
      </c>
      <c r="AQ17" s="158">
        <f t="shared" si="14"/>
        <v>305.04639529725449</v>
      </c>
      <c r="AR17" s="103">
        <f t="shared" si="14"/>
        <v>300.83673210388258</v>
      </c>
      <c r="AS17" s="76">
        <f t="shared" si="14"/>
        <v>297.02533033976522</v>
      </c>
      <c r="AT17" s="76">
        <f t="shared" si="14"/>
        <v>294.10007451438986</v>
      </c>
      <c r="AU17" s="76">
        <f t="shared" si="14"/>
        <v>291.28624391927696</v>
      </c>
      <c r="AV17" s="76">
        <f t="shared" si="14"/>
        <v>288.52584849434294</v>
      </c>
      <c r="AW17" s="76">
        <f t="shared" si="14"/>
        <v>285.76859173567709</v>
      </c>
      <c r="AX17" s="158">
        <f t="shared" si="14"/>
        <v>282.97622019554296</v>
      </c>
      <c r="AY17" s="176">
        <f t="shared" si="14"/>
        <v>280.12766811649919</v>
      </c>
      <c r="AZ17" s="76">
        <f t="shared" si="14"/>
        <v>277.22515025016514</v>
      </c>
      <c r="BA17" s="76">
        <f t="shared" si="14"/>
        <v>274.30138527752644</v>
      </c>
      <c r="BB17" s="76">
        <f t="shared" si="14"/>
        <v>271.45147244006881</v>
      </c>
      <c r="BC17" s="76">
        <f t="shared" si="14"/>
        <v>268.71761009057303</v>
      </c>
      <c r="BD17" s="76">
        <f t="shared" si="14"/>
        <v>266.12770167410065</v>
      </c>
      <c r="BE17" s="158">
        <f t="shared" si="14"/>
        <v>263.69269309217242</v>
      </c>
      <c r="BF17" s="103">
        <f t="shared" si="14"/>
        <v>261.40401660050452</v>
      </c>
      <c r="BG17" s="76">
        <f t="shared" si="14"/>
        <v>259.23078875388171</v>
      </c>
      <c r="BH17" s="76">
        <f t="shared" si="14"/>
        <v>257.11669535195762</v>
      </c>
      <c r="BI17" s="76">
        <f t="shared" si="14"/>
        <v>254.98343700367744</v>
      </c>
      <c r="BJ17" s="76">
        <f t="shared" si="14"/>
        <v>252.85209566277916</v>
      </c>
      <c r="BK17" s="76">
        <f t="shared" si="14"/>
        <v>250.74549142135143</v>
      </c>
      <c r="BL17" s="158">
        <f t="shared" si="14"/>
        <v>248.68614231763911</v>
      </c>
      <c r="BM17" s="103">
        <f t="shared" si="14"/>
        <v>246.69297479400799</v>
      </c>
      <c r="BN17" s="76">
        <f t="shared" si="14"/>
        <v>244.77732183559365</v>
      </c>
      <c r="BO17" s="76">
        <f t="shared" ref="BO17:DS17" si="15">BO18+BO20+BO22</f>
        <v>242.93811479346314</v>
      </c>
      <c r="BP17" s="76">
        <f t="shared" si="15"/>
        <v>241.15648603074251</v>
      </c>
      <c r="BQ17" s="76">
        <f t="shared" si="15"/>
        <v>239.42518331649066</v>
      </c>
      <c r="BR17" s="76">
        <f t="shared" si="15"/>
        <v>237.73829057289359</v>
      </c>
      <c r="BS17" s="76">
        <f t="shared" si="15"/>
        <v>236.0914576640684</v>
      </c>
      <c r="BT17" s="103">
        <f t="shared" si="15"/>
        <v>234.4823073767642</v>
      </c>
      <c r="BU17" s="76">
        <f t="shared" si="15"/>
        <v>232.91060088433383</v>
      </c>
      <c r="BV17" s="76">
        <f t="shared" si="15"/>
        <v>231.37808789194258</v>
      </c>
      <c r="BW17" s="76">
        <f t="shared" si="15"/>
        <v>229.88796963077658</v>
      </c>
      <c r="BX17" s="76">
        <f t="shared" si="15"/>
        <v>228.44301552715615</v>
      </c>
      <c r="BY17" s="76">
        <f t="shared" si="15"/>
        <v>227.04351782611562</v>
      </c>
      <c r="BZ17" s="76">
        <f t="shared" si="15"/>
        <v>225.68766750049809</v>
      </c>
      <c r="CA17" s="103">
        <f t="shared" si="15"/>
        <v>224.37210455875305</v>
      </c>
      <c r="CB17" s="76">
        <f t="shared" si="15"/>
        <v>223.092707631618</v>
      </c>
      <c r="CC17" s="76">
        <f t="shared" si="15"/>
        <v>221.84564347576179</v>
      </c>
      <c r="CD17" s="76">
        <f t="shared" si="15"/>
        <v>220.62869770446076</v>
      </c>
      <c r="CE17" s="76">
        <f t="shared" si="15"/>
        <v>219.44270574054843</v>
      </c>
      <c r="CF17" s="76">
        <f t="shared" si="15"/>
        <v>218.28845716946341</v>
      </c>
      <c r="CG17" s="76">
        <f t="shared" si="15"/>
        <v>217.16642950579319</v>
      </c>
      <c r="CH17" s="103">
        <f t="shared" si="15"/>
        <v>216.07658948641182</v>
      </c>
      <c r="CI17" s="76">
        <f t="shared" si="15"/>
        <v>215.01829922938526</v>
      </c>
      <c r="CJ17" s="76">
        <f t="shared" si="15"/>
        <v>213.99037301562512</v>
      </c>
      <c r="CK17" s="76">
        <f t="shared" si="15"/>
        <v>212.9913375142381</v>
      </c>
      <c r="CL17" s="76">
        <f t="shared" si="15"/>
        <v>212.01994676048443</v>
      </c>
      <c r="CM17" s="76">
        <f t="shared" si="15"/>
        <v>211.07506753091025</v>
      </c>
      <c r="CN17" s="76">
        <f t="shared" si="15"/>
        <v>210.15574961679246</v>
      </c>
      <c r="CO17" s="103">
        <f t="shared" si="15"/>
        <v>209.26125654629837</v>
      </c>
      <c r="CP17" s="76">
        <f t="shared" si="15"/>
        <v>208.39104892314194</v>
      </c>
      <c r="CQ17" s="76">
        <f t="shared" si="15"/>
        <v>207.5447233752715</v>
      </c>
      <c r="CR17" s="76">
        <f t="shared" si="15"/>
        <v>206.72191430739343</v>
      </c>
      <c r="CS17" s="76">
        <f t="shared" si="15"/>
        <v>205.92217025175665</v>
      </c>
      <c r="CT17" s="76">
        <f t="shared" si="15"/>
        <v>205.14485309497783</v>
      </c>
      <c r="CU17" s="76">
        <f t="shared" si="15"/>
        <v>204.38921015989214</v>
      </c>
      <c r="CV17" s="103">
        <f t="shared" si="15"/>
        <v>203.65445313572437</v>
      </c>
      <c r="CW17" s="76">
        <f t="shared" si="15"/>
        <v>202.93983364091071</v>
      </c>
      <c r="CX17" s="76">
        <f t="shared" si="15"/>
        <v>202.24470148435404</v>
      </c>
      <c r="CY17" s="76">
        <f t="shared" si="15"/>
        <v>201.56852937070823</v>
      </c>
      <c r="CZ17" s="76">
        <f t="shared" si="15"/>
        <v>200.91088543869435</v>
      </c>
      <c r="DA17" s="76">
        <f t="shared" si="15"/>
        <v>200.2713384883933</v>
      </c>
      <c r="DB17" s="76">
        <f t="shared" si="15"/>
        <v>199.64944262151363</v>
      </c>
      <c r="DC17" s="76">
        <f t="shared" si="15"/>
        <v>199.04473027586172</v>
      </c>
      <c r="DD17" s="103">
        <f t="shared" si="15"/>
        <v>198.4567141407309</v>
      </c>
      <c r="DE17" s="76">
        <f t="shared" si="15"/>
        <v>197.88489706125185</v>
      </c>
      <c r="DF17" s="76">
        <f t="shared" si="15"/>
        <v>197.32878677325419</v>
      </c>
      <c r="DG17" s="76">
        <f t="shared" si="15"/>
        <v>196.78790952005338</v>
      </c>
      <c r="DH17" s="76">
        <f t="shared" si="15"/>
        <v>196.26181350082538</v>
      </c>
      <c r="DI17" s="76">
        <f t="shared" si="15"/>
        <v>195.75007405082576</v>
      </c>
      <c r="DJ17" s="76">
        <f t="shared" si="15"/>
        <v>195.25229298228263</v>
      </c>
      <c r="DK17" s="103">
        <f t="shared" si="15"/>
        <v>194.76809332527679</v>
      </c>
      <c r="DL17" s="76">
        <f t="shared" si="15"/>
        <v>194.29711139655623</v>
      </c>
      <c r="DM17" s="76">
        <f t="shared" si="15"/>
        <v>193.83898858744959</v>
      </c>
      <c r="DN17" s="76">
        <f t="shared" si="15"/>
        <v>193.39336556166757</v>
      </c>
      <c r="DO17" s="76">
        <f t="shared" si="15"/>
        <v>192.95988164533046</v>
      </c>
      <c r="DP17" s="76">
        <f t="shared" si="15"/>
        <v>192.5381809672501</v>
      </c>
      <c r="DQ17" s="76">
        <f t="shared" si="15"/>
        <v>192.12791775278896</v>
      </c>
      <c r="DR17" s="76">
        <f t="shared" si="15"/>
        <v>191.72875985367006</v>
      </c>
      <c r="DS17" s="76">
        <f t="shared" si="15"/>
        <v>191.3403899187833</v>
      </c>
    </row>
    <row r="18" spans="1:123" s="53" customFormat="1" x14ac:dyDescent="0.25">
      <c r="A18" s="53" t="s">
        <v>81</v>
      </c>
      <c r="C18" s="109">
        <f t="shared" ref="C18:G23" si="16">D18/(1+$V$5)</f>
        <v>110.27660056416987</v>
      </c>
      <c r="D18" s="109">
        <f t="shared" si="16"/>
        <v>132.33192067700384</v>
      </c>
      <c r="E18" s="109">
        <f t="shared" si="16"/>
        <v>158.79830481240458</v>
      </c>
      <c r="F18" s="109">
        <f t="shared" si="16"/>
        <v>190.5579657748855</v>
      </c>
      <c r="G18" s="109">
        <f t="shared" si="16"/>
        <v>228.6695589298626</v>
      </c>
      <c r="H18" s="109">
        <f>I18/(1+$V$5)</f>
        <v>274.40347071583511</v>
      </c>
      <c r="I18" s="82">
        <f>V4*AH5</f>
        <v>329.28416485900215</v>
      </c>
      <c r="J18" s="83">
        <f>I18-C19+J19</f>
        <v>374.91738840865747</v>
      </c>
      <c r="K18" s="83">
        <f t="shared" ref="K18:BV18" si="17">J18-D19+K19</f>
        <v>377.09234797554916</v>
      </c>
      <c r="L18" s="83">
        <f t="shared" si="17"/>
        <v>378.60725171666718</v>
      </c>
      <c r="M18" s="83">
        <f t="shared" si="17"/>
        <v>379.32601908345453</v>
      </c>
      <c r="N18" s="83">
        <f t="shared" si="17"/>
        <v>379.08364812364721</v>
      </c>
      <c r="O18" s="83">
        <f t="shared" si="17"/>
        <v>377.67971280826822</v>
      </c>
      <c r="P18" s="105">
        <f t="shared" si="17"/>
        <v>374.8702517198729</v>
      </c>
      <c r="Q18" s="83">
        <f t="shared" si="17"/>
        <v>372.20176953885476</v>
      </c>
      <c r="R18" s="83">
        <f t="shared" si="17"/>
        <v>375.52364683738693</v>
      </c>
      <c r="S18" s="83">
        <f t="shared" si="17"/>
        <v>375.53699123367528</v>
      </c>
      <c r="T18" s="83">
        <f t="shared" si="17"/>
        <v>371.50762651977988</v>
      </c>
      <c r="U18" s="83">
        <f t="shared" si="17"/>
        <v>362.55612058991971</v>
      </c>
      <c r="V18" s="83">
        <f t="shared" si="17"/>
        <v>347.62934376135337</v>
      </c>
      <c r="W18" s="105">
        <f t="shared" si="17"/>
        <v>325.46660089317641</v>
      </c>
      <c r="X18" s="83">
        <f t="shared" si="17"/>
        <v>294.55936538566715</v>
      </c>
      <c r="Y18" s="83">
        <f t="shared" si="17"/>
        <v>298.6572688477072</v>
      </c>
      <c r="Z18" s="83">
        <f t="shared" si="17"/>
        <v>302.5196762314543</v>
      </c>
      <c r="AA18" s="83">
        <f t="shared" si="17"/>
        <v>305.8603606587813</v>
      </c>
      <c r="AB18" s="83">
        <f t="shared" si="17"/>
        <v>308.33156193875465</v>
      </c>
      <c r="AC18" s="83">
        <f t="shared" si="17"/>
        <v>309.51190035784583</v>
      </c>
      <c r="AD18" s="105">
        <f t="shared" si="17"/>
        <v>308.89191046372929</v>
      </c>
      <c r="AE18" s="83">
        <f t="shared" si="17"/>
        <v>305.856726346664</v>
      </c>
      <c r="AF18" s="83">
        <f t="shared" si="17"/>
        <v>299.2857430259379</v>
      </c>
      <c r="AG18" s="83">
        <f t="shared" si="17"/>
        <v>292.82166881555037</v>
      </c>
      <c r="AH18" s="83">
        <f t="shared" si="17"/>
        <v>286.62427518974675</v>
      </c>
      <c r="AI18" s="83">
        <f t="shared" si="17"/>
        <v>280.87096041316534</v>
      </c>
      <c r="AJ18" s="159">
        <f t="shared" si="17"/>
        <v>275.75997959229665</v>
      </c>
      <c r="AK18" s="105">
        <f t="shared" si="17"/>
        <v>271.5143631183833</v>
      </c>
      <c r="AL18" s="83">
        <f t="shared" si="17"/>
        <v>268.38667679607124</v>
      </c>
      <c r="AM18" s="83">
        <f t="shared" si="17"/>
        <v>266.38662309976564</v>
      </c>
      <c r="AN18" s="83">
        <f t="shared" si="17"/>
        <v>263.70338533803647</v>
      </c>
      <c r="AO18" s="83">
        <f t="shared" si="17"/>
        <v>260.45307994787623</v>
      </c>
      <c r="AP18" s="83">
        <f t="shared" si="17"/>
        <v>256.79728807226769</v>
      </c>
      <c r="AQ18" s="159">
        <f t="shared" si="17"/>
        <v>252.95118708605193</v>
      </c>
      <c r="AR18" s="105">
        <f t="shared" si="17"/>
        <v>249.19326281311402</v>
      </c>
      <c r="AS18" s="83">
        <f t="shared" si="17"/>
        <v>245.87691855134909</v>
      </c>
      <c r="AT18" s="83">
        <f t="shared" si="17"/>
        <v>243.44436195135239</v>
      </c>
      <c r="AU18" s="83">
        <f t="shared" si="17"/>
        <v>241.05940583033811</v>
      </c>
      <c r="AV18" s="83">
        <f t="shared" si="17"/>
        <v>238.67454729318047</v>
      </c>
      <c r="AW18" s="83">
        <f t="shared" si="17"/>
        <v>236.25080122574931</v>
      </c>
      <c r="AX18" s="159">
        <f t="shared" si="17"/>
        <v>233.7617227707228</v>
      </c>
      <c r="AY18" s="105">
        <f t="shared" si="17"/>
        <v>231.19816836728103</v>
      </c>
      <c r="AZ18" s="83">
        <f t="shared" si="17"/>
        <v>228.573938081292</v>
      </c>
      <c r="BA18" s="83">
        <f t="shared" si="17"/>
        <v>225.93246941272551</v>
      </c>
      <c r="BB18" s="83">
        <f t="shared" si="17"/>
        <v>223.37479501115305</v>
      </c>
      <c r="BC18" s="83">
        <f t="shared" si="17"/>
        <v>220.93285630462955</v>
      </c>
      <c r="BD18" s="83">
        <f t="shared" si="17"/>
        <v>218.62635786099688</v>
      </c>
      <c r="BE18" s="159">
        <f t="shared" si="17"/>
        <v>216.46059430954762</v>
      </c>
      <c r="BF18" s="105">
        <f t="shared" si="17"/>
        <v>214.42443858581981</v>
      </c>
      <c r="BG18" s="83">
        <f t="shared" si="17"/>
        <v>212.48814946635878</v>
      </c>
      <c r="BH18" s="83">
        <f t="shared" si="17"/>
        <v>210.60094476305616</v>
      </c>
      <c r="BI18" s="83">
        <f t="shared" si="17"/>
        <v>208.69522849303803</v>
      </c>
      <c r="BJ18" s="83">
        <f t="shared" si="17"/>
        <v>206.79226400916073</v>
      </c>
      <c r="BK18" s="83">
        <f t="shared" si="17"/>
        <v>204.91394272470927</v>
      </c>
      <c r="BL18" s="159">
        <f t="shared" si="17"/>
        <v>203.08100115436662</v>
      </c>
      <c r="BM18" s="105">
        <f t="shared" si="17"/>
        <v>201.31006689296603</v>
      </c>
      <c r="BN18" s="83">
        <f t="shared" si="17"/>
        <v>199.61007955890909</v>
      </c>
      <c r="BO18" s="83">
        <f t="shared" si="17"/>
        <v>197.97800631153819</v>
      </c>
      <c r="BP18" s="83">
        <f t="shared" si="17"/>
        <v>196.39408620318184</v>
      </c>
      <c r="BQ18" s="83">
        <f t="shared" si="17"/>
        <v>194.85220176045166</v>
      </c>
      <c r="BR18" s="83">
        <f t="shared" si="17"/>
        <v>193.34778365311561</v>
      </c>
      <c r="BS18" s="83">
        <f t="shared" si="17"/>
        <v>191.87786187900119</v>
      </c>
      <c r="BT18" s="105">
        <f t="shared" si="17"/>
        <v>190.44128838542022</v>
      </c>
      <c r="BU18" s="83">
        <f t="shared" si="17"/>
        <v>189.03872769249836</v>
      </c>
      <c r="BV18" s="83">
        <f t="shared" si="17"/>
        <v>187.67234710141102</v>
      </c>
      <c r="BW18" s="83">
        <f t="shared" ref="BW18:DS18" si="18">BV18-BP19+BW19</f>
        <v>186.34514037506835</v>
      </c>
      <c r="BX18" s="83">
        <f t="shared" si="18"/>
        <v>185.05900995076152</v>
      </c>
      <c r="BY18" s="83">
        <f t="shared" si="18"/>
        <v>183.81371210772673</v>
      </c>
      <c r="BZ18" s="83">
        <f t="shared" si="18"/>
        <v>182.60723270375735</v>
      </c>
      <c r="CA18" s="105">
        <f t="shared" si="18"/>
        <v>181.43631211340173</v>
      </c>
      <c r="CB18" s="83">
        <f t="shared" si="18"/>
        <v>180.297167750385</v>
      </c>
      <c r="CC18" s="83">
        <f t="shared" si="18"/>
        <v>179.18642956679562</v>
      </c>
      <c r="CD18" s="83">
        <f t="shared" si="18"/>
        <v>178.10230438707592</v>
      </c>
      <c r="CE18" s="83">
        <f t="shared" si="18"/>
        <v>177.04578606880588</v>
      </c>
      <c r="CF18" s="83">
        <f t="shared" si="18"/>
        <v>176.01771162290004</v>
      </c>
      <c r="CG18" s="83">
        <f t="shared" si="18"/>
        <v>175.01853952825647</v>
      </c>
      <c r="CH18" s="105">
        <f t="shared" si="18"/>
        <v>174.04819318876855</v>
      </c>
      <c r="CI18" s="83">
        <f t="shared" si="18"/>
        <v>173.1060069775919</v>
      </c>
      <c r="CJ18" s="83">
        <f t="shared" si="18"/>
        <v>172.19081514849728</v>
      </c>
      <c r="CK18" s="83">
        <f t="shared" si="18"/>
        <v>171.30122988755716</v>
      </c>
      <c r="CL18" s="83">
        <f t="shared" si="18"/>
        <v>170.43615221371945</v>
      </c>
      <c r="CM18" s="83">
        <f t="shared" si="18"/>
        <v>169.59461491952058</v>
      </c>
      <c r="CN18" s="83">
        <f t="shared" si="18"/>
        <v>168.77582578690914</v>
      </c>
      <c r="CO18" s="105">
        <f t="shared" si="18"/>
        <v>167.97917866612181</v>
      </c>
      <c r="CP18" s="83">
        <f t="shared" si="18"/>
        <v>167.20422575768373</v>
      </c>
      <c r="CQ18" s="83">
        <f t="shared" si="18"/>
        <v>166.45061552781925</v>
      </c>
      <c r="CR18" s="83">
        <f t="shared" si="18"/>
        <v>165.71800459244082</v>
      </c>
      <c r="CS18" s="83">
        <f t="shared" si="18"/>
        <v>165.00595613823052</v>
      </c>
      <c r="CT18" s="83">
        <f t="shared" si="18"/>
        <v>164.31387121804312</v>
      </c>
      <c r="CU18" s="83">
        <f t="shared" si="18"/>
        <v>163.64105849206848</v>
      </c>
      <c r="CV18" s="105">
        <f t="shared" si="18"/>
        <v>162.98680711505247</v>
      </c>
      <c r="CW18" s="83">
        <f t="shared" si="18"/>
        <v>162.35045378071396</v>
      </c>
      <c r="CX18" s="83">
        <f t="shared" si="18"/>
        <v>161.73143174279897</v>
      </c>
      <c r="CY18" s="83">
        <f t="shared" si="18"/>
        <v>161.12928778934611</v>
      </c>
      <c r="CZ18" s="83">
        <f t="shared" si="18"/>
        <v>160.54365129811558</v>
      </c>
      <c r="DA18" s="83">
        <f t="shared" si="18"/>
        <v>159.97414340140119</v>
      </c>
      <c r="DB18" s="83">
        <f t="shared" si="18"/>
        <v>159.42036513166622</v>
      </c>
      <c r="DC18" s="83">
        <f t="shared" si="18"/>
        <v>158.88189385044222</v>
      </c>
      <c r="DD18" s="105">
        <f t="shared" si="18"/>
        <v>158.35828794135949</v>
      </c>
      <c r="DE18" s="83">
        <f t="shared" si="18"/>
        <v>157.84909839757444</v>
      </c>
      <c r="DF18" s="83">
        <f t="shared" si="18"/>
        <v>157.353883865499</v>
      </c>
      <c r="DG18" s="83">
        <f t="shared" si="18"/>
        <v>156.8722231884916</v>
      </c>
      <c r="DH18" s="83">
        <f t="shared" si="18"/>
        <v>156.40371674279442</v>
      </c>
      <c r="DI18" s="83">
        <f t="shared" si="18"/>
        <v>155.94798953569955</v>
      </c>
      <c r="DJ18" s="83">
        <f t="shared" si="18"/>
        <v>155.50468947229865</v>
      </c>
      <c r="DK18" s="105">
        <f t="shared" si="18"/>
        <v>155.07348199863921</v>
      </c>
      <c r="DL18" s="83">
        <f t="shared" si="18"/>
        <v>154.65404289816581</v>
      </c>
      <c r="DM18" s="83">
        <f t="shared" si="18"/>
        <v>154.24605133631295</v>
      </c>
      <c r="DN18" s="83">
        <f t="shared" si="18"/>
        <v>153.84918540294947</v>
      </c>
      <c r="DO18" s="83">
        <f t="shared" si="18"/>
        <v>153.46312235514853</v>
      </c>
      <c r="DP18" s="83">
        <f t="shared" si="18"/>
        <v>153.08754447721998</v>
      </c>
      <c r="DQ18" s="83">
        <f t="shared" si="18"/>
        <v>152.72214387305797</v>
      </c>
      <c r="DR18" s="83">
        <f t="shared" si="18"/>
        <v>152.36662543649302</v>
      </c>
      <c r="DS18" s="83">
        <f t="shared" si="18"/>
        <v>152.02070755739047</v>
      </c>
    </row>
    <row r="19" spans="1:123" s="87" customFormat="1" x14ac:dyDescent="0.25">
      <c r="A19" s="87" t="s">
        <v>120</v>
      </c>
      <c r="C19" s="88">
        <f t="shared" si="16"/>
        <v>18.37943342736164</v>
      </c>
      <c r="D19" s="89">
        <f t="shared" ref="D19:H19" si="19">D18-C18</f>
        <v>22.055320112833968</v>
      </c>
      <c r="E19" s="89">
        <f t="shared" si="19"/>
        <v>26.466384135400745</v>
      </c>
      <c r="F19" s="89">
        <f t="shared" si="19"/>
        <v>31.759660962480922</v>
      </c>
      <c r="G19" s="89">
        <f t="shared" si="19"/>
        <v>38.111593154977101</v>
      </c>
      <c r="H19" s="89">
        <f t="shared" si="19"/>
        <v>45.733911785972509</v>
      </c>
      <c r="I19" s="89">
        <f>I18-H18</f>
        <v>54.880694143167034</v>
      </c>
      <c r="J19" s="90">
        <f>I25*MIN(1,I24*$P$9*$P$5)</f>
        <v>64.012656977016931</v>
      </c>
      <c r="K19" s="90">
        <f t="shared" ref="K19:BV19" si="20">J25*MIN(1,J24*$P$9*$P$5*K11)</f>
        <v>24.230279679725669</v>
      </c>
      <c r="L19" s="90">
        <f t="shared" si="20"/>
        <v>27.98128787651876</v>
      </c>
      <c r="M19" s="90">
        <f t="shared" si="20"/>
        <v>32.478428329268262</v>
      </c>
      <c r="N19" s="90">
        <f t="shared" si="20"/>
        <v>37.869222195169755</v>
      </c>
      <c r="O19" s="90">
        <f t="shared" si="20"/>
        <v>44.329976470593522</v>
      </c>
      <c r="P19" s="106">
        <f t="shared" si="20"/>
        <v>52.071233054771724</v>
      </c>
      <c r="Q19" s="90">
        <f t="shared" si="20"/>
        <v>61.344174795998825</v>
      </c>
      <c r="R19" s="90">
        <f t="shared" si="20"/>
        <v>27.552156978257866</v>
      </c>
      <c r="S19" s="90">
        <f t="shared" si="20"/>
        <v>27.994632272807134</v>
      </c>
      <c r="T19" s="90">
        <f t="shared" si="20"/>
        <v>28.449063615372818</v>
      </c>
      <c r="U19" s="90">
        <f t="shared" si="20"/>
        <v>28.917716265309572</v>
      </c>
      <c r="V19" s="90">
        <f t="shared" si="20"/>
        <v>29.403199642027197</v>
      </c>
      <c r="W19" s="106">
        <f t="shared" si="20"/>
        <v>29.908490186594758</v>
      </c>
      <c r="X19" s="90">
        <f t="shared" si="20"/>
        <v>30.436939288489537</v>
      </c>
      <c r="Y19" s="90">
        <f t="shared" si="20"/>
        <v>31.650060440297938</v>
      </c>
      <c r="Z19" s="90">
        <f t="shared" si="20"/>
        <v>31.857039656554225</v>
      </c>
      <c r="AA19" s="90">
        <f t="shared" si="20"/>
        <v>31.789748042699859</v>
      </c>
      <c r="AB19" s="90">
        <f t="shared" si="20"/>
        <v>31.388917545282922</v>
      </c>
      <c r="AC19" s="90">
        <f t="shared" si="20"/>
        <v>30.583538061118382</v>
      </c>
      <c r="AD19" s="106">
        <f t="shared" si="20"/>
        <v>29.288500292478194</v>
      </c>
      <c r="AE19" s="90">
        <f t="shared" si="20"/>
        <v>27.401755171424256</v>
      </c>
      <c r="AF19" s="90">
        <f t="shared" si="20"/>
        <v>25.079077119571824</v>
      </c>
      <c r="AG19" s="90">
        <f t="shared" si="20"/>
        <v>25.392965446166649</v>
      </c>
      <c r="AH19" s="90">
        <f t="shared" si="20"/>
        <v>25.592354416896217</v>
      </c>
      <c r="AI19" s="90">
        <f t="shared" si="20"/>
        <v>25.635602768701499</v>
      </c>
      <c r="AJ19" s="160">
        <f t="shared" si="20"/>
        <v>25.472557240249678</v>
      </c>
      <c r="AK19" s="106">
        <f t="shared" si="20"/>
        <v>25.042883818564881</v>
      </c>
      <c r="AL19" s="90">
        <f t="shared" si="20"/>
        <v>24.274068849112236</v>
      </c>
      <c r="AM19" s="90">
        <f t="shared" si="20"/>
        <v>23.079023423266204</v>
      </c>
      <c r="AN19" s="90">
        <f t="shared" si="20"/>
        <v>22.709727684437496</v>
      </c>
      <c r="AO19" s="90">
        <f t="shared" si="20"/>
        <v>22.342049026735999</v>
      </c>
      <c r="AP19" s="90">
        <f t="shared" si="20"/>
        <v>21.979810893092957</v>
      </c>
      <c r="AQ19" s="160">
        <f t="shared" si="20"/>
        <v>21.626456254033911</v>
      </c>
      <c r="AR19" s="106">
        <f t="shared" si="20"/>
        <v>21.284959545626965</v>
      </c>
      <c r="AS19" s="90">
        <f t="shared" si="20"/>
        <v>20.957724587347307</v>
      </c>
      <c r="AT19" s="90">
        <f t="shared" si="20"/>
        <v>20.646466823269499</v>
      </c>
      <c r="AU19" s="90">
        <f t="shared" si="20"/>
        <v>20.324771563423209</v>
      </c>
      <c r="AV19" s="90">
        <f t="shared" si="20"/>
        <v>19.957190489578352</v>
      </c>
      <c r="AW19" s="90">
        <f t="shared" si="20"/>
        <v>19.556064825661803</v>
      </c>
      <c r="AX19" s="160">
        <f t="shared" si="20"/>
        <v>19.137377799007403</v>
      </c>
      <c r="AY19" s="106">
        <f t="shared" si="20"/>
        <v>18.721405142185191</v>
      </c>
      <c r="AZ19" s="90">
        <f t="shared" si="20"/>
        <v>18.333494301358296</v>
      </c>
      <c r="BA19" s="90">
        <f t="shared" si="20"/>
        <v>18.004998154703014</v>
      </c>
      <c r="BB19" s="90">
        <f t="shared" si="20"/>
        <v>17.767097161850756</v>
      </c>
      <c r="BC19" s="90">
        <f t="shared" si="20"/>
        <v>17.515251783054854</v>
      </c>
      <c r="BD19" s="90">
        <f t="shared" si="20"/>
        <v>17.249566382029119</v>
      </c>
      <c r="BE19" s="160">
        <f t="shared" si="20"/>
        <v>16.971614247558122</v>
      </c>
      <c r="BF19" s="106">
        <f t="shared" si="20"/>
        <v>16.68524941845736</v>
      </c>
      <c r="BG19" s="90">
        <f t="shared" si="20"/>
        <v>16.397205181897252</v>
      </c>
      <c r="BH19" s="90">
        <f t="shared" si="20"/>
        <v>16.117793451400377</v>
      </c>
      <c r="BI19" s="90">
        <f t="shared" si="20"/>
        <v>15.861380891832633</v>
      </c>
      <c r="BJ19" s="90">
        <f t="shared" si="20"/>
        <v>15.612287299177543</v>
      </c>
      <c r="BK19" s="90">
        <f t="shared" si="20"/>
        <v>15.371245097577654</v>
      </c>
      <c r="BL19" s="160">
        <f t="shared" si="20"/>
        <v>15.138672677215478</v>
      </c>
      <c r="BM19" s="106">
        <f t="shared" si="20"/>
        <v>14.9143151570568</v>
      </c>
      <c r="BN19" s="90">
        <f t="shared" si="20"/>
        <v>14.697217847840312</v>
      </c>
      <c r="BO19" s="90">
        <f t="shared" si="20"/>
        <v>14.485720204029505</v>
      </c>
      <c r="BP19" s="90">
        <f t="shared" si="20"/>
        <v>14.277460783476261</v>
      </c>
      <c r="BQ19" s="90">
        <f t="shared" si="20"/>
        <v>14.070402856447362</v>
      </c>
      <c r="BR19" s="90">
        <f t="shared" si="20"/>
        <v>13.866826990241599</v>
      </c>
      <c r="BS19" s="90">
        <f t="shared" si="20"/>
        <v>13.668750903101049</v>
      </c>
      <c r="BT19" s="106">
        <f t="shared" si="20"/>
        <v>13.477741663475824</v>
      </c>
      <c r="BU19" s="90">
        <f t="shared" si="20"/>
        <v>13.29465715491845</v>
      </c>
      <c r="BV19" s="90">
        <f t="shared" si="20"/>
        <v>13.119339612942179</v>
      </c>
      <c r="BW19" s="90">
        <f t="shared" ref="BW19:DS19" si="21">BV25*MIN(1,BV24*$P$9*$P$5*BW11)</f>
        <v>12.950254057133607</v>
      </c>
      <c r="BX19" s="90">
        <f t="shared" si="21"/>
        <v>12.784272432140547</v>
      </c>
      <c r="BY19" s="90">
        <f t="shared" si="21"/>
        <v>12.621529147206802</v>
      </c>
      <c r="BZ19" s="90">
        <f t="shared" si="21"/>
        <v>12.462271499131665</v>
      </c>
      <c r="CA19" s="106">
        <f t="shared" si="21"/>
        <v>12.306821073120211</v>
      </c>
      <c r="CB19" s="90">
        <f t="shared" si="21"/>
        <v>12.155512791901723</v>
      </c>
      <c r="CC19" s="90">
        <f t="shared" si="21"/>
        <v>12.008601429352812</v>
      </c>
      <c r="CD19" s="90">
        <f t="shared" si="21"/>
        <v>11.866128877413896</v>
      </c>
      <c r="CE19" s="90">
        <f t="shared" si="21"/>
        <v>11.727754113870509</v>
      </c>
      <c r="CF19" s="90">
        <f t="shared" si="21"/>
        <v>11.593454701300958</v>
      </c>
      <c r="CG19" s="90">
        <f t="shared" si="21"/>
        <v>11.463099404488108</v>
      </c>
      <c r="CH19" s="106">
        <f t="shared" si="21"/>
        <v>11.336474733632299</v>
      </c>
      <c r="CI19" s="90">
        <f t="shared" si="21"/>
        <v>11.213326580725052</v>
      </c>
      <c r="CJ19" s="90">
        <f t="shared" si="21"/>
        <v>11.093409600258173</v>
      </c>
      <c r="CK19" s="90">
        <f t="shared" si="21"/>
        <v>10.976543616473762</v>
      </c>
      <c r="CL19" s="90">
        <f t="shared" si="21"/>
        <v>10.862676440032796</v>
      </c>
      <c r="CM19" s="90">
        <f t="shared" si="21"/>
        <v>10.751917407102111</v>
      </c>
      <c r="CN19" s="90">
        <f t="shared" si="21"/>
        <v>10.644310271876666</v>
      </c>
      <c r="CO19" s="106">
        <f t="shared" si="21"/>
        <v>10.539827612844956</v>
      </c>
      <c r="CP19" s="90">
        <f t="shared" si="21"/>
        <v>10.43837367228697</v>
      </c>
      <c r="CQ19" s="90">
        <f t="shared" si="21"/>
        <v>10.339799370393697</v>
      </c>
      <c r="CR19" s="90">
        <f t="shared" si="21"/>
        <v>10.243932681095325</v>
      </c>
      <c r="CS19" s="90">
        <f t="shared" si="21"/>
        <v>10.150627985822485</v>
      </c>
      <c r="CT19" s="90">
        <f t="shared" si="21"/>
        <v>10.059832486914711</v>
      </c>
      <c r="CU19" s="90">
        <f t="shared" si="21"/>
        <v>9.9714975459020359</v>
      </c>
      <c r="CV19" s="106">
        <f t="shared" si="21"/>
        <v>9.8855762358289478</v>
      </c>
      <c r="CW19" s="90">
        <f t="shared" si="21"/>
        <v>9.8020203379484609</v>
      </c>
      <c r="CX19" s="90">
        <f t="shared" si="21"/>
        <v>9.7207773324787308</v>
      </c>
      <c r="CY19" s="90">
        <f t="shared" si="21"/>
        <v>9.641788727642437</v>
      </c>
      <c r="CZ19" s="90">
        <f t="shared" si="21"/>
        <v>9.5649914945919594</v>
      </c>
      <c r="DA19" s="90">
        <f t="shared" si="21"/>
        <v>9.4903245902003039</v>
      </c>
      <c r="DB19" s="90">
        <f t="shared" si="21"/>
        <v>9.4177192761670447</v>
      </c>
      <c r="DC19" s="90">
        <f t="shared" si="21"/>
        <v>9.3471049546049656</v>
      </c>
      <c r="DD19" s="106">
        <f t="shared" si="21"/>
        <v>9.2784144288657018</v>
      </c>
      <c r="DE19" s="90">
        <f t="shared" si="21"/>
        <v>9.2115877886936719</v>
      </c>
      <c r="DF19" s="90">
        <f t="shared" si="21"/>
        <v>9.1465741955670197</v>
      </c>
      <c r="DG19" s="90">
        <f t="shared" si="21"/>
        <v>9.0833308175845602</v>
      </c>
      <c r="DH19" s="90">
        <f t="shared" si="21"/>
        <v>9.0218181445031327</v>
      </c>
      <c r="DI19" s="90">
        <f t="shared" si="21"/>
        <v>8.9619920690721671</v>
      </c>
      <c r="DJ19" s="90">
        <f t="shared" si="21"/>
        <v>8.9038048912040697</v>
      </c>
      <c r="DK19" s="106">
        <f t="shared" si="21"/>
        <v>8.8472069552062393</v>
      </c>
      <c r="DL19" s="90">
        <f t="shared" si="21"/>
        <v>8.7921486882202782</v>
      </c>
      <c r="DM19" s="90">
        <f t="shared" si="21"/>
        <v>8.738582633714147</v>
      </c>
      <c r="DN19" s="90">
        <f t="shared" si="21"/>
        <v>8.6864648842210883</v>
      </c>
      <c r="DO19" s="90">
        <f t="shared" si="21"/>
        <v>8.6357550967021979</v>
      </c>
      <c r="DP19" s="90">
        <f t="shared" si="21"/>
        <v>8.5864141911435912</v>
      </c>
      <c r="DQ19" s="90">
        <f t="shared" si="21"/>
        <v>8.5384042870420487</v>
      </c>
      <c r="DR19" s="90">
        <f t="shared" si="21"/>
        <v>8.4916885186412969</v>
      </c>
      <c r="DS19" s="90">
        <f t="shared" si="21"/>
        <v>8.4462308091177007</v>
      </c>
    </row>
    <row r="20" spans="1:123" s="53" customFormat="1" x14ac:dyDescent="0.25">
      <c r="A20" s="53" t="s">
        <v>82</v>
      </c>
      <c r="C20" s="109">
        <f t="shared" si="16"/>
        <v>29.407093483778631</v>
      </c>
      <c r="D20" s="109">
        <f t="shared" si="16"/>
        <v>35.288512180534354</v>
      </c>
      <c r="E20" s="109">
        <f t="shared" si="16"/>
        <v>42.34621461664122</v>
      </c>
      <c r="F20" s="109">
        <f t="shared" si="16"/>
        <v>50.815457539969465</v>
      </c>
      <c r="G20" s="109">
        <f t="shared" si="16"/>
        <v>60.978549047963355</v>
      </c>
      <c r="H20" s="109">
        <f>I20/(1+$V$5)</f>
        <v>73.174258857556026</v>
      </c>
      <c r="I20" s="82">
        <f>V4*AH6</f>
        <v>87.809110629067234</v>
      </c>
      <c r="J20" s="83">
        <f t="shared" ref="J20:BU20" si="22">I20-C21+J21</f>
        <v>90.74926474335345</v>
      </c>
      <c r="K20" s="83">
        <f t="shared" si="22"/>
        <v>87.827083586741395</v>
      </c>
      <c r="L20" s="83">
        <f t="shared" si="22"/>
        <v>84.175642570131728</v>
      </c>
      <c r="M20" s="83">
        <f t="shared" si="22"/>
        <v>79.648970532041702</v>
      </c>
      <c r="N20" s="83">
        <f t="shared" si="22"/>
        <v>74.071853135743169</v>
      </c>
      <c r="O20" s="83">
        <f t="shared" si="22"/>
        <v>67.233964093901477</v>
      </c>
      <c r="P20" s="105">
        <f t="shared" si="22"/>
        <v>58.88281407147322</v>
      </c>
      <c r="Q20" s="83">
        <f t="shared" si="22"/>
        <v>58.435762867789379</v>
      </c>
      <c r="R20" s="83">
        <f t="shared" si="22"/>
        <v>58.786801522969981</v>
      </c>
      <c r="S20" s="83">
        <f t="shared" si="22"/>
        <v>58.679114399423099</v>
      </c>
      <c r="T20" s="83">
        <f t="shared" si="22"/>
        <v>58.010588326638775</v>
      </c>
      <c r="U20" s="83">
        <f t="shared" si="22"/>
        <v>56.658712692046585</v>
      </c>
      <c r="V20" s="83">
        <f t="shared" si="22"/>
        <v>54.476505909404786</v>
      </c>
      <c r="W20" s="105">
        <f t="shared" si="22"/>
        <v>51.287629488288516</v>
      </c>
      <c r="X20" s="83">
        <f t="shared" si="22"/>
        <v>46.880528184456317</v>
      </c>
      <c r="Y20" s="83">
        <f t="shared" si="22"/>
        <v>46.543772434779719</v>
      </c>
      <c r="Z20" s="83">
        <f t="shared" si="22"/>
        <v>46.249669016409825</v>
      </c>
      <c r="AA20" s="83">
        <f t="shared" si="22"/>
        <v>45.978742172190593</v>
      </c>
      <c r="AB20" s="83">
        <f t="shared" si="22"/>
        <v>45.706962214543623</v>
      </c>
      <c r="AC20" s="83">
        <f t="shared" si="22"/>
        <v>45.404864452956211</v>
      </c>
      <c r="AD20" s="105">
        <f t="shared" si="22"/>
        <v>45.036502109196782</v>
      </c>
      <c r="AE20" s="83">
        <f t="shared" si="22"/>
        <v>44.558204109836595</v>
      </c>
      <c r="AF20" s="83">
        <f t="shared" si="22"/>
        <v>43.790772894234642</v>
      </c>
      <c r="AG20" s="83">
        <f t="shared" si="22"/>
        <v>43.022989792412034</v>
      </c>
      <c r="AH20" s="83">
        <f t="shared" si="22"/>
        <v>42.285585117723663</v>
      </c>
      <c r="AI20" s="83">
        <f t="shared" si="22"/>
        <v>41.613831389715443</v>
      </c>
      <c r="AJ20" s="159">
        <f t="shared" si="22"/>
        <v>41.04839562796667</v>
      </c>
      <c r="AK20" s="105">
        <f t="shared" si="22"/>
        <v>40.636360534276911</v>
      </c>
      <c r="AL20" s="83">
        <f t="shared" si="22"/>
        <v>40.432447388358845</v>
      </c>
      <c r="AM20" s="83">
        <f t="shared" si="22"/>
        <v>40.500479599030285</v>
      </c>
      <c r="AN20" s="83">
        <f t="shared" si="22"/>
        <v>40.47469839508225</v>
      </c>
      <c r="AO20" s="83">
        <f t="shared" si="22"/>
        <v>40.357610232639793</v>
      </c>
      <c r="AP20" s="83">
        <f t="shared" si="22"/>
        <v>40.155982851426479</v>
      </c>
      <c r="AQ20" s="159">
        <f t="shared" si="22"/>
        <v>39.881600811196421</v>
      </c>
      <c r="AR20" s="105">
        <f t="shared" si="22"/>
        <v>39.552166858763904</v>
      </c>
      <c r="AS20" s="83">
        <f t="shared" si="22"/>
        <v>39.192378194369077</v>
      </c>
      <c r="AT20" s="83">
        <f t="shared" si="22"/>
        <v>38.835212557475948</v>
      </c>
      <c r="AU20" s="83">
        <f t="shared" si="22"/>
        <v>38.525401184338563</v>
      </c>
      <c r="AV20" s="83">
        <f t="shared" si="22"/>
        <v>38.255301472546172</v>
      </c>
      <c r="AW20" s="83">
        <f t="shared" si="22"/>
        <v>38.01660141013307</v>
      </c>
      <c r="AX20" s="159">
        <f t="shared" si="22"/>
        <v>37.80054671799676</v>
      </c>
      <c r="AY20" s="105">
        <f t="shared" si="22"/>
        <v>37.598207119943041</v>
      </c>
      <c r="AZ20" s="83">
        <f t="shared" si="22"/>
        <v>37.400788860315487</v>
      </c>
      <c r="BA20" s="83">
        <f t="shared" si="22"/>
        <v>37.200001903898624</v>
      </c>
      <c r="BB20" s="83">
        <f t="shared" si="22"/>
        <v>36.990783606473578</v>
      </c>
      <c r="BC20" s="83">
        <f t="shared" si="22"/>
        <v>36.780769135701277</v>
      </c>
      <c r="BD20" s="83">
        <f t="shared" si="22"/>
        <v>36.576125057037757</v>
      </c>
      <c r="BE20" s="159">
        <f t="shared" si="22"/>
        <v>36.381191069723165</v>
      </c>
      <c r="BF20" s="105">
        <f t="shared" si="22"/>
        <v>36.19808229638469</v>
      </c>
      <c r="BG20" s="83">
        <f t="shared" si="22"/>
        <v>36.02624400849183</v>
      </c>
      <c r="BH20" s="83">
        <f t="shared" si="22"/>
        <v>35.861949003380246</v>
      </c>
      <c r="BI20" s="83">
        <f t="shared" si="22"/>
        <v>35.697725833676799</v>
      </c>
      <c r="BJ20" s="83">
        <f t="shared" si="22"/>
        <v>35.533263924109285</v>
      </c>
      <c r="BK20" s="83">
        <f t="shared" si="22"/>
        <v>35.369076945612001</v>
      </c>
      <c r="BL20" s="159">
        <f t="shared" si="22"/>
        <v>35.206321528224393</v>
      </c>
      <c r="BM20" s="105">
        <f t="shared" si="22"/>
        <v>35.046558450992094</v>
      </c>
      <c r="BN20" s="83">
        <f t="shared" si="22"/>
        <v>34.891450683108438</v>
      </c>
      <c r="BO20" s="83">
        <f t="shared" si="22"/>
        <v>34.742388498777331</v>
      </c>
      <c r="BP20" s="83">
        <f t="shared" si="22"/>
        <v>34.600029843967135</v>
      </c>
      <c r="BQ20" s="83">
        <f t="shared" si="22"/>
        <v>34.463607207516475</v>
      </c>
      <c r="BR20" s="83">
        <f t="shared" si="22"/>
        <v>34.332179740855132</v>
      </c>
      <c r="BS20" s="83">
        <f t="shared" si="22"/>
        <v>34.204765135662285</v>
      </c>
      <c r="BT20" s="105">
        <f t="shared" si="22"/>
        <v>34.080476540894544</v>
      </c>
      <c r="BU20" s="83">
        <f t="shared" si="22"/>
        <v>33.958653383013605</v>
      </c>
      <c r="BV20" s="83">
        <f t="shared" ref="BV20:DS20" si="23">BU20-BO21+BV21</f>
        <v>33.838982268247456</v>
      </c>
      <c r="BW20" s="83">
        <f t="shared" si="23"/>
        <v>33.72160392668939</v>
      </c>
      <c r="BX20" s="83">
        <f t="shared" si="23"/>
        <v>33.607147468822475</v>
      </c>
      <c r="BY20" s="83">
        <f t="shared" si="23"/>
        <v>33.496009051815307</v>
      </c>
      <c r="BZ20" s="83">
        <f t="shared" si="23"/>
        <v>33.388348690615494</v>
      </c>
      <c r="CA20" s="105">
        <f t="shared" si="23"/>
        <v>33.284105710554442</v>
      </c>
      <c r="CB20" s="83">
        <f t="shared" si="23"/>
        <v>33.183044543857406</v>
      </c>
      <c r="CC20" s="83">
        <f t="shared" si="23"/>
        <v>33.084834717923513</v>
      </c>
      <c r="CD20" s="83">
        <f t="shared" si="23"/>
        <v>32.989169047423815</v>
      </c>
      <c r="CE20" s="83">
        <f t="shared" si="23"/>
        <v>32.895921667894868</v>
      </c>
      <c r="CF20" s="83">
        <f t="shared" si="23"/>
        <v>32.805049046972158</v>
      </c>
      <c r="CG20" s="83">
        <f t="shared" si="23"/>
        <v>32.716558654555492</v>
      </c>
      <c r="CH20" s="105">
        <f t="shared" si="23"/>
        <v>32.630478847939365</v>
      </c>
      <c r="CI20" s="83">
        <f t="shared" si="23"/>
        <v>32.546829946848931</v>
      </c>
      <c r="CJ20" s="83">
        <f t="shared" si="23"/>
        <v>32.465600441856836</v>
      </c>
      <c r="CK20" s="83">
        <f t="shared" si="23"/>
        <v>32.386733051919741</v>
      </c>
      <c r="CL20" s="83">
        <f t="shared" si="23"/>
        <v>32.310126107902768</v>
      </c>
      <c r="CM20" s="83">
        <f t="shared" si="23"/>
        <v>32.235662120987321</v>
      </c>
      <c r="CN20" s="83">
        <f t="shared" si="23"/>
        <v>32.163227735034972</v>
      </c>
      <c r="CO20" s="105">
        <f t="shared" si="23"/>
        <v>32.09272840231548</v>
      </c>
      <c r="CP20" s="83">
        <f t="shared" si="23"/>
        <v>32.024096909010687</v>
      </c>
      <c r="CQ20" s="83">
        <f t="shared" si="23"/>
        <v>31.957294651308153</v>
      </c>
      <c r="CR20" s="83">
        <f t="shared" si="23"/>
        <v>31.8923047693021</v>
      </c>
      <c r="CS20" s="83">
        <f t="shared" si="23"/>
        <v>31.829116504555465</v>
      </c>
      <c r="CT20" s="83">
        <f t="shared" si="23"/>
        <v>31.767702052196334</v>
      </c>
      <c r="CU20" s="83">
        <f t="shared" si="23"/>
        <v>31.708017866787142</v>
      </c>
      <c r="CV20" s="105">
        <f t="shared" si="23"/>
        <v>31.650008726025039</v>
      </c>
      <c r="CW20" s="83">
        <f t="shared" si="23"/>
        <v>31.593613673164089</v>
      </c>
      <c r="CX20" s="83">
        <f t="shared" si="23"/>
        <v>31.538772589379292</v>
      </c>
      <c r="CY20" s="83">
        <f t="shared" si="23"/>
        <v>31.485431797542692</v>
      </c>
      <c r="CZ20" s="83">
        <f t="shared" si="23"/>
        <v>31.433546725854615</v>
      </c>
      <c r="DA20" s="83">
        <f t="shared" si="23"/>
        <v>31.383079337044226</v>
      </c>
      <c r="DB20" s="83">
        <f t="shared" si="23"/>
        <v>31.333995672742127</v>
      </c>
      <c r="DC20" s="83">
        <f t="shared" si="23"/>
        <v>31.28626341350849</v>
      </c>
      <c r="DD20" s="105">
        <f t="shared" si="23"/>
        <v>31.239849834646435</v>
      </c>
      <c r="DE20" s="83">
        <f t="shared" si="23"/>
        <v>31.194720518224155</v>
      </c>
      <c r="DF20" s="83">
        <f t="shared" si="23"/>
        <v>31.150839042902295</v>
      </c>
      <c r="DG20" s="83">
        <f t="shared" si="23"/>
        <v>31.108167681024089</v>
      </c>
      <c r="DH20" s="83">
        <f t="shared" si="23"/>
        <v>31.066668883431642</v>
      </c>
      <c r="DI20" s="83">
        <f t="shared" si="23"/>
        <v>31.026306813193187</v>
      </c>
      <c r="DJ20" s="83">
        <f t="shared" si="23"/>
        <v>30.987048162602409</v>
      </c>
      <c r="DK20" s="105">
        <f t="shared" si="23"/>
        <v>30.948862266440653</v>
      </c>
      <c r="DL20" s="83">
        <f t="shared" si="23"/>
        <v>30.911720612116845</v>
      </c>
      <c r="DM20" s="83">
        <f t="shared" si="23"/>
        <v>30.875595954035067</v>
      </c>
      <c r="DN20" s="83">
        <f t="shared" si="23"/>
        <v>30.84046134665904</v>
      </c>
      <c r="DO20" s="83">
        <f t="shared" si="23"/>
        <v>30.806289514259838</v>
      </c>
      <c r="DP20" s="83">
        <f t="shared" si="23"/>
        <v>30.773053025026623</v>
      </c>
      <c r="DQ20" s="83">
        <f t="shared" si="23"/>
        <v>30.740724633239779</v>
      </c>
      <c r="DR20" s="83">
        <f t="shared" si="23"/>
        <v>30.709277672941383</v>
      </c>
      <c r="DS20" s="83">
        <f t="shared" si="23"/>
        <v>30.678686392756376</v>
      </c>
    </row>
    <row r="21" spans="1:123" s="87" customFormat="1" x14ac:dyDescent="0.25">
      <c r="A21" s="87" t="s">
        <v>121</v>
      </c>
      <c r="C21" s="88">
        <f t="shared" si="16"/>
        <v>4.9011822472964361</v>
      </c>
      <c r="D21" s="89">
        <f t="shared" ref="D21:H21" si="24">D20-C20</f>
        <v>5.8814186967557234</v>
      </c>
      <c r="E21" s="89">
        <f t="shared" si="24"/>
        <v>7.0577024361068652</v>
      </c>
      <c r="F21" s="89">
        <f t="shared" si="24"/>
        <v>8.4692429233282454</v>
      </c>
      <c r="G21" s="89">
        <f t="shared" si="24"/>
        <v>10.16309150799389</v>
      </c>
      <c r="H21" s="89">
        <f t="shared" si="24"/>
        <v>12.195709809592671</v>
      </c>
      <c r="I21" s="89">
        <f>I20-H20</f>
        <v>14.634851771511208</v>
      </c>
      <c r="J21" s="90">
        <f>I26*MIN(1,I28*$P$9*$P$6)</f>
        <v>7.8413363615826519</v>
      </c>
      <c r="K21" s="90">
        <f t="shared" ref="K21:BV21" si="25">J26*MIN(1,J28*$P$9*$P$6*K11)</f>
        <v>2.9592375401436817</v>
      </c>
      <c r="L21" s="90">
        <f t="shared" si="25"/>
        <v>3.406261419497199</v>
      </c>
      <c r="M21" s="90">
        <f t="shared" si="25"/>
        <v>3.9425708852382289</v>
      </c>
      <c r="N21" s="90">
        <f t="shared" si="25"/>
        <v>4.5859741116953572</v>
      </c>
      <c r="O21" s="90">
        <f t="shared" si="25"/>
        <v>5.357820767750983</v>
      </c>
      <c r="P21" s="106">
        <f t="shared" si="25"/>
        <v>6.2837017490829519</v>
      </c>
      <c r="Q21" s="90">
        <f t="shared" si="25"/>
        <v>7.3942851578988043</v>
      </c>
      <c r="R21" s="90">
        <f t="shared" si="25"/>
        <v>3.3102761953242825</v>
      </c>
      <c r="S21" s="90">
        <f t="shared" si="25"/>
        <v>3.2985742959503184</v>
      </c>
      <c r="T21" s="90">
        <f t="shared" si="25"/>
        <v>3.2740448124539046</v>
      </c>
      <c r="U21" s="90">
        <f t="shared" si="25"/>
        <v>3.234098477103164</v>
      </c>
      <c r="V21" s="90">
        <f t="shared" si="25"/>
        <v>3.1756139851091847</v>
      </c>
      <c r="W21" s="106">
        <f t="shared" si="25"/>
        <v>3.0948253279666802</v>
      </c>
      <c r="X21" s="90">
        <f t="shared" si="25"/>
        <v>2.9871838540666062</v>
      </c>
      <c r="Y21" s="90">
        <f t="shared" si="25"/>
        <v>2.9735204456476851</v>
      </c>
      <c r="Z21" s="90">
        <f t="shared" si="25"/>
        <v>3.0044708775804225</v>
      </c>
      <c r="AA21" s="90">
        <f t="shared" si="25"/>
        <v>3.0031179682346707</v>
      </c>
      <c r="AB21" s="90">
        <f t="shared" si="25"/>
        <v>2.9623185194561978</v>
      </c>
      <c r="AC21" s="90">
        <f t="shared" si="25"/>
        <v>2.8735162235217762</v>
      </c>
      <c r="AD21" s="106">
        <f t="shared" si="25"/>
        <v>2.7264629842072554</v>
      </c>
      <c r="AE21" s="90">
        <f t="shared" si="25"/>
        <v>2.5088858547064214</v>
      </c>
      <c r="AF21" s="90">
        <f t="shared" si="25"/>
        <v>2.2060892300457344</v>
      </c>
      <c r="AG21" s="90">
        <f t="shared" si="25"/>
        <v>2.2366877757578156</v>
      </c>
      <c r="AH21" s="90">
        <f t="shared" si="25"/>
        <v>2.2657132935463009</v>
      </c>
      <c r="AI21" s="90">
        <f t="shared" si="25"/>
        <v>2.2905647914479763</v>
      </c>
      <c r="AJ21" s="160">
        <f t="shared" si="25"/>
        <v>2.3080804617729997</v>
      </c>
      <c r="AK21" s="106">
        <f t="shared" si="25"/>
        <v>2.3144278905174902</v>
      </c>
      <c r="AL21" s="90">
        <f t="shared" si="25"/>
        <v>2.3049727087883545</v>
      </c>
      <c r="AM21" s="90">
        <f t="shared" si="25"/>
        <v>2.2741214407171748</v>
      </c>
      <c r="AN21" s="90">
        <f t="shared" si="25"/>
        <v>2.2109065718097778</v>
      </c>
      <c r="AO21" s="90">
        <f t="shared" si="25"/>
        <v>2.1486251311038429</v>
      </c>
      <c r="AP21" s="90">
        <f t="shared" si="25"/>
        <v>2.0889374102346658</v>
      </c>
      <c r="AQ21" s="160">
        <f t="shared" si="25"/>
        <v>2.0336984215429452</v>
      </c>
      <c r="AR21" s="106">
        <f t="shared" si="25"/>
        <v>1.9849939380849775</v>
      </c>
      <c r="AS21" s="90">
        <f t="shared" si="25"/>
        <v>1.9451840443935249</v>
      </c>
      <c r="AT21" s="90">
        <f t="shared" si="25"/>
        <v>1.9169558038240473</v>
      </c>
      <c r="AU21" s="90">
        <f t="shared" si="25"/>
        <v>1.901095198672391</v>
      </c>
      <c r="AV21" s="90">
        <f t="shared" si="25"/>
        <v>1.878525419311448</v>
      </c>
      <c r="AW21" s="90">
        <f t="shared" si="25"/>
        <v>1.8502373478215643</v>
      </c>
      <c r="AX21" s="160">
        <f t="shared" si="25"/>
        <v>1.8176437294066301</v>
      </c>
      <c r="AY21" s="106">
        <f t="shared" si="25"/>
        <v>1.7826543400312598</v>
      </c>
      <c r="AZ21" s="90">
        <f t="shared" si="25"/>
        <v>1.7477657847659778</v>
      </c>
      <c r="BA21" s="90">
        <f t="shared" si="25"/>
        <v>1.716168847407183</v>
      </c>
      <c r="BB21" s="90">
        <f t="shared" si="25"/>
        <v>1.6918769012473502</v>
      </c>
      <c r="BC21" s="90">
        <f t="shared" si="25"/>
        <v>1.6685109485391538</v>
      </c>
      <c r="BD21" s="90">
        <f t="shared" si="25"/>
        <v>1.6455932691580428</v>
      </c>
      <c r="BE21" s="160">
        <f t="shared" si="25"/>
        <v>1.6227097420920411</v>
      </c>
      <c r="BF21" s="106">
        <f t="shared" si="25"/>
        <v>1.5995455666927818</v>
      </c>
      <c r="BG21" s="90">
        <f t="shared" si="25"/>
        <v>1.5759274968731241</v>
      </c>
      <c r="BH21" s="90">
        <f t="shared" si="25"/>
        <v>1.5518738422955958</v>
      </c>
      <c r="BI21" s="90">
        <f t="shared" si="25"/>
        <v>1.5276537315438983</v>
      </c>
      <c r="BJ21" s="90">
        <f t="shared" si="25"/>
        <v>1.5040490389716377</v>
      </c>
      <c r="BK21" s="90">
        <f t="shared" si="25"/>
        <v>1.4814062906607557</v>
      </c>
      <c r="BL21" s="160">
        <f t="shared" si="25"/>
        <v>1.4599543247044353</v>
      </c>
      <c r="BM21" s="106">
        <f t="shared" si="25"/>
        <v>1.4397824894604814</v>
      </c>
      <c r="BN21" s="90">
        <f t="shared" si="25"/>
        <v>1.420819728989464</v>
      </c>
      <c r="BO21" s="90">
        <f t="shared" si="25"/>
        <v>1.4028116579644889</v>
      </c>
      <c r="BP21" s="90">
        <f t="shared" si="25"/>
        <v>1.3852950767337056</v>
      </c>
      <c r="BQ21" s="90">
        <f t="shared" si="25"/>
        <v>1.3676264025209766</v>
      </c>
      <c r="BR21" s="90">
        <f t="shared" si="25"/>
        <v>1.3499788239994164</v>
      </c>
      <c r="BS21" s="90">
        <f t="shared" si="25"/>
        <v>1.3325397195115889</v>
      </c>
      <c r="BT21" s="106">
        <f t="shared" si="25"/>
        <v>1.3154938946927439</v>
      </c>
      <c r="BU21" s="90">
        <f t="shared" si="25"/>
        <v>1.2989965711085225</v>
      </c>
      <c r="BV21" s="90">
        <f t="shared" si="25"/>
        <v>1.2831405431983407</v>
      </c>
      <c r="BW21" s="90">
        <f t="shared" ref="BW21:DS21" si="26">BV26*MIN(1,BV28*$P$9*$P$6*BW11)</f>
        <v>1.2679167351756369</v>
      </c>
      <c r="BX21" s="90">
        <f t="shared" si="26"/>
        <v>1.2531699446540592</v>
      </c>
      <c r="BY21" s="90">
        <f t="shared" si="26"/>
        <v>1.2388404069922481</v>
      </c>
      <c r="BZ21" s="90">
        <f t="shared" si="26"/>
        <v>1.2248793583117734</v>
      </c>
      <c r="CA21" s="106">
        <f t="shared" si="26"/>
        <v>1.2112509146316879</v>
      </c>
      <c r="CB21" s="90">
        <f t="shared" si="26"/>
        <v>1.197935404411488</v>
      </c>
      <c r="CC21" s="90">
        <f t="shared" si="26"/>
        <v>1.1849307172644485</v>
      </c>
      <c r="CD21" s="90">
        <f t="shared" si="26"/>
        <v>1.1722510646759348</v>
      </c>
      <c r="CE21" s="90">
        <f t="shared" si="26"/>
        <v>1.1599225651251086</v>
      </c>
      <c r="CF21" s="90">
        <f t="shared" si="26"/>
        <v>1.147967786069541</v>
      </c>
      <c r="CG21" s="90">
        <f t="shared" si="26"/>
        <v>1.1363889658951107</v>
      </c>
      <c r="CH21" s="106">
        <f t="shared" si="26"/>
        <v>1.1251711080155602</v>
      </c>
      <c r="CI21" s="90">
        <f t="shared" si="26"/>
        <v>1.1142865033210543</v>
      </c>
      <c r="CJ21" s="90">
        <f t="shared" si="26"/>
        <v>1.1037012122723522</v>
      </c>
      <c r="CK21" s="90">
        <f t="shared" si="26"/>
        <v>1.0933836747388364</v>
      </c>
      <c r="CL21" s="90">
        <f t="shared" si="26"/>
        <v>1.0833156211081358</v>
      </c>
      <c r="CM21" s="90">
        <f t="shared" si="26"/>
        <v>1.073503799154091</v>
      </c>
      <c r="CN21" s="90">
        <f t="shared" si="26"/>
        <v>1.0639545799427599</v>
      </c>
      <c r="CO21" s="106">
        <f t="shared" si="26"/>
        <v>1.0546717752960653</v>
      </c>
      <c r="CP21" s="90">
        <f t="shared" si="26"/>
        <v>1.0456550100162596</v>
      </c>
      <c r="CQ21" s="90">
        <f t="shared" si="26"/>
        <v>1.0368989545698191</v>
      </c>
      <c r="CR21" s="90">
        <f t="shared" si="26"/>
        <v>1.0283937927327804</v>
      </c>
      <c r="CS21" s="90">
        <f t="shared" si="26"/>
        <v>1.0201273563614974</v>
      </c>
      <c r="CT21" s="90">
        <f t="shared" si="26"/>
        <v>1.0120893467949581</v>
      </c>
      <c r="CU21" s="90">
        <f t="shared" si="26"/>
        <v>1.0042703945335669</v>
      </c>
      <c r="CV21" s="106">
        <f t="shared" si="26"/>
        <v>0.99666263453396153</v>
      </c>
      <c r="CW21" s="90">
        <f t="shared" si="26"/>
        <v>0.98925995715530712</v>
      </c>
      <c r="CX21" s="90">
        <f t="shared" si="26"/>
        <v>0.98205787078501994</v>
      </c>
      <c r="CY21" s="90">
        <f t="shared" si="26"/>
        <v>0.97505300089618019</v>
      </c>
      <c r="CZ21" s="90">
        <f t="shared" si="26"/>
        <v>0.96824228467342166</v>
      </c>
      <c r="DA21" s="90">
        <f t="shared" si="26"/>
        <v>0.96162195798456951</v>
      </c>
      <c r="DB21" s="90">
        <f t="shared" si="26"/>
        <v>0.95518673023146849</v>
      </c>
      <c r="DC21" s="90">
        <f t="shared" si="26"/>
        <v>0.94893037530032531</v>
      </c>
      <c r="DD21" s="106">
        <f t="shared" si="26"/>
        <v>0.94284637829325391</v>
      </c>
      <c r="DE21" s="90">
        <f t="shared" si="26"/>
        <v>0.93692855436274114</v>
      </c>
      <c r="DF21" s="90">
        <f t="shared" si="26"/>
        <v>0.9311715255743207</v>
      </c>
      <c r="DG21" s="90">
        <f t="shared" si="26"/>
        <v>0.92557092279521769</v>
      </c>
      <c r="DH21" s="90">
        <f t="shared" si="26"/>
        <v>0.92012316039212205</v>
      </c>
      <c r="DI21" s="90">
        <f t="shared" si="26"/>
        <v>0.91482465999301366</v>
      </c>
      <c r="DJ21" s="90">
        <f t="shared" si="26"/>
        <v>0.90967172470954583</v>
      </c>
      <c r="DK21" s="106">
        <f t="shared" si="26"/>
        <v>0.9046604821314973</v>
      </c>
      <c r="DL21" s="90">
        <f t="shared" si="26"/>
        <v>0.8997869000389318</v>
      </c>
      <c r="DM21" s="90">
        <f t="shared" si="26"/>
        <v>0.89504686749254414</v>
      </c>
      <c r="DN21" s="90">
        <f t="shared" si="26"/>
        <v>0.89043631541919122</v>
      </c>
      <c r="DO21" s="90">
        <f t="shared" si="26"/>
        <v>0.88595132799291976</v>
      </c>
      <c r="DP21" s="90">
        <f t="shared" si="26"/>
        <v>0.88158817075979801</v>
      </c>
      <c r="DQ21" s="90">
        <f t="shared" si="26"/>
        <v>0.87734333292270372</v>
      </c>
      <c r="DR21" s="90">
        <f t="shared" si="26"/>
        <v>0.87321352183310141</v>
      </c>
      <c r="DS21" s="90">
        <f t="shared" si="26"/>
        <v>0.86919561985392635</v>
      </c>
    </row>
    <row r="22" spans="1:123" s="53" customFormat="1" ht="16.5" customHeight="1" x14ac:dyDescent="0.25">
      <c r="A22" s="53" t="s">
        <v>83</v>
      </c>
      <c r="C22" s="109">
        <f t="shared" si="16"/>
        <v>7.6714156914205125</v>
      </c>
      <c r="D22" s="109">
        <f t="shared" si="16"/>
        <v>9.2056988297046143</v>
      </c>
      <c r="E22" s="109">
        <f t="shared" si="16"/>
        <v>11.046838595645536</v>
      </c>
      <c r="F22" s="109">
        <f t="shared" si="16"/>
        <v>13.256206314774643</v>
      </c>
      <c r="G22" s="109">
        <f t="shared" si="16"/>
        <v>15.90744757772957</v>
      </c>
      <c r="H22" s="109">
        <f>I22/(1+$V$5)</f>
        <v>19.088937093275483</v>
      </c>
      <c r="I22" s="82">
        <f>V4*AH7</f>
        <v>22.90672451193058</v>
      </c>
      <c r="J22" s="83">
        <f t="shared" ref="J22:BU22" si="27">I22-C23+J23</f>
        <v>22.497539564364878</v>
      </c>
      <c r="K22" s="83">
        <f t="shared" si="27"/>
        <v>21.928602876157722</v>
      </c>
      <c r="L22" s="83">
        <f t="shared" si="27"/>
        <v>21.198622498562528</v>
      </c>
      <c r="M22" s="83">
        <f t="shared" si="27"/>
        <v>20.275345507781783</v>
      </c>
      <c r="N22" s="83">
        <f t="shared" si="27"/>
        <v>19.120050023602886</v>
      </c>
      <c r="O22" s="83">
        <f t="shared" si="27"/>
        <v>17.686243761602984</v>
      </c>
      <c r="P22" s="105">
        <f t="shared" si="27"/>
        <v>15.918099018037228</v>
      </c>
      <c r="Q22" s="83">
        <f t="shared" si="27"/>
        <v>17.460530522043914</v>
      </c>
      <c r="R22" s="83">
        <f t="shared" si="27"/>
        <v>17.609558903103945</v>
      </c>
      <c r="S22" s="83">
        <f t="shared" si="27"/>
        <v>17.620360851314089</v>
      </c>
      <c r="T22" s="83">
        <f t="shared" si="27"/>
        <v>17.461429982232886</v>
      </c>
      <c r="U22" s="83">
        <f t="shared" si="27"/>
        <v>17.094965783644081</v>
      </c>
      <c r="V22" s="83">
        <f t="shared" si="27"/>
        <v>16.475616494725976</v>
      </c>
      <c r="W22" s="105">
        <f t="shared" si="27"/>
        <v>15.548971273370364</v>
      </c>
      <c r="X22" s="83">
        <f t="shared" si="27"/>
        <v>14.249751820261009</v>
      </c>
      <c r="Y22" s="83">
        <f t="shared" si="27"/>
        <v>14.238086272508358</v>
      </c>
      <c r="Z22" s="83">
        <f t="shared" si="27"/>
        <v>14.230537504679853</v>
      </c>
      <c r="AA22" s="83">
        <f t="shared" si="27"/>
        <v>14.217563966634081</v>
      </c>
      <c r="AB22" s="83">
        <f t="shared" si="27"/>
        <v>14.187479903488509</v>
      </c>
      <c r="AC22" s="83">
        <f t="shared" si="27"/>
        <v>14.126039307924929</v>
      </c>
      <c r="AD22" s="105">
        <f t="shared" si="27"/>
        <v>14.015941105059968</v>
      </c>
      <c r="AE22" s="83">
        <f t="shared" si="27"/>
        <v>13.836241602722525</v>
      </c>
      <c r="AF22" s="83">
        <f t="shared" si="27"/>
        <v>13.555030698999895</v>
      </c>
      <c r="AG22" s="83">
        <f t="shared" si="27"/>
        <v>13.276711643982303</v>
      </c>
      <c r="AH22" s="83">
        <f t="shared" si="27"/>
        <v>13.012358230970637</v>
      </c>
      <c r="AI22" s="83">
        <f t="shared" si="27"/>
        <v>12.774648241449079</v>
      </c>
      <c r="AJ22" s="159">
        <f t="shared" si="27"/>
        <v>12.578162929029698</v>
      </c>
      <c r="AK22" s="105">
        <f t="shared" si="27"/>
        <v>12.439745427225807</v>
      </c>
      <c r="AL22" s="83">
        <f t="shared" si="27"/>
        <v>12.378929318966877</v>
      </c>
      <c r="AM22" s="83">
        <f t="shared" si="27"/>
        <v>12.418431318910836</v>
      </c>
      <c r="AN22" s="83">
        <f t="shared" si="27"/>
        <v>12.419567982467735</v>
      </c>
      <c r="AO22" s="83">
        <f t="shared" si="27"/>
        <v>12.383592029746389</v>
      </c>
      <c r="AP22" s="83">
        <f t="shared" si="27"/>
        <v>12.313358409591721</v>
      </c>
      <c r="AQ22" s="159">
        <f t="shared" si="27"/>
        <v>12.213607400006133</v>
      </c>
      <c r="AR22" s="105">
        <f t="shared" si="27"/>
        <v>12.091302432004703</v>
      </c>
      <c r="AS22" s="83">
        <f t="shared" si="27"/>
        <v>11.956033594047003</v>
      </c>
      <c r="AT22" s="83">
        <f t="shared" si="27"/>
        <v>11.820500005561565</v>
      </c>
      <c r="AU22" s="83">
        <f t="shared" si="27"/>
        <v>11.701436904600278</v>
      </c>
      <c r="AV22" s="83">
        <f t="shared" si="27"/>
        <v>11.595999728616263</v>
      </c>
      <c r="AW22" s="83">
        <f t="shared" si="27"/>
        <v>11.501189099794715</v>
      </c>
      <c r="AX22" s="159">
        <f t="shared" si="27"/>
        <v>11.413950706823385</v>
      </c>
      <c r="AY22" s="105">
        <f t="shared" si="27"/>
        <v>11.331292629275111</v>
      </c>
      <c r="AZ22" s="83">
        <f t="shared" si="27"/>
        <v>11.25042330855762</v>
      </c>
      <c r="BA22" s="83">
        <f t="shared" si="27"/>
        <v>11.168913960902355</v>
      </c>
      <c r="BB22" s="83">
        <f t="shared" si="27"/>
        <v>11.085893822442214</v>
      </c>
      <c r="BC22" s="83">
        <f t="shared" si="27"/>
        <v>11.003984650242206</v>
      </c>
      <c r="BD22" s="83">
        <f t="shared" si="27"/>
        <v>10.925218756065991</v>
      </c>
      <c r="BE22" s="159">
        <f t="shared" si="27"/>
        <v>10.850907712901604</v>
      </c>
      <c r="BF22" s="105">
        <f t="shared" si="27"/>
        <v>10.781495718300027</v>
      </c>
      <c r="BG22" s="83">
        <f t="shared" si="27"/>
        <v>10.716395279031127</v>
      </c>
      <c r="BH22" s="83">
        <f t="shared" si="27"/>
        <v>10.65380158552118</v>
      </c>
      <c r="BI22" s="83">
        <f t="shared" si="27"/>
        <v>10.590482676962608</v>
      </c>
      <c r="BJ22" s="83">
        <f t="shared" si="27"/>
        <v>10.526567729509154</v>
      </c>
      <c r="BK22" s="83">
        <f t="shared" si="27"/>
        <v>10.462471751030172</v>
      </c>
      <c r="BL22" s="159">
        <f t="shared" si="27"/>
        <v>10.398819635048081</v>
      </c>
      <c r="BM22" s="105">
        <f t="shared" si="27"/>
        <v>10.336349450049877</v>
      </c>
      <c r="BN22" s="83">
        <f t="shared" si="27"/>
        <v>10.275791593576121</v>
      </c>
      <c r="BO22" s="83">
        <f t="shared" si="27"/>
        <v>10.217719983147617</v>
      </c>
      <c r="BP22" s="83">
        <f t="shared" si="27"/>
        <v>10.162369983593541</v>
      </c>
      <c r="BQ22" s="83">
        <f t="shared" si="27"/>
        <v>10.109374348522532</v>
      </c>
      <c r="BR22" s="83">
        <f t="shared" si="27"/>
        <v>10.058327178922848</v>
      </c>
      <c r="BS22" s="83">
        <f t="shared" si="27"/>
        <v>10.008830649404935</v>
      </c>
      <c r="BT22" s="105">
        <f t="shared" si="27"/>
        <v>9.9605424504494273</v>
      </c>
      <c r="BU22" s="83">
        <f t="shared" si="27"/>
        <v>9.9132198088218892</v>
      </c>
      <c r="BV22" s="83">
        <f t="shared" ref="BV22:DS22" si="28">BU22-BO23+BV23</f>
        <v>9.8667585222841101</v>
      </c>
      <c r="BW22" s="83">
        <f t="shared" si="28"/>
        <v>9.8212253290188283</v>
      </c>
      <c r="BX22" s="83">
        <f t="shared" si="28"/>
        <v>9.7768581075721332</v>
      </c>
      <c r="BY22" s="83">
        <f t="shared" si="28"/>
        <v>9.7337966665735802</v>
      </c>
      <c r="BZ22" s="83">
        <f t="shared" si="28"/>
        <v>9.6920861061252523</v>
      </c>
      <c r="CA22" s="105">
        <f t="shared" si="28"/>
        <v>9.6516867347969075</v>
      </c>
      <c r="CB22" s="83">
        <f t="shared" si="28"/>
        <v>9.6124953373756021</v>
      </c>
      <c r="CC22" s="83">
        <f t="shared" si="28"/>
        <v>9.5743791910426381</v>
      </c>
      <c r="CD22" s="83">
        <f t="shared" si="28"/>
        <v>9.5372242699610439</v>
      </c>
      <c r="CE22" s="83">
        <f t="shared" si="28"/>
        <v>9.5009980038476769</v>
      </c>
      <c r="CF22" s="83">
        <f t="shared" si="28"/>
        <v>9.4656964995912123</v>
      </c>
      <c r="CG22" s="83">
        <f t="shared" si="28"/>
        <v>9.4313313229812277</v>
      </c>
      <c r="CH22" s="105">
        <f t="shared" si="28"/>
        <v>9.3979174497038933</v>
      </c>
      <c r="CI22" s="83">
        <f t="shared" si="28"/>
        <v>9.3654623049444261</v>
      </c>
      <c r="CJ22" s="83">
        <f t="shared" si="28"/>
        <v>9.333957425270988</v>
      </c>
      <c r="CK22" s="83">
        <f t="shared" si="28"/>
        <v>9.3033745747612056</v>
      </c>
      <c r="CL22" s="83">
        <f t="shared" si="28"/>
        <v>9.2736684388622042</v>
      </c>
      <c r="CM22" s="83">
        <f t="shared" si="28"/>
        <v>9.244790490402357</v>
      </c>
      <c r="CN22" s="83">
        <f t="shared" si="28"/>
        <v>9.2166960948483556</v>
      </c>
      <c r="CO22" s="105">
        <f t="shared" si="28"/>
        <v>9.1893494778610822</v>
      </c>
      <c r="CP22" s="83">
        <f t="shared" si="28"/>
        <v>9.1627262564475096</v>
      </c>
      <c r="CQ22" s="83">
        <f t="shared" si="28"/>
        <v>9.1368131961440788</v>
      </c>
      <c r="CR22" s="83">
        <f t="shared" si="28"/>
        <v>9.1116049456505159</v>
      </c>
      <c r="CS22" s="83">
        <f t="shared" si="28"/>
        <v>9.0870976089706925</v>
      </c>
      <c r="CT22" s="83">
        <f t="shared" si="28"/>
        <v>9.0632798247383857</v>
      </c>
      <c r="CU22" s="83">
        <f t="shared" si="28"/>
        <v>9.0401338010365198</v>
      </c>
      <c r="CV22" s="105">
        <f t="shared" si="28"/>
        <v>9.0176372946468444</v>
      </c>
      <c r="CW22" s="83">
        <f t="shared" si="28"/>
        <v>8.9957661870326486</v>
      </c>
      <c r="CX22" s="83">
        <f t="shared" si="28"/>
        <v>8.9744971521757719</v>
      </c>
      <c r="CY22" s="83">
        <f t="shared" si="28"/>
        <v>8.9538097838194091</v>
      </c>
      <c r="CZ22" s="83">
        <f t="shared" si="28"/>
        <v>8.9336874147241367</v>
      </c>
      <c r="DA22" s="83">
        <f t="shared" si="28"/>
        <v>8.9141157499478751</v>
      </c>
      <c r="DB22" s="83">
        <f t="shared" si="28"/>
        <v>8.895081817105293</v>
      </c>
      <c r="DC22" s="83">
        <f t="shared" si="28"/>
        <v>8.8765730119109953</v>
      </c>
      <c r="DD22" s="105">
        <f t="shared" si="28"/>
        <v>8.8585763647249784</v>
      </c>
      <c r="DE22" s="83">
        <f t="shared" si="28"/>
        <v>8.8410781454532401</v>
      </c>
      <c r="DF22" s="83">
        <f t="shared" si="28"/>
        <v>8.8240638648528886</v>
      </c>
      <c r="DG22" s="83">
        <f t="shared" si="28"/>
        <v>8.8075186505376681</v>
      </c>
      <c r="DH22" s="83">
        <f t="shared" si="28"/>
        <v>8.7914278745993197</v>
      </c>
      <c r="DI22" s="83">
        <f t="shared" si="28"/>
        <v>8.7757777019330465</v>
      </c>
      <c r="DJ22" s="83">
        <f t="shared" si="28"/>
        <v>8.7605553473815601</v>
      </c>
      <c r="DK22" s="105">
        <f t="shared" si="28"/>
        <v>8.7457490601969319</v>
      </c>
      <c r="DL22" s="83">
        <f t="shared" si="28"/>
        <v>8.7313478862735554</v>
      </c>
      <c r="DM22" s="83">
        <f t="shared" si="28"/>
        <v>8.7173412971015694</v>
      </c>
      <c r="DN22" s="83">
        <f t="shared" si="28"/>
        <v>8.7037188120590461</v>
      </c>
      <c r="DO22" s="83">
        <f t="shared" si="28"/>
        <v>8.6904697759220824</v>
      </c>
      <c r="DP22" s="83">
        <f t="shared" si="28"/>
        <v>8.6775834650034813</v>
      </c>
      <c r="DQ22" s="83">
        <f t="shared" si="28"/>
        <v>8.6650492464912183</v>
      </c>
      <c r="DR22" s="83">
        <f t="shared" si="28"/>
        <v>8.6528567442356401</v>
      </c>
      <c r="DS22" s="83">
        <f t="shared" si="28"/>
        <v>8.6409959686364743</v>
      </c>
    </row>
    <row r="23" spans="1:123" s="91" customFormat="1" ht="16.5" customHeight="1" x14ac:dyDescent="0.25">
      <c r="A23" s="87" t="s">
        <v>122</v>
      </c>
      <c r="C23" s="88">
        <f t="shared" si="16"/>
        <v>1.2785692819034182</v>
      </c>
      <c r="D23" s="89">
        <f t="shared" ref="D23:H23" si="29">D22-C22</f>
        <v>1.5342831382841018</v>
      </c>
      <c r="E23" s="89">
        <f t="shared" si="29"/>
        <v>1.8411397659409214</v>
      </c>
      <c r="F23" s="89">
        <f t="shared" si="29"/>
        <v>2.2093677191291068</v>
      </c>
      <c r="G23" s="89">
        <f t="shared" si="29"/>
        <v>2.6512412629549278</v>
      </c>
      <c r="H23" s="89">
        <f t="shared" si="29"/>
        <v>3.1814895155459126</v>
      </c>
      <c r="I23" s="89">
        <f>I22-H22</f>
        <v>3.8177874186550973</v>
      </c>
      <c r="J23" s="92">
        <f t="shared" ref="J23:BU23" si="30">I27*MIN(1,I29*$P$9*$P$5*J11)</f>
        <v>0.86938433433771645</v>
      </c>
      <c r="K23" s="92">
        <f t="shared" si="30"/>
        <v>0.96534645007694531</v>
      </c>
      <c r="L23" s="92">
        <f t="shared" si="30"/>
        <v>1.1111593883457258</v>
      </c>
      <c r="M23" s="92">
        <f t="shared" si="30"/>
        <v>1.2860907283483594</v>
      </c>
      <c r="N23" s="92">
        <f t="shared" si="30"/>
        <v>1.4959457787760324</v>
      </c>
      <c r="O23" s="92">
        <f t="shared" si="30"/>
        <v>1.7476832535460103</v>
      </c>
      <c r="P23" s="107">
        <f t="shared" si="30"/>
        <v>2.0496426750893422</v>
      </c>
      <c r="Q23" s="92">
        <f t="shared" si="30"/>
        <v>2.4118158383444026</v>
      </c>
      <c r="R23" s="92">
        <f t="shared" si="30"/>
        <v>1.1143748311369783</v>
      </c>
      <c r="S23" s="92">
        <f t="shared" si="30"/>
        <v>1.1219613365558687</v>
      </c>
      <c r="T23" s="92">
        <f t="shared" si="30"/>
        <v>1.127159859267155</v>
      </c>
      <c r="U23" s="92">
        <f t="shared" si="30"/>
        <v>1.1294815801872289</v>
      </c>
      <c r="V23" s="92">
        <f t="shared" si="30"/>
        <v>1.128333964627906</v>
      </c>
      <c r="W23" s="107">
        <f t="shared" si="30"/>
        <v>1.1229974537337295</v>
      </c>
      <c r="X23" s="92">
        <f t="shared" si="30"/>
        <v>1.1125963852350476</v>
      </c>
      <c r="Y23" s="92">
        <f t="shared" si="30"/>
        <v>1.1027092833843262</v>
      </c>
      <c r="Z23" s="92">
        <f t="shared" si="30"/>
        <v>1.1144125687273632</v>
      </c>
      <c r="AA23" s="92">
        <f t="shared" si="30"/>
        <v>1.1141863212213812</v>
      </c>
      <c r="AB23" s="92">
        <f t="shared" si="30"/>
        <v>1.0993975170416563</v>
      </c>
      <c r="AC23" s="92">
        <f t="shared" si="30"/>
        <v>1.0668933690643254</v>
      </c>
      <c r="AD23" s="107">
        <f t="shared" si="30"/>
        <v>1.0128992508687684</v>
      </c>
      <c r="AE23" s="92">
        <f t="shared" si="30"/>
        <v>0.93289688289760486</v>
      </c>
      <c r="AF23" s="92">
        <f t="shared" si="30"/>
        <v>0.82149837966169548</v>
      </c>
      <c r="AG23" s="92">
        <f t="shared" si="30"/>
        <v>0.83609351370977114</v>
      </c>
      <c r="AH23" s="92">
        <f t="shared" si="30"/>
        <v>0.84983290820971613</v>
      </c>
      <c r="AI23" s="92">
        <f t="shared" si="30"/>
        <v>0.86168752752009725</v>
      </c>
      <c r="AJ23" s="161">
        <f t="shared" si="30"/>
        <v>0.87040805664494603</v>
      </c>
      <c r="AK23" s="107">
        <f t="shared" si="30"/>
        <v>0.87448174906487741</v>
      </c>
      <c r="AL23" s="92">
        <f t="shared" si="30"/>
        <v>0.87208077463867484</v>
      </c>
      <c r="AM23" s="92">
        <f t="shared" si="30"/>
        <v>0.86100037960565357</v>
      </c>
      <c r="AN23" s="92">
        <f t="shared" si="30"/>
        <v>0.83723017726667048</v>
      </c>
      <c r="AO23" s="92">
        <f t="shared" si="30"/>
        <v>0.81385695548836967</v>
      </c>
      <c r="AP23" s="92">
        <f t="shared" si="30"/>
        <v>0.79145390736543042</v>
      </c>
      <c r="AQ23" s="161">
        <f t="shared" si="30"/>
        <v>0.77065704705935634</v>
      </c>
      <c r="AR23" s="107">
        <f t="shared" si="30"/>
        <v>0.7521767810634471</v>
      </c>
      <c r="AS23" s="92">
        <f t="shared" si="30"/>
        <v>0.73681193668097544</v>
      </c>
      <c r="AT23" s="92">
        <f t="shared" si="30"/>
        <v>0.72546679112021484</v>
      </c>
      <c r="AU23" s="92">
        <f t="shared" si="30"/>
        <v>0.7181670763053839</v>
      </c>
      <c r="AV23" s="92">
        <f t="shared" si="30"/>
        <v>0.70841977950435431</v>
      </c>
      <c r="AW23" s="92">
        <f t="shared" si="30"/>
        <v>0.69664327854388119</v>
      </c>
      <c r="AX23" s="161">
        <f t="shared" si="30"/>
        <v>0.68341865408802527</v>
      </c>
      <c r="AY23" s="107">
        <f t="shared" si="30"/>
        <v>0.66951870351517284</v>
      </c>
      <c r="AZ23" s="92">
        <f t="shared" si="30"/>
        <v>0.65594261596348424</v>
      </c>
      <c r="BA23" s="92">
        <f t="shared" si="30"/>
        <v>0.6439574434649511</v>
      </c>
      <c r="BB23" s="92">
        <f t="shared" si="30"/>
        <v>0.63514693784524412</v>
      </c>
      <c r="BC23" s="92">
        <f t="shared" si="30"/>
        <v>0.62651060730434427</v>
      </c>
      <c r="BD23" s="92">
        <f t="shared" si="30"/>
        <v>0.61787738436766593</v>
      </c>
      <c r="BE23" s="161">
        <f t="shared" si="30"/>
        <v>0.60910761092363808</v>
      </c>
      <c r="BF23" s="107">
        <f t="shared" si="30"/>
        <v>0.60010670891359708</v>
      </c>
      <c r="BG23" s="92">
        <f t="shared" si="30"/>
        <v>0.59084217669458439</v>
      </c>
      <c r="BH23" s="92">
        <f t="shared" si="30"/>
        <v>0.58136374995500251</v>
      </c>
      <c r="BI23" s="92">
        <f t="shared" si="30"/>
        <v>0.57182802928667287</v>
      </c>
      <c r="BJ23" s="92">
        <f t="shared" si="30"/>
        <v>0.562595659850889</v>
      </c>
      <c r="BK23" s="92">
        <f t="shared" si="30"/>
        <v>0.55378140588868474</v>
      </c>
      <c r="BL23" s="161">
        <f t="shared" si="30"/>
        <v>0.54545549494154721</v>
      </c>
      <c r="BM23" s="107">
        <f t="shared" si="30"/>
        <v>0.53763652391539229</v>
      </c>
      <c r="BN23" s="92">
        <f t="shared" si="30"/>
        <v>0.53028432022082939</v>
      </c>
      <c r="BO23" s="92">
        <f t="shared" si="30"/>
        <v>0.52329213952649856</v>
      </c>
      <c r="BP23" s="92">
        <f t="shared" si="30"/>
        <v>0.51647802973259682</v>
      </c>
      <c r="BQ23" s="92">
        <f t="shared" si="30"/>
        <v>0.5096000247798802</v>
      </c>
      <c r="BR23" s="92">
        <f t="shared" si="30"/>
        <v>0.50273423628900049</v>
      </c>
      <c r="BS23" s="92">
        <f t="shared" si="30"/>
        <v>0.49595896542363516</v>
      </c>
      <c r="BT23" s="107">
        <f t="shared" si="30"/>
        <v>0.48934832495988478</v>
      </c>
      <c r="BU23" s="92">
        <f t="shared" si="30"/>
        <v>0.48296167859329142</v>
      </c>
      <c r="BV23" s="92">
        <f t="shared" ref="BV23:DS23" si="31">BU27*MIN(1,BU29*$P$9*$P$5*BV11)</f>
        <v>0.47683085298871869</v>
      </c>
      <c r="BW23" s="92">
        <f t="shared" si="31"/>
        <v>0.47094483646731472</v>
      </c>
      <c r="BX23" s="92">
        <f t="shared" si="31"/>
        <v>0.4652328033331854</v>
      </c>
      <c r="BY23" s="92">
        <f t="shared" si="31"/>
        <v>0.45967279529044802</v>
      </c>
      <c r="BZ23" s="92">
        <f t="shared" si="31"/>
        <v>0.45424840497530711</v>
      </c>
      <c r="CA23" s="107">
        <f t="shared" si="31"/>
        <v>0.44894895363153881</v>
      </c>
      <c r="CB23" s="92">
        <f t="shared" si="31"/>
        <v>0.44377028117198586</v>
      </c>
      <c r="CC23" s="92">
        <f t="shared" si="31"/>
        <v>0.4387147066557554</v>
      </c>
      <c r="CD23" s="92">
        <f t="shared" si="31"/>
        <v>0.43378991538572093</v>
      </c>
      <c r="CE23" s="92">
        <f t="shared" si="31"/>
        <v>0.42900653721981846</v>
      </c>
      <c r="CF23" s="92">
        <f t="shared" si="31"/>
        <v>0.42437129103398424</v>
      </c>
      <c r="CG23" s="92">
        <f t="shared" si="31"/>
        <v>0.4198832283653226</v>
      </c>
      <c r="CH23" s="107">
        <f t="shared" si="31"/>
        <v>0.41553508035420533</v>
      </c>
      <c r="CI23" s="92">
        <f t="shared" si="31"/>
        <v>0.41131513641251849</v>
      </c>
      <c r="CJ23" s="92">
        <f t="shared" si="31"/>
        <v>0.40720982698231756</v>
      </c>
      <c r="CK23" s="92">
        <f t="shared" si="31"/>
        <v>0.40320706487593716</v>
      </c>
      <c r="CL23" s="92">
        <f t="shared" si="31"/>
        <v>0.39930040132081701</v>
      </c>
      <c r="CM23" s="92">
        <f t="shared" si="31"/>
        <v>0.39549334257413621</v>
      </c>
      <c r="CN23" s="92">
        <f t="shared" si="31"/>
        <v>0.39178883281132043</v>
      </c>
      <c r="CO23" s="107">
        <f t="shared" si="31"/>
        <v>0.38818846336693275</v>
      </c>
      <c r="CP23" s="92">
        <f t="shared" si="31"/>
        <v>0.38469191499894678</v>
      </c>
      <c r="CQ23" s="92">
        <f t="shared" si="31"/>
        <v>0.38129676667888657</v>
      </c>
      <c r="CR23" s="92">
        <f t="shared" si="31"/>
        <v>0.37799881438237509</v>
      </c>
      <c r="CS23" s="92">
        <f t="shared" si="31"/>
        <v>0.37479306464099382</v>
      </c>
      <c r="CT23" s="92">
        <f t="shared" si="31"/>
        <v>0.37167555834182864</v>
      </c>
      <c r="CU23" s="92">
        <f t="shared" si="31"/>
        <v>0.36864280910945374</v>
      </c>
      <c r="CV23" s="107">
        <f t="shared" si="31"/>
        <v>0.36569195697725654</v>
      </c>
      <c r="CW23" s="92">
        <f t="shared" si="31"/>
        <v>0.36282080738474998</v>
      </c>
      <c r="CX23" s="92">
        <f t="shared" si="31"/>
        <v>0.36002773182201048</v>
      </c>
      <c r="CY23" s="92">
        <f t="shared" si="31"/>
        <v>0.35731144602601117</v>
      </c>
      <c r="CZ23" s="92">
        <f t="shared" si="31"/>
        <v>0.35467069554572028</v>
      </c>
      <c r="DA23" s="92">
        <f t="shared" si="31"/>
        <v>0.35210389356556704</v>
      </c>
      <c r="DB23" s="92">
        <f t="shared" si="31"/>
        <v>0.34960887626687176</v>
      </c>
      <c r="DC23" s="92">
        <f t="shared" si="31"/>
        <v>0.34718315178295861</v>
      </c>
      <c r="DD23" s="107">
        <f t="shared" si="31"/>
        <v>0.34482416019873352</v>
      </c>
      <c r="DE23" s="92">
        <f t="shared" si="31"/>
        <v>0.3425295125502707</v>
      </c>
      <c r="DF23" s="92">
        <f t="shared" si="31"/>
        <v>0.34029716542566008</v>
      </c>
      <c r="DG23" s="92">
        <f t="shared" si="31"/>
        <v>0.33812548123050068</v>
      </c>
      <c r="DH23" s="92">
        <f t="shared" si="31"/>
        <v>0.33601311762721875</v>
      </c>
      <c r="DI23" s="92">
        <f t="shared" si="31"/>
        <v>0.33395870360059993</v>
      </c>
      <c r="DJ23" s="92">
        <f t="shared" si="31"/>
        <v>0.33196079723147237</v>
      </c>
      <c r="DK23" s="107">
        <f t="shared" si="31"/>
        <v>0.3300178730141059</v>
      </c>
      <c r="DL23" s="92">
        <f t="shared" si="31"/>
        <v>0.32812833862689522</v>
      </c>
      <c r="DM23" s="92">
        <f t="shared" si="31"/>
        <v>0.32629057625367508</v>
      </c>
      <c r="DN23" s="92">
        <f t="shared" si="31"/>
        <v>0.32450299618797779</v>
      </c>
      <c r="DO23" s="92">
        <f t="shared" si="31"/>
        <v>0.32276408149025587</v>
      </c>
      <c r="DP23" s="92">
        <f t="shared" si="31"/>
        <v>0.32107239268199766</v>
      </c>
      <c r="DQ23" s="92">
        <f t="shared" si="31"/>
        <v>0.31942657871920987</v>
      </c>
      <c r="DR23" s="92">
        <f t="shared" si="31"/>
        <v>0.31782537075852751</v>
      </c>
      <c r="DS23" s="92">
        <f t="shared" si="31"/>
        <v>0.3162675630277294</v>
      </c>
    </row>
    <row r="24" spans="1:123" s="85" customFormat="1" x14ac:dyDescent="0.25">
      <c r="A24" s="85" t="s">
        <v>84</v>
      </c>
      <c r="C24" s="85">
        <f t="shared" ref="C24:BN24" si="32">C28+C35+C43</f>
        <v>44.85412637691509</v>
      </c>
      <c r="D24" s="85">
        <f t="shared" si="32"/>
        <v>53.824951652298111</v>
      </c>
      <c r="E24" s="85">
        <f t="shared" si="32"/>
        <v>64.589941982757722</v>
      </c>
      <c r="F24" s="85">
        <f t="shared" si="32"/>
        <v>77.507930379309272</v>
      </c>
      <c r="G24" s="85">
        <f t="shared" si="32"/>
        <v>93.009516455171124</v>
      </c>
      <c r="H24" s="85">
        <f t="shared" si="32"/>
        <v>111.61141974620534</v>
      </c>
      <c r="I24" s="86">
        <f t="shared" si="32"/>
        <v>133.93370369544641</v>
      </c>
      <c r="J24" s="85">
        <f t="shared" si="32"/>
        <v>153.85554112681501</v>
      </c>
      <c r="K24" s="85">
        <f t="shared" si="32"/>
        <v>177.76174604445734</v>
      </c>
      <c r="L24" s="85">
        <f t="shared" si="32"/>
        <v>206.44919194562812</v>
      </c>
      <c r="M24" s="85">
        <f t="shared" si="32"/>
        <v>240.87412702703307</v>
      </c>
      <c r="N24" s="85">
        <f t="shared" si="32"/>
        <v>282.18404912471902</v>
      </c>
      <c r="O24" s="85">
        <f t="shared" si="32"/>
        <v>331.75595564194219</v>
      </c>
      <c r="P24" s="86">
        <f t="shared" si="32"/>
        <v>391.24224346260996</v>
      </c>
      <c r="Q24" s="85">
        <f t="shared" si="32"/>
        <v>446.73838209858337</v>
      </c>
      <c r="R24" s="85">
        <f t="shared" si="32"/>
        <v>454.22055892417302</v>
      </c>
      <c r="S24" s="85">
        <f t="shared" si="32"/>
        <v>461.9120433953068</v>
      </c>
      <c r="T24" s="85">
        <f t="shared" si="32"/>
        <v>469.85046428228804</v>
      </c>
      <c r="U24" s="85">
        <f t="shared" si="32"/>
        <v>478.07920350088108</v>
      </c>
      <c r="V24" s="85">
        <f t="shared" si="32"/>
        <v>486.6478005523137</v>
      </c>
      <c r="W24" s="86">
        <f t="shared" si="32"/>
        <v>495.61211790270823</v>
      </c>
      <c r="X24" s="85">
        <f t="shared" si="32"/>
        <v>515.75334661155136</v>
      </c>
      <c r="Y24" s="85">
        <f t="shared" si="32"/>
        <v>519.53256686958844</v>
      </c>
      <c r="Z24" s="85">
        <f t="shared" si="32"/>
        <v>518.84398553538767</v>
      </c>
      <c r="AA24" s="85">
        <f t="shared" si="32"/>
        <v>512.70544152972718</v>
      </c>
      <c r="AB24" s="85">
        <f t="shared" si="32"/>
        <v>499.9391565398501</v>
      </c>
      <c r="AC24" s="85">
        <f t="shared" si="32"/>
        <v>479.13289327418363</v>
      </c>
      <c r="AD24" s="86">
        <f t="shared" si="32"/>
        <v>448.59346667313037</v>
      </c>
      <c r="AE24" s="85">
        <f t="shared" si="32"/>
        <v>410.84848849799374</v>
      </c>
      <c r="AF24" s="85">
        <f t="shared" si="32"/>
        <v>416.25001900015263</v>
      </c>
      <c r="AG24" s="85">
        <f t="shared" si="32"/>
        <v>419.78348455558671</v>
      </c>
      <c r="AH24" s="85">
        <f t="shared" si="32"/>
        <v>420.76076034591688</v>
      </c>
      <c r="AI24" s="85">
        <f t="shared" si="32"/>
        <v>418.35164381356816</v>
      </c>
      <c r="AJ24" s="162">
        <f t="shared" si="32"/>
        <v>411.55598234977867</v>
      </c>
      <c r="AK24" s="86">
        <f t="shared" si="32"/>
        <v>399.17039885536587</v>
      </c>
      <c r="AL24" s="85">
        <f t="shared" si="32"/>
        <v>379.74860019458998</v>
      </c>
      <c r="AM24" s="85">
        <f t="shared" si="32"/>
        <v>373.88744775828724</v>
      </c>
      <c r="AN24" s="85">
        <f t="shared" si="32"/>
        <v>368.04277883374954</v>
      </c>
      <c r="AO24" s="85">
        <f t="shared" si="32"/>
        <v>362.27781713513571</v>
      </c>
      <c r="AP24" s="85">
        <f t="shared" si="32"/>
        <v>356.64968312930523</v>
      </c>
      <c r="AQ24" s="162">
        <f t="shared" si="32"/>
        <v>351.2079127761283</v>
      </c>
      <c r="AR24" s="86">
        <f t="shared" si="32"/>
        <v>345.99274082537909</v>
      </c>
      <c r="AS24" s="85">
        <f t="shared" si="32"/>
        <v>341.0331207203364</v>
      </c>
      <c r="AT24" s="85">
        <f t="shared" si="32"/>
        <v>335.89317494949421</v>
      </c>
      <c r="AU24" s="85">
        <f t="shared" si="32"/>
        <v>329.9865292807923</v>
      </c>
      <c r="AV24" s="85">
        <f t="shared" si="32"/>
        <v>323.5159424144216</v>
      </c>
      <c r="AW24" s="85">
        <f t="shared" si="32"/>
        <v>316.74501970902713</v>
      </c>
      <c r="AX24" s="162">
        <f t="shared" si="32"/>
        <v>310.00913405090603</v>
      </c>
      <c r="AY24" s="86">
        <f t="shared" si="32"/>
        <v>303.72849693586204</v>
      </c>
      <c r="AZ24" s="85">
        <f t="shared" si="32"/>
        <v>298.42381651476632</v>
      </c>
      <c r="BA24" s="85">
        <f t="shared" si="32"/>
        <v>294.61407195891144</v>
      </c>
      <c r="BB24" s="85">
        <f t="shared" si="32"/>
        <v>290.56780574325995</v>
      </c>
      <c r="BC24" s="85">
        <f t="shared" si="32"/>
        <v>286.28640483127151</v>
      </c>
      <c r="BD24" s="85">
        <f t="shared" si="32"/>
        <v>281.79566413046501</v>
      </c>
      <c r="BE24" s="162">
        <f t="shared" si="32"/>
        <v>277.15933485229516</v>
      </c>
      <c r="BF24" s="86">
        <f t="shared" si="32"/>
        <v>272.48916378918284</v>
      </c>
      <c r="BG24" s="85">
        <f t="shared" si="32"/>
        <v>267.95663253749024</v>
      </c>
      <c r="BH24" s="85">
        <f t="shared" si="32"/>
        <v>263.80100948412127</v>
      </c>
      <c r="BI24" s="85">
        <f t="shared" si="32"/>
        <v>259.76210122064765</v>
      </c>
      <c r="BJ24" s="85">
        <f t="shared" si="32"/>
        <v>255.85236475724116</v>
      </c>
      <c r="BK24" s="85">
        <f t="shared" si="32"/>
        <v>252.07904467721903</v>
      </c>
      <c r="BL24" s="162">
        <f t="shared" si="32"/>
        <v>248.43817627524066</v>
      </c>
      <c r="BM24" s="86">
        <f t="shared" si="32"/>
        <v>244.91411771763501</v>
      </c>
      <c r="BN24" s="85">
        <f t="shared" si="32"/>
        <v>241.47942386865077</v>
      </c>
      <c r="BO24" s="85">
        <f t="shared" ref="BO24:DS24" si="33">BO28+BO35+BO43</f>
        <v>238.09490462585774</v>
      </c>
      <c r="BP24" s="85">
        <f t="shared" si="33"/>
        <v>234.72671138519698</v>
      </c>
      <c r="BQ24" s="85">
        <f t="shared" si="33"/>
        <v>231.4129808064464</v>
      </c>
      <c r="BR24" s="85">
        <f t="shared" si="33"/>
        <v>228.18752732454556</v>
      </c>
      <c r="BS24" s="85">
        <f t="shared" si="33"/>
        <v>225.07669505460723</v>
      </c>
      <c r="BT24" s="86">
        <f t="shared" si="33"/>
        <v>222.09502113069036</v>
      </c>
      <c r="BU24" s="85">
        <f t="shared" si="33"/>
        <v>219.24008881795672</v>
      </c>
      <c r="BV24" s="85">
        <f t="shared" si="33"/>
        <v>216.48644875328316</v>
      </c>
      <c r="BW24" s="85">
        <f t="shared" si="33"/>
        <v>213.78196441221311</v>
      </c>
      <c r="BX24" s="85">
        <f t="shared" si="33"/>
        <v>211.1289840315828</v>
      </c>
      <c r="BY24" s="85">
        <f t="shared" si="33"/>
        <v>208.53174643394311</v>
      </c>
      <c r="BZ24" s="85">
        <f t="shared" si="33"/>
        <v>205.99573842299813</v>
      </c>
      <c r="CA24" s="86">
        <f t="shared" si="33"/>
        <v>203.52667637882939</v>
      </c>
      <c r="CB24" s="85">
        <f t="shared" si="33"/>
        <v>201.12894064067339</v>
      </c>
      <c r="CC24" s="85">
        <f t="shared" si="33"/>
        <v>198.80334901926159</v>
      </c>
      <c r="CD24" s="85">
        <f t="shared" si="33"/>
        <v>196.54430064584469</v>
      </c>
      <c r="CE24" s="85">
        <f t="shared" si="33"/>
        <v>194.35152440838215</v>
      </c>
      <c r="CF24" s="85">
        <f t="shared" si="33"/>
        <v>192.22292201920462</v>
      </c>
      <c r="CG24" s="85">
        <f t="shared" si="33"/>
        <v>190.1550101374597</v>
      </c>
      <c r="CH24" s="86">
        <f t="shared" si="33"/>
        <v>188.14361674596887</v>
      </c>
      <c r="CI24" s="85">
        <f t="shared" si="33"/>
        <v>186.1847089763769</v>
      </c>
      <c r="CJ24" s="85">
        <f t="shared" si="33"/>
        <v>184.27534056353809</v>
      </c>
      <c r="CK24" s="85">
        <f t="shared" si="33"/>
        <v>182.41470876233686</v>
      </c>
      <c r="CL24" s="85">
        <f t="shared" si="33"/>
        <v>180.60472144352775</v>
      </c>
      <c r="CM24" s="85">
        <f t="shared" si="33"/>
        <v>178.84618574603078</v>
      </c>
      <c r="CN24" s="85">
        <f t="shared" si="33"/>
        <v>177.13871223690961</v>
      </c>
      <c r="CO24" s="86">
        <f t="shared" si="33"/>
        <v>175.48076072965864</v>
      </c>
      <c r="CP24" s="85">
        <f t="shared" si="33"/>
        <v>173.86989097782916</v>
      </c>
      <c r="CQ24" s="85">
        <f t="shared" si="33"/>
        <v>172.30327227437783</v>
      </c>
      <c r="CR24" s="85">
        <f t="shared" si="33"/>
        <v>170.77851331683127</v>
      </c>
      <c r="CS24" s="85">
        <f t="shared" si="33"/>
        <v>169.29478068201999</v>
      </c>
      <c r="CT24" s="85">
        <f t="shared" si="33"/>
        <v>167.85130888470144</v>
      </c>
      <c r="CU24" s="85">
        <f t="shared" si="33"/>
        <v>166.44735932486711</v>
      </c>
      <c r="CV24" s="86">
        <f t="shared" si="33"/>
        <v>165.08216979983138</v>
      </c>
      <c r="CW24" s="85">
        <f t="shared" si="33"/>
        <v>163.75490382497119</v>
      </c>
      <c r="CX24" s="85">
        <f t="shared" si="33"/>
        <v>162.4646224159539</v>
      </c>
      <c r="CY24" s="85">
        <f t="shared" si="33"/>
        <v>161.21030817104233</v>
      </c>
      <c r="CZ24" s="85">
        <f t="shared" si="33"/>
        <v>159.99097516991159</v>
      </c>
      <c r="DA24" s="85">
        <f t="shared" si="33"/>
        <v>158.80550582690699</v>
      </c>
      <c r="DB24" s="85">
        <f t="shared" si="33"/>
        <v>157.65274917463282</v>
      </c>
      <c r="DC24" s="85">
        <f t="shared" si="33"/>
        <v>156.53160961847198</v>
      </c>
      <c r="DD24" s="86">
        <f t="shared" si="33"/>
        <v>155.4411126238594</v>
      </c>
      <c r="DE24" s="85">
        <f t="shared" si="33"/>
        <v>154.38043506617376</v>
      </c>
      <c r="DF24" s="85">
        <f t="shared" si="33"/>
        <v>153.34888750160951</v>
      </c>
      <c r="DG24" s="85">
        <f t="shared" si="33"/>
        <v>152.34583527631955</v>
      </c>
      <c r="DH24" s="85">
        <f t="shared" si="33"/>
        <v>151.37056488416624</v>
      </c>
      <c r="DI24" s="85">
        <f t="shared" si="33"/>
        <v>150.42230085080269</v>
      </c>
      <c r="DJ24" s="85">
        <f t="shared" si="33"/>
        <v>149.50023334363951</v>
      </c>
      <c r="DK24" s="86">
        <f t="shared" si="33"/>
        <v>148.60355260753693</v>
      </c>
      <c r="DL24" s="85">
        <f t="shared" si="33"/>
        <v>147.73148337102907</v>
      </c>
      <c r="DM24" s="85">
        <f t="shared" si="33"/>
        <v>146.8833091469217</v>
      </c>
      <c r="DN24" s="85">
        <f t="shared" si="33"/>
        <v>146.05837259629834</v>
      </c>
      <c r="DO24" s="85">
        <f t="shared" si="33"/>
        <v>145.25603669783104</v>
      </c>
      <c r="DP24" s="85">
        <f t="shared" si="33"/>
        <v>144.47568372136666</v>
      </c>
      <c r="DQ24" s="85">
        <f t="shared" si="33"/>
        <v>143.71671214651411</v>
      </c>
      <c r="DR24" s="85">
        <f t="shared" si="33"/>
        <v>142.9785328803591</v>
      </c>
      <c r="DS24" s="85">
        <f t="shared" si="33"/>
        <v>142.26056619444935</v>
      </c>
    </row>
    <row r="25" spans="1:123" s="57" customFormat="1" x14ac:dyDescent="0.25">
      <c r="A25" s="57" t="s">
        <v>90</v>
      </c>
      <c r="C25" s="57">
        <f t="shared" ref="C25:AH25" si="34">$B$5*$B$8-(C18+C29+C36+C44+C52+C59+C68+C73)</f>
        <v>41254.832306503864</v>
      </c>
      <c r="D25" s="57">
        <f t="shared" si="34"/>
        <v>41225.798767804634</v>
      </c>
      <c r="E25" s="57">
        <f t="shared" si="34"/>
        <v>41190.958521365559</v>
      </c>
      <c r="F25" s="57">
        <f t="shared" si="34"/>
        <v>41149.150225638674</v>
      </c>
      <c r="G25" s="57">
        <f t="shared" si="34"/>
        <v>41098.980270766406</v>
      </c>
      <c r="H25" s="57">
        <f t="shared" si="34"/>
        <v>41038.776324919694</v>
      </c>
      <c r="I25" s="57">
        <f t="shared" si="34"/>
        <v>40966.530589903632</v>
      </c>
      <c r="J25" s="57">
        <f t="shared" si="34"/>
        <v>40905.768433803874</v>
      </c>
      <c r="K25" s="57">
        <f t="shared" si="34"/>
        <v>40885.438755176867</v>
      </c>
      <c r="L25" s="57">
        <f t="shared" si="34"/>
        <v>40862.138188563607</v>
      </c>
      <c r="M25" s="57">
        <f t="shared" si="34"/>
        <v>40835.276625750252</v>
      </c>
      <c r="N25" s="57">
        <f t="shared" si="34"/>
        <v>40804.147642174175</v>
      </c>
      <c r="O25" s="57">
        <f t="shared" si="34"/>
        <v>40767.905952046487</v>
      </c>
      <c r="P25" s="69">
        <f t="shared" si="34"/>
        <v>40725.540662603213</v>
      </c>
      <c r="Q25" s="57">
        <f t="shared" si="34"/>
        <v>40664.19648780721</v>
      </c>
      <c r="R25" s="57">
        <f t="shared" si="34"/>
        <v>40636.644330828953</v>
      </c>
      <c r="S25" s="57">
        <f t="shared" si="34"/>
        <v>40608.649698556146</v>
      </c>
      <c r="T25" s="57">
        <f t="shared" si="34"/>
        <v>40580.200634940775</v>
      </c>
      <c r="U25" s="57">
        <f t="shared" si="34"/>
        <v>40551.282918675468</v>
      </c>
      <c r="V25" s="57">
        <f t="shared" si="34"/>
        <v>40521.879719033437</v>
      </c>
      <c r="W25" s="69">
        <f t="shared" si="34"/>
        <v>40491.971228846844</v>
      </c>
      <c r="X25" s="57">
        <f t="shared" si="34"/>
        <v>40461.534289558353</v>
      </c>
      <c r="Y25" s="57">
        <f t="shared" si="34"/>
        <v>40429.884229118055</v>
      </c>
      <c r="Z25" s="57">
        <f t="shared" si="34"/>
        <v>40398.0271894615</v>
      </c>
      <c r="AA25" s="57">
        <f t="shared" si="34"/>
        <v>40366.237441418802</v>
      </c>
      <c r="AB25" s="57">
        <f t="shared" si="34"/>
        <v>40334.848523873523</v>
      </c>
      <c r="AC25" s="57">
        <f t="shared" si="34"/>
        <v>40304.264985812399</v>
      </c>
      <c r="AD25" s="69">
        <f t="shared" si="34"/>
        <v>40274.976485519925</v>
      </c>
      <c r="AE25" s="57">
        <f t="shared" si="34"/>
        <v>40247.574730348497</v>
      </c>
      <c r="AF25" s="57">
        <f t="shared" si="34"/>
        <v>40222.495653228929</v>
      </c>
      <c r="AG25" s="57">
        <f t="shared" si="34"/>
        <v>40197.102687782761</v>
      </c>
      <c r="AH25" s="57">
        <f t="shared" si="34"/>
        <v>40171.510333365863</v>
      </c>
      <c r="AI25" s="57">
        <f t="shared" ref="AI25:BM25" si="35">$B$5*$B$8-(AI18+AI29+AI36+AI44+AI52+AI59+AI68+AI73)</f>
        <v>40145.874730597163</v>
      </c>
      <c r="AJ25" s="163">
        <f t="shared" si="35"/>
        <v>40120.40217335691</v>
      </c>
      <c r="AK25" s="69">
        <f t="shared" si="35"/>
        <v>40095.359289538348</v>
      </c>
      <c r="AL25" s="57">
        <f t="shared" si="35"/>
        <v>40071.085220689238</v>
      </c>
      <c r="AM25" s="57">
        <f t="shared" si="35"/>
        <v>40048.006197265968</v>
      </c>
      <c r="AN25" s="57">
        <f t="shared" si="35"/>
        <v>40025.296469581532</v>
      </c>
      <c r="AO25" s="57">
        <f t="shared" si="35"/>
        <v>40002.954420554794</v>
      </c>
      <c r="AP25" s="57">
        <f t="shared" si="35"/>
        <v>39980.974609661702</v>
      </c>
      <c r="AQ25" s="163">
        <f t="shared" si="35"/>
        <v>39959.348153407671</v>
      </c>
      <c r="AR25" s="69">
        <f t="shared" si="35"/>
        <v>39938.063193862043</v>
      </c>
      <c r="AS25" s="57">
        <f t="shared" si="35"/>
        <v>39917.105469274698</v>
      </c>
      <c r="AT25" s="57">
        <f t="shared" si="35"/>
        <v>39896.459002451425</v>
      </c>
      <c r="AU25" s="57">
        <f t="shared" si="35"/>
        <v>39876.134230888005</v>
      </c>
      <c r="AV25" s="57">
        <f t="shared" si="35"/>
        <v>39856.177040398426</v>
      </c>
      <c r="AW25" s="57">
        <f t="shared" si="35"/>
        <v>39836.620975572761</v>
      </c>
      <c r="AX25" s="163">
        <f t="shared" si="35"/>
        <v>39817.483597773753</v>
      </c>
      <c r="AY25" s="69">
        <f t="shared" si="35"/>
        <v>39798.76219263157</v>
      </c>
      <c r="AZ25" s="57">
        <f t="shared" si="35"/>
        <v>39780.428698330215</v>
      </c>
      <c r="BA25" s="57">
        <f t="shared" si="35"/>
        <v>39762.42370017551</v>
      </c>
      <c r="BB25" s="57">
        <f t="shared" si="35"/>
        <v>39744.65660301366</v>
      </c>
      <c r="BC25" s="57">
        <f t="shared" si="35"/>
        <v>39727.141351230603</v>
      </c>
      <c r="BD25" s="57">
        <f t="shared" si="35"/>
        <v>39709.891784848573</v>
      </c>
      <c r="BE25" s="163">
        <f t="shared" si="35"/>
        <v>39692.920170601014</v>
      </c>
      <c r="BF25" s="69">
        <f t="shared" si="35"/>
        <v>39676.234921182557</v>
      </c>
      <c r="BG25" s="57">
        <f t="shared" si="35"/>
        <v>39659.837716000664</v>
      </c>
      <c r="BH25" s="57">
        <f t="shared" si="35"/>
        <v>39643.719922549259</v>
      </c>
      <c r="BI25" s="57">
        <f t="shared" si="35"/>
        <v>39627.858541657428</v>
      </c>
      <c r="BJ25" s="57">
        <f t="shared" si="35"/>
        <v>39612.246254358251</v>
      </c>
      <c r="BK25" s="57">
        <f t="shared" si="35"/>
        <v>39596.875009260672</v>
      </c>
      <c r="BL25" s="163">
        <f t="shared" si="35"/>
        <v>39581.736336583461</v>
      </c>
      <c r="BM25" s="69">
        <f t="shared" si="35"/>
        <v>39566.8220214264</v>
      </c>
      <c r="BN25" s="57">
        <f t="shared" ref="BN25:DS25" si="36">$B$5*$B$8-(BN18+BN29+BN36+BN44+BN52+BN59+BN68+BN73)</f>
        <v>39552.124803578561</v>
      </c>
      <c r="BO25" s="57">
        <f t="shared" si="36"/>
        <v>39537.639083374532</v>
      </c>
      <c r="BP25" s="57">
        <f t="shared" si="36"/>
        <v>39523.361622591052</v>
      </c>
      <c r="BQ25" s="57">
        <f t="shared" si="36"/>
        <v>39509.291219734609</v>
      </c>
      <c r="BR25" s="57">
        <f t="shared" si="36"/>
        <v>39495.424392744368</v>
      </c>
      <c r="BS25" s="57">
        <f t="shared" si="36"/>
        <v>39481.755641841264</v>
      </c>
      <c r="BT25" s="69">
        <f t="shared" si="36"/>
        <v>39468.277900177789</v>
      </c>
      <c r="BU25" s="57">
        <f t="shared" si="36"/>
        <v>39454.983243022871</v>
      </c>
      <c r="BV25" s="57">
        <f t="shared" si="36"/>
        <v>39441.863903409925</v>
      </c>
      <c r="BW25" s="57">
        <f t="shared" si="36"/>
        <v>39428.913649352791</v>
      </c>
      <c r="BX25" s="57">
        <f t="shared" si="36"/>
        <v>39416.129376920653</v>
      </c>
      <c r="BY25" s="57">
        <f t="shared" si="36"/>
        <v>39403.50784777345</v>
      </c>
      <c r="BZ25" s="57">
        <f t="shared" si="36"/>
        <v>39391.045576274315</v>
      </c>
      <c r="CA25" s="69">
        <f t="shared" si="36"/>
        <v>39378.738755201193</v>
      </c>
      <c r="CB25" s="57">
        <f t="shared" si="36"/>
        <v>39366.583242409295</v>
      </c>
      <c r="CC25" s="57">
        <f t="shared" si="36"/>
        <v>39354.574640979939</v>
      </c>
      <c r="CD25" s="57">
        <f t="shared" si="36"/>
        <v>39342.70851210253</v>
      </c>
      <c r="CE25" s="57">
        <f t="shared" si="36"/>
        <v>39330.980757988655</v>
      </c>
      <c r="CF25" s="57">
        <f t="shared" si="36"/>
        <v>39319.387303287353</v>
      </c>
      <c r="CG25" s="57">
        <f t="shared" si="36"/>
        <v>39307.924203882867</v>
      </c>
      <c r="CH25" s="69">
        <f t="shared" si="36"/>
        <v>39296.587729149236</v>
      </c>
      <c r="CI25" s="57">
        <f t="shared" si="36"/>
        <v>39285.374402568508</v>
      </c>
      <c r="CJ25" s="57">
        <f t="shared" si="36"/>
        <v>39274.280992968255</v>
      </c>
      <c r="CK25" s="57">
        <f t="shared" si="36"/>
        <v>39263.304449351781</v>
      </c>
      <c r="CL25" s="57">
        <f t="shared" si="36"/>
        <v>39252.441772911749</v>
      </c>
      <c r="CM25" s="57">
        <f t="shared" si="36"/>
        <v>39241.689855504643</v>
      </c>
      <c r="CN25" s="57">
        <f t="shared" si="36"/>
        <v>39231.045545232766</v>
      </c>
      <c r="CO25" s="69">
        <f t="shared" si="36"/>
        <v>39220.505717619919</v>
      </c>
      <c r="CP25" s="57">
        <f t="shared" si="36"/>
        <v>39210.067343947638</v>
      </c>
      <c r="CQ25" s="57">
        <f t="shared" si="36"/>
        <v>39199.727544577239</v>
      </c>
      <c r="CR25" s="57">
        <f t="shared" si="36"/>
        <v>39189.483611896147</v>
      </c>
      <c r="CS25" s="57">
        <f t="shared" si="36"/>
        <v>39179.332983910324</v>
      </c>
      <c r="CT25" s="57">
        <f t="shared" si="36"/>
        <v>39169.273151423411</v>
      </c>
      <c r="CU25" s="57">
        <f t="shared" si="36"/>
        <v>39159.301653877505</v>
      </c>
      <c r="CV25" s="69">
        <f t="shared" si="36"/>
        <v>39149.416077641676</v>
      </c>
      <c r="CW25" s="57">
        <f t="shared" si="36"/>
        <v>39139.614057303726</v>
      </c>
      <c r="CX25" s="57">
        <f t="shared" si="36"/>
        <v>39129.893279971249</v>
      </c>
      <c r="CY25" s="57">
        <f t="shared" si="36"/>
        <v>39120.251491243609</v>
      </c>
      <c r="CZ25" s="57">
        <f t="shared" si="36"/>
        <v>39110.686499749019</v>
      </c>
      <c r="DA25" s="57">
        <f t="shared" si="36"/>
        <v>39101.196175158817</v>
      </c>
      <c r="DB25" s="57">
        <f t="shared" si="36"/>
        <v>39091.778455882646</v>
      </c>
      <c r="DC25" s="57">
        <f t="shared" si="36"/>
        <v>39082.431350928047</v>
      </c>
      <c r="DD25" s="69">
        <f t="shared" si="36"/>
        <v>39073.15293649918</v>
      </c>
      <c r="DE25" s="57">
        <f t="shared" si="36"/>
        <v>39063.941348710483</v>
      </c>
      <c r="DF25" s="57">
        <f t="shared" si="36"/>
        <v>39054.794774514914</v>
      </c>
      <c r="DG25" s="57">
        <f t="shared" si="36"/>
        <v>39045.711443697335</v>
      </c>
      <c r="DH25" s="57">
        <f t="shared" si="36"/>
        <v>39036.689625552826</v>
      </c>
      <c r="DI25" s="57">
        <f t="shared" si="36"/>
        <v>39027.727633483759</v>
      </c>
      <c r="DJ25" s="57">
        <f t="shared" si="36"/>
        <v>39018.823828592554</v>
      </c>
      <c r="DK25" s="69">
        <f t="shared" si="36"/>
        <v>39009.976621637346</v>
      </c>
      <c r="DL25" s="57">
        <f t="shared" si="36"/>
        <v>39001.184472949128</v>
      </c>
      <c r="DM25" s="57">
        <f t="shared" si="36"/>
        <v>38992.445890315415</v>
      </c>
      <c r="DN25" s="57">
        <f t="shared" si="36"/>
        <v>38983.759425431192</v>
      </c>
      <c r="DO25" s="57">
        <f t="shared" si="36"/>
        <v>38975.123670334491</v>
      </c>
      <c r="DP25" s="57">
        <f t="shared" si="36"/>
        <v>38966.537256143347</v>
      </c>
      <c r="DQ25" s="57">
        <f t="shared" si="36"/>
        <v>38957.998851856304</v>
      </c>
      <c r="DR25" s="57">
        <f t="shared" si="36"/>
        <v>38949.507163337665</v>
      </c>
      <c r="DS25" s="57">
        <f t="shared" si="36"/>
        <v>38941.060932528548</v>
      </c>
    </row>
    <row r="26" spans="1:123" s="57" customFormat="1" x14ac:dyDescent="0.25">
      <c r="A26" s="57" t="s">
        <v>118</v>
      </c>
      <c r="C26" s="57">
        <f t="shared" ref="C26:AH26" si="37">$B$5*$B$7-(C20+C31+C38+C46+C54+C61+C69+C74)</f>
        <v>13761.009773348009</v>
      </c>
      <c r="D26" s="57">
        <f t="shared" si="37"/>
        <v>13753.211728017612</v>
      </c>
      <c r="E26" s="57">
        <f t="shared" si="37"/>
        <v>13743.854073621134</v>
      </c>
      <c r="F26" s="57">
        <f t="shared" si="37"/>
        <v>13732.624888345361</v>
      </c>
      <c r="G26" s="57">
        <f t="shared" si="37"/>
        <v>13719.149866014433</v>
      </c>
      <c r="H26" s="57">
        <f t="shared" si="37"/>
        <v>13702.97983921732</v>
      </c>
      <c r="I26" s="57">
        <f t="shared" si="37"/>
        <v>13683.567807060783</v>
      </c>
      <c r="J26" s="57">
        <f t="shared" si="37"/>
        <v>13676.639744553086</v>
      </c>
      <c r="K26" s="57">
        <f t="shared" si="37"/>
        <v>13674.776435637603</v>
      </c>
      <c r="L26" s="57">
        <f t="shared" si="37"/>
        <v>13672.6852885677</v>
      </c>
      <c r="M26" s="57">
        <f t="shared" si="37"/>
        <v>13670.320854901975</v>
      </c>
      <c r="N26" s="57">
        <f t="shared" si="37"/>
        <v>13667.628645453695</v>
      </c>
      <c r="O26" s="57">
        <f t="shared" si="37"/>
        <v>13664.543342282042</v>
      </c>
      <c r="P26" s="69">
        <f t="shared" si="37"/>
        <v>13660.986661648278</v>
      </c>
      <c r="Q26" s="57">
        <f t="shared" si="37"/>
        <v>13653.592376490378</v>
      </c>
      <c r="R26" s="57">
        <f t="shared" si="37"/>
        <v>13650.282100295053</v>
      </c>
      <c r="S26" s="57">
        <f t="shared" si="37"/>
        <v>13646.983525999103</v>
      </c>
      <c r="T26" s="57">
        <f t="shared" si="37"/>
        <v>13643.70948118665</v>
      </c>
      <c r="U26" s="57">
        <f t="shared" si="37"/>
        <v>13640.475382709546</v>
      </c>
      <c r="V26" s="57">
        <f t="shared" si="37"/>
        <v>13637.299768724437</v>
      </c>
      <c r="W26" s="69">
        <f t="shared" si="37"/>
        <v>13634.204943396471</v>
      </c>
      <c r="X26" s="57">
        <f t="shared" si="37"/>
        <v>13631.217759542404</v>
      </c>
      <c r="Y26" s="57">
        <f t="shared" si="37"/>
        <v>13628.244239096757</v>
      </c>
      <c r="Z26" s="57">
        <f t="shared" si="37"/>
        <v>13625.239768219177</v>
      </c>
      <c r="AA26" s="57">
        <f t="shared" si="37"/>
        <v>13622.236650250941</v>
      </c>
      <c r="AB26" s="57">
        <f t="shared" si="37"/>
        <v>13619.274331731485</v>
      </c>
      <c r="AC26" s="57">
        <f t="shared" si="37"/>
        <v>13616.400815507963</v>
      </c>
      <c r="AD26" s="69">
        <f t="shared" si="37"/>
        <v>13613.674352523756</v>
      </c>
      <c r="AE26" s="57">
        <f t="shared" si="37"/>
        <v>13611.16546666905</v>
      </c>
      <c r="AF26" s="57">
        <f t="shared" si="37"/>
        <v>13608.959377439003</v>
      </c>
      <c r="AG26" s="57">
        <f t="shared" si="37"/>
        <v>13606.722689663246</v>
      </c>
      <c r="AH26" s="57">
        <f t="shared" si="37"/>
        <v>13604.4569763697</v>
      </c>
      <c r="AI26" s="57">
        <f t="shared" ref="AI26:BM26" si="38">$B$5*$B$7-(AI20+AI31+AI38+AI46+AI54+AI61+AI69+AI74)</f>
        <v>13602.166411578251</v>
      </c>
      <c r="AJ26" s="163">
        <f t="shared" si="38"/>
        <v>13599.858331116478</v>
      </c>
      <c r="AK26" s="69">
        <f t="shared" si="38"/>
        <v>13597.543903225962</v>
      </c>
      <c r="AL26" s="57">
        <f t="shared" si="38"/>
        <v>13595.238930517173</v>
      </c>
      <c r="AM26" s="57">
        <f t="shared" si="38"/>
        <v>13592.964809076457</v>
      </c>
      <c r="AN26" s="57">
        <f t="shared" si="38"/>
        <v>13590.753902504646</v>
      </c>
      <c r="AO26" s="57">
        <f t="shared" si="38"/>
        <v>13588.605277373543</v>
      </c>
      <c r="AP26" s="57">
        <f t="shared" si="38"/>
        <v>13586.516339963307</v>
      </c>
      <c r="AQ26" s="163">
        <f t="shared" si="38"/>
        <v>13584.482641541765</v>
      </c>
      <c r="AR26" s="69">
        <f t="shared" si="38"/>
        <v>13582.497647603679</v>
      </c>
      <c r="AS26" s="57">
        <f t="shared" si="38"/>
        <v>13580.552463559286</v>
      </c>
      <c r="AT26" s="57">
        <f t="shared" si="38"/>
        <v>13578.635507755462</v>
      </c>
      <c r="AU26" s="57">
        <f t="shared" si="38"/>
        <v>13576.734412556791</v>
      </c>
      <c r="AV26" s="57">
        <f t="shared" si="38"/>
        <v>13574.855887137479</v>
      </c>
      <c r="AW26" s="57">
        <f t="shared" si="38"/>
        <v>13573.005649789657</v>
      </c>
      <c r="AX26" s="163">
        <f t="shared" si="38"/>
        <v>13571.188006060251</v>
      </c>
      <c r="AY26" s="69">
        <f t="shared" si="38"/>
        <v>13569.405351720219</v>
      </c>
      <c r="AZ26" s="57">
        <f t="shared" si="38"/>
        <v>13567.657585935453</v>
      </c>
      <c r="BA26" s="57">
        <f t="shared" si="38"/>
        <v>13565.941417088046</v>
      </c>
      <c r="BB26" s="57">
        <f t="shared" si="38"/>
        <v>13564.249540186798</v>
      </c>
      <c r="BC26" s="57">
        <f t="shared" si="38"/>
        <v>13562.581029238259</v>
      </c>
      <c r="BD26" s="57">
        <f t="shared" si="38"/>
        <v>13560.935435969101</v>
      </c>
      <c r="BE26" s="163">
        <f t="shared" si="38"/>
        <v>13559.312726227008</v>
      </c>
      <c r="BF26" s="69">
        <f t="shared" si="38"/>
        <v>13557.713180660316</v>
      </c>
      <c r="BG26" s="57">
        <f t="shared" si="38"/>
        <v>13556.137253163442</v>
      </c>
      <c r="BH26" s="57">
        <f t="shared" si="38"/>
        <v>13554.585379321148</v>
      </c>
      <c r="BI26" s="57">
        <f t="shared" si="38"/>
        <v>13553.057725589604</v>
      </c>
      <c r="BJ26" s="57">
        <f t="shared" si="38"/>
        <v>13551.553676550631</v>
      </c>
      <c r="BK26" s="57">
        <f t="shared" si="38"/>
        <v>13550.072270259971</v>
      </c>
      <c r="BL26" s="163">
        <f t="shared" si="38"/>
        <v>13548.612315935266</v>
      </c>
      <c r="BM26" s="69">
        <f t="shared" si="38"/>
        <v>13547.172533445806</v>
      </c>
      <c r="BN26" s="57">
        <f t="shared" ref="BN26:DS26" si="39">$B$5*$B$7-(BN20+BN31+BN38+BN46+BN54+BN61+BN69+BN74)</f>
        <v>13545.751713716816</v>
      </c>
      <c r="BO26" s="57">
        <f t="shared" si="39"/>
        <v>13544.348902058853</v>
      </c>
      <c r="BP26" s="57">
        <f t="shared" si="39"/>
        <v>13542.963606982119</v>
      </c>
      <c r="BQ26" s="57">
        <f t="shared" si="39"/>
        <v>13541.595980579597</v>
      </c>
      <c r="BR26" s="57">
        <f t="shared" si="39"/>
        <v>13540.246001755599</v>
      </c>
      <c r="BS26" s="57">
        <f t="shared" si="39"/>
        <v>13538.913462036087</v>
      </c>
      <c r="BT26" s="69">
        <f t="shared" si="39"/>
        <v>13537.597968141394</v>
      </c>
      <c r="BU26" s="57">
        <f t="shared" si="39"/>
        <v>13536.298971570286</v>
      </c>
      <c r="BV26" s="57">
        <f t="shared" si="39"/>
        <v>13535.015831027087</v>
      </c>
      <c r="BW26" s="57">
        <f t="shared" si="39"/>
        <v>13533.747914291911</v>
      </c>
      <c r="BX26" s="57">
        <f t="shared" si="39"/>
        <v>13532.494744347257</v>
      </c>
      <c r="BY26" s="57">
        <f t="shared" si="39"/>
        <v>13531.255903940266</v>
      </c>
      <c r="BZ26" s="57">
        <f t="shared" si="39"/>
        <v>13530.031024581953</v>
      </c>
      <c r="CA26" s="69">
        <f t="shared" si="39"/>
        <v>13528.819773667321</v>
      </c>
      <c r="CB26" s="57">
        <f t="shared" si="39"/>
        <v>13527.62183826291</v>
      </c>
      <c r="CC26" s="57">
        <f t="shared" si="39"/>
        <v>13526.436907545645</v>
      </c>
      <c r="CD26" s="57">
        <f t="shared" si="39"/>
        <v>13525.264656480969</v>
      </c>
      <c r="CE26" s="57">
        <f t="shared" si="39"/>
        <v>13524.104733915845</v>
      </c>
      <c r="CF26" s="57">
        <f t="shared" si="39"/>
        <v>13522.956766129775</v>
      </c>
      <c r="CG26" s="57">
        <f t="shared" si="39"/>
        <v>13521.82037716388</v>
      </c>
      <c r="CH26" s="69">
        <f t="shared" si="39"/>
        <v>13520.695206055865</v>
      </c>
      <c r="CI26" s="57">
        <f t="shared" si="39"/>
        <v>13519.580919552543</v>
      </c>
      <c r="CJ26" s="57">
        <f t="shared" si="39"/>
        <v>13518.477218340271</v>
      </c>
      <c r="CK26" s="57">
        <f t="shared" si="39"/>
        <v>13517.383834665532</v>
      </c>
      <c r="CL26" s="57">
        <f t="shared" si="39"/>
        <v>13516.300519044424</v>
      </c>
      <c r="CM26" s="57">
        <f t="shared" si="39"/>
        <v>13515.227015245269</v>
      </c>
      <c r="CN26" s="57">
        <f t="shared" si="39"/>
        <v>13514.163060665327</v>
      </c>
      <c r="CO26" s="69">
        <f t="shared" si="39"/>
        <v>13513.10838889003</v>
      </c>
      <c r="CP26" s="57">
        <f t="shared" si="39"/>
        <v>13512.062733880015</v>
      </c>
      <c r="CQ26" s="57">
        <f t="shared" si="39"/>
        <v>13511.025834925445</v>
      </c>
      <c r="CR26" s="57">
        <f t="shared" si="39"/>
        <v>13509.997441132713</v>
      </c>
      <c r="CS26" s="57">
        <f t="shared" si="39"/>
        <v>13508.977313776351</v>
      </c>
      <c r="CT26" s="57">
        <f t="shared" si="39"/>
        <v>13507.965224429556</v>
      </c>
      <c r="CU26" s="57">
        <f t="shared" si="39"/>
        <v>13506.960954035023</v>
      </c>
      <c r="CV26" s="69">
        <f t="shared" si="39"/>
        <v>13505.964291400489</v>
      </c>
      <c r="CW26" s="57">
        <f t="shared" si="39"/>
        <v>13504.975031443333</v>
      </c>
      <c r="CX26" s="57">
        <f t="shared" si="39"/>
        <v>13503.992973572547</v>
      </c>
      <c r="CY26" s="57">
        <f t="shared" si="39"/>
        <v>13503.017920571652</v>
      </c>
      <c r="CZ26" s="57">
        <f t="shared" si="39"/>
        <v>13502.049678286978</v>
      </c>
      <c r="DA26" s="57">
        <f t="shared" si="39"/>
        <v>13501.088056328994</v>
      </c>
      <c r="DB26" s="57">
        <f t="shared" si="39"/>
        <v>13500.132869598763</v>
      </c>
      <c r="DC26" s="57">
        <f t="shared" si="39"/>
        <v>13499.183939223461</v>
      </c>
      <c r="DD26" s="69">
        <f t="shared" si="39"/>
        <v>13498.241092845168</v>
      </c>
      <c r="DE26" s="57">
        <f t="shared" si="39"/>
        <v>13497.304164290807</v>
      </c>
      <c r="DF26" s="57">
        <f t="shared" si="39"/>
        <v>13496.372992765231</v>
      </c>
      <c r="DG26" s="57">
        <f t="shared" si="39"/>
        <v>13495.447421842437</v>
      </c>
      <c r="DH26" s="57">
        <f t="shared" si="39"/>
        <v>13494.527298682044</v>
      </c>
      <c r="DI26" s="57">
        <f t="shared" si="39"/>
        <v>13493.612474022051</v>
      </c>
      <c r="DJ26" s="57">
        <f t="shared" si="39"/>
        <v>13492.702802297341</v>
      </c>
      <c r="DK26" s="69">
        <f t="shared" si="39"/>
        <v>13491.79814181521</v>
      </c>
      <c r="DL26" s="57">
        <f t="shared" si="39"/>
        <v>13490.898354915171</v>
      </c>
      <c r="DM26" s="57">
        <f t="shared" si="39"/>
        <v>13490.003308047679</v>
      </c>
      <c r="DN26" s="57">
        <f t="shared" si="39"/>
        <v>13489.112871732259</v>
      </c>
      <c r="DO26" s="57">
        <f t="shared" si="39"/>
        <v>13488.226920404266</v>
      </c>
      <c r="DP26" s="57">
        <f t="shared" si="39"/>
        <v>13487.345332233506</v>
      </c>
      <c r="DQ26" s="57">
        <f t="shared" si="39"/>
        <v>13486.467988900584</v>
      </c>
      <c r="DR26" s="57">
        <f t="shared" si="39"/>
        <v>13485.594775378751</v>
      </c>
      <c r="DS26" s="57">
        <f t="shared" si="39"/>
        <v>13484.725579758897</v>
      </c>
    </row>
    <row r="27" spans="1:123" s="57" customFormat="1" x14ac:dyDescent="0.25">
      <c r="A27" s="57" t="s">
        <v>119</v>
      </c>
      <c r="C27" s="57">
        <f t="shared" ref="C27:AH27" si="40">$B$5*$B$6-(C22+C33+C40+C48+C56+C63+C70+C75)</f>
        <v>4789.9402119273909</v>
      </c>
      <c r="D27" s="57">
        <f t="shared" si="40"/>
        <v>4787.9282543128684</v>
      </c>
      <c r="E27" s="57">
        <f t="shared" si="40"/>
        <v>4785.5139051754422</v>
      </c>
      <c r="F27" s="57">
        <f t="shared" si="40"/>
        <v>4782.616686210531</v>
      </c>
      <c r="G27" s="57">
        <f t="shared" si="40"/>
        <v>4779.1400234526373</v>
      </c>
      <c r="H27" s="57">
        <f t="shared" si="40"/>
        <v>4774.9680281431647</v>
      </c>
      <c r="I27" s="57">
        <f t="shared" si="40"/>
        <v>4769.9516337717969</v>
      </c>
      <c r="J27" s="57">
        <f t="shared" si="40"/>
        <v>4769.2995542716899</v>
      </c>
      <c r="K27" s="57">
        <f t="shared" si="40"/>
        <v>4768.5949736226903</v>
      </c>
      <c r="L27" s="57">
        <f t="shared" si="40"/>
        <v>4767.7967331956361</v>
      </c>
      <c r="M27" s="57">
        <f t="shared" si="40"/>
        <v>4766.8861452208384</v>
      </c>
      <c r="N27" s="57">
        <f t="shared" si="40"/>
        <v>4765.8408027463229</v>
      </c>
      <c r="O27" s="57">
        <f t="shared" si="40"/>
        <v>4764.6338434578893</v>
      </c>
      <c r="P27" s="69">
        <f t="shared" si="40"/>
        <v>4763.2330695409355</v>
      </c>
      <c r="Q27" s="57">
        <f t="shared" si="40"/>
        <v>4760.8105489459522</v>
      </c>
      <c r="R27" s="57">
        <f t="shared" si="40"/>
        <v>4759.6833284068489</v>
      </c>
      <c r="S27" s="57">
        <f t="shared" si="40"/>
        <v>4758.5459522207329</v>
      </c>
      <c r="T27" s="57">
        <f t="shared" si="40"/>
        <v>4757.4002945419934</v>
      </c>
      <c r="U27" s="57">
        <f t="shared" si="40"/>
        <v>4756.24861557844</v>
      </c>
      <c r="V27" s="57">
        <f t="shared" si="40"/>
        <v>4755.0936447537724</v>
      </c>
      <c r="W27" s="69">
        <f t="shared" si="40"/>
        <v>4753.9386830679914</v>
      </c>
      <c r="X27" s="57">
        <f t="shared" si="40"/>
        <v>4752.7877296042989</v>
      </c>
      <c r="Y27" s="57">
        <f t="shared" si="40"/>
        <v>4751.638991826766</v>
      </c>
      <c r="Z27" s="57">
        <f t="shared" si="40"/>
        <v>4750.4693450650602</v>
      </c>
      <c r="AA27" s="57">
        <f t="shared" si="40"/>
        <v>4749.2888777122653</v>
      </c>
      <c r="AB27" s="57">
        <f t="shared" si="40"/>
        <v>4748.1099429573351</v>
      </c>
      <c r="AC27" s="57">
        <f t="shared" si="40"/>
        <v>4746.9476049028044</v>
      </c>
      <c r="AD27" s="69">
        <f t="shared" si="40"/>
        <v>4745.8201720293755</v>
      </c>
      <c r="AE27" s="57">
        <f t="shared" si="40"/>
        <v>4744.861193616448</v>
      </c>
      <c r="AF27" s="57">
        <f t="shared" si="40"/>
        <v>4744.0107348432839</v>
      </c>
      <c r="AG27" s="57">
        <f t="shared" si="40"/>
        <v>4743.1413065479237</v>
      </c>
      <c r="AH27" s="57">
        <f t="shared" si="40"/>
        <v>4742.2528909178636</v>
      </c>
      <c r="AI27" s="57">
        <f t="shared" ref="AI27:BM27" si="41">$B$5*$B$6-(AI22+AI33+AI40+AI48+AI56+AI63+AI70+AI75)</f>
        <v>4741.3463250169807</v>
      </c>
      <c r="AJ27" s="163">
        <f t="shared" si="41"/>
        <v>4740.4234864627288</v>
      </c>
      <c r="AK27" s="69">
        <f t="shared" si="41"/>
        <v>4739.4875154334113</v>
      </c>
      <c r="AL27" s="57">
        <f t="shared" si="41"/>
        <v>4738.5430801836228</v>
      </c>
      <c r="AM27" s="57">
        <f t="shared" si="41"/>
        <v>4737.6486485590831</v>
      </c>
      <c r="AN27" s="57">
        <f t="shared" si="41"/>
        <v>4736.7777595417192</v>
      </c>
      <c r="AO27" s="57">
        <f t="shared" si="41"/>
        <v>4735.9300877904534</v>
      </c>
      <c r="AP27" s="57">
        <f t="shared" si="41"/>
        <v>4735.1047494356817</v>
      </c>
      <c r="AQ27" s="163">
        <f t="shared" si="41"/>
        <v>4734.3002423696835</v>
      </c>
      <c r="AR27" s="69">
        <f t="shared" si="41"/>
        <v>4733.5143756650086</v>
      </c>
      <c r="AS27" s="57">
        <f t="shared" si="41"/>
        <v>4732.7441858367702</v>
      </c>
      <c r="AT27" s="57">
        <f t="shared" si="41"/>
        <v>4731.9434561315902</v>
      </c>
      <c r="AU27" s="57">
        <f t="shared" si="41"/>
        <v>4731.1501088199702</v>
      </c>
      <c r="AV27" s="57">
        <f t="shared" si="41"/>
        <v>4730.368610438878</v>
      </c>
      <c r="AW27" s="57">
        <f t="shared" si="41"/>
        <v>4729.6033287363944</v>
      </c>
      <c r="AX27" s="163">
        <f t="shared" si="41"/>
        <v>4728.8584304843716</v>
      </c>
      <c r="AY27" s="69">
        <f t="shared" si="41"/>
        <v>4728.1377621780593</v>
      </c>
      <c r="AZ27" s="57">
        <f t="shared" si="41"/>
        <v>4727.4447102393706</v>
      </c>
      <c r="BA27" s="57">
        <f t="shared" si="41"/>
        <v>4726.7761078445155</v>
      </c>
      <c r="BB27" s="57">
        <f t="shared" si="41"/>
        <v>4726.1158781012591</v>
      </c>
      <c r="BC27" s="57">
        <f t="shared" si="41"/>
        <v>4725.4584761138003</v>
      </c>
      <c r="BD27" s="57">
        <f t="shared" si="41"/>
        <v>4724.8042130605836</v>
      </c>
      <c r="BE27" s="163">
        <f t="shared" si="41"/>
        <v>4724.1540305565231</v>
      </c>
      <c r="BF27" s="69">
        <f t="shared" si="41"/>
        <v>4723.5093436499374</v>
      </c>
      <c r="BG27" s="57">
        <f t="shared" si="41"/>
        <v>4722.8720487243099</v>
      </c>
      <c r="BH27" s="57">
        <f t="shared" si="41"/>
        <v>4722.2504502246857</v>
      </c>
      <c r="BI27" s="57">
        <f t="shared" si="41"/>
        <v>4721.6358163244704</v>
      </c>
      <c r="BJ27" s="57">
        <f t="shared" si="41"/>
        <v>4721.032989379557</v>
      </c>
      <c r="BK27" s="57">
        <f t="shared" si="41"/>
        <v>4720.4412427621237</v>
      </c>
      <c r="BL27" s="163">
        <f t="shared" si="41"/>
        <v>4719.8595817968253</v>
      </c>
      <c r="BM27" s="69">
        <f t="shared" si="41"/>
        <v>4719.2869812578456</v>
      </c>
      <c r="BN27" s="57">
        <f t="shared" ref="BN27:DS27" si="42">$B$5*$B$6-(BN22+BN33+BN40+BN48+BN56+BN63+BN70+BN75)</f>
        <v>4718.7224621814166</v>
      </c>
      <c r="BO27" s="57">
        <f t="shared" si="42"/>
        <v>4718.1651796360084</v>
      </c>
      <c r="BP27" s="57">
        <f t="shared" si="42"/>
        <v>4717.6147035732174</v>
      </c>
      <c r="BQ27" s="57">
        <f t="shared" si="42"/>
        <v>4717.0715645792225</v>
      </c>
      <c r="BR27" s="57">
        <f t="shared" si="42"/>
        <v>4716.5361161604505</v>
      </c>
      <c r="BS27" s="57">
        <f t="shared" si="42"/>
        <v>4716.0085079789296</v>
      </c>
      <c r="BT27" s="69">
        <f t="shared" si="42"/>
        <v>4715.4886622936738</v>
      </c>
      <c r="BU27" s="57">
        <f t="shared" si="42"/>
        <v>4714.9762572707114</v>
      </c>
      <c r="BV27" s="57">
        <f t="shared" si="42"/>
        <v>4714.4707186403921</v>
      </c>
      <c r="BW27" s="57">
        <f t="shared" si="42"/>
        <v>4713.9712215595064</v>
      </c>
      <c r="BX27" s="57">
        <f t="shared" si="42"/>
        <v>4713.4776061958355</v>
      </c>
      <c r="BY27" s="57">
        <f t="shared" si="42"/>
        <v>4712.9897826822425</v>
      </c>
      <c r="BZ27" s="57">
        <f t="shared" si="42"/>
        <v>4712.5077132315419</v>
      </c>
      <c r="CA27" s="69">
        <f t="shared" si="42"/>
        <v>4712.0313905488929</v>
      </c>
      <c r="CB27" s="57">
        <f t="shared" si="42"/>
        <v>4711.5608113239496</v>
      </c>
      <c r="CC27" s="57">
        <f t="shared" si="42"/>
        <v>4711.095944963231</v>
      </c>
      <c r="CD27" s="57">
        <f t="shared" si="42"/>
        <v>4710.6366977070329</v>
      </c>
      <c r="CE27" s="57">
        <f t="shared" si="42"/>
        <v>4710.1828639547575</v>
      </c>
      <c r="CF27" s="57">
        <f t="shared" si="42"/>
        <v>4709.7342221461067</v>
      </c>
      <c r="CG27" s="57">
        <f t="shared" si="42"/>
        <v>4709.2905507734658</v>
      </c>
      <c r="CH27" s="69">
        <f t="shared" si="42"/>
        <v>4708.8516433675504</v>
      </c>
      <c r="CI27" s="57">
        <f t="shared" si="42"/>
        <v>4708.4173213052873</v>
      </c>
      <c r="CJ27" s="57">
        <f t="shared" si="42"/>
        <v>4707.9874435211386</v>
      </c>
      <c r="CK27" s="57">
        <f t="shared" si="42"/>
        <v>4707.5619121363807</v>
      </c>
      <c r="CL27" s="57">
        <f t="shared" si="42"/>
        <v>4707.1406686510991</v>
      </c>
      <c r="CM27" s="57">
        <f t="shared" si="42"/>
        <v>4706.7236340652871</v>
      </c>
      <c r="CN27" s="57">
        <f t="shared" si="42"/>
        <v>4706.3107098794453</v>
      </c>
      <c r="CO27" s="69">
        <f t="shared" si="42"/>
        <v>4705.901781060631</v>
      </c>
      <c r="CP27" s="57">
        <f t="shared" si="42"/>
        <v>4705.4967215856605</v>
      </c>
      <c r="CQ27" s="57">
        <f t="shared" si="42"/>
        <v>4705.095402471442</v>
      </c>
      <c r="CR27" s="57">
        <f t="shared" si="42"/>
        <v>4704.6977020738032</v>
      </c>
      <c r="CS27" s="57">
        <f t="shared" si="42"/>
        <v>4704.3035180851457</v>
      </c>
      <c r="CT27" s="57">
        <f t="shared" si="42"/>
        <v>4703.9127571173067</v>
      </c>
      <c r="CU27" s="57">
        <f t="shared" si="42"/>
        <v>4703.5253320795564</v>
      </c>
      <c r="CV27" s="69">
        <f t="shared" si="42"/>
        <v>4703.1411595729787</v>
      </c>
      <c r="CW27" s="57">
        <f t="shared" si="42"/>
        <v>4702.7601573854445</v>
      </c>
      <c r="CX27" s="57">
        <f t="shared" si="42"/>
        <v>4702.3822424804721</v>
      </c>
      <c r="CY27" s="57">
        <f t="shared" si="42"/>
        <v>4702.0073299094083</v>
      </c>
      <c r="CZ27" s="57">
        <f t="shared" si="42"/>
        <v>4701.6353330973607</v>
      </c>
      <c r="DA27" s="57">
        <f t="shared" si="42"/>
        <v>4701.2661663727949</v>
      </c>
      <c r="DB27" s="57">
        <f t="shared" si="42"/>
        <v>4700.8997468403441</v>
      </c>
      <c r="DC27" s="57">
        <f t="shared" si="42"/>
        <v>4700.5359956436023</v>
      </c>
      <c r="DD27" s="69">
        <f t="shared" si="42"/>
        <v>4700.1748385460996</v>
      </c>
      <c r="DE27" s="57">
        <f t="shared" si="42"/>
        <v>4699.8162057796944</v>
      </c>
      <c r="DF27" s="57">
        <f t="shared" si="42"/>
        <v>4699.4600311647482</v>
      </c>
      <c r="DG27" s="57">
        <f t="shared" si="42"/>
        <v>4699.106250570976</v>
      </c>
      <c r="DH27" s="57">
        <f t="shared" si="42"/>
        <v>4698.7547999854369</v>
      </c>
      <c r="DI27" s="57">
        <f t="shared" si="42"/>
        <v>4698.4056157132964</v>
      </c>
      <c r="DJ27" s="57">
        <f t="shared" si="42"/>
        <v>4698.0586347862054</v>
      </c>
      <c r="DK27" s="69">
        <f t="shared" si="42"/>
        <v>4697.7137954895998</v>
      </c>
      <c r="DL27" s="57">
        <f t="shared" si="42"/>
        <v>4697.3710378927435</v>
      </c>
      <c r="DM27" s="57">
        <f t="shared" si="42"/>
        <v>4697.0303042468049</v>
      </c>
      <c r="DN27" s="57">
        <f t="shared" si="42"/>
        <v>4696.6915391033135</v>
      </c>
      <c r="DO27" s="57">
        <f t="shared" si="42"/>
        <v>4696.3546890053567</v>
      </c>
      <c r="DP27" s="57">
        <f t="shared" si="42"/>
        <v>4696.0197022384746</v>
      </c>
      <c r="DQ27" s="57">
        <f t="shared" si="42"/>
        <v>4695.6865285802669</v>
      </c>
      <c r="DR27" s="57">
        <f t="shared" si="42"/>
        <v>4695.355119088209</v>
      </c>
      <c r="DS27" s="57">
        <f t="shared" si="42"/>
        <v>4695.0254259603362</v>
      </c>
    </row>
    <row r="28" spans="1:123" s="55" customFormat="1" x14ac:dyDescent="0.25">
      <c r="A28" s="56" t="s">
        <v>62</v>
      </c>
      <c r="B28" s="58" t="s">
        <v>106</v>
      </c>
      <c r="C28" s="76">
        <f t="shared" ref="C28:BN28" si="43">C29+C31+C33</f>
        <v>20.562053377179442</v>
      </c>
      <c r="D28" s="76">
        <f t="shared" si="43"/>
        <v>24.674464052615331</v>
      </c>
      <c r="E28" s="76">
        <f t="shared" si="43"/>
        <v>29.609356863138395</v>
      </c>
      <c r="F28" s="76">
        <f t="shared" si="43"/>
        <v>35.531228235766072</v>
      </c>
      <c r="G28" s="76">
        <f t="shared" si="43"/>
        <v>42.637473882919288</v>
      </c>
      <c r="H28" s="76">
        <f t="shared" si="43"/>
        <v>51.164968659503145</v>
      </c>
      <c r="I28" s="111">
        <f t="shared" si="43"/>
        <v>61.397962391403766</v>
      </c>
      <c r="J28" s="55">
        <f t="shared" si="43"/>
        <v>70.250545973487945</v>
      </c>
      <c r="K28" s="55">
        <f t="shared" si="43"/>
        <v>80.873646271988946</v>
      </c>
      <c r="L28" s="55">
        <f t="shared" si="43"/>
        <v>93.621366630190153</v>
      </c>
      <c r="M28" s="55">
        <f t="shared" si="43"/>
        <v>108.9186310600316</v>
      </c>
      <c r="N28" s="55">
        <f t="shared" si="43"/>
        <v>127.27534837584136</v>
      </c>
      <c r="O28" s="55">
        <f t="shared" si="43"/>
        <v>149.30340915481307</v>
      </c>
      <c r="P28" s="70">
        <f t="shared" si="43"/>
        <v>175.7370820895791</v>
      </c>
      <c r="Q28" s="55">
        <f t="shared" si="43"/>
        <v>199.819178447767</v>
      </c>
      <c r="R28" s="55">
        <f t="shared" si="43"/>
        <v>199.16109930880324</v>
      </c>
      <c r="S28" s="55">
        <f t="shared" si="43"/>
        <v>197.72784048225984</v>
      </c>
      <c r="T28" s="55">
        <f t="shared" si="43"/>
        <v>195.36224965121809</v>
      </c>
      <c r="U28" s="55">
        <f t="shared" si="43"/>
        <v>191.87485773107576</v>
      </c>
      <c r="V28" s="55">
        <f t="shared" si="43"/>
        <v>187.03704242146546</v>
      </c>
      <c r="W28" s="70">
        <f t="shared" si="43"/>
        <v>180.57266449427081</v>
      </c>
      <c r="X28" s="55">
        <f t="shared" si="43"/>
        <v>179.78611355392314</v>
      </c>
      <c r="Y28" s="55">
        <f t="shared" si="43"/>
        <v>181.69708572130955</v>
      </c>
      <c r="Z28" s="55">
        <f t="shared" si="43"/>
        <v>181.65531533178535</v>
      </c>
      <c r="AA28" s="55">
        <f t="shared" si="43"/>
        <v>179.2269045039049</v>
      </c>
      <c r="AB28" s="55">
        <f t="shared" si="43"/>
        <v>173.89198162238432</v>
      </c>
      <c r="AC28" s="55">
        <f t="shared" si="43"/>
        <v>165.0278151723212</v>
      </c>
      <c r="AD28" s="70">
        <f t="shared" si="43"/>
        <v>151.88868291699677</v>
      </c>
      <c r="AE28" s="55">
        <f t="shared" si="43"/>
        <v>133.58190478477133</v>
      </c>
      <c r="AF28" s="55">
        <f t="shared" si="43"/>
        <v>135.45664586707676</v>
      </c>
      <c r="AG28" s="55">
        <f t="shared" si="43"/>
        <v>137.23702346585111</v>
      </c>
      <c r="AH28" s="55">
        <f t="shared" si="43"/>
        <v>138.76541548838213</v>
      </c>
      <c r="AI28" s="55">
        <f t="shared" si="43"/>
        <v>139.85008411797253</v>
      </c>
      <c r="AJ28" s="164">
        <f t="shared" si="43"/>
        <v>140.25848414894264</v>
      </c>
      <c r="AK28" s="70">
        <f t="shared" si="43"/>
        <v>139.70925892857218</v>
      </c>
      <c r="AL28" s="55">
        <f t="shared" si="43"/>
        <v>137.86266811919072</v>
      </c>
      <c r="AM28" s="55">
        <f t="shared" si="43"/>
        <v>134.05285539916537</v>
      </c>
      <c r="AN28" s="55">
        <f t="shared" si="43"/>
        <v>130.29776721555146</v>
      </c>
      <c r="AO28" s="55">
        <f t="shared" si="43"/>
        <v>126.69819135879962</v>
      </c>
      <c r="AP28" s="55">
        <f t="shared" si="43"/>
        <v>123.36680211174401</v>
      </c>
      <c r="AQ28" s="164">
        <f t="shared" si="43"/>
        <v>120.43035116422557</v>
      </c>
      <c r="AR28" s="70">
        <f t="shared" si="43"/>
        <v>118.03231662952207</v>
      </c>
      <c r="AS28" s="55">
        <f t="shared" si="43"/>
        <v>116.33610884127759</v>
      </c>
      <c r="AT28" s="55">
        <f t="shared" si="43"/>
        <v>115.38984909843248</v>
      </c>
      <c r="AU28" s="55">
        <f t="shared" si="43"/>
        <v>114.03590794737234</v>
      </c>
      <c r="AV28" s="55">
        <f t="shared" si="43"/>
        <v>112.3342231947103</v>
      </c>
      <c r="AW28" s="55">
        <f t="shared" si="43"/>
        <v>110.37039675622205</v>
      </c>
      <c r="AX28" s="164">
        <f t="shared" si="43"/>
        <v>108.26027973820635</v>
      </c>
      <c r="AY28" s="177">
        <f t="shared" si="43"/>
        <v>106.15544814152042</v>
      </c>
      <c r="AZ28" s="55">
        <f t="shared" si="43"/>
        <v>104.24974725946169</v>
      </c>
      <c r="BA28" s="55">
        <f t="shared" si="43"/>
        <v>102.78711934677406</v>
      </c>
      <c r="BB28" s="55">
        <f t="shared" si="43"/>
        <v>101.38020404921758</v>
      </c>
      <c r="BC28" s="55">
        <f t="shared" si="43"/>
        <v>100.00000633675056</v>
      </c>
      <c r="BD28" s="55">
        <f t="shared" si="43"/>
        <v>98.62137795741765</v>
      </c>
      <c r="BE28" s="164">
        <f t="shared" si="43"/>
        <v>97.225192187350572</v>
      </c>
      <c r="BF28" s="70">
        <f t="shared" si="43"/>
        <v>95.800916147828673</v>
      </c>
      <c r="BG28" s="55">
        <f t="shared" si="43"/>
        <v>94.349657214661647</v>
      </c>
      <c r="BH28" s="55">
        <f t="shared" si="43"/>
        <v>92.887774728342336</v>
      </c>
      <c r="BI28" s="55">
        <f t="shared" si="43"/>
        <v>91.46281830961351</v>
      </c>
      <c r="BJ28" s="55">
        <f t="shared" si="43"/>
        <v>90.09588713486562</v>
      </c>
      <c r="BK28" s="55">
        <f t="shared" si="43"/>
        <v>88.8009329266294</v>
      </c>
      <c r="BL28" s="164">
        <f t="shared" si="43"/>
        <v>87.583428635665285</v>
      </c>
      <c r="BM28" s="70">
        <f t="shared" si="43"/>
        <v>86.43909038983135</v>
      </c>
      <c r="BN28" s="55">
        <f t="shared" si="43"/>
        <v>85.35247646651996</v>
      </c>
      <c r="BO28" s="55">
        <f t="shared" ref="BO28:DS28" si="44">BO29+BO31+BO33</f>
        <v>84.295429765557898</v>
      </c>
      <c r="BP28" s="55">
        <f t="shared" si="44"/>
        <v>83.228800591417809</v>
      </c>
      <c r="BQ28" s="55">
        <f t="shared" si="44"/>
        <v>82.163129920968686</v>
      </c>
      <c r="BR28" s="55">
        <f t="shared" si="44"/>
        <v>81.109827800254806</v>
      </c>
      <c r="BS28" s="55">
        <f t="shared" si="44"/>
        <v>80.080153248398631</v>
      </c>
      <c r="BT28" s="70">
        <f t="shared" si="44"/>
        <v>79.083569486583102</v>
      </c>
      <c r="BU28" s="55">
        <f t="shared" si="44"/>
        <v>78.125743007375917</v>
      </c>
      <c r="BV28" s="55">
        <f t="shared" si="44"/>
        <v>77.20613948631069</v>
      </c>
      <c r="BW28" s="55">
        <f t="shared" si="44"/>
        <v>76.315325104950361</v>
      </c>
      <c r="BX28" s="55">
        <f t="shared" si="44"/>
        <v>75.449673747824434</v>
      </c>
      <c r="BY28" s="55">
        <f t="shared" si="44"/>
        <v>74.606227376025899</v>
      </c>
      <c r="BZ28" s="55">
        <f t="shared" si="44"/>
        <v>73.782810921613304</v>
      </c>
      <c r="CA28" s="70">
        <f t="shared" si="44"/>
        <v>72.978235777961189</v>
      </c>
      <c r="CB28" s="55">
        <f t="shared" si="44"/>
        <v>72.19238253174602</v>
      </c>
      <c r="CC28" s="55">
        <f t="shared" si="44"/>
        <v>71.426126035550396</v>
      </c>
      <c r="CD28" s="55">
        <f t="shared" si="44"/>
        <v>70.681066904967409</v>
      </c>
      <c r="CE28" s="55">
        <f t="shared" si="44"/>
        <v>69.958589853157193</v>
      </c>
      <c r="CF28" s="55">
        <f t="shared" si="44"/>
        <v>69.258841002636927</v>
      </c>
      <c r="CG28" s="55">
        <f t="shared" si="44"/>
        <v>68.580915839828165</v>
      </c>
      <c r="CH28" s="70">
        <f t="shared" si="44"/>
        <v>67.923134368955658</v>
      </c>
      <c r="CI28" s="55">
        <f t="shared" si="44"/>
        <v>67.283435905388131</v>
      </c>
      <c r="CJ28" s="55">
        <f t="shared" si="44"/>
        <v>66.659903827460028</v>
      </c>
      <c r="CK28" s="55">
        <f t="shared" si="44"/>
        <v>66.051430941809514</v>
      </c>
      <c r="CL28" s="55">
        <f t="shared" si="44"/>
        <v>65.458434959853335</v>
      </c>
      <c r="CM28" s="55">
        <f t="shared" si="44"/>
        <v>64.881310674310825</v>
      </c>
      <c r="CN28" s="55">
        <f t="shared" si="44"/>
        <v>64.320296842475727</v>
      </c>
      <c r="CO28" s="70">
        <f t="shared" si="44"/>
        <v>63.775376832785042</v>
      </c>
      <c r="CP28" s="55">
        <f t="shared" si="44"/>
        <v>63.24623170427175</v>
      </c>
      <c r="CQ28" s="55">
        <f t="shared" si="44"/>
        <v>62.732268597391666</v>
      </c>
      <c r="CR28" s="55">
        <f t="shared" si="44"/>
        <v>62.232750846698153</v>
      </c>
      <c r="CS28" s="55">
        <f t="shared" si="44"/>
        <v>61.747055469821312</v>
      </c>
      <c r="CT28" s="55">
        <f t="shared" si="44"/>
        <v>61.274615855034249</v>
      </c>
      <c r="CU28" s="55">
        <f t="shared" si="44"/>
        <v>60.81495689797535</v>
      </c>
      <c r="CV28" s="70">
        <f t="shared" si="44"/>
        <v>60.367710362728296</v>
      </c>
      <c r="CW28" s="55">
        <f t="shared" si="44"/>
        <v>59.932606551150073</v>
      </c>
      <c r="CX28" s="55">
        <f t="shared" si="44"/>
        <v>59.509443777214855</v>
      </c>
      <c r="CY28" s="55">
        <f t="shared" si="44"/>
        <v>59.098039243275821</v>
      </c>
      <c r="CZ28" s="55">
        <f t="shared" si="44"/>
        <v>58.698167215457431</v>
      </c>
      <c r="DA28" s="55">
        <f t="shared" si="44"/>
        <v>58.309508637068014</v>
      </c>
      <c r="DB28" s="55">
        <f t="shared" si="44"/>
        <v>57.931687169525169</v>
      </c>
      <c r="DC28" s="55">
        <f t="shared" si="44"/>
        <v>57.564308657441281</v>
      </c>
      <c r="DD28" s="70">
        <f t="shared" si="44"/>
        <v>57.20699891003445</v>
      </c>
      <c r="DE28" s="55">
        <f t="shared" si="44"/>
        <v>56.859432831756131</v>
      </c>
      <c r="DF28" s="55">
        <f t="shared" si="44"/>
        <v>56.5213467749332</v>
      </c>
      <c r="DG28" s="55">
        <f t="shared" si="44"/>
        <v>56.192524808926272</v>
      </c>
      <c r="DH28" s="55">
        <f t="shared" si="44"/>
        <v>55.872751333775732</v>
      </c>
      <c r="DI28" s="55">
        <f t="shared" si="44"/>
        <v>55.561803400335904</v>
      </c>
      <c r="DJ28" s="55">
        <f t="shared" si="44"/>
        <v>55.259447227509938</v>
      </c>
      <c r="DK28" s="70">
        <f t="shared" si="44"/>
        <v>54.965439159944523</v>
      </c>
      <c r="DL28" s="55">
        <f t="shared" si="44"/>
        <v>54.679530620204986</v>
      </c>
      <c r="DM28" s="55">
        <f t="shared" si="44"/>
        <v>54.40147547620618</v>
      </c>
      <c r="DN28" s="55">
        <f t="shared" si="44"/>
        <v>54.131036849605771</v>
      </c>
      <c r="DO28" s="55">
        <f t="shared" si="44"/>
        <v>53.867988839991781</v>
      </c>
      <c r="DP28" s="55">
        <f t="shared" si="44"/>
        <v>53.612119114991984</v>
      </c>
      <c r="DQ28" s="55">
        <f t="shared" si="44"/>
        <v>53.363228580720403</v>
      </c>
      <c r="DR28" s="55">
        <f t="shared" si="44"/>
        <v>53.12112875221748</v>
      </c>
      <c r="DS28" s="55">
        <f t="shared" si="44"/>
        <v>52.885637787857192</v>
      </c>
    </row>
    <row r="29" spans="1:123" x14ac:dyDescent="0.25">
      <c r="A29" t="s">
        <v>85</v>
      </c>
      <c r="B29" s="60"/>
      <c r="C29" s="109">
        <f t="shared" ref="C29:G34" si="45">D29/(1+$V$5)</f>
        <v>15.388087668388087</v>
      </c>
      <c r="D29" s="109">
        <f t="shared" si="45"/>
        <v>18.465705202065703</v>
      </c>
      <c r="E29" s="109">
        <f t="shared" si="45"/>
        <v>22.158846242478841</v>
      </c>
      <c r="F29" s="109">
        <f t="shared" si="45"/>
        <v>26.59061549097461</v>
      </c>
      <c r="G29" s="109">
        <f t="shared" si="45"/>
        <v>31.908738589169531</v>
      </c>
      <c r="H29" s="109">
        <f>I29/(1+$V$5)</f>
        <v>38.290486307003434</v>
      </c>
      <c r="I29" s="82">
        <f>V6*AH5</f>
        <v>45.948583568404118</v>
      </c>
      <c r="J29" s="83">
        <f>I29-C30+J30</f>
        <v>52.573619004020259</v>
      </c>
      <c r="K29" s="83">
        <f t="shared" ref="K29:BV29" si="46">J29-D30+K30</f>
        <v>60.523661526759625</v>
      </c>
      <c r="L29" s="83">
        <f t="shared" si="46"/>
        <v>70.063712554046859</v>
      </c>
      <c r="M29" s="83">
        <f t="shared" si="46"/>
        <v>81.511773786791551</v>
      </c>
      <c r="N29" s="83">
        <f t="shared" si="46"/>
        <v>95.249447266085184</v>
      </c>
      <c r="O29" s="83">
        <f t="shared" si="46"/>
        <v>111.73465544123754</v>
      </c>
      <c r="P29" s="105">
        <f t="shared" si="46"/>
        <v>131.51690525142038</v>
      </c>
      <c r="Q29" s="83">
        <f t="shared" si="46"/>
        <v>154.33351702624802</v>
      </c>
      <c r="R29" s="83">
        <f t="shared" si="46"/>
        <v>155.42099680969386</v>
      </c>
      <c r="S29" s="83">
        <f t="shared" si="46"/>
        <v>156.17844868025287</v>
      </c>
      <c r="T29" s="83">
        <f t="shared" si="46"/>
        <v>156.53783236364654</v>
      </c>
      <c r="U29" s="83">
        <f t="shared" si="46"/>
        <v>156.41664688374289</v>
      </c>
      <c r="V29" s="83">
        <f t="shared" si="46"/>
        <v>155.71467922605339</v>
      </c>
      <c r="W29" s="105">
        <f t="shared" si="46"/>
        <v>154.30994868185573</v>
      </c>
      <c r="X29" s="83">
        <f t="shared" si="46"/>
        <v>152.97570759134666</v>
      </c>
      <c r="Y29" s="83">
        <f t="shared" si="46"/>
        <v>154.63664624061275</v>
      </c>
      <c r="Z29" s="83">
        <f t="shared" si="46"/>
        <v>154.64331843875692</v>
      </c>
      <c r="AA29" s="83">
        <f t="shared" si="46"/>
        <v>152.62863608180922</v>
      </c>
      <c r="AB29" s="83">
        <f t="shared" si="46"/>
        <v>148.15288311687914</v>
      </c>
      <c r="AC29" s="83">
        <f t="shared" si="46"/>
        <v>140.68949470259597</v>
      </c>
      <c r="AD29" s="105">
        <f t="shared" si="46"/>
        <v>129.60812326850748</v>
      </c>
      <c r="AE29" s="83">
        <f t="shared" si="46"/>
        <v>114.15450551475284</v>
      </c>
      <c r="AF29" s="83">
        <f t="shared" si="46"/>
        <v>116.20345724577288</v>
      </c>
      <c r="AG29" s="83">
        <f t="shared" si="46"/>
        <v>118.13466093764643</v>
      </c>
      <c r="AH29" s="83">
        <f t="shared" si="46"/>
        <v>119.80500315130996</v>
      </c>
      <c r="AI29" s="83">
        <f t="shared" si="46"/>
        <v>121.04060379129663</v>
      </c>
      <c r="AJ29" s="159">
        <f t="shared" si="46"/>
        <v>121.63077300084223</v>
      </c>
      <c r="AK29" s="105">
        <f t="shared" si="46"/>
        <v>121.32077805378395</v>
      </c>
      <c r="AL29" s="83">
        <f t="shared" si="46"/>
        <v>119.80318599525131</v>
      </c>
      <c r="AM29" s="83">
        <f t="shared" si="46"/>
        <v>116.51769433488825</v>
      </c>
      <c r="AN29" s="83">
        <f t="shared" si="46"/>
        <v>113.28565722969445</v>
      </c>
      <c r="AO29" s="83">
        <f t="shared" si="46"/>
        <v>110.18696041679263</v>
      </c>
      <c r="AP29" s="83">
        <f t="shared" si="46"/>
        <v>107.31030302850191</v>
      </c>
      <c r="AQ29" s="159">
        <f t="shared" si="46"/>
        <v>104.75481261806755</v>
      </c>
      <c r="AR29" s="105">
        <f t="shared" si="46"/>
        <v>102.63200438111089</v>
      </c>
      <c r="AS29" s="83">
        <f t="shared" si="46"/>
        <v>101.06816121995489</v>
      </c>
      <c r="AT29" s="83">
        <f t="shared" si="46"/>
        <v>100.06813437180207</v>
      </c>
      <c r="AU29" s="83">
        <f t="shared" si="46"/>
        <v>98.726515490937501</v>
      </c>
      <c r="AV29" s="83">
        <f t="shared" si="46"/>
        <v>97.101362795857384</v>
      </c>
      <c r="AW29" s="83">
        <f t="shared" si="46"/>
        <v>95.273466858053112</v>
      </c>
      <c r="AX29" s="159">
        <f t="shared" si="46"/>
        <v>93.350416364945232</v>
      </c>
      <c r="AY29" s="105">
        <f t="shared" si="46"/>
        <v>91.471454228476276</v>
      </c>
      <c r="AZ29" s="83">
        <f t="shared" si="46"/>
        <v>89.813282097593813</v>
      </c>
      <c r="BA29" s="83">
        <f t="shared" si="46"/>
        <v>88.597003797595463</v>
      </c>
      <c r="BB29" s="83">
        <f t="shared" si="46"/>
        <v>87.404525737088321</v>
      </c>
      <c r="BC29" s="83">
        <f t="shared" si="46"/>
        <v>86.2120964685095</v>
      </c>
      <c r="BD29" s="83">
        <f t="shared" si="46"/>
        <v>85.000223434793924</v>
      </c>
      <c r="BE29" s="159">
        <f t="shared" si="46"/>
        <v>83.755684207280666</v>
      </c>
      <c r="BF29" s="105">
        <f t="shared" si="46"/>
        <v>82.473907005559767</v>
      </c>
      <c r="BG29" s="83">
        <f t="shared" si="46"/>
        <v>81.161791862565252</v>
      </c>
      <c r="BH29" s="83">
        <f t="shared" si="46"/>
        <v>79.841057528282008</v>
      </c>
      <c r="BI29" s="83">
        <f t="shared" si="46"/>
        <v>78.56222032749578</v>
      </c>
      <c r="BJ29" s="83">
        <f t="shared" si="46"/>
        <v>77.341250974234029</v>
      </c>
      <c r="BK29" s="83">
        <f t="shared" si="46"/>
        <v>76.188001752417691</v>
      </c>
      <c r="BL29" s="159">
        <f t="shared" si="46"/>
        <v>75.105119976693061</v>
      </c>
      <c r="BM29" s="105">
        <f t="shared" si="46"/>
        <v>74.08704211482916</v>
      </c>
      <c r="BN29" s="83">
        <f t="shared" si="46"/>
        <v>73.118897555098641</v>
      </c>
      <c r="BO29" s="83">
        <f t="shared" si="46"/>
        <v>72.175295203447334</v>
      </c>
      <c r="BP29" s="83">
        <f t="shared" si="46"/>
        <v>71.222437068438268</v>
      </c>
      <c r="BQ29" s="83">
        <f t="shared" si="46"/>
        <v>70.270954826499619</v>
      </c>
      <c r="BR29" s="83">
        <f t="shared" si="46"/>
        <v>69.331794184273889</v>
      </c>
      <c r="BS29" s="83">
        <f t="shared" si="46"/>
        <v>68.415323399102562</v>
      </c>
      <c r="BT29" s="105">
        <f t="shared" si="46"/>
        <v>67.529856268402284</v>
      </c>
      <c r="BU29" s="83">
        <f t="shared" si="46"/>
        <v>66.679862601373813</v>
      </c>
      <c r="BV29" s="83">
        <f t="shared" si="46"/>
        <v>65.863825977688379</v>
      </c>
      <c r="BW29" s="83">
        <f t="shared" ref="BW29:DS29" si="47">BV29-BP30+BW30</f>
        <v>65.071865923510188</v>
      </c>
      <c r="BX29" s="83">
        <f t="shared" si="47"/>
        <v>64.300923702145099</v>
      </c>
      <c r="BY29" s="83">
        <f t="shared" si="47"/>
        <v>63.548714648477073</v>
      </c>
      <c r="BZ29" s="83">
        <f t="shared" si="47"/>
        <v>62.813753761419861</v>
      </c>
      <c r="CA29" s="105">
        <f t="shared" si="47"/>
        <v>62.095467014629371</v>
      </c>
      <c r="CB29" s="83">
        <f t="shared" si="47"/>
        <v>61.394186668168444</v>
      </c>
      <c r="CC29" s="83">
        <f t="shared" si="47"/>
        <v>60.710996372624784</v>
      </c>
      <c r="CD29" s="83">
        <f t="shared" si="47"/>
        <v>60.047393009453458</v>
      </c>
      <c r="CE29" s="83">
        <f t="shared" si="47"/>
        <v>59.404327797300056</v>
      </c>
      <c r="CF29" s="83">
        <f t="shared" si="47"/>
        <v>58.781678875782653</v>
      </c>
      <c r="CG29" s="83">
        <f t="shared" si="47"/>
        <v>58.178439173797962</v>
      </c>
      <c r="CH29" s="105">
        <f t="shared" si="47"/>
        <v>57.592978878620158</v>
      </c>
      <c r="CI29" s="83">
        <f t="shared" si="47"/>
        <v>57.023406697111795</v>
      </c>
      <c r="CJ29" s="83">
        <f t="shared" si="47"/>
        <v>56.468037605317107</v>
      </c>
      <c r="CK29" s="83">
        <f t="shared" si="47"/>
        <v>55.925975015457254</v>
      </c>
      <c r="CL29" s="83">
        <f t="shared" si="47"/>
        <v>55.397715856322236</v>
      </c>
      <c r="CM29" s="83">
        <f t="shared" si="47"/>
        <v>54.883678633369314</v>
      </c>
      <c r="CN29" s="83">
        <f t="shared" si="47"/>
        <v>54.384092586047537</v>
      </c>
      <c r="CO29" s="105">
        <f t="shared" si="47"/>
        <v>53.898919416303578</v>
      </c>
      <c r="CP29" s="83">
        <f t="shared" si="47"/>
        <v>53.42782631071524</v>
      </c>
      <c r="CQ29" s="83">
        <f t="shared" si="47"/>
        <v>52.970230396167921</v>
      </c>
      <c r="CR29" s="83">
        <f t="shared" si="47"/>
        <v>52.525437765697852</v>
      </c>
      <c r="CS29" s="83">
        <f t="shared" si="47"/>
        <v>52.092898928779</v>
      </c>
      <c r="CT29" s="83">
        <f t="shared" si="47"/>
        <v>51.672130281679578</v>
      </c>
      <c r="CU29" s="83">
        <f t="shared" si="47"/>
        <v>51.262735715373857</v>
      </c>
      <c r="CV29" s="105">
        <f t="shared" si="47"/>
        <v>50.864412154980187</v>
      </c>
      <c r="CW29" s="83">
        <f t="shared" si="47"/>
        <v>50.476935700761146</v>
      </c>
      <c r="CX29" s="83">
        <f t="shared" si="47"/>
        <v>50.100130585828907</v>
      </c>
      <c r="CY29" s="83">
        <f t="shared" si="47"/>
        <v>49.733825118139691</v>
      </c>
      <c r="CZ29" s="83">
        <f t="shared" si="47"/>
        <v>49.377800891034532</v>
      </c>
      <c r="DA29" s="83">
        <f t="shared" si="47"/>
        <v>49.031758430940833</v>
      </c>
      <c r="DB29" s="83">
        <f t="shared" si="47"/>
        <v>48.695352067953522</v>
      </c>
      <c r="DC29" s="83">
        <f t="shared" si="47"/>
        <v>48.368226379445517</v>
      </c>
      <c r="DD29" s="105">
        <f t="shared" si="47"/>
        <v>48.050049712276262</v>
      </c>
      <c r="DE29" s="83">
        <f t="shared" si="47"/>
        <v>47.740538693318783</v>
      </c>
      <c r="DF29" s="83">
        <f t="shared" si="47"/>
        <v>47.439466716592335</v>
      </c>
      <c r="DG29" s="83">
        <f t="shared" si="47"/>
        <v>47.146648470977077</v>
      </c>
      <c r="DH29" s="83">
        <f t="shared" si="47"/>
        <v>46.86189452261987</v>
      </c>
      <c r="DI29" s="83">
        <f t="shared" si="47"/>
        <v>46.585005387752375</v>
      </c>
      <c r="DJ29" s="83">
        <f t="shared" si="47"/>
        <v>46.315769747140379</v>
      </c>
      <c r="DK29" s="105">
        <f t="shared" si="47"/>
        <v>46.053966792598999</v>
      </c>
      <c r="DL29" s="83">
        <f t="shared" si="47"/>
        <v>45.799372020706471</v>
      </c>
      <c r="DM29" s="83">
        <f t="shared" si="47"/>
        <v>45.551764754668767</v>
      </c>
      <c r="DN29" s="83">
        <f t="shared" si="47"/>
        <v>45.310934416165068</v>
      </c>
      <c r="DO29" s="83">
        <f t="shared" si="47"/>
        <v>45.076681193316482</v>
      </c>
      <c r="DP29" s="83">
        <f t="shared" si="47"/>
        <v>44.848817589769041</v>
      </c>
      <c r="DQ29" s="83">
        <f t="shared" si="47"/>
        <v>44.627167558068599</v>
      </c>
      <c r="DR29" s="83">
        <f t="shared" si="47"/>
        <v>44.411563821238872</v>
      </c>
      <c r="DS29" s="83">
        <f t="shared" si="47"/>
        <v>44.201844271002173</v>
      </c>
    </row>
    <row r="30" spans="1:123" s="95" customFormat="1" x14ac:dyDescent="0.25">
      <c r="A30" s="87" t="s">
        <v>120</v>
      </c>
      <c r="B30" s="94"/>
      <c r="C30" s="88">
        <f t="shared" si="45"/>
        <v>2.5646812780646799</v>
      </c>
      <c r="D30" s="89">
        <f t="shared" ref="D30:H30" si="48">D29-C29</f>
        <v>3.0776175336776159</v>
      </c>
      <c r="E30" s="89">
        <f t="shared" si="48"/>
        <v>3.6931410404131384</v>
      </c>
      <c r="F30" s="89">
        <f t="shared" si="48"/>
        <v>4.4317692484957689</v>
      </c>
      <c r="G30" s="89">
        <f t="shared" si="48"/>
        <v>5.3181230981949206</v>
      </c>
      <c r="H30" s="89">
        <f t="shared" si="48"/>
        <v>6.3817477178339033</v>
      </c>
      <c r="I30" s="89">
        <f>I29-H29</f>
        <v>7.6580972614006839</v>
      </c>
      <c r="J30" s="87">
        <f>C19*(1-$L$5)</f>
        <v>9.18971671368082</v>
      </c>
      <c r="K30" s="87">
        <f t="shared" ref="K30:BV30" si="49">D19*(1-$L$5)</f>
        <v>11.027660056416984</v>
      </c>
      <c r="L30" s="87">
        <f t="shared" si="49"/>
        <v>13.233192067700372</v>
      </c>
      <c r="M30" s="87">
        <f t="shared" si="49"/>
        <v>15.879830481240461</v>
      </c>
      <c r="N30" s="87">
        <f t="shared" si="49"/>
        <v>19.05579657748855</v>
      </c>
      <c r="O30" s="87">
        <f t="shared" si="49"/>
        <v>22.866955892986255</v>
      </c>
      <c r="P30" s="96">
        <f t="shared" si="49"/>
        <v>27.440347071583517</v>
      </c>
      <c r="Q30" s="87">
        <f t="shared" si="49"/>
        <v>32.006328488508466</v>
      </c>
      <c r="R30" s="87">
        <f t="shared" si="49"/>
        <v>12.115139839862834</v>
      </c>
      <c r="S30" s="87">
        <f t="shared" si="49"/>
        <v>13.99064393825938</v>
      </c>
      <c r="T30" s="87">
        <f t="shared" si="49"/>
        <v>16.239214164634131</v>
      </c>
      <c r="U30" s="87">
        <f t="shared" si="49"/>
        <v>18.934611097584877</v>
      </c>
      <c r="V30" s="87">
        <f t="shared" si="49"/>
        <v>22.164988235296761</v>
      </c>
      <c r="W30" s="96">
        <f t="shared" si="49"/>
        <v>26.035616527385862</v>
      </c>
      <c r="X30" s="87">
        <f t="shared" si="49"/>
        <v>30.672087397999412</v>
      </c>
      <c r="Y30" s="87">
        <f t="shared" si="49"/>
        <v>13.776078489128933</v>
      </c>
      <c r="Z30" s="87">
        <f t="shared" si="49"/>
        <v>13.997316136403567</v>
      </c>
      <c r="AA30" s="87">
        <f t="shared" si="49"/>
        <v>14.224531807686409</v>
      </c>
      <c r="AB30" s="87">
        <f t="shared" si="49"/>
        <v>14.458858132654786</v>
      </c>
      <c r="AC30" s="87">
        <f t="shared" si="49"/>
        <v>14.701599821013598</v>
      </c>
      <c r="AD30" s="96">
        <f t="shared" si="49"/>
        <v>14.954245093297379</v>
      </c>
      <c r="AE30" s="87">
        <f t="shared" si="49"/>
        <v>15.218469644244768</v>
      </c>
      <c r="AF30" s="87">
        <f t="shared" si="49"/>
        <v>15.825030220148969</v>
      </c>
      <c r="AG30" s="87">
        <f t="shared" si="49"/>
        <v>15.928519828277112</v>
      </c>
      <c r="AH30" s="87">
        <f t="shared" si="49"/>
        <v>15.89487402134993</v>
      </c>
      <c r="AI30" s="87">
        <f t="shared" si="49"/>
        <v>15.694458772641461</v>
      </c>
      <c r="AJ30" s="165">
        <f t="shared" si="49"/>
        <v>15.291769030559191</v>
      </c>
      <c r="AK30" s="96">
        <f t="shared" si="49"/>
        <v>14.644250146239097</v>
      </c>
      <c r="AL30" s="87">
        <f t="shared" si="49"/>
        <v>13.700877585712128</v>
      </c>
      <c r="AM30" s="87">
        <f t="shared" si="49"/>
        <v>12.539538559785912</v>
      </c>
      <c r="AN30" s="87">
        <f t="shared" si="49"/>
        <v>12.696482723083324</v>
      </c>
      <c r="AO30" s="87">
        <f t="shared" si="49"/>
        <v>12.796177208448109</v>
      </c>
      <c r="AP30" s="87">
        <f t="shared" si="49"/>
        <v>12.81780138435075</v>
      </c>
      <c r="AQ30" s="165">
        <f t="shared" si="49"/>
        <v>12.736278620124839</v>
      </c>
      <c r="AR30" s="96">
        <f t="shared" si="49"/>
        <v>12.521441909282441</v>
      </c>
      <c r="AS30" s="87">
        <f t="shared" si="49"/>
        <v>12.137034424556118</v>
      </c>
      <c r="AT30" s="87">
        <f t="shared" si="49"/>
        <v>11.539511711633102</v>
      </c>
      <c r="AU30" s="87">
        <f t="shared" si="49"/>
        <v>11.354863842218748</v>
      </c>
      <c r="AV30" s="87">
        <f t="shared" si="49"/>
        <v>11.171024513368</v>
      </c>
      <c r="AW30" s="87">
        <f t="shared" si="49"/>
        <v>10.989905446546478</v>
      </c>
      <c r="AX30" s="165">
        <f t="shared" si="49"/>
        <v>10.813228127016956</v>
      </c>
      <c r="AY30" s="96">
        <f t="shared" si="49"/>
        <v>10.642479772813482</v>
      </c>
      <c r="AZ30" s="87">
        <f t="shared" si="49"/>
        <v>10.478862293673654</v>
      </c>
      <c r="BA30" s="87">
        <f t="shared" si="49"/>
        <v>10.32323341163475</v>
      </c>
      <c r="BB30" s="87">
        <f t="shared" si="49"/>
        <v>10.162385781711604</v>
      </c>
      <c r="BC30" s="87">
        <f t="shared" si="49"/>
        <v>9.9785952447891759</v>
      </c>
      <c r="BD30" s="87">
        <f t="shared" si="49"/>
        <v>9.7780324128309015</v>
      </c>
      <c r="BE30" s="165">
        <f t="shared" si="49"/>
        <v>9.5686888995037016</v>
      </c>
      <c r="BF30" s="96">
        <f t="shared" si="49"/>
        <v>9.3607025710925953</v>
      </c>
      <c r="BG30" s="87">
        <f t="shared" si="49"/>
        <v>9.1667471506791482</v>
      </c>
      <c r="BH30" s="87">
        <f t="shared" si="49"/>
        <v>9.0024990773515068</v>
      </c>
      <c r="BI30" s="87">
        <f t="shared" si="49"/>
        <v>8.8835485809253782</v>
      </c>
      <c r="BJ30" s="87">
        <f t="shared" si="49"/>
        <v>8.757625891527427</v>
      </c>
      <c r="BK30" s="87">
        <f t="shared" si="49"/>
        <v>8.6247831910145596</v>
      </c>
      <c r="BL30" s="165">
        <f t="shared" si="49"/>
        <v>8.4858071237790611</v>
      </c>
      <c r="BM30" s="96">
        <f t="shared" si="49"/>
        <v>8.34262470922868</v>
      </c>
      <c r="BN30" s="87">
        <f t="shared" si="49"/>
        <v>8.1986025909486262</v>
      </c>
      <c r="BO30" s="87">
        <f t="shared" si="49"/>
        <v>8.0588967257001887</v>
      </c>
      <c r="BP30" s="87">
        <f t="shared" si="49"/>
        <v>7.9306904459163166</v>
      </c>
      <c r="BQ30" s="87">
        <f t="shared" si="49"/>
        <v>7.8061436495887717</v>
      </c>
      <c r="BR30" s="87">
        <f t="shared" si="49"/>
        <v>7.6856225487888272</v>
      </c>
      <c r="BS30" s="87">
        <f t="shared" si="49"/>
        <v>7.569336338607739</v>
      </c>
      <c r="BT30" s="96">
        <f t="shared" si="49"/>
        <v>7.4571575785283999</v>
      </c>
      <c r="BU30" s="87">
        <f t="shared" si="49"/>
        <v>7.348608923920156</v>
      </c>
      <c r="BV30" s="87">
        <f t="shared" si="49"/>
        <v>7.2428601020147525</v>
      </c>
      <c r="BW30" s="87">
        <f t="shared" ref="BW30:DS30" si="50">BP19*(1-$L$5)</f>
        <v>7.1387303917381306</v>
      </c>
      <c r="BX30" s="87">
        <f t="shared" si="50"/>
        <v>7.0352014282236812</v>
      </c>
      <c r="BY30" s="87">
        <f t="shared" si="50"/>
        <v>6.9334134951207993</v>
      </c>
      <c r="BZ30" s="87">
        <f t="shared" si="50"/>
        <v>6.8343754515505246</v>
      </c>
      <c r="CA30" s="96">
        <f t="shared" si="50"/>
        <v>6.7388708317379118</v>
      </c>
      <c r="CB30" s="87">
        <f t="shared" si="50"/>
        <v>6.6473285774592252</v>
      </c>
      <c r="CC30" s="87">
        <f t="shared" si="50"/>
        <v>6.5596698064710894</v>
      </c>
      <c r="CD30" s="87">
        <f t="shared" si="50"/>
        <v>6.4751270285668037</v>
      </c>
      <c r="CE30" s="87">
        <f t="shared" si="50"/>
        <v>6.3921362160702735</v>
      </c>
      <c r="CF30" s="87">
        <f t="shared" si="50"/>
        <v>6.310764573603401</v>
      </c>
      <c r="CG30" s="87">
        <f t="shared" si="50"/>
        <v>6.2311357495658326</v>
      </c>
      <c r="CH30" s="96">
        <f t="shared" si="50"/>
        <v>6.1534105365601057</v>
      </c>
      <c r="CI30" s="87">
        <f t="shared" si="50"/>
        <v>6.0777563959508614</v>
      </c>
      <c r="CJ30" s="87">
        <f t="shared" si="50"/>
        <v>6.0043007146764058</v>
      </c>
      <c r="CK30" s="87">
        <f t="shared" si="50"/>
        <v>5.933064438706948</v>
      </c>
      <c r="CL30" s="87">
        <f t="shared" si="50"/>
        <v>5.8638770569352543</v>
      </c>
      <c r="CM30" s="87">
        <f t="shared" si="50"/>
        <v>5.7967273506504791</v>
      </c>
      <c r="CN30" s="87">
        <f t="shared" si="50"/>
        <v>5.7315497022440542</v>
      </c>
      <c r="CO30" s="96">
        <f t="shared" si="50"/>
        <v>5.6682373668161494</v>
      </c>
      <c r="CP30" s="87">
        <f t="shared" si="50"/>
        <v>5.6066632903625262</v>
      </c>
      <c r="CQ30" s="87">
        <f t="shared" si="50"/>
        <v>5.5467048001290866</v>
      </c>
      <c r="CR30" s="87">
        <f t="shared" si="50"/>
        <v>5.4882718082368811</v>
      </c>
      <c r="CS30" s="87">
        <f t="shared" si="50"/>
        <v>5.4313382200163982</v>
      </c>
      <c r="CT30" s="87">
        <f t="shared" si="50"/>
        <v>5.3759587035510554</v>
      </c>
      <c r="CU30" s="87">
        <f t="shared" si="50"/>
        <v>5.322155135938333</v>
      </c>
      <c r="CV30" s="96">
        <f t="shared" si="50"/>
        <v>5.269913806422478</v>
      </c>
      <c r="CW30" s="87">
        <f t="shared" si="50"/>
        <v>5.2191868361434848</v>
      </c>
      <c r="CX30" s="87">
        <f t="shared" si="50"/>
        <v>5.1698996851968486</v>
      </c>
      <c r="CY30" s="87">
        <f t="shared" si="50"/>
        <v>5.1219663405476625</v>
      </c>
      <c r="CZ30" s="87">
        <f t="shared" si="50"/>
        <v>5.0753139929112425</v>
      </c>
      <c r="DA30" s="87">
        <f t="shared" si="50"/>
        <v>5.0299162434573557</v>
      </c>
      <c r="DB30" s="87">
        <f t="shared" si="50"/>
        <v>4.9857487729510179</v>
      </c>
      <c r="DC30" s="87">
        <f t="shared" si="50"/>
        <v>4.9427881179144739</v>
      </c>
      <c r="DD30" s="96">
        <f t="shared" si="50"/>
        <v>4.9010101689742305</v>
      </c>
      <c r="DE30" s="87">
        <f t="shared" si="50"/>
        <v>4.8603886662393654</v>
      </c>
      <c r="DF30" s="87">
        <f t="shared" si="50"/>
        <v>4.8208943638212185</v>
      </c>
      <c r="DG30" s="87">
        <f t="shared" si="50"/>
        <v>4.7824957472959797</v>
      </c>
      <c r="DH30" s="87">
        <f t="shared" si="50"/>
        <v>4.745162295100152</v>
      </c>
      <c r="DI30" s="87">
        <f t="shared" si="50"/>
        <v>4.7088596380835224</v>
      </c>
      <c r="DJ30" s="87">
        <f t="shared" si="50"/>
        <v>4.6735524773024828</v>
      </c>
      <c r="DK30" s="96">
        <f t="shared" si="50"/>
        <v>4.6392072144328509</v>
      </c>
      <c r="DL30" s="87">
        <f t="shared" si="50"/>
        <v>4.6057938943468359</v>
      </c>
      <c r="DM30" s="87">
        <f t="shared" si="50"/>
        <v>4.5732870977835098</v>
      </c>
      <c r="DN30" s="87">
        <f t="shared" si="50"/>
        <v>4.5416654087922801</v>
      </c>
      <c r="DO30" s="87">
        <f t="shared" si="50"/>
        <v>4.5109090722515663</v>
      </c>
      <c r="DP30" s="87">
        <f t="shared" si="50"/>
        <v>4.4809960345360835</v>
      </c>
      <c r="DQ30" s="87">
        <f t="shared" si="50"/>
        <v>4.4519024456020349</v>
      </c>
      <c r="DR30" s="87">
        <f t="shared" si="50"/>
        <v>4.4236034776031197</v>
      </c>
      <c r="DS30" s="87">
        <f t="shared" si="50"/>
        <v>4.3960743441101391</v>
      </c>
    </row>
    <row r="31" spans="1:123" x14ac:dyDescent="0.25">
      <c r="A31" t="s">
        <v>89</v>
      </c>
      <c r="B31" s="60"/>
      <c r="C31" s="109">
        <f t="shared" si="45"/>
        <v>4.1034900449034897</v>
      </c>
      <c r="D31" s="109">
        <f t="shared" si="45"/>
        <v>4.9241880538841878</v>
      </c>
      <c r="E31" s="109">
        <f t="shared" si="45"/>
        <v>5.9090256646610255</v>
      </c>
      <c r="F31" s="109">
        <f t="shared" si="45"/>
        <v>7.0908307975932301</v>
      </c>
      <c r="G31" s="109">
        <f t="shared" si="45"/>
        <v>8.5089969571118758</v>
      </c>
      <c r="H31" s="109">
        <f>I31/(1+$V$5)</f>
        <v>10.210796348534251</v>
      </c>
      <c r="I31" s="104">
        <f>V7*AH6</f>
        <v>12.252955618241099</v>
      </c>
      <c r="J31" s="83">
        <f t="shared" ref="J31:BU31" si="51">I31-C32+J32</f>
        <v>14.019631734405403</v>
      </c>
      <c r="K31" s="83">
        <f t="shared" si="51"/>
        <v>16.139643073802567</v>
      </c>
      <c r="L31" s="83">
        <f t="shared" si="51"/>
        <v>18.683656681079164</v>
      </c>
      <c r="M31" s="83">
        <f t="shared" si="51"/>
        <v>21.736473009811082</v>
      </c>
      <c r="N31" s="83">
        <f t="shared" si="51"/>
        <v>25.399852604289382</v>
      </c>
      <c r="O31" s="83">
        <f t="shared" si="51"/>
        <v>29.795908117663345</v>
      </c>
      <c r="P31" s="105">
        <f t="shared" si="51"/>
        <v>35.071174733712098</v>
      </c>
      <c r="Q31" s="83">
        <f t="shared" si="51"/>
        <v>36.541251790855206</v>
      </c>
      <c r="R31" s="83">
        <f t="shared" si="51"/>
        <v>35.080161212549186</v>
      </c>
      <c r="S31" s="83">
        <f t="shared" si="51"/>
        <v>33.254440704244352</v>
      </c>
      <c r="T31" s="83">
        <f t="shared" si="51"/>
        <v>30.991104685199343</v>
      </c>
      <c r="U31" s="83">
        <f t="shared" si="51"/>
        <v>28.202545987050076</v>
      </c>
      <c r="V31" s="83">
        <f t="shared" si="51"/>
        <v>24.783601466129234</v>
      </c>
      <c r="W31" s="105">
        <f t="shared" si="51"/>
        <v>20.608026454915105</v>
      </c>
      <c r="X31" s="83">
        <f t="shared" si="51"/>
        <v>20.384500853073185</v>
      </c>
      <c r="Y31" s="83">
        <f t="shared" si="51"/>
        <v>20.560020180663486</v>
      </c>
      <c r="Z31" s="83">
        <f t="shared" si="51"/>
        <v>20.506176618890045</v>
      </c>
      <c r="AA31" s="83">
        <f t="shared" si="51"/>
        <v>20.171913582497883</v>
      </c>
      <c r="AB31" s="83">
        <f t="shared" si="51"/>
        <v>19.495975765201788</v>
      </c>
      <c r="AC31" s="83">
        <f t="shared" si="51"/>
        <v>18.404872373880888</v>
      </c>
      <c r="AD31" s="105">
        <f t="shared" si="51"/>
        <v>16.810434163322753</v>
      </c>
      <c r="AE31" s="83">
        <f t="shared" si="51"/>
        <v>14.606883511406656</v>
      </c>
      <c r="AF31" s="83">
        <f t="shared" si="51"/>
        <v>14.438505636568358</v>
      </c>
      <c r="AG31" s="83">
        <f t="shared" si="51"/>
        <v>14.291453927383412</v>
      </c>
      <c r="AH31" s="83">
        <f t="shared" si="51"/>
        <v>14.155990505273795</v>
      </c>
      <c r="AI31" s="83">
        <f t="shared" si="51"/>
        <v>14.020100526450312</v>
      </c>
      <c r="AJ31" s="159">
        <f t="shared" si="51"/>
        <v>13.869051645656608</v>
      </c>
      <c r="AK31" s="105">
        <f t="shared" si="51"/>
        <v>13.684870473776895</v>
      </c>
      <c r="AL31" s="83">
        <f t="shared" si="51"/>
        <v>13.445721474096802</v>
      </c>
      <c r="AM31" s="83">
        <f t="shared" si="51"/>
        <v>13.062005866295825</v>
      </c>
      <c r="AN31" s="83">
        <f t="shared" si="51"/>
        <v>12.678114315384521</v>
      </c>
      <c r="AO31" s="83">
        <f t="shared" si="51"/>
        <v>12.309411978040336</v>
      </c>
      <c r="AP31" s="83">
        <f t="shared" si="51"/>
        <v>11.973535114036226</v>
      </c>
      <c r="AQ31" s="159">
        <f t="shared" si="51"/>
        <v>11.690817233161837</v>
      </c>
      <c r="AR31" s="105">
        <f t="shared" si="51"/>
        <v>11.484799686316954</v>
      </c>
      <c r="AS31" s="83">
        <f t="shared" si="51"/>
        <v>11.382843113357922</v>
      </c>
      <c r="AT31" s="83">
        <f t="shared" si="51"/>
        <v>11.416859218693642</v>
      </c>
      <c r="AU31" s="83">
        <f t="shared" si="51"/>
        <v>11.403968616719624</v>
      </c>
      <c r="AV31" s="83">
        <f t="shared" si="51"/>
        <v>11.345424535498394</v>
      </c>
      <c r="AW31" s="83">
        <f t="shared" si="51"/>
        <v>11.244610844891739</v>
      </c>
      <c r="AX31" s="159">
        <f t="shared" si="51"/>
        <v>11.107419824776711</v>
      </c>
      <c r="AY31" s="105">
        <f t="shared" si="51"/>
        <v>10.942702848560454</v>
      </c>
      <c r="AZ31" s="83">
        <f t="shared" si="51"/>
        <v>10.762808516363039</v>
      </c>
      <c r="BA31" s="83">
        <f t="shared" si="51"/>
        <v>10.584225697916477</v>
      </c>
      <c r="BB31" s="83">
        <f t="shared" si="51"/>
        <v>10.429320011347782</v>
      </c>
      <c r="BC31" s="83">
        <f t="shared" si="51"/>
        <v>10.294270155451585</v>
      </c>
      <c r="BD31" s="83">
        <f t="shared" si="51"/>
        <v>10.174920124245034</v>
      </c>
      <c r="BE31" s="159">
        <f t="shared" si="51"/>
        <v>10.066892778176877</v>
      </c>
      <c r="BF31" s="105">
        <f t="shared" si="51"/>
        <v>9.9657229791500193</v>
      </c>
      <c r="BG31" s="83">
        <f t="shared" si="51"/>
        <v>9.8670138493362458</v>
      </c>
      <c r="BH31" s="83">
        <f t="shared" si="51"/>
        <v>9.7666203711278126</v>
      </c>
      <c r="BI31" s="83">
        <f t="shared" si="51"/>
        <v>9.662011222415293</v>
      </c>
      <c r="BJ31" s="83">
        <f t="shared" si="51"/>
        <v>9.5570039870291463</v>
      </c>
      <c r="BK31" s="83">
        <f t="shared" si="51"/>
        <v>9.4546819476973845</v>
      </c>
      <c r="BL31" s="159">
        <f t="shared" si="51"/>
        <v>9.3572149540400904</v>
      </c>
      <c r="BM31" s="105">
        <f t="shared" si="51"/>
        <v>9.2656605673708512</v>
      </c>
      <c r="BN31" s="83">
        <f t="shared" si="51"/>
        <v>9.1797414234244243</v>
      </c>
      <c r="BO31" s="83">
        <f t="shared" si="51"/>
        <v>9.0975939208686309</v>
      </c>
      <c r="BP31" s="83">
        <f t="shared" si="51"/>
        <v>9.0154823360169054</v>
      </c>
      <c r="BQ31" s="83">
        <f t="shared" si="51"/>
        <v>8.9332513812331467</v>
      </c>
      <c r="BR31" s="83">
        <f t="shared" si="51"/>
        <v>8.8511578919845029</v>
      </c>
      <c r="BS31" s="83">
        <f t="shared" si="51"/>
        <v>8.769780183290699</v>
      </c>
      <c r="BT31" s="105">
        <f t="shared" si="51"/>
        <v>8.6898986446745479</v>
      </c>
      <c r="BU31" s="83">
        <f t="shared" si="51"/>
        <v>8.6123447607327179</v>
      </c>
      <c r="BV31" s="83">
        <f t="shared" ref="BV31:DS31" si="52">BU31-BO32+BV32</f>
        <v>8.5378136685671642</v>
      </c>
      <c r="BW31" s="83">
        <f t="shared" si="52"/>
        <v>8.4666343411620684</v>
      </c>
      <c r="BX31" s="83">
        <f t="shared" si="52"/>
        <v>8.398423022936738</v>
      </c>
      <c r="BY31" s="83">
        <f t="shared" si="52"/>
        <v>8.3327092896060684</v>
      </c>
      <c r="BZ31" s="83">
        <f t="shared" si="52"/>
        <v>8.2690019870096449</v>
      </c>
      <c r="CA31" s="105">
        <f t="shared" si="52"/>
        <v>8.2068576896257763</v>
      </c>
      <c r="CB31" s="83">
        <f t="shared" si="52"/>
        <v>8.1459461106853048</v>
      </c>
      <c r="CC31" s="83">
        <f t="shared" si="52"/>
        <v>8.0861105533022304</v>
      </c>
      <c r="CD31" s="83">
        <f t="shared" si="52"/>
        <v>8.0274213825231957</v>
      </c>
      <c r="CE31" s="83">
        <f t="shared" si="52"/>
        <v>7.9701931535897375</v>
      </c>
      <c r="CF31" s="83">
        <f t="shared" si="52"/>
        <v>7.9146239450861531</v>
      </c>
      <c r="CG31" s="83">
        <f t="shared" si="52"/>
        <v>7.8607937644862451</v>
      </c>
      <c r="CH31" s="105">
        <f t="shared" si="52"/>
        <v>7.8086722744557164</v>
      </c>
      <c r="CI31" s="83">
        <f t="shared" si="52"/>
        <v>7.7581416911071992</v>
      </c>
      <c r="CJ31" s="83">
        <f t="shared" si="52"/>
        <v>7.7090367781402529</v>
      </c>
      <c r="CK31" s="83">
        <f t="shared" si="52"/>
        <v>7.6612039428904017</v>
      </c>
      <c r="CL31" s="83">
        <f t="shared" si="52"/>
        <v>7.6145802531259266</v>
      </c>
      <c r="CM31" s="83">
        <f t="shared" si="52"/>
        <v>7.5691439426645735</v>
      </c>
      <c r="CN31" s="83">
        <f t="shared" si="52"/>
        <v>7.5248987464562429</v>
      </c>
      <c r="CO31" s="105">
        <f t="shared" si="52"/>
        <v>7.4818588431481796</v>
      </c>
      <c r="CP31" s="83">
        <f t="shared" si="52"/>
        <v>7.4400343926029624</v>
      </c>
      <c r="CQ31" s="83">
        <f t="shared" si="52"/>
        <v>7.3994196401069141</v>
      </c>
      <c r="CR31" s="83">
        <f t="shared" si="52"/>
        <v>7.3599859451383649</v>
      </c>
      <c r="CS31" s="83">
        <f t="shared" si="52"/>
        <v>7.3216824731298784</v>
      </c>
      <c r="CT31" s="83">
        <f t="shared" si="52"/>
        <v>7.2844504796721532</v>
      </c>
      <c r="CU31" s="83">
        <f t="shared" si="52"/>
        <v>7.248233286695978</v>
      </c>
      <c r="CV31" s="105">
        <f t="shared" si="52"/>
        <v>7.2129836203362299</v>
      </c>
      <c r="CW31" s="83">
        <f t="shared" si="52"/>
        <v>7.1786678736838327</v>
      </c>
      <c r="CX31" s="83">
        <f t="shared" si="52"/>
        <v>7.1452667448325666</v>
      </c>
      <c r="CY31" s="83">
        <f t="shared" si="52"/>
        <v>7.1127718038295384</v>
      </c>
      <c r="CZ31" s="83">
        <f t="shared" si="52"/>
        <v>7.0811776714562189</v>
      </c>
      <c r="DA31" s="83">
        <f t="shared" si="52"/>
        <v>7.0504704452766527</v>
      </c>
      <c r="DB31" s="83">
        <f t="shared" si="52"/>
        <v>7.0206283525720563</v>
      </c>
      <c r="DC31" s="83">
        <f t="shared" si="52"/>
        <v>6.991623782191005</v>
      </c>
      <c r="DD31" s="105">
        <f t="shared" si="52"/>
        <v>6.9634262557605284</v>
      </c>
      <c r="DE31" s="83">
        <f t="shared" si="52"/>
        <v>6.9360057138681288</v>
      </c>
      <c r="DF31" s="83">
        <f t="shared" si="52"/>
        <v>6.9093353179498287</v>
      </c>
      <c r="DG31" s="83">
        <f t="shared" si="52"/>
        <v>6.8833927821057905</v>
      </c>
      <c r="DH31" s="83">
        <f t="shared" si="52"/>
        <v>6.8581590877005958</v>
      </c>
      <c r="DI31" s="83">
        <f t="shared" si="52"/>
        <v>6.8336172555495462</v>
      </c>
      <c r="DJ31" s="83">
        <f t="shared" si="52"/>
        <v>6.8097511259327277</v>
      </c>
      <c r="DK31" s="105">
        <f t="shared" si="52"/>
        <v>6.7865443365017013</v>
      </c>
      <c r="DL31" s="83">
        <f t="shared" si="52"/>
        <v>6.7639796782905615</v>
      </c>
      <c r="DM31" s="83">
        <f t="shared" si="52"/>
        <v>6.7420389406296319</v>
      </c>
      <c r="DN31" s="83">
        <f t="shared" si="52"/>
        <v>6.7207032596905307</v>
      </c>
      <c r="DO31" s="83">
        <f t="shared" si="52"/>
        <v>6.6999538608943077</v>
      </c>
      <c r="DP31" s="83">
        <f t="shared" si="52"/>
        <v>6.679772825775081</v>
      </c>
      <c r="DQ31" s="83">
        <f t="shared" si="52"/>
        <v>6.6601435004796912</v>
      </c>
      <c r="DR31" s="83">
        <f t="shared" si="52"/>
        <v>6.6410505523988128</v>
      </c>
      <c r="DS31" s="83">
        <f t="shared" si="52"/>
        <v>6.6224797252369081</v>
      </c>
    </row>
    <row r="32" spans="1:123" s="95" customFormat="1" x14ac:dyDescent="0.25">
      <c r="A32" s="87" t="s">
        <v>121</v>
      </c>
      <c r="B32" s="94"/>
      <c r="C32" s="88">
        <f t="shared" si="45"/>
        <v>0.68391500748391509</v>
      </c>
      <c r="D32" s="89">
        <f t="shared" ref="D32:H32" si="53">D31-C31</f>
        <v>0.82069800898069811</v>
      </c>
      <c r="E32" s="89">
        <f t="shared" si="53"/>
        <v>0.98483761077683774</v>
      </c>
      <c r="F32" s="89">
        <f t="shared" si="53"/>
        <v>1.1818051329322046</v>
      </c>
      <c r="G32" s="89">
        <f t="shared" si="53"/>
        <v>1.4181661595186457</v>
      </c>
      <c r="H32" s="89">
        <f t="shared" si="53"/>
        <v>1.7017993914223748</v>
      </c>
      <c r="I32" s="89">
        <f>I31-H31</f>
        <v>2.0421592697068487</v>
      </c>
      <c r="J32" s="87">
        <f t="shared" ref="J32:BU32" si="54">C21*(1-$L$5)</f>
        <v>2.4505911236482181</v>
      </c>
      <c r="K32" s="87">
        <f t="shared" si="54"/>
        <v>2.9407093483778617</v>
      </c>
      <c r="L32" s="87">
        <f t="shared" si="54"/>
        <v>3.5288512180534326</v>
      </c>
      <c r="M32" s="87">
        <f t="shared" si="54"/>
        <v>4.2346214616641227</v>
      </c>
      <c r="N32" s="87">
        <f t="shared" si="54"/>
        <v>5.0815457539969451</v>
      </c>
      <c r="O32" s="87">
        <f t="shared" si="54"/>
        <v>6.0978549047963355</v>
      </c>
      <c r="P32" s="96">
        <f t="shared" si="54"/>
        <v>7.317425885755604</v>
      </c>
      <c r="Q32" s="87">
        <f t="shared" si="54"/>
        <v>3.920668180791326</v>
      </c>
      <c r="R32" s="87">
        <f t="shared" si="54"/>
        <v>1.4796187700718408</v>
      </c>
      <c r="S32" s="87">
        <f t="shared" si="54"/>
        <v>1.7031307097485995</v>
      </c>
      <c r="T32" s="87">
        <f t="shared" si="54"/>
        <v>1.9712854426191144</v>
      </c>
      <c r="U32" s="87">
        <f t="shared" si="54"/>
        <v>2.2929870558476786</v>
      </c>
      <c r="V32" s="87">
        <f t="shared" si="54"/>
        <v>2.6789103838754915</v>
      </c>
      <c r="W32" s="96">
        <f t="shared" si="54"/>
        <v>3.1418508745414759</v>
      </c>
      <c r="X32" s="87">
        <f t="shared" si="54"/>
        <v>3.6971425789494021</v>
      </c>
      <c r="Y32" s="87">
        <f t="shared" si="54"/>
        <v>1.6551380976621413</v>
      </c>
      <c r="Z32" s="87">
        <f t="shared" si="54"/>
        <v>1.6492871479751592</v>
      </c>
      <c r="AA32" s="87">
        <f t="shared" si="54"/>
        <v>1.6370224062269523</v>
      </c>
      <c r="AB32" s="87">
        <f t="shared" si="54"/>
        <v>1.617049238551582</v>
      </c>
      <c r="AC32" s="87">
        <f t="shared" si="54"/>
        <v>1.5878069925545923</v>
      </c>
      <c r="AD32" s="96">
        <f t="shared" si="54"/>
        <v>1.5474126639833401</v>
      </c>
      <c r="AE32" s="87">
        <f t="shared" si="54"/>
        <v>1.4935919270333031</v>
      </c>
      <c r="AF32" s="87">
        <f t="shared" si="54"/>
        <v>1.4867602228238426</v>
      </c>
      <c r="AG32" s="87">
        <f t="shared" si="54"/>
        <v>1.5022354387902113</v>
      </c>
      <c r="AH32" s="87">
        <f t="shared" si="54"/>
        <v>1.5015589841173353</v>
      </c>
      <c r="AI32" s="87">
        <f t="shared" si="54"/>
        <v>1.4811592597280989</v>
      </c>
      <c r="AJ32" s="165">
        <f t="shared" si="54"/>
        <v>1.4367581117608881</v>
      </c>
      <c r="AK32" s="96">
        <f t="shared" si="54"/>
        <v>1.3632314921036277</v>
      </c>
      <c r="AL32" s="87">
        <f t="shared" si="54"/>
        <v>1.2544429273532107</v>
      </c>
      <c r="AM32" s="87">
        <f t="shared" si="54"/>
        <v>1.1030446150228672</v>
      </c>
      <c r="AN32" s="87">
        <f t="shared" si="54"/>
        <v>1.1183438878789078</v>
      </c>
      <c r="AO32" s="87">
        <f t="shared" si="54"/>
        <v>1.1328566467731505</v>
      </c>
      <c r="AP32" s="87">
        <f t="shared" si="54"/>
        <v>1.1452823957239882</v>
      </c>
      <c r="AQ32" s="165">
        <f t="shared" si="54"/>
        <v>1.1540402308864999</v>
      </c>
      <c r="AR32" s="96">
        <f t="shared" si="54"/>
        <v>1.1572139452587451</v>
      </c>
      <c r="AS32" s="87">
        <f t="shared" si="54"/>
        <v>1.1524863543941772</v>
      </c>
      <c r="AT32" s="87">
        <f t="shared" si="54"/>
        <v>1.1370607203585874</v>
      </c>
      <c r="AU32" s="87">
        <f t="shared" si="54"/>
        <v>1.1054532859048889</v>
      </c>
      <c r="AV32" s="87">
        <f t="shared" si="54"/>
        <v>1.0743125655519215</v>
      </c>
      <c r="AW32" s="87">
        <f t="shared" si="54"/>
        <v>1.0444687051173329</v>
      </c>
      <c r="AX32" s="165">
        <f t="shared" si="54"/>
        <v>1.0168492107714726</v>
      </c>
      <c r="AY32" s="96">
        <f t="shared" si="54"/>
        <v>0.99249696904248874</v>
      </c>
      <c r="AZ32" s="87">
        <f t="shared" si="54"/>
        <v>0.97259202219676244</v>
      </c>
      <c r="BA32" s="87">
        <f t="shared" si="54"/>
        <v>0.95847790191202364</v>
      </c>
      <c r="BB32" s="87">
        <f t="shared" si="54"/>
        <v>0.95054759933619548</v>
      </c>
      <c r="BC32" s="87">
        <f t="shared" si="54"/>
        <v>0.939262709655724</v>
      </c>
      <c r="BD32" s="87">
        <f t="shared" si="54"/>
        <v>0.92511867391078217</v>
      </c>
      <c r="BE32" s="165">
        <f t="shared" si="54"/>
        <v>0.90882186470331505</v>
      </c>
      <c r="BF32" s="96">
        <f t="shared" si="54"/>
        <v>0.89132717001562989</v>
      </c>
      <c r="BG32" s="87">
        <f t="shared" si="54"/>
        <v>0.87388289238298889</v>
      </c>
      <c r="BH32" s="87">
        <f t="shared" si="54"/>
        <v>0.8580844237035915</v>
      </c>
      <c r="BI32" s="87">
        <f t="shared" si="54"/>
        <v>0.84593845062367512</v>
      </c>
      <c r="BJ32" s="87">
        <f t="shared" si="54"/>
        <v>0.83425547426957691</v>
      </c>
      <c r="BK32" s="87">
        <f t="shared" si="54"/>
        <v>0.82279663457902141</v>
      </c>
      <c r="BL32" s="165">
        <f t="shared" si="54"/>
        <v>0.81135487104602055</v>
      </c>
      <c r="BM32" s="96">
        <f t="shared" si="54"/>
        <v>0.7997727833463909</v>
      </c>
      <c r="BN32" s="87">
        <f t="shared" si="54"/>
        <v>0.78796374843656203</v>
      </c>
      <c r="BO32" s="87">
        <f t="shared" si="54"/>
        <v>0.77593692114779789</v>
      </c>
      <c r="BP32" s="87">
        <f t="shared" si="54"/>
        <v>0.76382686577194914</v>
      </c>
      <c r="BQ32" s="87">
        <f t="shared" si="54"/>
        <v>0.75202451948581883</v>
      </c>
      <c r="BR32" s="87">
        <f t="shared" si="54"/>
        <v>0.74070314533037784</v>
      </c>
      <c r="BS32" s="87">
        <f t="shared" si="54"/>
        <v>0.72997716235221766</v>
      </c>
      <c r="BT32" s="96">
        <f t="shared" si="54"/>
        <v>0.71989124473024069</v>
      </c>
      <c r="BU32" s="87">
        <f t="shared" si="54"/>
        <v>0.71040986449473198</v>
      </c>
      <c r="BV32" s="87">
        <f t="shared" ref="BV32:DS32" si="55">BO21*(1-$L$5)</f>
        <v>0.70140582898224446</v>
      </c>
      <c r="BW32" s="87">
        <f t="shared" si="55"/>
        <v>0.69264753836685278</v>
      </c>
      <c r="BX32" s="87">
        <f t="shared" si="55"/>
        <v>0.68381320126048828</v>
      </c>
      <c r="BY32" s="87">
        <f t="shared" si="55"/>
        <v>0.67498941199970819</v>
      </c>
      <c r="BZ32" s="87">
        <f t="shared" si="55"/>
        <v>0.66626985975579445</v>
      </c>
      <c r="CA32" s="96">
        <f t="shared" si="55"/>
        <v>0.65774694734637196</v>
      </c>
      <c r="CB32" s="87">
        <f t="shared" si="55"/>
        <v>0.64949828555426126</v>
      </c>
      <c r="CC32" s="87">
        <f t="shared" si="55"/>
        <v>0.64157027159917035</v>
      </c>
      <c r="CD32" s="87">
        <f t="shared" si="55"/>
        <v>0.63395836758781843</v>
      </c>
      <c r="CE32" s="87">
        <f t="shared" si="55"/>
        <v>0.62658497232702959</v>
      </c>
      <c r="CF32" s="87">
        <f t="shared" si="55"/>
        <v>0.61942020349612403</v>
      </c>
      <c r="CG32" s="87">
        <f t="shared" si="55"/>
        <v>0.61243967915588671</v>
      </c>
      <c r="CH32" s="96">
        <f t="shared" si="55"/>
        <v>0.60562545731584394</v>
      </c>
      <c r="CI32" s="87">
        <f t="shared" si="55"/>
        <v>0.59896770220574402</v>
      </c>
      <c r="CJ32" s="87">
        <f t="shared" si="55"/>
        <v>0.59246535863222427</v>
      </c>
      <c r="CK32" s="87">
        <f t="shared" si="55"/>
        <v>0.58612553233796738</v>
      </c>
      <c r="CL32" s="87">
        <f t="shared" si="55"/>
        <v>0.5799612825625543</v>
      </c>
      <c r="CM32" s="87">
        <f t="shared" si="55"/>
        <v>0.57398389303477049</v>
      </c>
      <c r="CN32" s="87">
        <f t="shared" si="55"/>
        <v>0.56819448294755537</v>
      </c>
      <c r="CO32" s="96">
        <f t="shared" si="55"/>
        <v>0.5625855540077801</v>
      </c>
      <c r="CP32" s="87">
        <f t="shared" si="55"/>
        <v>0.55714325166052714</v>
      </c>
      <c r="CQ32" s="87">
        <f t="shared" si="55"/>
        <v>0.55185060613617609</v>
      </c>
      <c r="CR32" s="87">
        <f t="shared" si="55"/>
        <v>0.54669183736941818</v>
      </c>
      <c r="CS32" s="87">
        <f t="shared" si="55"/>
        <v>0.54165781055406792</v>
      </c>
      <c r="CT32" s="87">
        <f t="shared" si="55"/>
        <v>0.5367518995770455</v>
      </c>
      <c r="CU32" s="87">
        <f t="shared" si="55"/>
        <v>0.53197728997137994</v>
      </c>
      <c r="CV32" s="96">
        <f t="shared" si="55"/>
        <v>0.52733588764803263</v>
      </c>
      <c r="CW32" s="87">
        <f t="shared" si="55"/>
        <v>0.5228275050081298</v>
      </c>
      <c r="CX32" s="87">
        <f t="shared" si="55"/>
        <v>0.51844947728490953</v>
      </c>
      <c r="CY32" s="87">
        <f t="shared" si="55"/>
        <v>0.51419689636639021</v>
      </c>
      <c r="CZ32" s="87">
        <f t="shared" si="55"/>
        <v>0.51006367818074871</v>
      </c>
      <c r="DA32" s="87">
        <f t="shared" si="55"/>
        <v>0.50604467339747905</v>
      </c>
      <c r="DB32" s="87">
        <f t="shared" si="55"/>
        <v>0.50213519726678346</v>
      </c>
      <c r="DC32" s="87">
        <f t="shared" si="55"/>
        <v>0.49833131726698077</v>
      </c>
      <c r="DD32" s="96">
        <f t="shared" si="55"/>
        <v>0.49462997857765356</v>
      </c>
      <c r="DE32" s="87">
        <f t="shared" si="55"/>
        <v>0.49102893539250997</v>
      </c>
      <c r="DF32" s="87">
        <f t="shared" si="55"/>
        <v>0.48752650044809009</v>
      </c>
      <c r="DG32" s="87">
        <f t="shared" si="55"/>
        <v>0.48412114233671083</v>
      </c>
      <c r="DH32" s="87">
        <f t="shared" si="55"/>
        <v>0.48081097899228475</v>
      </c>
      <c r="DI32" s="87">
        <f t="shared" si="55"/>
        <v>0.47759336511573425</v>
      </c>
      <c r="DJ32" s="87">
        <f t="shared" si="55"/>
        <v>0.47446518765016266</v>
      </c>
      <c r="DK32" s="96">
        <f t="shared" si="55"/>
        <v>0.47142318914662695</v>
      </c>
      <c r="DL32" s="87">
        <f t="shared" si="55"/>
        <v>0.46846427718137057</v>
      </c>
      <c r="DM32" s="87">
        <f t="shared" si="55"/>
        <v>0.46558576278716035</v>
      </c>
      <c r="DN32" s="87">
        <f t="shared" si="55"/>
        <v>0.46278546139760884</v>
      </c>
      <c r="DO32" s="87">
        <f t="shared" si="55"/>
        <v>0.46006158019606103</v>
      </c>
      <c r="DP32" s="87">
        <f t="shared" si="55"/>
        <v>0.45741232999650683</v>
      </c>
      <c r="DQ32" s="87">
        <f t="shared" si="55"/>
        <v>0.45483586235477291</v>
      </c>
      <c r="DR32" s="87">
        <f t="shared" si="55"/>
        <v>0.45233024106574865</v>
      </c>
      <c r="DS32" s="87">
        <f t="shared" si="55"/>
        <v>0.4498934500194659</v>
      </c>
    </row>
    <row r="33" spans="1:123" x14ac:dyDescent="0.25">
      <c r="A33" t="s">
        <v>108</v>
      </c>
      <c r="B33" s="60"/>
      <c r="C33" s="109">
        <f t="shared" si="45"/>
        <v>1.0704756638878667</v>
      </c>
      <c r="D33" s="109">
        <f t="shared" si="45"/>
        <v>1.2845707966654401</v>
      </c>
      <c r="E33" s="109">
        <f t="shared" si="45"/>
        <v>1.541484955998528</v>
      </c>
      <c r="F33" s="109">
        <f t="shared" si="45"/>
        <v>1.8497819471982335</v>
      </c>
      <c r="G33" s="109">
        <f t="shared" si="45"/>
        <v>2.2197383366378802</v>
      </c>
      <c r="H33" s="109">
        <f>I33/(1+$V$5)</f>
        <v>2.6636860039654562</v>
      </c>
      <c r="I33" s="104">
        <f>V7*AH7</f>
        <v>3.1964232047585472</v>
      </c>
      <c r="J33" s="83">
        <f t="shared" ref="J33:BU33" si="56">I33-C34+J34</f>
        <v>3.6572952350622785</v>
      </c>
      <c r="K33" s="83">
        <f t="shared" si="56"/>
        <v>4.2103416714267556</v>
      </c>
      <c r="L33" s="83">
        <f t="shared" si="56"/>
        <v>4.8739973950641282</v>
      </c>
      <c r="M33" s="83">
        <f t="shared" si="56"/>
        <v>5.6703842634289758</v>
      </c>
      <c r="N33" s="83">
        <f t="shared" si="56"/>
        <v>6.6260485054667928</v>
      </c>
      <c r="O33" s="83">
        <f t="shared" si="56"/>
        <v>7.7728455959121732</v>
      </c>
      <c r="P33" s="105">
        <f t="shared" si="56"/>
        <v>9.1490021044466303</v>
      </c>
      <c r="Q33" s="83">
        <f t="shared" si="56"/>
        <v>8.9444096306637793</v>
      </c>
      <c r="R33" s="83">
        <f t="shared" si="56"/>
        <v>8.6599412865602012</v>
      </c>
      <c r="S33" s="83">
        <f t="shared" si="56"/>
        <v>8.2949510977626026</v>
      </c>
      <c r="T33" s="83">
        <f t="shared" si="56"/>
        <v>7.8333126023722288</v>
      </c>
      <c r="U33" s="83">
        <f t="shared" si="56"/>
        <v>7.2556648602827813</v>
      </c>
      <c r="V33" s="83">
        <f t="shared" si="56"/>
        <v>6.5387617292828306</v>
      </c>
      <c r="W33" s="105">
        <f t="shared" si="56"/>
        <v>5.6546893574999526</v>
      </c>
      <c r="X33" s="83">
        <f t="shared" si="56"/>
        <v>6.4259051095032955</v>
      </c>
      <c r="Y33" s="83">
        <f t="shared" si="56"/>
        <v>6.5004193000333119</v>
      </c>
      <c r="Z33" s="83">
        <f t="shared" si="56"/>
        <v>6.505820274138383</v>
      </c>
      <c r="AA33" s="83">
        <f t="shared" si="56"/>
        <v>6.4263548395977814</v>
      </c>
      <c r="AB33" s="83">
        <f t="shared" si="56"/>
        <v>6.2431227403033791</v>
      </c>
      <c r="AC33" s="83">
        <f t="shared" si="56"/>
        <v>5.9334480958443265</v>
      </c>
      <c r="AD33" s="105">
        <f t="shared" si="56"/>
        <v>5.4701254851665206</v>
      </c>
      <c r="AE33" s="83">
        <f t="shared" si="56"/>
        <v>4.820515758611843</v>
      </c>
      <c r="AF33" s="83">
        <f t="shared" si="56"/>
        <v>4.8146829847355175</v>
      </c>
      <c r="AG33" s="83">
        <f t="shared" si="56"/>
        <v>4.8109086008212651</v>
      </c>
      <c r="AH33" s="83">
        <f t="shared" si="56"/>
        <v>4.8044218317983791</v>
      </c>
      <c r="AI33" s="83">
        <f t="shared" si="56"/>
        <v>4.7893798002255927</v>
      </c>
      <c r="AJ33" s="159">
        <f t="shared" si="56"/>
        <v>4.7586595024438028</v>
      </c>
      <c r="AK33" s="105">
        <f t="shared" si="56"/>
        <v>4.7036104010113222</v>
      </c>
      <c r="AL33" s="83">
        <f t="shared" si="56"/>
        <v>4.6137606498426011</v>
      </c>
      <c r="AM33" s="83">
        <f t="shared" si="56"/>
        <v>4.4731551979812858</v>
      </c>
      <c r="AN33" s="83">
        <f t="shared" si="56"/>
        <v>4.3339956704724898</v>
      </c>
      <c r="AO33" s="83">
        <f t="shared" si="56"/>
        <v>4.201818963966657</v>
      </c>
      <c r="AP33" s="83">
        <f t="shared" si="56"/>
        <v>4.0829639692058777</v>
      </c>
      <c r="AQ33" s="159">
        <f t="shared" si="56"/>
        <v>3.984721312996188</v>
      </c>
      <c r="AR33" s="105">
        <f t="shared" si="56"/>
        <v>3.9155125620942424</v>
      </c>
      <c r="AS33" s="83">
        <f t="shared" si="56"/>
        <v>3.885104507964777</v>
      </c>
      <c r="AT33" s="83">
        <f t="shared" si="56"/>
        <v>3.9048555079367557</v>
      </c>
      <c r="AU33" s="83">
        <f t="shared" si="56"/>
        <v>3.9054238397152057</v>
      </c>
      <c r="AV33" s="83">
        <f t="shared" si="56"/>
        <v>3.8874358633545323</v>
      </c>
      <c r="AW33" s="83">
        <f t="shared" si="56"/>
        <v>3.8523190532771987</v>
      </c>
      <c r="AX33" s="159">
        <f t="shared" si="56"/>
        <v>3.8024435484844039</v>
      </c>
      <c r="AY33" s="105">
        <f t="shared" si="56"/>
        <v>3.741291064483689</v>
      </c>
      <c r="AZ33" s="83">
        <f t="shared" si="56"/>
        <v>3.6736566455048396</v>
      </c>
      <c r="BA33" s="83">
        <f t="shared" si="56"/>
        <v>3.6058898512621202</v>
      </c>
      <c r="BB33" s="83">
        <f t="shared" si="56"/>
        <v>3.5463583007814767</v>
      </c>
      <c r="BC33" s="83">
        <f t="shared" si="56"/>
        <v>3.4936397127894692</v>
      </c>
      <c r="BD33" s="83">
        <f t="shared" si="56"/>
        <v>3.4462343983786945</v>
      </c>
      <c r="BE33" s="159">
        <f t="shared" si="56"/>
        <v>3.4026152018930289</v>
      </c>
      <c r="BF33" s="105">
        <f t="shared" si="56"/>
        <v>3.3612861631188915</v>
      </c>
      <c r="BG33" s="83">
        <f t="shared" si="56"/>
        <v>3.3208515027601457</v>
      </c>
      <c r="BH33" s="83">
        <f t="shared" si="56"/>
        <v>3.2800968289325141</v>
      </c>
      <c r="BI33" s="83">
        <f t="shared" si="56"/>
        <v>3.2385867597024443</v>
      </c>
      <c r="BJ33" s="83">
        <f t="shared" si="56"/>
        <v>3.1976321736024391</v>
      </c>
      <c r="BK33" s="83">
        <f t="shared" si="56"/>
        <v>3.1582492265143314</v>
      </c>
      <c r="BL33" s="159">
        <f t="shared" si="56"/>
        <v>3.1210937049321377</v>
      </c>
      <c r="BM33" s="105">
        <f t="shared" si="56"/>
        <v>3.0863877076313497</v>
      </c>
      <c r="BN33" s="83">
        <f t="shared" si="56"/>
        <v>3.0538374879968999</v>
      </c>
      <c r="BO33" s="83">
        <f t="shared" si="56"/>
        <v>3.0225406412419256</v>
      </c>
      <c r="BP33" s="83">
        <f t="shared" si="56"/>
        <v>2.9908811869626399</v>
      </c>
      <c r="BQ33" s="83">
        <f t="shared" si="56"/>
        <v>2.9589237132359125</v>
      </c>
      <c r="BR33" s="83">
        <f t="shared" si="56"/>
        <v>2.9268757239964218</v>
      </c>
      <c r="BS33" s="83">
        <f t="shared" si="56"/>
        <v>2.8950496660053764</v>
      </c>
      <c r="BT33" s="105">
        <f t="shared" si="56"/>
        <v>2.8638145735062737</v>
      </c>
      <c r="BU33" s="83">
        <f t="shared" si="56"/>
        <v>2.8335356452693961</v>
      </c>
      <c r="BV33" s="83">
        <f t="shared" ref="BV33:DS33" si="57">BU33-BO34+BV34</f>
        <v>2.804499840055144</v>
      </c>
      <c r="BW33" s="83">
        <f t="shared" si="57"/>
        <v>2.7768248402781062</v>
      </c>
      <c r="BX33" s="83">
        <f t="shared" si="57"/>
        <v>2.750327022742602</v>
      </c>
      <c r="BY33" s="83">
        <f t="shared" si="57"/>
        <v>2.7248034379427595</v>
      </c>
      <c r="BZ33" s="83">
        <f t="shared" si="57"/>
        <v>2.7000551731838036</v>
      </c>
      <c r="CA33" s="105">
        <f t="shared" si="57"/>
        <v>2.6759110737060499</v>
      </c>
      <c r="CB33" s="83">
        <f t="shared" si="57"/>
        <v>2.6522497528922808</v>
      </c>
      <c r="CC33" s="83">
        <f t="shared" si="57"/>
        <v>2.6290191096233908</v>
      </c>
      <c r="CD33" s="83">
        <f t="shared" si="57"/>
        <v>2.6062525129907494</v>
      </c>
      <c r="CE33" s="83">
        <f t="shared" si="57"/>
        <v>2.5840689022674019</v>
      </c>
      <c r="CF33" s="83">
        <f t="shared" si="57"/>
        <v>2.5625381817681259</v>
      </c>
      <c r="CG33" s="83">
        <f t="shared" si="57"/>
        <v>2.5416829015439619</v>
      </c>
      <c r="CH33" s="105">
        <f t="shared" si="57"/>
        <v>2.5214832158797891</v>
      </c>
      <c r="CI33" s="83">
        <f t="shared" si="57"/>
        <v>2.5018875171691364</v>
      </c>
      <c r="CJ33" s="83">
        <f t="shared" si="57"/>
        <v>2.4828294440026548</v>
      </c>
      <c r="CK33" s="83">
        <f t="shared" si="57"/>
        <v>2.4642519834618581</v>
      </c>
      <c r="CL33" s="83">
        <f t="shared" si="57"/>
        <v>2.4461388504051746</v>
      </c>
      <c r="CM33" s="83">
        <f t="shared" si="57"/>
        <v>2.4284880982769428</v>
      </c>
      <c r="CN33" s="83">
        <f t="shared" si="57"/>
        <v>2.4113055099719505</v>
      </c>
      <c r="CO33" s="105">
        <f t="shared" si="57"/>
        <v>2.3945985733332837</v>
      </c>
      <c r="CP33" s="83">
        <f t="shared" si="57"/>
        <v>2.3783710009535501</v>
      </c>
      <c r="CQ33" s="83">
        <f t="shared" si="57"/>
        <v>2.3626185611168311</v>
      </c>
      <c r="CR33" s="83">
        <f t="shared" si="57"/>
        <v>2.3473271358619394</v>
      </c>
      <c r="CS33" s="83">
        <f t="shared" si="57"/>
        <v>2.3324740679124387</v>
      </c>
      <c r="CT33" s="83">
        <f t="shared" si="57"/>
        <v>2.3180350936825147</v>
      </c>
      <c r="CU33" s="83">
        <f t="shared" si="57"/>
        <v>2.3039878959055136</v>
      </c>
      <c r="CV33" s="105">
        <f t="shared" si="57"/>
        <v>2.2903145874118773</v>
      </c>
      <c r="CW33" s="83">
        <f t="shared" si="57"/>
        <v>2.2770029767050914</v>
      </c>
      <c r="CX33" s="83">
        <f t="shared" si="57"/>
        <v>2.2640464465533761</v>
      </c>
      <c r="CY33" s="83">
        <f t="shared" si="57"/>
        <v>2.2514423213065946</v>
      </c>
      <c r="CZ33" s="83">
        <f t="shared" si="57"/>
        <v>2.2391886529666829</v>
      </c>
      <c r="DA33" s="83">
        <f t="shared" si="57"/>
        <v>2.227279760850529</v>
      </c>
      <c r="DB33" s="83">
        <f t="shared" si="57"/>
        <v>2.2157067489995956</v>
      </c>
      <c r="DC33" s="83">
        <f t="shared" si="57"/>
        <v>2.2044584958047575</v>
      </c>
      <c r="DD33" s="105">
        <f t="shared" si="57"/>
        <v>2.1935229419976592</v>
      </c>
      <c r="DE33" s="83">
        <f t="shared" si="57"/>
        <v>2.1828884245692213</v>
      </c>
      <c r="DF33" s="83">
        <f t="shared" si="57"/>
        <v>2.1725447403910394</v>
      </c>
      <c r="DG33" s="83">
        <f t="shared" si="57"/>
        <v>2.1624835558434028</v>
      </c>
      <c r="DH33" s="83">
        <f t="shared" si="57"/>
        <v>2.152697723455272</v>
      </c>
      <c r="DI33" s="83">
        <f t="shared" si="57"/>
        <v>2.1431807570339809</v>
      </c>
      <c r="DJ33" s="83">
        <f t="shared" si="57"/>
        <v>2.1339263544368321</v>
      </c>
      <c r="DK33" s="105">
        <f t="shared" si="57"/>
        <v>2.1249280308438241</v>
      </c>
      <c r="DL33" s="83">
        <f t="shared" si="57"/>
        <v>2.116178921207954</v>
      </c>
      <c r="DM33" s="83">
        <f t="shared" si="57"/>
        <v>2.1076717809077787</v>
      </c>
      <c r="DN33" s="83">
        <f t="shared" si="57"/>
        <v>2.0993991737501689</v>
      </c>
      <c r="DO33" s="83">
        <f t="shared" si="57"/>
        <v>2.0913537857809947</v>
      </c>
      <c r="DP33" s="83">
        <f t="shared" si="57"/>
        <v>2.0835286994478586</v>
      </c>
      <c r="DQ33" s="83">
        <f t="shared" si="57"/>
        <v>2.0759175221721153</v>
      </c>
      <c r="DR33" s="83">
        <f t="shared" si="57"/>
        <v>2.0685143785798017</v>
      </c>
      <c r="DS33" s="83">
        <f t="shared" si="57"/>
        <v>2.0613137916181139</v>
      </c>
    </row>
    <row r="34" spans="1:123" s="95" customFormat="1" x14ac:dyDescent="0.25">
      <c r="A34" s="87" t="s">
        <v>122</v>
      </c>
      <c r="B34" s="94"/>
      <c r="C34" s="88">
        <f t="shared" si="45"/>
        <v>0.17841261064797775</v>
      </c>
      <c r="D34" s="89">
        <f t="shared" ref="D34:H34" si="58">D33-C33</f>
        <v>0.2140951327775733</v>
      </c>
      <c r="E34" s="89">
        <f t="shared" si="58"/>
        <v>0.25691415933308792</v>
      </c>
      <c r="F34" s="89">
        <f t="shared" si="58"/>
        <v>0.30829699119970555</v>
      </c>
      <c r="G34" s="89">
        <f t="shared" si="58"/>
        <v>0.3699563894396467</v>
      </c>
      <c r="H34" s="89">
        <f t="shared" si="58"/>
        <v>0.44394766732757596</v>
      </c>
      <c r="I34" s="89">
        <f>I33-H33</f>
        <v>0.53273720079309106</v>
      </c>
      <c r="J34" s="87">
        <f t="shared" ref="J34:BU34" si="59">C23*(1-$L$5)</f>
        <v>0.63928464095170912</v>
      </c>
      <c r="K34" s="87">
        <f t="shared" si="59"/>
        <v>0.76714156914205089</v>
      </c>
      <c r="L34" s="87">
        <f t="shared" si="59"/>
        <v>0.92056988297046072</v>
      </c>
      <c r="M34" s="87">
        <f t="shared" si="59"/>
        <v>1.1046838595645534</v>
      </c>
      <c r="N34" s="87">
        <f t="shared" si="59"/>
        <v>1.3256206314774639</v>
      </c>
      <c r="O34" s="87">
        <f t="shared" si="59"/>
        <v>1.5907447577729563</v>
      </c>
      <c r="P34" s="96">
        <f t="shared" si="59"/>
        <v>1.9088937093275486</v>
      </c>
      <c r="Q34" s="87">
        <f t="shared" si="59"/>
        <v>0.43469216716885822</v>
      </c>
      <c r="R34" s="87">
        <f t="shared" si="59"/>
        <v>0.48267322503847265</v>
      </c>
      <c r="S34" s="87">
        <f t="shared" si="59"/>
        <v>0.5555796941728629</v>
      </c>
      <c r="T34" s="87">
        <f t="shared" si="59"/>
        <v>0.64304536417417968</v>
      </c>
      <c r="U34" s="87">
        <f t="shared" si="59"/>
        <v>0.7479728893880162</v>
      </c>
      <c r="V34" s="87">
        <f t="shared" si="59"/>
        <v>0.87384162677300514</v>
      </c>
      <c r="W34" s="96">
        <f t="shared" si="59"/>
        <v>1.0248213375446711</v>
      </c>
      <c r="X34" s="87">
        <f t="shared" si="59"/>
        <v>1.2059079191722013</v>
      </c>
      <c r="Y34" s="87">
        <f t="shared" si="59"/>
        <v>0.55718741556848916</v>
      </c>
      <c r="Z34" s="87">
        <f t="shared" si="59"/>
        <v>0.56098066827793436</v>
      </c>
      <c r="AA34" s="87">
        <f t="shared" si="59"/>
        <v>0.5635799296335775</v>
      </c>
      <c r="AB34" s="87">
        <f t="shared" si="59"/>
        <v>0.56474079009361444</v>
      </c>
      <c r="AC34" s="87">
        <f t="shared" si="59"/>
        <v>0.56416698231395301</v>
      </c>
      <c r="AD34" s="96">
        <f t="shared" si="59"/>
        <v>0.56149872686686475</v>
      </c>
      <c r="AE34" s="87">
        <f t="shared" si="59"/>
        <v>0.55629819261752378</v>
      </c>
      <c r="AF34" s="87">
        <f t="shared" si="59"/>
        <v>0.55135464169216308</v>
      </c>
      <c r="AG34" s="87">
        <f t="shared" si="59"/>
        <v>0.55720628436368158</v>
      </c>
      <c r="AH34" s="87">
        <f t="shared" si="59"/>
        <v>0.55709316061069059</v>
      </c>
      <c r="AI34" s="87">
        <f t="shared" si="59"/>
        <v>0.54969875852082817</v>
      </c>
      <c r="AJ34" s="165">
        <f t="shared" si="59"/>
        <v>0.53344668453216271</v>
      </c>
      <c r="AK34" s="96">
        <f t="shared" si="59"/>
        <v>0.50644962543438421</v>
      </c>
      <c r="AL34" s="87">
        <f t="shared" si="59"/>
        <v>0.46644844144880243</v>
      </c>
      <c r="AM34" s="87">
        <f t="shared" si="59"/>
        <v>0.41074918983084774</v>
      </c>
      <c r="AN34" s="87">
        <f t="shared" si="59"/>
        <v>0.41804675685488557</v>
      </c>
      <c r="AO34" s="87">
        <f t="shared" si="59"/>
        <v>0.42491645410485807</v>
      </c>
      <c r="AP34" s="87">
        <f t="shared" si="59"/>
        <v>0.43084376376004863</v>
      </c>
      <c r="AQ34" s="165">
        <f t="shared" si="59"/>
        <v>0.43520402832247301</v>
      </c>
      <c r="AR34" s="96">
        <f t="shared" si="59"/>
        <v>0.43724087453243871</v>
      </c>
      <c r="AS34" s="87">
        <f t="shared" si="59"/>
        <v>0.43604038731933742</v>
      </c>
      <c r="AT34" s="87">
        <f t="shared" si="59"/>
        <v>0.43050018980282678</v>
      </c>
      <c r="AU34" s="87">
        <f t="shared" si="59"/>
        <v>0.41861508863333524</v>
      </c>
      <c r="AV34" s="87">
        <f t="shared" si="59"/>
        <v>0.40692847774418484</v>
      </c>
      <c r="AW34" s="87">
        <f t="shared" si="59"/>
        <v>0.39572695368271521</v>
      </c>
      <c r="AX34" s="165">
        <f t="shared" si="59"/>
        <v>0.38532852352967817</v>
      </c>
      <c r="AY34" s="96">
        <f t="shared" si="59"/>
        <v>0.37608839053172355</v>
      </c>
      <c r="AZ34" s="87">
        <f t="shared" si="59"/>
        <v>0.36840596834048772</v>
      </c>
      <c r="BA34" s="87">
        <f t="shared" si="59"/>
        <v>0.36273339556010742</v>
      </c>
      <c r="BB34" s="87">
        <f t="shared" si="59"/>
        <v>0.35908353815269195</v>
      </c>
      <c r="BC34" s="87">
        <f t="shared" si="59"/>
        <v>0.35420988975217715</v>
      </c>
      <c r="BD34" s="87">
        <f t="shared" si="59"/>
        <v>0.3483216392719406</v>
      </c>
      <c r="BE34" s="165">
        <f t="shared" si="59"/>
        <v>0.34170932704401263</v>
      </c>
      <c r="BF34" s="96">
        <f t="shared" si="59"/>
        <v>0.33475935175758642</v>
      </c>
      <c r="BG34" s="87">
        <f t="shared" si="59"/>
        <v>0.32797130798174212</v>
      </c>
      <c r="BH34" s="87">
        <f t="shared" si="59"/>
        <v>0.32197872173247555</v>
      </c>
      <c r="BI34" s="87">
        <f t="shared" si="59"/>
        <v>0.31757346892262206</v>
      </c>
      <c r="BJ34" s="87">
        <f t="shared" si="59"/>
        <v>0.31325530365217213</v>
      </c>
      <c r="BK34" s="87">
        <f t="shared" si="59"/>
        <v>0.30893869218383296</v>
      </c>
      <c r="BL34" s="165">
        <f t="shared" si="59"/>
        <v>0.30455380546181904</v>
      </c>
      <c r="BM34" s="96">
        <f t="shared" si="59"/>
        <v>0.30005335445679854</v>
      </c>
      <c r="BN34" s="87">
        <f t="shared" si="59"/>
        <v>0.29542108834729219</v>
      </c>
      <c r="BO34" s="87">
        <f t="shared" si="59"/>
        <v>0.29068187497750125</v>
      </c>
      <c r="BP34" s="87">
        <f t="shared" si="59"/>
        <v>0.28591401464333643</v>
      </c>
      <c r="BQ34" s="87">
        <f t="shared" si="59"/>
        <v>0.2812978299254445</v>
      </c>
      <c r="BR34" s="87">
        <f t="shared" si="59"/>
        <v>0.27689070294434237</v>
      </c>
      <c r="BS34" s="87">
        <f t="shared" si="59"/>
        <v>0.27272774747077361</v>
      </c>
      <c r="BT34" s="96">
        <f t="shared" si="59"/>
        <v>0.26881826195769615</v>
      </c>
      <c r="BU34" s="87">
        <f t="shared" si="59"/>
        <v>0.26514216011041469</v>
      </c>
      <c r="BV34" s="87">
        <f t="shared" ref="BV34:DS34" si="60">BO23*(1-$L$5)</f>
        <v>0.26164606976324928</v>
      </c>
      <c r="BW34" s="87">
        <f t="shared" si="60"/>
        <v>0.25823901486629841</v>
      </c>
      <c r="BX34" s="87">
        <f t="shared" si="60"/>
        <v>0.2548000123899401</v>
      </c>
      <c r="BY34" s="87">
        <f t="shared" si="60"/>
        <v>0.25136711814450025</v>
      </c>
      <c r="BZ34" s="87">
        <f t="shared" si="60"/>
        <v>0.24797948271181758</v>
      </c>
      <c r="CA34" s="96">
        <f t="shared" si="60"/>
        <v>0.24467416247994239</v>
      </c>
      <c r="CB34" s="87">
        <f t="shared" si="60"/>
        <v>0.24148083929664571</v>
      </c>
      <c r="CC34" s="87">
        <f t="shared" si="60"/>
        <v>0.23841542649435934</v>
      </c>
      <c r="CD34" s="87">
        <f t="shared" si="60"/>
        <v>0.23547241823365736</v>
      </c>
      <c r="CE34" s="87">
        <f t="shared" si="60"/>
        <v>0.2326164016665927</v>
      </c>
      <c r="CF34" s="87">
        <f t="shared" si="60"/>
        <v>0.22983639764522401</v>
      </c>
      <c r="CG34" s="87">
        <f t="shared" si="60"/>
        <v>0.22712420248765355</v>
      </c>
      <c r="CH34" s="96">
        <f t="shared" si="60"/>
        <v>0.2244744768157694</v>
      </c>
      <c r="CI34" s="87">
        <f t="shared" si="60"/>
        <v>0.22188514058599293</v>
      </c>
      <c r="CJ34" s="87">
        <f t="shared" si="60"/>
        <v>0.2193573533278777</v>
      </c>
      <c r="CK34" s="87">
        <f t="shared" si="60"/>
        <v>0.21689495769286046</v>
      </c>
      <c r="CL34" s="87">
        <f t="shared" si="60"/>
        <v>0.21450326860990923</v>
      </c>
      <c r="CM34" s="87">
        <f t="shared" si="60"/>
        <v>0.21218564551699212</v>
      </c>
      <c r="CN34" s="87">
        <f t="shared" si="60"/>
        <v>0.2099416141826613</v>
      </c>
      <c r="CO34" s="96">
        <f t="shared" si="60"/>
        <v>0.20776754017710267</v>
      </c>
      <c r="CP34" s="87">
        <f t="shared" si="60"/>
        <v>0.20565756820625924</v>
      </c>
      <c r="CQ34" s="87">
        <f t="shared" si="60"/>
        <v>0.20360491349115878</v>
      </c>
      <c r="CR34" s="87">
        <f t="shared" si="60"/>
        <v>0.20160353243796858</v>
      </c>
      <c r="CS34" s="87">
        <f t="shared" si="60"/>
        <v>0.19965020066040851</v>
      </c>
      <c r="CT34" s="87">
        <f t="shared" si="60"/>
        <v>0.1977466712870681</v>
      </c>
      <c r="CU34" s="87">
        <f t="shared" si="60"/>
        <v>0.19589441640566022</v>
      </c>
      <c r="CV34" s="96">
        <f t="shared" si="60"/>
        <v>0.19409423168346637</v>
      </c>
      <c r="CW34" s="87">
        <f t="shared" si="60"/>
        <v>0.19234595749947339</v>
      </c>
      <c r="CX34" s="87">
        <f t="shared" si="60"/>
        <v>0.19064838333944328</v>
      </c>
      <c r="CY34" s="87">
        <f t="shared" si="60"/>
        <v>0.18899940719118755</v>
      </c>
      <c r="CZ34" s="87">
        <f t="shared" si="60"/>
        <v>0.18739653232049691</v>
      </c>
      <c r="DA34" s="87">
        <f t="shared" si="60"/>
        <v>0.18583777917091432</v>
      </c>
      <c r="DB34" s="87">
        <f t="shared" si="60"/>
        <v>0.18432140455472687</v>
      </c>
      <c r="DC34" s="87">
        <f t="shared" si="60"/>
        <v>0.18284597848862827</v>
      </c>
      <c r="DD34" s="96">
        <f t="shared" si="60"/>
        <v>0.18141040369237499</v>
      </c>
      <c r="DE34" s="87">
        <f t="shared" si="60"/>
        <v>0.18001386591100524</v>
      </c>
      <c r="DF34" s="87">
        <f t="shared" si="60"/>
        <v>0.17865572301300559</v>
      </c>
      <c r="DG34" s="87">
        <f t="shared" si="60"/>
        <v>0.17733534777286014</v>
      </c>
      <c r="DH34" s="87">
        <f t="shared" si="60"/>
        <v>0.17605194678278352</v>
      </c>
      <c r="DI34" s="87">
        <f t="shared" si="60"/>
        <v>0.17480443813343588</v>
      </c>
      <c r="DJ34" s="87">
        <f t="shared" si="60"/>
        <v>0.17359157589147931</v>
      </c>
      <c r="DK34" s="96">
        <f t="shared" si="60"/>
        <v>0.17241208009936676</v>
      </c>
      <c r="DL34" s="87">
        <f t="shared" si="60"/>
        <v>0.17126475627513535</v>
      </c>
      <c r="DM34" s="87">
        <f t="shared" si="60"/>
        <v>0.17014858271283004</v>
      </c>
      <c r="DN34" s="87">
        <f t="shared" si="60"/>
        <v>0.16906274061525034</v>
      </c>
      <c r="DO34" s="87">
        <f t="shared" si="60"/>
        <v>0.16800655881360937</v>
      </c>
      <c r="DP34" s="87">
        <f t="shared" si="60"/>
        <v>0.16697935180029996</v>
      </c>
      <c r="DQ34" s="87">
        <f t="shared" si="60"/>
        <v>0.16598039861573619</v>
      </c>
      <c r="DR34" s="87">
        <f t="shared" si="60"/>
        <v>0.16500893650705295</v>
      </c>
      <c r="DS34" s="87">
        <f t="shared" si="60"/>
        <v>0.16406416931344761</v>
      </c>
    </row>
    <row r="35" spans="1:123" s="76" customFormat="1" x14ac:dyDescent="0.25">
      <c r="A35" s="101" t="s">
        <v>63</v>
      </c>
      <c r="B35" s="102" t="s">
        <v>106</v>
      </c>
      <c r="C35" s="76">
        <f t="shared" ref="C35:BN35" si="61">C36+C38+C40</f>
        <v>20.562053377179442</v>
      </c>
      <c r="D35" s="76">
        <f t="shared" si="61"/>
        <v>24.674464052615331</v>
      </c>
      <c r="E35" s="76">
        <f t="shared" si="61"/>
        <v>29.609356863138395</v>
      </c>
      <c r="F35" s="76">
        <f t="shared" si="61"/>
        <v>35.531228235766072</v>
      </c>
      <c r="G35" s="76">
        <f t="shared" si="61"/>
        <v>42.637473882919288</v>
      </c>
      <c r="H35" s="76">
        <f t="shared" si="61"/>
        <v>51.164968659503145</v>
      </c>
      <c r="I35" s="103">
        <f t="shared" si="61"/>
        <v>61.397962391403766</v>
      </c>
      <c r="J35" s="76">
        <f t="shared" si="61"/>
        <v>70.250545973487945</v>
      </c>
      <c r="K35" s="76">
        <f t="shared" si="61"/>
        <v>80.873646271988946</v>
      </c>
      <c r="L35" s="76">
        <f t="shared" si="61"/>
        <v>93.621366630190153</v>
      </c>
      <c r="M35" s="76">
        <f t="shared" si="61"/>
        <v>108.9186310600316</v>
      </c>
      <c r="N35" s="76">
        <f t="shared" si="61"/>
        <v>127.27534837584136</v>
      </c>
      <c r="O35" s="76">
        <f t="shared" si="61"/>
        <v>149.30340915481307</v>
      </c>
      <c r="P35" s="103">
        <f t="shared" si="61"/>
        <v>175.7370820895791</v>
      </c>
      <c r="Q35" s="76">
        <f t="shared" si="61"/>
        <v>199.819178447767</v>
      </c>
      <c r="R35" s="76">
        <f t="shared" si="61"/>
        <v>199.16109930880324</v>
      </c>
      <c r="S35" s="76">
        <f t="shared" si="61"/>
        <v>197.72784048225984</v>
      </c>
      <c r="T35" s="76">
        <f t="shared" si="61"/>
        <v>195.36224965121809</v>
      </c>
      <c r="U35" s="76">
        <f t="shared" si="61"/>
        <v>191.87485773107576</v>
      </c>
      <c r="V35" s="76">
        <f t="shared" si="61"/>
        <v>187.03704242146546</v>
      </c>
      <c r="W35" s="103">
        <f t="shared" si="61"/>
        <v>180.57266449427081</v>
      </c>
      <c r="X35" s="76">
        <f t="shared" si="61"/>
        <v>179.78611355392314</v>
      </c>
      <c r="Y35" s="76">
        <f t="shared" si="61"/>
        <v>181.69708572130955</v>
      </c>
      <c r="Z35" s="76">
        <f t="shared" si="61"/>
        <v>181.65531533178535</v>
      </c>
      <c r="AA35" s="76">
        <f t="shared" si="61"/>
        <v>179.2269045039049</v>
      </c>
      <c r="AB35" s="76">
        <f t="shared" si="61"/>
        <v>173.89198162238432</v>
      </c>
      <c r="AC35" s="76">
        <f t="shared" si="61"/>
        <v>165.0278151723212</v>
      </c>
      <c r="AD35" s="103">
        <f t="shared" si="61"/>
        <v>151.88868291699677</v>
      </c>
      <c r="AE35" s="76">
        <f t="shared" si="61"/>
        <v>133.58190478477133</v>
      </c>
      <c r="AF35" s="76">
        <f t="shared" si="61"/>
        <v>135.45664586707676</v>
      </c>
      <c r="AG35" s="76">
        <f t="shared" si="61"/>
        <v>137.23702346585111</v>
      </c>
      <c r="AH35" s="76">
        <f t="shared" si="61"/>
        <v>138.76541548838213</v>
      </c>
      <c r="AI35" s="76">
        <f t="shared" si="61"/>
        <v>139.85008411797253</v>
      </c>
      <c r="AJ35" s="158">
        <f t="shared" si="61"/>
        <v>140.25848414894264</v>
      </c>
      <c r="AK35" s="103">
        <f t="shared" si="61"/>
        <v>139.70925892857218</v>
      </c>
      <c r="AL35" s="76">
        <f t="shared" si="61"/>
        <v>137.86266811919072</v>
      </c>
      <c r="AM35" s="76">
        <f t="shared" si="61"/>
        <v>134.05285539916537</v>
      </c>
      <c r="AN35" s="76">
        <f t="shared" si="61"/>
        <v>130.29776721555146</v>
      </c>
      <c r="AO35" s="76">
        <f t="shared" si="61"/>
        <v>126.69819135879962</v>
      </c>
      <c r="AP35" s="76">
        <f t="shared" si="61"/>
        <v>123.36680211174401</v>
      </c>
      <c r="AQ35" s="158">
        <f t="shared" si="61"/>
        <v>120.43035116422557</v>
      </c>
      <c r="AR35" s="103">
        <f t="shared" si="61"/>
        <v>118.03231662952207</v>
      </c>
      <c r="AS35" s="76">
        <f t="shared" si="61"/>
        <v>116.33610884127759</v>
      </c>
      <c r="AT35" s="76">
        <f t="shared" si="61"/>
        <v>115.38984909843248</v>
      </c>
      <c r="AU35" s="76">
        <f t="shared" si="61"/>
        <v>114.03590794737234</v>
      </c>
      <c r="AV35" s="76">
        <f t="shared" si="61"/>
        <v>112.3342231947103</v>
      </c>
      <c r="AW35" s="76">
        <f t="shared" si="61"/>
        <v>110.37039675622205</v>
      </c>
      <c r="AX35" s="158">
        <f t="shared" si="61"/>
        <v>108.26027973820635</v>
      </c>
      <c r="AY35" s="176">
        <f t="shared" si="61"/>
        <v>106.15544814152042</v>
      </c>
      <c r="AZ35" s="76">
        <f t="shared" si="61"/>
        <v>104.24974725946169</v>
      </c>
      <c r="BA35" s="76">
        <f t="shared" si="61"/>
        <v>102.78711934677406</v>
      </c>
      <c r="BB35" s="76">
        <f t="shared" si="61"/>
        <v>101.38020404921758</v>
      </c>
      <c r="BC35" s="76">
        <f t="shared" si="61"/>
        <v>100.00000633675056</v>
      </c>
      <c r="BD35" s="76">
        <f t="shared" si="61"/>
        <v>98.62137795741765</v>
      </c>
      <c r="BE35" s="158">
        <f t="shared" si="61"/>
        <v>97.225192187350572</v>
      </c>
      <c r="BF35" s="103">
        <f t="shared" si="61"/>
        <v>95.800916147828673</v>
      </c>
      <c r="BG35" s="76">
        <f t="shared" si="61"/>
        <v>94.349657214661647</v>
      </c>
      <c r="BH35" s="76">
        <f t="shared" si="61"/>
        <v>92.887774728342336</v>
      </c>
      <c r="BI35" s="76">
        <f t="shared" si="61"/>
        <v>91.46281830961351</v>
      </c>
      <c r="BJ35" s="76">
        <f t="shared" si="61"/>
        <v>90.09588713486562</v>
      </c>
      <c r="BK35" s="76">
        <f t="shared" si="61"/>
        <v>88.8009329266294</v>
      </c>
      <c r="BL35" s="158">
        <f t="shared" si="61"/>
        <v>87.583428635665285</v>
      </c>
      <c r="BM35" s="103">
        <f t="shared" si="61"/>
        <v>86.43909038983135</v>
      </c>
      <c r="BN35" s="76">
        <f t="shared" si="61"/>
        <v>85.35247646651996</v>
      </c>
      <c r="BO35" s="76">
        <f t="shared" ref="BO35:DS35" si="62">BO36+BO38+BO40</f>
        <v>84.295429765557898</v>
      </c>
      <c r="BP35" s="76">
        <f t="shared" si="62"/>
        <v>83.228800591417809</v>
      </c>
      <c r="BQ35" s="76">
        <f t="shared" si="62"/>
        <v>82.163129920968686</v>
      </c>
      <c r="BR35" s="76">
        <f t="shared" si="62"/>
        <v>81.109827800254806</v>
      </c>
      <c r="BS35" s="76">
        <f t="shared" si="62"/>
        <v>80.080153248398631</v>
      </c>
      <c r="BT35" s="103">
        <f t="shared" si="62"/>
        <v>79.083569486583102</v>
      </c>
      <c r="BU35" s="76">
        <f t="shared" si="62"/>
        <v>78.125743007375917</v>
      </c>
      <c r="BV35" s="76">
        <f t="shared" si="62"/>
        <v>77.20613948631069</v>
      </c>
      <c r="BW35" s="76">
        <f t="shared" si="62"/>
        <v>76.315325104950361</v>
      </c>
      <c r="BX35" s="76">
        <f t="shared" si="62"/>
        <v>75.449673747824434</v>
      </c>
      <c r="BY35" s="76">
        <f t="shared" si="62"/>
        <v>74.606227376025899</v>
      </c>
      <c r="BZ35" s="76">
        <f t="shared" si="62"/>
        <v>73.782810921613304</v>
      </c>
      <c r="CA35" s="103">
        <f t="shared" si="62"/>
        <v>72.978235777961189</v>
      </c>
      <c r="CB35" s="76">
        <f t="shared" si="62"/>
        <v>72.19238253174602</v>
      </c>
      <c r="CC35" s="76">
        <f t="shared" si="62"/>
        <v>71.426126035550396</v>
      </c>
      <c r="CD35" s="76">
        <f t="shared" si="62"/>
        <v>70.681066904967409</v>
      </c>
      <c r="CE35" s="76">
        <f t="shared" si="62"/>
        <v>69.958589853157193</v>
      </c>
      <c r="CF35" s="76">
        <f t="shared" si="62"/>
        <v>69.258841002636927</v>
      </c>
      <c r="CG35" s="76">
        <f t="shared" si="62"/>
        <v>68.580915839828165</v>
      </c>
      <c r="CH35" s="103">
        <f t="shared" si="62"/>
        <v>67.923134368955658</v>
      </c>
      <c r="CI35" s="76">
        <f t="shared" si="62"/>
        <v>67.283435905388131</v>
      </c>
      <c r="CJ35" s="76">
        <f t="shared" si="62"/>
        <v>66.659903827460028</v>
      </c>
      <c r="CK35" s="76">
        <f t="shared" si="62"/>
        <v>66.051430941809514</v>
      </c>
      <c r="CL35" s="76">
        <f t="shared" si="62"/>
        <v>65.458434959853335</v>
      </c>
      <c r="CM35" s="76">
        <f t="shared" si="62"/>
        <v>64.881310674310825</v>
      </c>
      <c r="CN35" s="76">
        <f t="shared" si="62"/>
        <v>64.320296842475727</v>
      </c>
      <c r="CO35" s="103">
        <f t="shared" si="62"/>
        <v>63.775376832785042</v>
      </c>
      <c r="CP35" s="76">
        <f t="shared" si="62"/>
        <v>63.24623170427175</v>
      </c>
      <c r="CQ35" s="76">
        <f t="shared" si="62"/>
        <v>62.732268597391666</v>
      </c>
      <c r="CR35" s="76">
        <f t="shared" si="62"/>
        <v>62.232750846698153</v>
      </c>
      <c r="CS35" s="76">
        <f t="shared" si="62"/>
        <v>61.747055469821312</v>
      </c>
      <c r="CT35" s="76">
        <f t="shared" si="62"/>
        <v>61.274615855034249</v>
      </c>
      <c r="CU35" s="76">
        <f t="shared" si="62"/>
        <v>60.81495689797535</v>
      </c>
      <c r="CV35" s="103">
        <f t="shared" si="62"/>
        <v>60.367710362728296</v>
      </c>
      <c r="CW35" s="76">
        <f t="shared" si="62"/>
        <v>59.932606551150073</v>
      </c>
      <c r="CX35" s="76">
        <f t="shared" si="62"/>
        <v>59.509443777214855</v>
      </c>
      <c r="CY35" s="76">
        <f t="shared" si="62"/>
        <v>59.098039243275821</v>
      </c>
      <c r="CZ35" s="76">
        <f t="shared" si="62"/>
        <v>58.698167215457431</v>
      </c>
      <c r="DA35" s="76">
        <f t="shared" si="62"/>
        <v>58.309508637068014</v>
      </c>
      <c r="DB35" s="76">
        <f t="shared" si="62"/>
        <v>57.931687169525169</v>
      </c>
      <c r="DC35" s="76">
        <f t="shared" si="62"/>
        <v>57.564308657441281</v>
      </c>
      <c r="DD35" s="103">
        <f t="shared" si="62"/>
        <v>57.20699891003445</v>
      </c>
      <c r="DE35" s="76">
        <f t="shared" si="62"/>
        <v>56.859432831756131</v>
      </c>
      <c r="DF35" s="76">
        <f t="shared" si="62"/>
        <v>56.5213467749332</v>
      </c>
      <c r="DG35" s="76">
        <f t="shared" si="62"/>
        <v>56.192524808926272</v>
      </c>
      <c r="DH35" s="76">
        <f t="shared" si="62"/>
        <v>55.872751333775732</v>
      </c>
      <c r="DI35" s="76">
        <f t="shared" si="62"/>
        <v>55.561803400335904</v>
      </c>
      <c r="DJ35" s="76">
        <f t="shared" si="62"/>
        <v>55.259447227509938</v>
      </c>
      <c r="DK35" s="103">
        <f t="shared" si="62"/>
        <v>54.965439159944523</v>
      </c>
      <c r="DL35" s="76">
        <f t="shared" si="62"/>
        <v>54.679530620204986</v>
      </c>
      <c r="DM35" s="76">
        <f t="shared" si="62"/>
        <v>54.40147547620618</v>
      </c>
      <c r="DN35" s="76">
        <f t="shared" si="62"/>
        <v>54.131036849605771</v>
      </c>
      <c r="DO35" s="76">
        <f t="shared" si="62"/>
        <v>53.867988839991781</v>
      </c>
      <c r="DP35" s="76">
        <f t="shared" si="62"/>
        <v>53.612119114991984</v>
      </c>
      <c r="DQ35" s="76">
        <f t="shared" si="62"/>
        <v>53.363228580720403</v>
      </c>
      <c r="DR35" s="76">
        <f t="shared" si="62"/>
        <v>53.12112875221748</v>
      </c>
      <c r="DS35" s="76">
        <f t="shared" si="62"/>
        <v>52.885637787857192</v>
      </c>
    </row>
    <row r="36" spans="1:123" s="53" customFormat="1" x14ac:dyDescent="0.25">
      <c r="A36" s="53" t="s">
        <v>86</v>
      </c>
      <c r="B36" s="61"/>
      <c r="C36" s="109">
        <f t="shared" ref="C36:G41" si="63">D36/(1+$V$5)</f>
        <v>15.388087668388087</v>
      </c>
      <c r="D36" s="109">
        <f t="shared" si="63"/>
        <v>18.465705202065703</v>
      </c>
      <c r="E36" s="109">
        <f t="shared" si="63"/>
        <v>22.158846242478841</v>
      </c>
      <c r="F36" s="109">
        <f t="shared" si="63"/>
        <v>26.59061549097461</v>
      </c>
      <c r="G36" s="109">
        <f t="shared" si="63"/>
        <v>31.908738589169531</v>
      </c>
      <c r="H36" s="109">
        <f>I36/(1+$V$5)</f>
        <v>38.290486307003434</v>
      </c>
      <c r="I36" s="82">
        <f>V6*AH5</f>
        <v>45.948583568404118</v>
      </c>
      <c r="J36" s="83">
        <f t="shared" ref="J36:BU36" si="64">I36-C37+J37</f>
        <v>52.573619004020259</v>
      </c>
      <c r="K36" s="83">
        <f t="shared" si="64"/>
        <v>60.523661526759625</v>
      </c>
      <c r="L36" s="83">
        <f t="shared" si="64"/>
        <v>70.063712554046859</v>
      </c>
      <c r="M36" s="83">
        <f t="shared" si="64"/>
        <v>81.511773786791551</v>
      </c>
      <c r="N36" s="83">
        <f t="shared" si="64"/>
        <v>95.249447266085184</v>
      </c>
      <c r="O36" s="83">
        <f t="shared" si="64"/>
        <v>111.73465544123754</v>
      </c>
      <c r="P36" s="105">
        <f t="shared" si="64"/>
        <v>131.51690525142038</v>
      </c>
      <c r="Q36" s="83">
        <f t="shared" si="64"/>
        <v>154.33351702624802</v>
      </c>
      <c r="R36" s="83">
        <f t="shared" si="64"/>
        <v>155.42099680969386</v>
      </c>
      <c r="S36" s="83">
        <f t="shared" si="64"/>
        <v>156.17844868025287</v>
      </c>
      <c r="T36" s="83">
        <f t="shared" si="64"/>
        <v>156.53783236364654</v>
      </c>
      <c r="U36" s="83">
        <f t="shared" si="64"/>
        <v>156.41664688374289</v>
      </c>
      <c r="V36" s="83">
        <f t="shared" si="64"/>
        <v>155.71467922605339</v>
      </c>
      <c r="W36" s="105">
        <f t="shared" si="64"/>
        <v>154.30994868185573</v>
      </c>
      <c r="X36" s="83">
        <f t="shared" si="64"/>
        <v>152.97570759134666</v>
      </c>
      <c r="Y36" s="83">
        <f t="shared" si="64"/>
        <v>154.63664624061275</v>
      </c>
      <c r="Z36" s="83">
        <f t="shared" si="64"/>
        <v>154.64331843875692</v>
      </c>
      <c r="AA36" s="83">
        <f t="shared" si="64"/>
        <v>152.62863608180922</v>
      </c>
      <c r="AB36" s="83">
        <f t="shared" si="64"/>
        <v>148.15288311687914</v>
      </c>
      <c r="AC36" s="83">
        <f t="shared" si="64"/>
        <v>140.68949470259597</v>
      </c>
      <c r="AD36" s="105">
        <f t="shared" si="64"/>
        <v>129.60812326850748</v>
      </c>
      <c r="AE36" s="83">
        <f t="shared" si="64"/>
        <v>114.15450551475284</v>
      </c>
      <c r="AF36" s="83">
        <f t="shared" si="64"/>
        <v>116.20345724577288</v>
      </c>
      <c r="AG36" s="83">
        <f t="shared" si="64"/>
        <v>118.13466093764643</v>
      </c>
      <c r="AH36" s="83">
        <f t="shared" si="64"/>
        <v>119.80500315130996</v>
      </c>
      <c r="AI36" s="83">
        <f t="shared" si="64"/>
        <v>121.04060379129663</v>
      </c>
      <c r="AJ36" s="159">
        <f t="shared" si="64"/>
        <v>121.63077300084223</v>
      </c>
      <c r="AK36" s="105">
        <f t="shared" si="64"/>
        <v>121.32077805378395</v>
      </c>
      <c r="AL36" s="83">
        <f t="shared" si="64"/>
        <v>119.80318599525131</v>
      </c>
      <c r="AM36" s="83">
        <f t="shared" si="64"/>
        <v>116.51769433488825</v>
      </c>
      <c r="AN36" s="83">
        <f t="shared" si="64"/>
        <v>113.28565722969445</v>
      </c>
      <c r="AO36" s="83">
        <f t="shared" si="64"/>
        <v>110.18696041679263</v>
      </c>
      <c r="AP36" s="83">
        <f t="shared" si="64"/>
        <v>107.31030302850191</v>
      </c>
      <c r="AQ36" s="159">
        <f t="shared" si="64"/>
        <v>104.75481261806755</v>
      </c>
      <c r="AR36" s="105">
        <f t="shared" si="64"/>
        <v>102.63200438111089</v>
      </c>
      <c r="AS36" s="83">
        <f t="shared" si="64"/>
        <v>101.06816121995489</v>
      </c>
      <c r="AT36" s="83">
        <f t="shared" si="64"/>
        <v>100.06813437180207</v>
      </c>
      <c r="AU36" s="83">
        <f t="shared" si="64"/>
        <v>98.726515490937501</v>
      </c>
      <c r="AV36" s="83">
        <f t="shared" si="64"/>
        <v>97.101362795857384</v>
      </c>
      <c r="AW36" s="83">
        <f t="shared" si="64"/>
        <v>95.273466858053112</v>
      </c>
      <c r="AX36" s="159">
        <f t="shared" si="64"/>
        <v>93.350416364945232</v>
      </c>
      <c r="AY36" s="105">
        <f t="shared" si="64"/>
        <v>91.471454228476276</v>
      </c>
      <c r="AZ36" s="83">
        <f t="shared" si="64"/>
        <v>89.813282097593813</v>
      </c>
      <c r="BA36" s="83">
        <f t="shared" si="64"/>
        <v>88.597003797595463</v>
      </c>
      <c r="BB36" s="83">
        <f t="shared" si="64"/>
        <v>87.404525737088321</v>
      </c>
      <c r="BC36" s="83">
        <f t="shared" si="64"/>
        <v>86.2120964685095</v>
      </c>
      <c r="BD36" s="83">
        <f t="shared" si="64"/>
        <v>85.000223434793924</v>
      </c>
      <c r="BE36" s="159">
        <f t="shared" si="64"/>
        <v>83.755684207280666</v>
      </c>
      <c r="BF36" s="105">
        <f t="shared" si="64"/>
        <v>82.473907005559767</v>
      </c>
      <c r="BG36" s="83">
        <f t="shared" si="64"/>
        <v>81.161791862565252</v>
      </c>
      <c r="BH36" s="83">
        <f t="shared" si="64"/>
        <v>79.841057528282008</v>
      </c>
      <c r="BI36" s="83">
        <f t="shared" si="64"/>
        <v>78.56222032749578</v>
      </c>
      <c r="BJ36" s="83">
        <f t="shared" si="64"/>
        <v>77.341250974234029</v>
      </c>
      <c r="BK36" s="83">
        <f t="shared" si="64"/>
        <v>76.188001752417691</v>
      </c>
      <c r="BL36" s="159">
        <f t="shared" si="64"/>
        <v>75.105119976693061</v>
      </c>
      <c r="BM36" s="105">
        <f t="shared" si="64"/>
        <v>74.08704211482916</v>
      </c>
      <c r="BN36" s="83">
        <f t="shared" si="64"/>
        <v>73.118897555098641</v>
      </c>
      <c r="BO36" s="83">
        <f t="shared" si="64"/>
        <v>72.175295203447334</v>
      </c>
      <c r="BP36" s="83">
        <f t="shared" si="64"/>
        <v>71.222437068438268</v>
      </c>
      <c r="BQ36" s="83">
        <f t="shared" si="64"/>
        <v>70.270954826499619</v>
      </c>
      <c r="BR36" s="83">
        <f t="shared" si="64"/>
        <v>69.331794184273889</v>
      </c>
      <c r="BS36" s="83">
        <f t="shared" si="64"/>
        <v>68.415323399102562</v>
      </c>
      <c r="BT36" s="105">
        <f t="shared" si="64"/>
        <v>67.529856268402284</v>
      </c>
      <c r="BU36" s="83">
        <f t="shared" si="64"/>
        <v>66.679862601373813</v>
      </c>
      <c r="BV36" s="83">
        <f t="shared" ref="BV36:DS36" si="65">BU36-BO37+BV37</f>
        <v>65.863825977688379</v>
      </c>
      <c r="BW36" s="83">
        <f t="shared" si="65"/>
        <v>65.071865923510188</v>
      </c>
      <c r="BX36" s="83">
        <f t="shared" si="65"/>
        <v>64.300923702145099</v>
      </c>
      <c r="BY36" s="83">
        <f t="shared" si="65"/>
        <v>63.548714648477073</v>
      </c>
      <c r="BZ36" s="83">
        <f t="shared" si="65"/>
        <v>62.813753761419861</v>
      </c>
      <c r="CA36" s="105">
        <f t="shared" si="65"/>
        <v>62.095467014629371</v>
      </c>
      <c r="CB36" s="83">
        <f t="shared" si="65"/>
        <v>61.394186668168444</v>
      </c>
      <c r="CC36" s="83">
        <f t="shared" si="65"/>
        <v>60.710996372624784</v>
      </c>
      <c r="CD36" s="83">
        <f t="shared" si="65"/>
        <v>60.047393009453458</v>
      </c>
      <c r="CE36" s="83">
        <f t="shared" si="65"/>
        <v>59.404327797300056</v>
      </c>
      <c r="CF36" s="83">
        <f t="shared" si="65"/>
        <v>58.781678875782653</v>
      </c>
      <c r="CG36" s="83">
        <f t="shared" si="65"/>
        <v>58.178439173797962</v>
      </c>
      <c r="CH36" s="105">
        <f t="shared" si="65"/>
        <v>57.592978878620158</v>
      </c>
      <c r="CI36" s="83">
        <f t="shared" si="65"/>
        <v>57.023406697111795</v>
      </c>
      <c r="CJ36" s="83">
        <f t="shared" si="65"/>
        <v>56.468037605317107</v>
      </c>
      <c r="CK36" s="83">
        <f t="shared" si="65"/>
        <v>55.925975015457254</v>
      </c>
      <c r="CL36" s="83">
        <f t="shared" si="65"/>
        <v>55.397715856322236</v>
      </c>
      <c r="CM36" s="83">
        <f t="shared" si="65"/>
        <v>54.883678633369314</v>
      </c>
      <c r="CN36" s="83">
        <f t="shared" si="65"/>
        <v>54.384092586047537</v>
      </c>
      <c r="CO36" s="105">
        <f t="shared" si="65"/>
        <v>53.898919416303578</v>
      </c>
      <c r="CP36" s="83">
        <f t="shared" si="65"/>
        <v>53.42782631071524</v>
      </c>
      <c r="CQ36" s="83">
        <f t="shared" si="65"/>
        <v>52.970230396167921</v>
      </c>
      <c r="CR36" s="83">
        <f t="shared" si="65"/>
        <v>52.525437765697852</v>
      </c>
      <c r="CS36" s="83">
        <f t="shared" si="65"/>
        <v>52.092898928779</v>
      </c>
      <c r="CT36" s="83">
        <f t="shared" si="65"/>
        <v>51.672130281679578</v>
      </c>
      <c r="CU36" s="83">
        <f t="shared" si="65"/>
        <v>51.262735715373857</v>
      </c>
      <c r="CV36" s="105">
        <f t="shared" si="65"/>
        <v>50.864412154980187</v>
      </c>
      <c r="CW36" s="83">
        <f t="shared" si="65"/>
        <v>50.476935700761146</v>
      </c>
      <c r="CX36" s="83">
        <f t="shared" si="65"/>
        <v>50.100130585828907</v>
      </c>
      <c r="CY36" s="83">
        <f t="shared" si="65"/>
        <v>49.733825118139691</v>
      </c>
      <c r="CZ36" s="83">
        <f t="shared" si="65"/>
        <v>49.377800891034532</v>
      </c>
      <c r="DA36" s="83">
        <f t="shared" si="65"/>
        <v>49.031758430940833</v>
      </c>
      <c r="DB36" s="83">
        <f t="shared" si="65"/>
        <v>48.695352067953522</v>
      </c>
      <c r="DC36" s="83">
        <f t="shared" si="65"/>
        <v>48.368226379445517</v>
      </c>
      <c r="DD36" s="105">
        <f t="shared" si="65"/>
        <v>48.050049712276262</v>
      </c>
      <c r="DE36" s="83">
        <f t="shared" si="65"/>
        <v>47.740538693318783</v>
      </c>
      <c r="DF36" s="83">
        <f t="shared" si="65"/>
        <v>47.439466716592335</v>
      </c>
      <c r="DG36" s="83">
        <f t="shared" si="65"/>
        <v>47.146648470977077</v>
      </c>
      <c r="DH36" s="83">
        <f t="shared" si="65"/>
        <v>46.86189452261987</v>
      </c>
      <c r="DI36" s="83">
        <f t="shared" si="65"/>
        <v>46.585005387752375</v>
      </c>
      <c r="DJ36" s="83">
        <f t="shared" si="65"/>
        <v>46.315769747140379</v>
      </c>
      <c r="DK36" s="105">
        <f t="shared" si="65"/>
        <v>46.053966792598999</v>
      </c>
      <c r="DL36" s="83">
        <f t="shared" si="65"/>
        <v>45.799372020706471</v>
      </c>
      <c r="DM36" s="83">
        <f t="shared" si="65"/>
        <v>45.551764754668767</v>
      </c>
      <c r="DN36" s="83">
        <f t="shared" si="65"/>
        <v>45.310934416165068</v>
      </c>
      <c r="DO36" s="83">
        <f t="shared" si="65"/>
        <v>45.076681193316482</v>
      </c>
      <c r="DP36" s="83">
        <f t="shared" si="65"/>
        <v>44.848817589769041</v>
      </c>
      <c r="DQ36" s="83">
        <f t="shared" si="65"/>
        <v>44.627167558068599</v>
      </c>
      <c r="DR36" s="83">
        <f t="shared" si="65"/>
        <v>44.411563821238872</v>
      </c>
      <c r="DS36" s="83">
        <f t="shared" si="65"/>
        <v>44.201844271002173</v>
      </c>
    </row>
    <row r="37" spans="1:123" s="87" customFormat="1" x14ac:dyDescent="0.25">
      <c r="A37" s="87" t="s">
        <v>120</v>
      </c>
      <c r="B37" s="97"/>
      <c r="C37" s="88">
        <f t="shared" si="63"/>
        <v>2.5646812780646799</v>
      </c>
      <c r="D37" s="89">
        <f t="shared" ref="D37:H37" si="66">D36-C36</f>
        <v>3.0776175336776159</v>
      </c>
      <c r="E37" s="89">
        <f t="shared" si="66"/>
        <v>3.6931410404131384</v>
      </c>
      <c r="F37" s="89">
        <f t="shared" si="66"/>
        <v>4.4317692484957689</v>
      </c>
      <c r="G37" s="89">
        <f t="shared" si="66"/>
        <v>5.3181230981949206</v>
      </c>
      <c r="H37" s="89">
        <f t="shared" si="66"/>
        <v>6.3817477178339033</v>
      </c>
      <c r="I37" s="89">
        <f>I36-H36</f>
        <v>7.6580972614006839</v>
      </c>
      <c r="J37" s="87">
        <f>C19*$L$5</f>
        <v>9.18971671368082</v>
      </c>
      <c r="K37" s="87">
        <f t="shared" ref="K37:BV37" si="67">D19*$L$5</f>
        <v>11.027660056416984</v>
      </c>
      <c r="L37" s="87">
        <f t="shared" si="67"/>
        <v>13.233192067700372</v>
      </c>
      <c r="M37" s="87">
        <f t="shared" si="67"/>
        <v>15.879830481240461</v>
      </c>
      <c r="N37" s="87">
        <f t="shared" si="67"/>
        <v>19.05579657748855</v>
      </c>
      <c r="O37" s="87">
        <f t="shared" si="67"/>
        <v>22.866955892986255</v>
      </c>
      <c r="P37" s="96">
        <f t="shared" si="67"/>
        <v>27.440347071583517</v>
      </c>
      <c r="Q37" s="87">
        <f t="shared" si="67"/>
        <v>32.006328488508466</v>
      </c>
      <c r="R37" s="87">
        <f t="shared" si="67"/>
        <v>12.115139839862834</v>
      </c>
      <c r="S37" s="87">
        <f t="shared" si="67"/>
        <v>13.99064393825938</v>
      </c>
      <c r="T37" s="87">
        <f t="shared" si="67"/>
        <v>16.239214164634131</v>
      </c>
      <c r="U37" s="87">
        <f t="shared" si="67"/>
        <v>18.934611097584877</v>
      </c>
      <c r="V37" s="87">
        <f t="shared" si="67"/>
        <v>22.164988235296761</v>
      </c>
      <c r="W37" s="96">
        <f t="shared" si="67"/>
        <v>26.035616527385862</v>
      </c>
      <c r="X37" s="87">
        <f t="shared" si="67"/>
        <v>30.672087397999412</v>
      </c>
      <c r="Y37" s="87">
        <f t="shared" si="67"/>
        <v>13.776078489128933</v>
      </c>
      <c r="Z37" s="87">
        <f t="shared" si="67"/>
        <v>13.997316136403567</v>
      </c>
      <c r="AA37" s="87">
        <f t="shared" si="67"/>
        <v>14.224531807686409</v>
      </c>
      <c r="AB37" s="87">
        <f t="shared" si="67"/>
        <v>14.458858132654786</v>
      </c>
      <c r="AC37" s="87">
        <f t="shared" si="67"/>
        <v>14.701599821013598</v>
      </c>
      <c r="AD37" s="96">
        <f t="shared" si="67"/>
        <v>14.954245093297379</v>
      </c>
      <c r="AE37" s="87">
        <f t="shared" si="67"/>
        <v>15.218469644244768</v>
      </c>
      <c r="AF37" s="87">
        <f t="shared" si="67"/>
        <v>15.825030220148969</v>
      </c>
      <c r="AG37" s="87">
        <f t="shared" si="67"/>
        <v>15.928519828277112</v>
      </c>
      <c r="AH37" s="87">
        <f t="shared" si="67"/>
        <v>15.89487402134993</v>
      </c>
      <c r="AI37" s="87">
        <f t="shared" si="67"/>
        <v>15.694458772641461</v>
      </c>
      <c r="AJ37" s="165">
        <f t="shared" si="67"/>
        <v>15.291769030559191</v>
      </c>
      <c r="AK37" s="96">
        <f t="shared" si="67"/>
        <v>14.644250146239097</v>
      </c>
      <c r="AL37" s="87">
        <f t="shared" si="67"/>
        <v>13.700877585712128</v>
      </c>
      <c r="AM37" s="87">
        <f t="shared" si="67"/>
        <v>12.539538559785912</v>
      </c>
      <c r="AN37" s="87">
        <f t="shared" si="67"/>
        <v>12.696482723083324</v>
      </c>
      <c r="AO37" s="87">
        <f t="shared" si="67"/>
        <v>12.796177208448109</v>
      </c>
      <c r="AP37" s="87">
        <f t="shared" si="67"/>
        <v>12.81780138435075</v>
      </c>
      <c r="AQ37" s="165">
        <f t="shared" si="67"/>
        <v>12.736278620124839</v>
      </c>
      <c r="AR37" s="96">
        <f t="shared" si="67"/>
        <v>12.521441909282441</v>
      </c>
      <c r="AS37" s="87">
        <f t="shared" si="67"/>
        <v>12.137034424556118</v>
      </c>
      <c r="AT37" s="87">
        <f t="shared" si="67"/>
        <v>11.539511711633102</v>
      </c>
      <c r="AU37" s="87">
        <f t="shared" si="67"/>
        <v>11.354863842218748</v>
      </c>
      <c r="AV37" s="87">
        <f t="shared" si="67"/>
        <v>11.171024513368</v>
      </c>
      <c r="AW37" s="87">
        <f t="shared" si="67"/>
        <v>10.989905446546478</v>
      </c>
      <c r="AX37" s="165">
        <f t="shared" si="67"/>
        <v>10.813228127016956</v>
      </c>
      <c r="AY37" s="96">
        <f t="shared" si="67"/>
        <v>10.642479772813482</v>
      </c>
      <c r="AZ37" s="87">
        <f t="shared" si="67"/>
        <v>10.478862293673654</v>
      </c>
      <c r="BA37" s="87">
        <f t="shared" si="67"/>
        <v>10.32323341163475</v>
      </c>
      <c r="BB37" s="87">
        <f t="shared" si="67"/>
        <v>10.162385781711604</v>
      </c>
      <c r="BC37" s="87">
        <f t="shared" si="67"/>
        <v>9.9785952447891759</v>
      </c>
      <c r="BD37" s="87">
        <f t="shared" si="67"/>
        <v>9.7780324128309015</v>
      </c>
      <c r="BE37" s="165">
        <f t="shared" si="67"/>
        <v>9.5686888995037016</v>
      </c>
      <c r="BF37" s="96">
        <f t="shared" si="67"/>
        <v>9.3607025710925953</v>
      </c>
      <c r="BG37" s="87">
        <f t="shared" si="67"/>
        <v>9.1667471506791482</v>
      </c>
      <c r="BH37" s="87">
        <f t="shared" si="67"/>
        <v>9.0024990773515068</v>
      </c>
      <c r="BI37" s="87">
        <f t="shared" si="67"/>
        <v>8.8835485809253782</v>
      </c>
      <c r="BJ37" s="87">
        <f t="shared" si="67"/>
        <v>8.757625891527427</v>
      </c>
      <c r="BK37" s="87">
        <f t="shared" si="67"/>
        <v>8.6247831910145596</v>
      </c>
      <c r="BL37" s="165">
        <f t="shared" si="67"/>
        <v>8.4858071237790611</v>
      </c>
      <c r="BM37" s="96">
        <f t="shared" si="67"/>
        <v>8.34262470922868</v>
      </c>
      <c r="BN37" s="87">
        <f t="shared" si="67"/>
        <v>8.1986025909486262</v>
      </c>
      <c r="BO37" s="87">
        <f t="shared" si="67"/>
        <v>8.0588967257001887</v>
      </c>
      <c r="BP37" s="87">
        <f t="shared" si="67"/>
        <v>7.9306904459163166</v>
      </c>
      <c r="BQ37" s="87">
        <f t="shared" si="67"/>
        <v>7.8061436495887717</v>
      </c>
      <c r="BR37" s="87">
        <f t="shared" si="67"/>
        <v>7.6856225487888272</v>
      </c>
      <c r="BS37" s="87">
        <f t="shared" si="67"/>
        <v>7.569336338607739</v>
      </c>
      <c r="BT37" s="96">
        <f t="shared" si="67"/>
        <v>7.4571575785283999</v>
      </c>
      <c r="BU37" s="87">
        <f t="shared" si="67"/>
        <v>7.348608923920156</v>
      </c>
      <c r="BV37" s="87">
        <f t="shared" si="67"/>
        <v>7.2428601020147525</v>
      </c>
      <c r="BW37" s="87">
        <f t="shared" ref="BW37:DS37" si="68">BP19*$L$5</f>
        <v>7.1387303917381306</v>
      </c>
      <c r="BX37" s="87">
        <f t="shared" si="68"/>
        <v>7.0352014282236812</v>
      </c>
      <c r="BY37" s="87">
        <f t="shared" si="68"/>
        <v>6.9334134951207993</v>
      </c>
      <c r="BZ37" s="87">
        <f t="shared" si="68"/>
        <v>6.8343754515505246</v>
      </c>
      <c r="CA37" s="96">
        <f t="shared" si="68"/>
        <v>6.7388708317379118</v>
      </c>
      <c r="CB37" s="87">
        <f t="shared" si="68"/>
        <v>6.6473285774592252</v>
      </c>
      <c r="CC37" s="87">
        <f t="shared" si="68"/>
        <v>6.5596698064710894</v>
      </c>
      <c r="CD37" s="87">
        <f t="shared" si="68"/>
        <v>6.4751270285668037</v>
      </c>
      <c r="CE37" s="87">
        <f t="shared" si="68"/>
        <v>6.3921362160702735</v>
      </c>
      <c r="CF37" s="87">
        <f t="shared" si="68"/>
        <v>6.310764573603401</v>
      </c>
      <c r="CG37" s="87">
        <f t="shared" si="68"/>
        <v>6.2311357495658326</v>
      </c>
      <c r="CH37" s="96">
        <f t="shared" si="68"/>
        <v>6.1534105365601057</v>
      </c>
      <c r="CI37" s="87">
        <f t="shared" si="68"/>
        <v>6.0777563959508614</v>
      </c>
      <c r="CJ37" s="87">
        <f t="shared" si="68"/>
        <v>6.0043007146764058</v>
      </c>
      <c r="CK37" s="87">
        <f t="shared" si="68"/>
        <v>5.933064438706948</v>
      </c>
      <c r="CL37" s="87">
        <f t="shared" si="68"/>
        <v>5.8638770569352543</v>
      </c>
      <c r="CM37" s="87">
        <f t="shared" si="68"/>
        <v>5.7967273506504791</v>
      </c>
      <c r="CN37" s="87">
        <f t="shared" si="68"/>
        <v>5.7315497022440542</v>
      </c>
      <c r="CO37" s="96">
        <f t="shared" si="68"/>
        <v>5.6682373668161494</v>
      </c>
      <c r="CP37" s="87">
        <f t="shared" si="68"/>
        <v>5.6066632903625262</v>
      </c>
      <c r="CQ37" s="87">
        <f t="shared" si="68"/>
        <v>5.5467048001290866</v>
      </c>
      <c r="CR37" s="87">
        <f t="shared" si="68"/>
        <v>5.4882718082368811</v>
      </c>
      <c r="CS37" s="87">
        <f t="shared" si="68"/>
        <v>5.4313382200163982</v>
      </c>
      <c r="CT37" s="87">
        <f t="shared" si="68"/>
        <v>5.3759587035510554</v>
      </c>
      <c r="CU37" s="87">
        <f t="shared" si="68"/>
        <v>5.322155135938333</v>
      </c>
      <c r="CV37" s="96">
        <f t="shared" si="68"/>
        <v>5.269913806422478</v>
      </c>
      <c r="CW37" s="87">
        <f t="shared" si="68"/>
        <v>5.2191868361434848</v>
      </c>
      <c r="CX37" s="87">
        <f t="shared" si="68"/>
        <v>5.1698996851968486</v>
      </c>
      <c r="CY37" s="87">
        <f t="shared" si="68"/>
        <v>5.1219663405476625</v>
      </c>
      <c r="CZ37" s="87">
        <f t="shared" si="68"/>
        <v>5.0753139929112425</v>
      </c>
      <c r="DA37" s="87">
        <f t="shared" si="68"/>
        <v>5.0299162434573557</v>
      </c>
      <c r="DB37" s="87">
        <f t="shared" si="68"/>
        <v>4.9857487729510179</v>
      </c>
      <c r="DC37" s="87">
        <f t="shared" si="68"/>
        <v>4.9427881179144739</v>
      </c>
      <c r="DD37" s="96">
        <f t="shared" si="68"/>
        <v>4.9010101689742305</v>
      </c>
      <c r="DE37" s="87">
        <f t="shared" si="68"/>
        <v>4.8603886662393654</v>
      </c>
      <c r="DF37" s="87">
        <f t="shared" si="68"/>
        <v>4.8208943638212185</v>
      </c>
      <c r="DG37" s="87">
        <f t="shared" si="68"/>
        <v>4.7824957472959797</v>
      </c>
      <c r="DH37" s="87">
        <f t="shared" si="68"/>
        <v>4.745162295100152</v>
      </c>
      <c r="DI37" s="87">
        <f t="shared" si="68"/>
        <v>4.7088596380835224</v>
      </c>
      <c r="DJ37" s="87">
        <f t="shared" si="68"/>
        <v>4.6735524773024828</v>
      </c>
      <c r="DK37" s="96">
        <f t="shared" si="68"/>
        <v>4.6392072144328509</v>
      </c>
      <c r="DL37" s="87">
        <f t="shared" si="68"/>
        <v>4.6057938943468359</v>
      </c>
      <c r="DM37" s="87">
        <f t="shared" si="68"/>
        <v>4.5732870977835098</v>
      </c>
      <c r="DN37" s="87">
        <f t="shared" si="68"/>
        <v>4.5416654087922801</v>
      </c>
      <c r="DO37" s="87">
        <f t="shared" si="68"/>
        <v>4.5109090722515663</v>
      </c>
      <c r="DP37" s="87">
        <f t="shared" si="68"/>
        <v>4.4809960345360835</v>
      </c>
      <c r="DQ37" s="87">
        <f t="shared" si="68"/>
        <v>4.4519024456020349</v>
      </c>
      <c r="DR37" s="87">
        <f t="shared" si="68"/>
        <v>4.4236034776031197</v>
      </c>
      <c r="DS37" s="87">
        <f t="shared" si="68"/>
        <v>4.3960743441101391</v>
      </c>
    </row>
    <row r="38" spans="1:123" s="53" customFormat="1" x14ac:dyDescent="0.25">
      <c r="A38" s="53" t="s">
        <v>87</v>
      </c>
      <c r="B38" s="61"/>
      <c r="C38" s="109">
        <f t="shared" si="63"/>
        <v>4.1034900449034897</v>
      </c>
      <c r="D38" s="109">
        <f t="shared" si="63"/>
        <v>4.9241880538841878</v>
      </c>
      <c r="E38" s="109">
        <f t="shared" si="63"/>
        <v>5.9090256646610255</v>
      </c>
      <c r="F38" s="109">
        <f t="shared" si="63"/>
        <v>7.0908307975932301</v>
      </c>
      <c r="G38" s="109">
        <f t="shared" si="63"/>
        <v>8.5089969571118758</v>
      </c>
      <c r="H38" s="109">
        <f>I38/(1+$V$5)</f>
        <v>10.210796348534251</v>
      </c>
      <c r="I38" s="82">
        <f>V6*AH6</f>
        <v>12.252955618241099</v>
      </c>
      <c r="J38" s="83">
        <f t="shared" ref="J38:BU38" si="69">I38-C39+J39</f>
        <v>14.019631734405403</v>
      </c>
      <c r="K38" s="83">
        <f t="shared" si="69"/>
        <v>16.139643073802567</v>
      </c>
      <c r="L38" s="83">
        <f t="shared" si="69"/>
        <v>18.683656681079164</v>
      </c>
      <c r="M38" s="83">
        <f t="shared" si="69"/>
        <v>21.736473009811082</v>
      </c>
      <c r="N38" s="83">
        <f t="shared" si="69"/>
        <v>25.399852604289382</v>
      </c>
      <c r="O38" s="83">
        <f t="shared" si="69"/>
        <v>29.795908117663345</v>
      </c>
      <c r="P38" s="105">
        <f t="shared" si="69"/>
        <v>35.071174733712098</v>
      </c>
      <c r="Q38" s="83">
        <f t="shared" si="69"/>
        <v>36.541251790855206</v>
      </c>
      <c r="R38" s="83">
        <f t="shared" si="69"/>
        <v>35.080161212549186</v>
      </c>
      <c r="S38" s="83">
        <f t="shared" si="69"/>
        <v>33.254440704244352</v>
      </c>
      <c r="T38" s="83">
        <f t="shared" si="69"/>
        <v>30.991104685199343</v>
      </c>
      <c r="U38" s="83">
        <f t="shared" si="69"/>
        <v>28.202545987050076</v>
      </c>
      <c r="V38" s="83">
        <f t="shared" si="69"/>
        <v>24.783601466129234</v>
      </c>
      <c r="W38" s="105">
        <f t="shared" si="69"/>
        <v>20.608026454915105</v>
      </c>
      <c r="X38" s="83">
        <f t="shared" si="69"/>
        <v>20.384500853073185</v>
      </c>
      <c r="Y38" s="83">
        <f t="shared" si="69"/>
        <v>20.560020180663486</v>
      </c>
      <c r="Z38" s="83">
        <f t="shared" si="69"/>
        <v>20.506176618890045</v>
      </c>
      <c r="AA38" s="83">
        <f t="shared" si="69"/>
        <v>20.171913582497883</v>
      </c>
      <c r="AB38" s="83">
        <f t="shared" si="69"/>
        <v>19.495975765201788</v>
      </c>
      <c r="AC38" s="83">
        <f t="shared" si="69"/>
        <v>18.404872373880888</v>
      </c>
      <c r="AD38" s="105">
        <f t="shared" si="69"/>
        <v>16.810434163322753</v>
      </c>
      <c r="AE38" s="83">
        <f t="shared" si="69"/>
        <v>14.606883511406656</v>
      </c>
      <c r="AF38" s="83">
        <f t="shared" si="69"/>
        <v>14.438505636568358</v>
      </c>
      <c r="AG38" s="83">
        <f t="shared" si="69"/>
        <v>14.291453927383412</v>
      </c>
      <c r="AH38" s="83">
        <f t="shared" si="69"/>
        <v>14.155990505273795</v>
      </c>
      <c r="AI38" s="83">
        <f t="shared" si="69"/>
        <v>14.020100526450312</v>
      </c>
      <c r="AJ38" s="159">
        <f t="shared" si="69"/>
        <v>13.869051645656608</v>
      </c>
      <c r="AK38" s="105">
        <f t="shared" si="69"/>
        <v>13.684870473776895</v>
      </c>
      <c r="AL38" s="83">
        <f t="shared" si="69"/>
        <v>13.445721474096802</v>
      </c>
      <c r="AM38" s="83">
        <f t="shared" si="69"/>
        <v>13.062005866295825</v>
      </c>
      <c r="AN38" s="83">
        <f t="shared" si="69"/>
        <v>12.678114315384521</v>
      </c>
      <c r="AO38" s="83">
        <f t="shared" si="69"/>
        <v>12.309411978040336</v>
      </c>
      <c r="AP38" s="83">
        <f t="shared" si="69"/>
        <v>11.973535114036226</v>
      </c>
      <c r="AQ38" s="159">
        <f t="shared" si="69"/>
        <v>11.690817233161837</v>
      </c>
      <c r="AR38" s="105">
        <f t="shared" si="69"/>
        <v>11.484799686316954</v>
      </c>
      <c r="AS38" s="83">
        <f t="shared" si="69"/>
        <v>11.382843113357922</v>
      </c>
      <c r="AT38" s="83">
        <f t="shared" si="69"/>
        <v>11.416859218693642</v>
      </c>
      <c r="AU38" s="83">
        <f t="shared" si="69"/>
        <v>11.403968616719624</v>
      </c>
      <c r="AV38" s="83">
        <f t="shared" si="69"/>
        <v>11.345424535498394</v>
      </c>
      <c r="AW38" s="83">
        <f t="shared" si="69"/>
        <v>11.244610844891739</v>
      </c>
      <c r="AX38" s="159">
        <f t="shared" si="69"/>
        <v>11.107419824776711</v>
      </c>
      <c r="AY38" s="105">
        <f t="shared" si="69"/>
        <v>10.942702848560454</v>
      </c>
      <c r="AZ38" s="83">
        <f t="shared" si="69"/>
        <v>10.762808516363039</v>
      </c>
      <c r="BA38" s="83">
        <f t="shared" si="69"/>
        <v>10.584225697916477</v>
      </c>
      <c r="BB38" s="83">
        <f t="shared" si="69"/>
        <v>10.429320011347782</v>
      </c>
      <c r="BC38" s="83">
        <f t="shared" si="69"/>
        <v>10.294270155451585</v>
      </c>
      <c r="BD38" s="83">
        <f t="shared" si="69"/>
        <v>10.174920124245034</v>
      </c>
      <c r="BE38" s="159">
        <f t="shared" si="69"/>
        <v>10.066892778176877</v>
      </c>
      <c r="BF38" s="105">
        <f t="shared" si="69"/>
        <v>9.9657229791500193</v>
      </c>
      <c r="BG38" s="83">
        <f t="shared" si="69"/>
        <v>9.8670138493362458</v>
      </c>
      <c r="BH38" s="83">
        <f t="shared" si="69"/>
        <v>9.7666203711278126</v>
      </c>
      <c r="BI38" s="83">
        <f t="shared" si="69"/>
        <v>9.662011222415293</v>
      </c>
      <c r="BJ38" s="83">
        <f t="shared" si="69"/>
        <v>9.5570039870291463</v>
      </c>
      <c r="BK38" s="83">
        <f t="shared" si="69"/>
        <v>9.4546819476973845</v>
      </c>
      <c r="BL38" s="159">
        <f t="shared" si="69"/>
        <v>9.3572149540400904</v>
      </c>
      <c r="BM38" s="105">
        <f t="shared" si="69"/>
        <v>9.2656605673708512</v>
      </c>
      <c r="BN38" s="83">
        <f t="shared" si="69"/>
        <v>9.1797414234244243</v>
      </c>
      <c r="BO38" s="83">
        <f t="shared" si="69"/>
        <v>9.0975939208686309</v>
      </c>
      <c r="BP38" s="83">
        <f t="shared" si="69"/>
        <v>9.0154823360169054</v>
      </c>
      <c r="BQ38" s="83">
        <f t="shared" si="69"/>
        <v>8.9332513812331467</v>
      </c>
      <c r="BR38" s="83">
        <f t="shared" si="69"/>
        <v>8.8511578919845029</v>
      </c>
      <c r="BS38" s="83">
        <f t="shared" si="69"/>
        <v>8.769780183290699</v>
      </c>
      <c r="BT38" s="105">
        <f t="shared" si="69"/>
        <v>8.6898986446745479</v>
      </c>
      <c r="BU38" s="83">
        <f t="shared" si="69"/>
        <v>8.6123447607327179</v>
      </c>
      <c r="BV38" s="83">
        <f t="shared" ref="BV38:DS38" si="70">BU38-BO39+BV39</f>
        <v>8.5378136685671642</v>
      </c>
      <c r="BW38" s="83">
        <f t="shared" si="70"/>
        <v>8.4666343411620684</v>
      </c>
      <c r="BX38" s="83">
        <f t="shared" si="70"/>
        <v>8.398423022936738</v>
      </c>
      <c r="BY38" s="83">
        <f t="shared" si="70"/>
        <v>8.3327092896060684</v>
      </c>
      <c r="BZ38" s="83">
        <f t="shared" si="70"/>
        <v>8.2690019870096449</v>
      </c>
      <c r="CA38" s="105">
        <f t="shared" si="70"/>
        <v>8.2068576896257763</v>
      </c>
      <c r="CB38" s="83">
        <f t="shared" si="70"/>
        <v>8.1459461106853048</v>
      </c>
      <c r="CC38" s="83">
        <f t="shared" si="70"/>
        <v>8.0861105533022304</v>
      </c>
      <c r="CD38" s="83">
        <f t="shared" si="70"/>
        <v>8.0274213825231957</v>
      </c>
      <c r="CE38" s="83">
        <f t="shared" si="70"/>
        <v>7.9701931535897375</v>
      </c>
      <c r="CF38" s="83">
        <f t="shared" si="70"/>
        <v>7.9146239450861531</v>
      </c>
      <c r="CG38" s="83">
        <f t="shared" si="70"/>
        <v>7.8607937644862451</v>
      </c>
      <c r="CH38" s="105">
        <f t="shared" si="70"/>
        <v>7.8086722744557164</v>
      </c>
      <c r="CI38" s="83">
        <f t="shared" si="70"/>
        <v>7.7581416911071992</v>
      </c>
      <c r="CJ38" s="83">
        <f t="shared" si="70"/>
        <v>7.7090367781402529</v>
      </c>
      <c r="CK38" s="83">
        <f t="shared" si="70"/>
        <v>7.6612039428904017</v>
      </c>
      <c r="CL38" s="83">
        <f t="shared" si="70"/>
        <v>7.6145802531259266</v>
      </c>
      <c r="CM38" s="83">
        <f t="shared" si="70"/>
        <v>7.5691439426645735</v>
      </c>
      <c r="CN38" s="83">
        <f t="shared" si="70"/>
        <v>7.5248987464562429</v>
      </c>
      <c r="CO38" s="105">
        <f t="shared" si="70"/>
        <v>7.4818588431481796</v>
      </c>
      <c r="CP38" s="83">
        <f t="shared" si="70"/>
        <v>7.4400343926029624</v>
      </c>
      <c r="CQ38" s="83">
        <f t="shared" si="70"/>
        <v>7.3994196401069141</v>
      </c>
      <c r="CR38" s="83">
        <f t="shared" si="70"/>
        <v>7.3599859451383649</v>
      </c>
      <c r="CS38" s="83">
        <f t="shared" si="70"/>
        <v>7.3216824731298784</v>
      </c>
      <c r="CT38" s="83">
        <f t="shared" si="70"/>
        <v>7.2844504796721532</v>
      </c>
      <c r="CU38" s="83">
        <f t="shared" si="70"/>
        <v>7.248233286695978</v>
      </c>
      <c r="CV38" s="105">
        <f t="shared" si="70"/>
        <v>7.2129836203362299</v>
      </c>
      <c r="CW38" s="83">
        <f t="shared" si="70"/>
        <v>7.1786678736838327</v>
      </c>
      <c r="CX38" s="83">
        <f t="shared" si="70"/>
        <v>7.1452667448325666</v>
      </c>
      <c r="CY38" s="83">
        <f t="shared" si="70"/>
        <v>7.1127718038295384</v>
      </c>
      <c r="CZ38" s="83">
        <f t="shared" si="70"/>
        <v>7.0811776714562189</v>
      </c>
      <c r="DA38" s="83">
        <f t="shared" si="70"/>
        <v>7.0504704452766527</v>
      </c>
      <c r="DB38" s="83">
        <f t="shared" si="70"/>
        <v>7.0206283525720563</v>
      </c>
      <c r="DC38" s="83">
        <f t="shared" si="70"/>
        <v>6.991623782191005</v>
      </c>
      <c r="DD38" s="105">
        <f t="shared" si="70"/>
        <v>6.9634262557605284</v>
      </c>
      <c r="DE38" s="83">
        <f t="shared" si="70"/>
        <v>6.9360057138681288</v>
      </c>
      <c r="DF38" s="83">
        <f t="shared" si="70"/>
        <v>6.9093353179498287</v>
      </c>
      <c r="DG38" s="83">
        <f t="shared" si="70"/>
        <v>6.8833927821057905</v>
      </c>
      <c r="DH38" s="83">
        <f t="shared" si="70"/>
        <v>6.8581590877005958</v>
      </c>
      <c r="DI38" s="83">
        <f t="shared" si="70"/>
        <v>6.8336172555495462</v>
      </c>
      <c r="DJ38" s="83">
        <f t="shared" si="70"/>
        <v>6.8097511259327277</v>
      </c>
      <c r="DK38" s="105">
        <f t="shared" si="70"/>
        <v>6.7865443365017013</v>
      </c>
      <c r="DL38" s="83">
        <f t="shared" si="70"/>
        <v>6.7639796782905615</v>
      </c>
      <c r="DM38" s="83">
        <f t="shared" si="70"/>
        <v>6.7420389406296319</v>
      </c>
      <c r="DN38" s="83">
        <f t="shared" si="70"/>
        <v>6.7207032596905307</v>
      </c>
      <c r="DO38" s="83">
        <f t="shared" si="70"/>
        <v>6.6999538608943077</v>
      </c>
      <c r="DP38" s="83">
        <f t="shared" si="70"/>
        <v>6.679772825775081</v>
      </c>
      <c r="DQ38" s="83">
        <f t="shared" si="70"/>
        <v>6.6601435004796912</v>
      </c>
      <c r="DR38" s="83">
        <f t="shared" si="70"/>
        <v>6.6410505523988128</v>
      </c>
      <c r="DS38" s="83">
        <f t="shared" si="70"/>
        <v>6.6224797252369081</v>
      </c>
    </row>
    <row r="39" spans="1:123" s="53" customFormat="1" x14ac:dyDescent="0.25">
      <c r="A39" s="87" t="s">
        <v>121</v>
      </c>
      <c r="B39" s="61"/>
      <c r="C39" s="88">
        <f t="shared" si="63"/>
        <v>0.68391500748391509</v>
      </c>
      <c r="D39" s="89">
        <f t="shared" ref="D39:H39" si="71">D38-C38</f>
        <v>0.82069800898069811</v>
      </c>
      <c r="E39" s="89">
        <f t="shared" si="71"/>
        <v>0.98483761077683774</v>
      </c>
      <c r="F39" s="89">
        <f t="shared" si="71"/>
        <v>1.1818051329322046</v>
      </c>
      <c r="G39" s="89">
        <f t="shared" si="71"/>
        <v>1.4181661595186457</v>
      </c>
      <c r="H39" s="89">
        <f t="shared" si="71"/>
        <v>1.7017993914223748</v>
      </c>
      <c r="I39" s="89">
        <f>I38-H38</f>
        <v>2.0421592697068487</v>
      </c>
      <c r="J39" s="87">
        <f>C21*$L$5</f>
        <v>2.4505911236482181</v>
      </c>
      <c r="K39" s="87">
        <f t="shared" ref="K39:BV39" si="72">D21*$L$5</f>
        <v>2.9407093483778617</v>
      </c>
      <c r="L39" s="87">
        <f t="shared" si="72"/>
        <v>3.5288512180534326</v>
      </c>
      <c r="M39" s="87">
        <f t="shared" si="72"/>
        <v>4.2346214616641227</v>
      </c>
      <c r="N39" s="87">
        <f t="shared" si="72"/>
        <v>5.0815457539969451</v>
      </c>
      <c r="O39" s="87">
        <f t="shared" si="72"/>
        <v>6.0978549047963355</v>
      </c>
      <c r="P39" s="96">
        <f t="shared" si="72"/>
        <v>7.317425885755604</v>
      </c>
      <c r="Q39" s="87">
        <f t="shared" si="72"/>
        <v>3.920668180791326</v>
      </c>
      <c r="R39" s="87">
        <f t="shared" si="72"/>
        <v>1.4796187700718408</v>
      </c>
      <c r="S39" s="87">
        <f t="shared" si="72"/>
        <v>1.7031307097485995</v>
      </c>
      <c r="T39" s="87">
        <f t="shared" si="72"/>
        <v>1.9712854426191144</v>
      </c>
      <c r="U39" s="87">
        <f t="shared" si="72"/>
        <v>2.2929870558476786</v>
      </c>
      <c r="V39" s="87">
        <f t="shared" si="72"/>
        <v>2.6789103838754915</v>
      </c>
      <c r="W39" s="96">
        <f t="shared" si="72"/>
        <v>3.1418508745414759</v>
      </c>
      <c r="X39" s="87">
        <f t="shared" si="72"/>
        <v>3.6971425789494021</v>
      </c>
      <c r="Y39" s="87">
        <f t="shared" si="72"/>
        <v>1.6551380976621413</v>
      </c>
      <c r="Z39" s="87">
        <f t="shared" si="72"/>
        <v>1.6492871479751592</v>
      </c>
      <c r="AA39" s="87">
        <f t="shared" si="72"/>
        <v>1.6370224062269523</v>
      </c>
      <c r="AB39" s="87">
        <f t="shared" si="72"/>
        <v>1.617049238551582</v>
      </c>
      <c r="AC39" s="87">
        <f t="shared" si="72"/>
        <v>1.5878069925545923</v>
      </c>
      <c r="AD39" s="96">
        <f t="shared" si="72"/>
        <v>1.5474126639833401</v>
      </c>
      <c r="AE39" s="87">
        <f t="shared" si="72"/>
        <v>1.4935919270333031</v>
      </c>
      <c r="AF39" s="87">
        <f t="shared" si="72"/>
        <v>1.4867602228238426</v>
      </c>
      <c r="AG39" s="87">
        <f t="shared" si="72"/>
        <v>1.5022354387902113</v>
      </c>
      <c r="AH39" s="87">
        <f t="shared" si="72"/>
        <v>1.5015589841173353</v>
      </c>
      <c r="AI39" s="87">
        <f t="shared" si="72"/>
        <v>1.4811592597280989</v>
      </c>
      <c r="AJ39" s="165">
        <f t="shared" si="72"/>
        <v>1.4367581117608881</v>
      </c>
      <c r="AK39" s="96">
        <f t="shared" si="72"/>
        <v>1.3632314921036277</v>
      </c>
      <c r="AL39" s="87">
        <f t="shared" si="72"/>
        <v>1.2544429273532107</v>
      </c>
      <c r="AM39" s="87">
        <f t="shared" si="72"/>
        <v>1.1030446150228672</v>
      </c>
      <c r="AN39" s="87">
        <f t="shared" si="72"/>
        <v>1.1183438878789078</v>
      </c>
      <c r="AO39" s="87">
        <f t="shared" si="72"/>
        <v>1.1328566467731505</v>
      </c>
      <c r="AP39" s="87">
        <f t="shared" si="72"/>
        <v>1.1452823957239882</v>
      </c>
      <c r="AQ39" s="165">
        <f t="shared" si="72"/>
        <v>1.1540402308864999</v>
      </c>
      <c r="AR39" s="96">
        <f t="shared" si="72"/>
        <v>1.1572139452587451</v>
      </c>
      <c r="AS39" s="87">
        <f t="shared" si="72"/>
        <v>1.1524863543941772</v>
      </c>
      <c r="AT39" s="87">
        <f t="shared" si="72"/>
        <v>1.1370607203585874</v>
      </c>
      <c r="AU39" s="87">
        <f t="shared" si="72"/>
        <v>1.1054532859048889</v>
      </c>
      <c r="AV39" s="87">
        <f t="shared" si="72"/>
        <v>1.0743125655519215</v>
      </c>
      <c r="AW39" s="87">
        <f t="shared" si="72"/>
        <v>1.0444687051173329</v>
      </c>
      <c r="AX39" s="165">
        <f t="shared" si="72"/>
        <v>1.0168492107714726</v>
      </c>
      <c r="AY39" s="96">
        <f t="shared" si="72"/>
        <v>0.99249696904248874</v>
      </c>
      <c r="AZ39" s="87">
        <f t="shared" si="72"/>
        <v>0.97259202219676244</v>
      </c>
      <c r="BA39" s="87">
        <f t="shared" si="72"/>
        <v>0.95847790191202364</v>
      </c>
      <c r="BB39" s="87">
        <f t="shared" si="72"/>
        <v>0.95054759933619548</v>
      </c>
      <c r="BC39" s="87">
        <f t="shared" si="72"/>
        <v>0.939262709655724</v>
      </c>
      <c r="BD39" s="87">
        <f t="shared" si="72"/>
        <v>0.92511867391078217</v>
      </c>
      <c r="BE39" s="165">
        <f t="shared" si="72"/>
        <v>0.90882186470331505</v>
      </c>
      <c r="BF39" s="96">
        <f t="shared" si="72"/>
        <v>0.89132717001562989</v>
      </c>
      <c r="BG39" s="87">
        <f t="shared" si="72"/>
        <v>0.87388289238298889</v>
      </c>
      <c r="BH39" s="87">
        <f t="shared" si="72"/>
        <v>0.8580844237035915</v>
      </c>
      <c r="BI39" s="87">
        <f t="shared" si="72"/>
        <v>0.84593845062367512</v>
      </c>
      <c r="BJ39" s="87">
        <f t="shared" si="72"/>
        <v>0.83425547426957691</v>
      </c>
      <c r="BK39" s="87">
        <f t="shared" si="72"/>
        <v>0.82279663457902141</v>
      </c>
      <c r="BL39" s="165">
        <f t="shared" si="72"/>
        <v>0.81135487104602055</v>
      </c>
      <c r="BM39" s="96">
        <f t="shared" si="72"/>
        <v>0.7997727833463909</v>
      </c>
      <c r="BN39" s="87">
        <f t="shared" si="72"/>
        <v>0.78796374843656203</v>
      </c>
      <c r="BO39" s="87">
        <f t="shared" si="72"/>
        <v>0.77593692114779789</v>
      </c>
      <c r="BP39" s="87">
        <f t="shared" si="72"/>
        <v>0.76382686577194914</v>
      </c>
      <c r="BQ39" s="87">
        <f t="shared" si="72"/>
        <v>0.75202451948581883</v>
      </c>
      <c r="BR39" s="87">
        <f t="shared" si="72"/>
        <v>0.74070314533037784</v>
      </c>
      <c r="BS39" s="87">
        <f t="shared" si="72"/>
        <v>0.72997716235221766</v>
      </c>
      <c r="BT39" s="96">
        <f t="shared" si="72"/>
        <v>0.71989124473024069</v>
      </c>
      <c r="BU39" s="87">
        <f t="shared" si="72"/>
        <v>0.71040986449473198</v>
      </c>
      <c r="BV39" s="87">
        <f t="shared" si="72"/>
        <v>0.70140582898224446</v>
      </c>
      <c r="BW39" s="87">
        <f t="shared" ref="BW39:DS39" si="73">BP21*$L$5</f>
        <v>0.69264753836685278</v>
      </c>
      <c r="BX39" s="87">
        <f t="shared" si="73"/>
        <v>0.68381320126048828</v>
      </c>
      <c r="BY39" s="87">
        <f t="shared" si="73"/>
        <v>0.67498941199970819</v>
      </c>
      <c r="BZ39" s="87">
        <f t="shared" si="73"/>
        <v>0.66626985975579445</v>
      </c>
      <c r="CA39" s="96">
        <f t="shared" si="73"/>
        <v>0.65774694734637196</v>
      </c>
      <c r="CB39" s="87">
        <f t="shared" si="73"/>
        <v>0.64949828555426126</v>
      </c>
      <c r="CC39" s="87">
        <f t="shared" si="73"/>
        <v>0.64157027159917035</v>
      </c>
      <c r="CD39" s="87">
        <f t="shared" si="73"/>
        <v>0.63395836758781843</v>
      </c>
      <c r="CE39" s="87">
        <f t="shared" si="73"/>
        <v>0.62658497232702959</v>
      </c>
      <c r="CF39" s="87">
        <f t="shared" si="73"/>
        <v>0.61942020349612403</v>
      </c>
      <c r="CG39" s="87">
        <f t="shared" si="73"/>
        <v>0.61243967915588671</v>
      </c>
      <c r="CH39" s="96">
        <f t="shared" si="73"/>
        <v>0.60562545731584394</v>
      </c>
      <c r="CI39" s="87">
        <f t="shared" si="73"/>
        <v>0.59896770220574402</v>
      </c>
      <c r="CJ39" s="87">
        <f t="shared" si="73"/>
        <v>0.59246535863222427</v>
      </c>
      <c r="CK39" s="87">
        <f t="shared" si="73"/>
        <v>0.58612553233796738</v>
      </c>
      <c r="CL39" s="87">
        <f t="shared" si="73"/>
        <v>0.5799612825625543</v>
      </c>
      <c r="CM39" s="87">
        <f t="shared" si="73"/>
        <v>0.57398389303477049</v>
      </c>
      <c r="CN39" s="87">
        <f t="shared" si="73"/>
        <v>0.56819448294755537</v>
      </c>
      <c r="CO39" s="96">
        <f t="shared" si="73"/>
        <v>0.5625855540077801</v>
      </c>
      <c r="CP39" s="87">
        <f t="shared" si="73"/>
        <v>0.55714325166052714</v>
      </c>
      <c r="CQ39" s="87">
        <f t="shared" si="73"/>
        <v>0.55185060613617609</v>
      </c>
      <c r="CR39" s="87">
        <f t="shared" si="73"/>
        <v>0.54669183736941818</v>
      </c>
      <c r="CS39" s="87">
        <f t="shared" si="73"/>
        <v>0.54165781055406792</v>
      </c>
      <c r="CT39" s="87">
        <f t="shared" si="73"/>
        <v>0.5367518995770455</v>
      </c>
      <c r="CU39" s="87">
        <f t="shared" si="73"/>
        <v>0.53197728997137994</v>
      </c>
      <c r="CV39" s="96">
        <f t="shared" si="73"/>
        <v>0.52733588764803263</v>
      </c>
      <c r="CW39" s="87">
        <f t="shared" si="73"/>
        <v>0.5228275050081298</v>
      </c>
      <c r="CX39" s="87">
        <f t="shared" si="73"/>
        <v>0.51844947728490953</v>
      </c>
      <c r="CY39" s="87">
        <f t="shared" si="73"/>
        <v>0.51419689636639021</v>
      </c>
      <c r="CZ39" s="87">
        <f t="shared" si="73"/>
        <v>0.51006367818074871</v>
      </c>
      <c r="DA39" s="87">
        <f t="shared" si="73"/>
        <v>0.50604467339747905</v>
      </c>
      <c r="DB39" s="87">
        <f t="shared" si="73"/>
        <v>0.50213519726678346</v>
      </c>
      <c r="DC39" s="87">
        <f t="shared" si="73"/>
        <v>0.49833131726698077</v>
      </c>
      <c r="DD39" s="96">
        <f t="shared" si="73"/>
        <v>0.49462997857765356</v>
      </c>
      <c r="DE39" s="87">
        <f t="shared" si="73"/>
        <v>0.49102893539250997</v>
      </c>
      <c r="DF39" s="87">
        <f t="shared" si="73"/>
        <v>0.48752650044809009</v>
      </c>
      <c r="DG39" s="87">
        <f t="shared" si="73"/>
        <v>0.48412114233671083</v>
      </c>
      <c r="DH39" s="87">
        <f t="shared" si="73"/>
        <v>0.48081097899228475</v>
      </c>
      <c r="DI39" s="87">
        <f t="shared" si="73"/>
        <v>0.47759336511573425</v>
      </c>
      <c r="DJ39" s="87">
        <f t="shared" si="73"/>
        <v>0.47446518765016266</v>
      </c>
      <c r="DK39" s="96">
        <f t="shared" si="73"/>
        <v>0.47142318914662695</v>
      </c>
      <c r="DL39" s="87">
        <f t="shared" si="73"/>
        <v>0.46846427718137057</v>
      </c>
      <c r="DM39" s="87">
        <f t="shared" si="73"/>
        <v>0.46558576278716035</v>
      </c>
      <c r="DN39" s="87">
        <f t="shared" si="73"/>
        <v>0.46278546139760884</v>
      </c>
      <c r="DO39" s="87">
        <f t="shared" si="73"/>
        <v>0.46006158019606103</v>
      </c>
      <c r="DP39" s="87">
        <f t="shared" si="73"/>
        <v>0.45741232999650683</v>
      </c>
      <c r="DQ39" s="87">
        <f t="shared" si="73"/>
        <v>0.45483586235477291</v>
      </c>
      <c r="DR39" s="87">
        <f t="shared" si="73"/>
        <v>0.45233024106574865</v>
      </c>
      <c r="DS39" s="87">
        <f t="shared" si="73"/>
        <v>0.4498934500194659</v>
      </c>
    </row>
    <row r="40" spans="1:123" s="53" customFormat="1" x14ac:dyDescent="0.25">
      <c r="A40" s="53" t="s">
        <v>88</v>
      </c>
      <c r="B40" s="61"/>
      <c r="C40" s="109">
        <f t="shared" si="63"/>
        <v>1.0704756638878667</v>
      </c>
      <c r="D40" s="109">
        <f t="shared" si="63"/>
        <v>1.2845707966654401</v>
      </c>
      <c r="E40" s="109">
        <f t="shared" si="63"/>
        <v>1.541484955998528</v>
      </c>
      <c r="F40" s="109">
        <f t="shared" si="63"/>
        <v>1.8497819471982335</v>
      </c>
      <c r="G40" s="109">
        <f t="shared" si="63"/>
        <v>2.2197383366378802</v>
      </c>
      <c r="H40" s="109">
        <f>I40/(1+$V$5)</f>
        <v>2.6636860039654562</v>
      </c>
      <c r="I40" s="82">
        <f>V6*AH7</f>
        <v>3.1964232047585472</v>
      </c>
      <c r="J40" s="83">
        <f t="shared" ref="J40:BU40" si="74">I40-C41+J41</f>
        <v>3.6572952350622785</v>
      </c>
      <c r="K40" s="83">
        <f t="shared" si="74"/>
        <v>4.2103416714267556</v>
      </c>
      <c r="L40" s="83">
        <f t="shared" si="74"/>
        <v>4.8739973950641282</v>
      </c>
      <c r="M40" s="83">
        <f t="shared" si="74"/>
        <v>5.6703842634289758</v>
      </c>
      <c r="N40" s="83">
        <f t="shared" si="74"/>
        <v>6.6260485054667928</v>
      </c>
      <c r="O40" s="83">
        <f t="shared" si="74"/>
        <v>7.7728455959121732</v>
      </c>
      <c r="P40" s="105">
        <f t="shared" si="74"/>
        <v>9.1490021044466303</v>
      </c>
      <c r="Q40" s="83">
        <f t="shared" si="74"/>
        <v>8.9444096306637793</v>
      </c>
      <c r="R40" s="83">
        <f t="shared" si="74"/>
        <v>8.6599412865602012</v>
      </c>
      <c r="S40" s="83">
        <f t="shared" si="74"/>
        <v>8.2949510977626026</v>
      </c>
      <c r="T40" s="83">
        <f t="shared" si="74"/>
        <v>7.8333126023722288</v>
      </c>
      <c r="U40" s="83">
        <f t="shared" si="74"/>
        <v>7.2556648602827813</v>
      </c>
      <c r="V40" s="83">
        <f t="shared" si="74"/>
        <v>6.5387617292828306</v>
      </c>
      <c r="W40" s="105">
        <f t="shared" si="74"/>
        <v>5.6546893574999526</v>
      </c>
      <c r="X40" s="83">
        <f t="shared" si="74"/>
        <v>6.4259051095032955</v>
      </c>
      <c r="Y40" s="83">
        <f t="shared" si="74"/>
        <v>6.5004193000333119</v>
      </c>
      <c r="Z40" s="83">
        <f t="shared" si="74"/>
        <v>6.505820274138383</v>
      </c>
      <c r="AA40" s="83">
        <f t="shared" si="74"/>
        <v>6.4263548395977814</v>
      </c>
      <c r="AB40" s="83">
        <f t="shared" si="74"/>
        <v>6.2431227403033791</v>
      </c>
      <c r="AC40" s="83">
        <f t="shared" si="74"/>
        <v>5.9334480958443265</v>
      </c>
      <c r="AD40" s="105">
        <f t="shared" si="74"/>
        <v>5.4701254851665206</v>
      </c>
      <c r="AE40" s="83">
        <f t="shared" si="74"/>
        <v>4.820515758611843</v>
      </c>
      <c r="AF40" s="83">
        <f t="shared" si="74"/>
        <v>4.8146829847355175</v>
      </c>
      <c r="AG40" s="83">
        <f t="shared" si="74"/>
        <v>4.8109086008212651</v>
      </c>
      <c r="AH40" s="83">
        <f t="shared" si="74"/>
        <v>4.8044218317983791</v>
      </c>
      <c r="AI40" s="83">
        <f t="shared" si="74"/>
        <v>4.7893798002255927</v>
      </c>
      <c r="AJ40" s="159">
        <f t="shared" si="74"/>
        <v>4.7586595024438028</v>
      </c>
      <c r="AK40" s="105">
        <f t="shared" si="74"/>
        <v>4.7036104010113222</v>
      </c>
      <c r="AL40" s="83">
        <f t="shared" si="74"/>
        <v>4.6137606498426011</v>
      </c>
      <c r="AM40" s="83">
        <f t="shared" si="74"/>
        <v>4.4731551979812858</v>
      </c>
      <c r="AN40" s="83">
        <f t="shared" si="74"/>
        <v>4.3339956704724898</v>
      </c>
      <c r="AO40" s="83">
        <f t="shared" si="74"/>
        <v>4.201818963966657</v>
      </c>
      <c r="AP40" s="83">
        <f t="shared" si="74"/>
        <v>4.0829639692058777</v>
      </c>
      <c r="AQ40" s="159">
        <f t="shared" si="74"/>
        <v>3.984721312996188</v>
      </c>
      <c r="AR40" s="105">
        <f t="shared" si="74"/>
        <v>3.9155125620942424</v>
      </c>
      <c r="AS40" s="83">
        <f t="shared" si="74"/>
        <v>3.885104507964777</v>
      </c>
      <c r="AT40" s="83">
        <f t="shared" si="74"/>
        <v>3.9048555079367557</v>
      </c>
      <c r="AU40" s="83">
        <f t="shared" si="74"/>
        <v>3.9054238397152057</v>
      </c>
      <c r="AV40" s="83">
        <f t="shared" si="74"/>
        <v>3.8874358633545323</v>
      </c>
      <c r="AW40" s="83">
        <f t="shared" si="74"/>
        <v>3.8523190532771987</v>
      </c>
      <c r="AX40" s="159">
        <f t="shared" si="74"/>
        <v>3.8024435484844039</v>
      </c>
      <c r="AY40" s="105">
        <f t="shared" si="74"/>
        <v>3.741291064483689</v>
      </c>
      <c r="AZ40" s="83">
        <f t="shared" si="74"/>
        <v>3.6736566455048396</v>
      </c>
      <c r="BA40" s="83">
        <f t="shared" si="74"/>
        <v>3.6058898512621202</v>
      </c>
      <c r="BB40" s="83">
        <f t="shared" si="74"/>
        <v>3.5463583007814767</v>
      </c>
      <c r="BC40" s="83">
        <f t="shared" si="74"/>
        <v>3.4936397127894692</v>
      </c>
      <c r="BD40" s="83">
        <f t="shared" si="74"/>
        <v>3.4462343983786945</v>
      </c>
      <c r="BE40" s="159">
        <f t="shared" si="74"/>
        <v>3.4026152018930289</v>
      </c>
      <c r="BF40" s="105">
        <f t="shared" si="74"/>
        <v>3.3612861631188915</v>
      </c>
      <c r="BG40" s="83">
        <f t="shared" si="74"/>
        <v>3.3208515027601457</v>
      </c>
      <c r="BH40" s="83">
        <f t="shared" si="74"/>
        <v>3.2800968289325141</v>
      </c>
      <c r="BI40" s="83">
        <f t="shared" si="74"/>
        <v>3.2385867597024443</v>
      </c>
      <c r="BJ40" s="83">
        <f t="shared" si="74"/>
        <v>3.1976321736024391</v>
      </c>
      <c r="BK40" s="83">
        <f t="shared" si="74"/>
        <v>3.1582492265143314</v>
      </c>
      <c r="BL40" s="159">
        <f t="shared" si="74"/>
        <v>3.1210937049321377</v>
      </c>
      <c r="BM40" s="105">
        <f t="shared" si="74"/>
        <v>3.0863877076313497</v>
      </c>
      <c r="BN40" s="83">
        <f t="shared" si="74"/>
        <v>3.0538374879968999</v>
      </c>
      <c r="BO40" s="83">
        <f t="shared" si="74"/>
        <v>3.0225406412419256</v>
      </c>
      <c r="BP40" s="83">
        <f t="shared" si="74"/>
        <v>2.9908811869626399</v>
      </c>
      <c r="BQ40" s="83">
        <f t="shared" si="74"/>
        <v>2.9589237132359125</v>
      </c>
      <c r="BR40" s="83">
        <f t="shared" si="74"/>
        <v>2.9268757239964218</v>
      </c>
      <c r="BS40" s="83">
        <f t="shared" si="74"/>
        <v>2.8950496660053764</v>
      </c>
      <c r="BT40" s="105">
        <f t="shared" si="74"/>
        <v>2.8638145735062737</v>
      </c>
      <c r="BU40" s="83">
        <f t="shared" si="74"/>
        <v>2.8335356452693961</v>
      </c>
      <c r="BV40" s="83">
        <f t="shared" ref="BV40:DS40" si="75">BU40-BO41+BV41</f>
        <v>2.804499840055144</v>
      </c>
      <c r="BW40" s="83">
        <f t="shared" si="75"/>
        <v>2.7768248402781062</v>
      </c>
      <c r="BX40" s="83">
        <f t="shared" si="75"/>
        <v>2.750327022742602</v>
      </c>
      <c r="BY40" s="83">
        <f t="shared" si="75"/>
        <v>2.7248034379427595</v>
      </c>
      <c r="BZ40" s="83">
        <f t="shared" si="75"/>
        <v>2.7000551731838036</v>
      </c>
      <c r="CA40" s="105">
        <f t="shared" si="75"/>
        <v>2.6759110737060499</v>
      </c>
      <c r="CB40" s="83">
        <f t="shared" si="75"/>
        <v>2.6522497528922808</v>
      </c>
      <c r="CC40" s="83">
        <f t="shared" si="75"/>
        <v>2.6290191096233908</v>
      </c>
      <c r="CD40" s="83">
        <f t="shared" si="75"/>
        <v>2.6062525129907494</v>
      </c>
      <c r="CE40" s="83">
        <f t="shared" si="75"/>
        <v>2.5840689022674019</v>
      </c>
      <c r="CF40" s="83">
        <f t="shared" si="75"/>
        <v>2.5625381817681259</v>
      </c>
      <c r="CG40" s="83">
        <f t="shared" si="75"/>
        <v>2.5416829015439619</v>
      </c>
      <c r="CH40" s="105">
        <f t="shared" si="75"/>
        <v>2.5214832158797891</v>
      </c>
      <c r="CI40" s="83">
        <f t="shared" si="75"/>
        <v>2.5018875171691364</v>
      </c>
      <c r="CJ40" s="83">
        <f t="shared" si="75"/>
        <v>2.4828294440026548</v>
      </c>
      <c r="CK40" s="83">
        <f t="shared" si="75"/>
        <v>2.4642519834618581</v>
      </c>
      <c r="CL40" s="83">
        <f t="shared" si="75"/>
        <v>2.4461388504051746</v>
      </c>
      <c r="CM40" s="83">
        <f t="shared" si="75"/>
        <v>2.4284880982769428</v>
      </c>
      <c r="CN40" s="83">
        <f t="shared" si="75"/>
        <v>2.4113055099719505</v>
      </c>
      <c r="CO40" s="105">
        <f t="shared" si="75"/>
        <v>2.3945985733332837</v>
      </c>
      <c r="CP40" s="83">
        <f t="shared" si="75"/>
        <v>2.3783710009535501</v>
      </c>
      <c r="CQ40" s="83">
        <f t="shared" si="75"/>
        <v>2.3626185611168311</v>
      </c>
      <c r="CR40" s="83">
        <f t="shared" si="75"/>
        <v>2.3473271358619394</v>
      </c>
      <c r="CS40" s="83">
        <f t="shared" si="75"/>
        <v>2.3324740679124387</v>
      </c>
      <c r="CT40" s="83">
        <f t="shared" si="75"/>
        <v>2.3180350936825147</v>
      </c>
      <c r="CU40" s="83">
        <f t="shared" si="75"/>
        <v>2.3039878959055136</v>
      </c>
      <c r="CV40" s="105">
        <f t="shared" si="75"/>
        <v>2.2903145874118773</v>
      </c>
      <c r="CW40" s="83">
        <f t="shared" si="75"/>
        <v>2.2770029767050914</v>
      </c>
      <c r="CX40" s="83">
        <f t="shared" si="75"/>
        <v>2.2640464465533761</v>
      </c>
      <c r="CY40" s="83">
        <f t="shared" si="75"/>
        <v>2.2514423213065946</v>
      </c>
      <c r="CZ40" s="83">
        <f t="shared" si="75"/>
        <v>2.2391886529666829</v>
      </c>
      <c r="DA40" s="83">
        <f t="shared" si="75"/>
        <v>2.227279760850529</v>
      </c>
      <c r="DB40" s="83">
        <f t="shared" si="75"/>
        <v>2.2157067489995956</v>
      </c>
      <c r="DC40" s="83">
        <f t="shared" si="75"/>
        <v>2.2044584958047575</v>
      </c>
      <c r="DD40" s="105">
        <f t="shared" si="75"/>
        <v>2.1935229419976592</v>
      </c>
      <c r="DE40" s="83">
        <f t="shared" si="75"/>
        <v>2.1828884245692213</v>
      </c>
      <c r="DF40" s="83">
        <f t="shared" si="75"/>
        <v>2.1725447403910394</v>
      </c>
      <c r="DG40" s="83">
        <f t="shared" si="75"/>
        <v>2.1624835558434028</v>
      </c>
      <c r="DH40" s="83">
        <f t="shared" si="75"/>
        <v>2.152697723455272</v>
      </c>
      <c r="DI40" s="83">
        <f t="shared" si="75"/>
        <v>2.1431807570339809</v>
      </c>
      <c r="DJ40" s="83">
        <f t="shared" si="75"/>
        <v>2.1339263544368321</v>
      </c>
      <c r="DK40" s="105">
        <f t="shared" si="75"/>
        <v>2.1249280308438241</v>
      </c>
      <c r="DL40" s="83">
        <f t="shared" si="75"/>
        <v>2.116178921207954</v>
      </c>
      <c r="DM40" s="83">
        <f t="shared" si="75"/>
        <v>2.1076717809077787</v>
      </c>
      <c r="DN40" s="83">
        <f t="shared" si="75"/>
        <v>2.0993991737501689</v>
      </c>
      <c r="DO40" s="83">
        <f t="shared" si="75"/>
        <v>2.0913537857809947</v>
      </c>
      <c r="DP40" s="83">
        <f t="shared" si="75"/>
        <v>2.0835286994478586</v>
      </c>
      <c r="DQ40" s="83">
        <f t="shared" si="75"/>
        <v>2.0759175221721153</v>
      </c>
      <c r="DR40" s="83">
        <f t="shared" si="75"/>
        <v>2.0685143785798017</v>
      </c>
      <c r="DS40" s="83">
        <f t="shared" si="75"/>
        <v>2.0613137916181139</v>
      </c>
    </row>
    <row r="41" spans="1:123" s="53" customFormat="1" x14ac:dyDescent="0.25">
      <c r="A41" s="87" t="s">
        <v>122</v>
      </c>
      <c r="B41" s="61"/>
      <c r="C41" s="88">
        <f t="shared" si="63"/>
        <v>0.17841261064797775</v>
      </c>
      <c r="D41" s="89">
        <f t="shared" ref="D41:H41" si="76">D40-C40</f>
        <v>0.2140951327775733</v>
      </c>
      <c r="E41" s="89">
        <f t="shared" si="76"/>
        <v>0.25691415933308792</v>
      </c>
      <c r="F41" s="89">
        <f t="shared" si="76"/>
        <v>0.30829699119970555</v>
      </c>
      <c r="G41" s="89">
        <f t="shared" si="76"/>
        <v>0.3699563894396467</v>
      </c>
      <c r="H41" s="89">
        <f t="shared" si="76"/>
        <v>0.44394766732757596</v>
      </c>
      <c r="I41" s="89">
        <f>I40-H40</f>
        <v>0.53273720079309106</v>
      </c>
      <c r="J41" s="87">
        <f>C23*$L$5</f>
        <v>0.63928464095170912</v>
      </c>
      <c r="K41" s="87">
        <f t="shared" ref="K41:BV41" si="77">D23*$L$5</f>
        <v>0.76714156914205089</v>
      </c>
      <c r="L41" s="87">
        <f t="shared" si="77"/>
        <v>0.92056988297046072</v>
      </c>
      <c r="M41" s="87">
        <f t="shared" si="77"/>
        <v>1.1046838595645534</v>
      </c>
      <c r="N41" s="87">
        <f t="shared" si="77"/>
        <v>1.3256206314774639</v>
      </c>
      <c r="O41" s="87">
        <f t="shared" si="77"/>
        <v>1.5907447577729563</v>
      </c>
      <c r="P41" s="96">
        <f t="shared" si="77"/>
        <v>1.9088937093275486</v>
      </c>
      <c r="Q41" s="87">
        <f t="shared" si="77"/>
        <v>0.43469216716885822</v>
      </c>
      <c r="R41" s="87">
        <f t="shared" si="77"/>
        <v>0.48267322503847265</v>
      </c>
      <c r="S41" s="87">
        <f t="shared" si="77"/>
        <v>0.5555796941728629</v>
      </c>
      <c r="T41" s="87">
        <f t="shared" si="77"/>
        <v>0.64304536417417968</v>
      </c>
      <c r="U41" s="87">
        <f t="shared" si="77"/>
        <v>0.7479728893880162</v>
      </c>
      <c r="V41" s="87">
        <f t="shared" si="77"/>
        <v>0.87384162677300514</v>
      </c>
      <c r="W41" s="96">
        <f t="shared" si="77"/>
        <v>1.0248213375446711</v>
      </c>
      <c r="X41" s="87">
        <f t="shared" si="77"/>
        <v>1.2059079191722013</v>
      </c>
      <c r="Y41" s="87">
        <f t="shared" si="77"/>
        <v>0.55718741556848916</v>
      </c>
      <c r="Z41" s="87">
        <f t="shared" si="77"/>
        <v>0.56098066827793436</v>
      </c>
      <c r="AA41" s="87">
        <f t="shared" si="77"/>
        <v>0.5635799296335775</v>
      </c>
      <c r="AB41" s="87">
        <f t="shared" si="77"/>
        <v>0.56474079009361444</v>
      </c>
      <c r="AC41" s="87">
        <f t="shared" si="77"/>
        <v>0.56416698231395301</v>
      </c>
      <c r="AD41" s="96">
        <f t="shared" si="77"/>
        <v>0.56149872686686475</v>
      </c>
      <c r="AE41" s="87">
        <f t="shared" si="77"/>
        <v>0.55629819261752378</v>
      </c>
      <c r="AF41" s="87">
        <f t="shared" si="77"/>
        <v>0.55135464169216308</v>
      </c>
      <c r="AG41" s="87">
        <f t="shared" si="77"/>
        <v>0.55720628436368158</v>
      </c>
      <c r="AH41" s="87">
        <f t="shared" si="77"/>
        <v>0.55709316061069059</v>
      </c>
      <c r="AI41" s="87">
        <f t="shared" si="77"/>
        <v>0.54969875852082817</v>
      </c>
      <c r="AJ41" s="165">
        <f t="shared" si="77"/>
        <v>0.53344668453216271</v>
      </c>
      <c r="AK41" s="96">
        <f t="shared" si="77"/>
        <v>0.50644962543438421</v>
      </c>
      <c r="AL41" s="87">
        <f t="shared" si="77"/>
        <v>0.46644844144880243</v>
      </c>
      <c r="AM41" s="87">
        <f t="shared" si="77"/>
        <v>0.41074918983084774</v>
      </c>
      <c r="AN41" s="87">
        <f t="shared" si="77"/>
        <v>0.41804675685488557</v>
      </c>
      <c r="AO41" s="87">
        <f t="shared" si="77"/>
        <v>0.42491645410485807</v>
      </c>
      <c r="AP41" s="87">
        <f t="shared" si="77"/>
        <v>0.43084376376004863</v>
      </c>
      <c r="AQ41" s="165">
        <f t="shared" si="77"/>
        <v>0.43520402832247301</v>
      </c>
      <c r="AR41" s="96">
        <f t="shared" si="77"/>
        <v>0.43724087453243871</v>
      </c>
      <c r="AS41" s="87">
        <f t="shared" si="77"/>
        <v>0.43604038731933742</v>
      </c>
      <c r="AT41" s="87">
        <f t="shared" si="77"/>
        <v>0.43050018980282678</v>
      </c>
      <c r="AU41" s="87">
        <f t="shared" si="77"/>
        <v>0.41861508863333524</v>
      </c>
      <c r="AV41" s="87">
        <f t="shared" si="77"/>
        <v>0.40692847774418484</v>
      </c>
      <c r="AW41" s="87">
        <f t="shared" si="77"/>
        <v>0.39572695368271521</v>
      </c>
      <c r="AX41" s="165">
        <f t="shared" si="77"/>
        <v>0.38532852352967817</v>
      </c>
      <c r="AY41" s="96">
        <f t="shared" si="77"/>
        <v>0.37608839053172355</v>
      </c>
      <c r="AZ41" s="87">
        <f t="shared" si="77"/>
        <v>0.36840596834048772</v>
      </c>
      <c r="BA41" s="87">
        <f t="shared" si="77"/>
        <v>0.36273339556010742</v>
      </c>
      <c r="BB41" s="87">
        <f t="shared" si="77"/>
        <v>0.35908353815269195</v>
      </c>
      <c r="BC41" s="87">
        <f t="shared" si="77"/>
        <v>0.35420988975217715</v>
      </c>
      <c r="BD41" s="87">
        <f t="shared" si="77"/>
        <v>0.3483216392719406</v>
      </c>
      <c r="BE41" s="165">
        <f t="shared" si="77"/>
        <v>0.34170932704401263</v>
      </c>
      <c r="BF41" s="96">
        <f t="shared" si="77"/>
        <v>0.33475935175758642</v>
      </c>
      <c r="BG41" s="87">
        <f t="shared" si="77"/>
        <v>0.32797130798174212</v>
      </c>
      <c r="BH41" s="87">
        <f t="shared" si="77"/>
        <v>0.32197872173247555</v>
      </c>
      <c r="BI41" s="87">
        <f t="shared" si="77"/>
        <v>0.31757346892262206</v>
      </c>
      <c r="BJ41" s="87">
        <f t="shared" si="77"/>
        <v>0.31325530365217213</v>
      </c>
      <c r="BK41" s="87">
        <f t="shared" si="77"/>
        <v>0.30893869218383296</v>
      </c>
      <c r="BL41" s="165">
        <f t="shared" si="77"/>
        <v>0.30455380546181904</v>
      </c>
      <c r="BM41" s="96">
        <f t="shared" si="77"/>
        <v>0.30005335445679854</v>
      </c>
      <c r="BN41" s="87">
        <f t="shared" si="77"/>
        <v>0.29542108834729219</v>
      </c>
      <c r="BO41" s="87">
        <f t="shared" si="77"/>
        <v>0.29068187497750125</v>
      </c>
      <c r="BP41" s="87">
        <f t="shared" si="77"/>
        <v>0.28591401464333643</v>
      </c>
      <c r="BQ41" s="87">
        <f t="shared" si="77"/>
        <v>0.2812978299254445</v>
      </c>
      <c r="BR41" s="87">
        <f t="shared" si="77"/>
        <v>0.27689070294434237</v>
      </c>
      <c r="BS41" s="87">
        <f t="shared" si="77"/>
        <v>0.27272774747077361</v>
      </c>
      <c r="BT41" s="96">
        <f t="shared" si="77"/>
        <v>0.26881826195769615</v>
      </c>
      <c r="BU41" s="87">
        <f t="shared" si="77"/>
        <v>0.26514216011041469</v>
      </c>
      <c r="BV41" s="87">
        <f t="shared" si="77"/>
        <v>0.26164606976324928</v>
      </c>
      <c r="BW41" s="87">
        <f t="shared" ref="BW41:DS41" si="78">BP23*$L$5</f>
        <v>0.25823901486629841</v>
      </c>
      <c r="BX41" s="87">
        <f t="shared" si="78"/>
        <v>0.2548000123899401</v>
      </c>
      <c r="BY41" s="87">
        <f t="shared" si="78"/>
        <v>0.25136711814450025</v>
      </c>
      <c r="BZ41" s="87">
        <f t="shared" si="78"/>
        <v>0.24797948271181758</v>
      </c>
      <c r="CA41" s="96">
        <f t="shared" si="78"/>
        <v>0.24467416247994239</v>
      </c>
      <c r="CB41" s="87">
        <f t="shared" si="78"/>
        <v>0.24148083929664571</v>
      </c>
      <c r="CC41" s="87">
        <f t="shared" si="78"/>
        <v>0.23841542649435934</v>
      </c>
      <c r="CD41" s="87">
        <f t="shared" si="78"/>
        <v>0.23547241823365736</v>
      </c>
      <c r="CE41" s="87">
        <f t="shared" si="78"/>
        <v>0.2326164016665927</v>
      </c>
      <c r="CF41" s="87">
        <f t="shared" si="78"/>
        <v>0.22983639764522401</v>
      </c>
      <c r="CG41" s="87">
        <f t="shared" si="78"/>
        <v>0.22712420248765355</v>
      </c>
      <c r="CH41" s="96">
        <f t="shared" si="78"/>
        <v>0.2244744768157694</v>
      </c>
      <c r="CI41" s="87">
        <f t="shared" si="78"/>
        <v>0.22188514058599293</v>
      </c>
      <c r="CJ41" s="87">
        <f t="shared" si="78"/>
        <v>0.2193573533278777</v>
      </c>
      <c r="CK41" s="87">
        <f t="shared" si="78"/>
        <v>0.21689495769286046</v>
      </c>
      <c r="CL41" s="87">
        <f t="shared" si="78"/>
        <v>0.21450326860990923</v>
      </c>
      <c r="CM41" s="87">
        <f t="shared" si="78"/>
        <v>0.21218564551699212</v>
      </c>
      <c r="CN41" s="87">
        <f t="shared" si="78"/>
        <v>0.2099416141826613</v>
      </c>
      <c r="CO41" s="96">
        <f t="shared" si="78"/>
        <v>0.20776754017710267</v>
      </c>
      <c r="CP41" s="87">
        <f t="shared" si="78"/>
        <v>0.20565756820625924</v>
      </c>
      <c r="CQ41" s="87">
        <f t="shared" si="78"/>
        <v>0.20360491349115878</v>
      </c>
      <c r="CR41" s="87">
        <f t="shared" si="78"/>
        <v>0.20160353243796858</v>
      </c>
      <c r="CS41" s="87">
        <f t="shared" si="78"/>
        <v>0.19965020066040851</v>
      </c>
      <c r="CT41" s="87">
        <f t="shared" si="78"/>
        <v>0.1977466712870681</v>
      </c>
      <c r="CU41" s="87">
        <f t="shared" si="78"/>
        <v>0.19589441640566022</v>
      </c>
      <c r="CV41" s="96">
        <f t="shared" si="78"/>
        <v>0.19409423168346637</v>
      </c>
      <c r="CW41" s="87">
        <f t="shared" si="78"/>
        <v>0.19234595749947339</v>
      </c>
      <c r="CX41" s="87">
        <f t="shared" si="78"/>
        <v>0.19064838333944328</v>
      </c>
      <c r="CY41" s="87">
        <f t="shared" si="78"/>
        <v>0.18899940719118755</v>
      </c>
      <c r="CZ41" s="87">
        <f t="shared" si="78"/>
        <v>0.18739653232049691</v>
      </c>
      <c r="DA41" s="87">
        <f t="shared" si="78"/>
        <v>0.18583777917091432</v>
      </c>
      <c r="DB41" s="87">
        <f t="shared" si="78"/>
        <v>0.18432140455472687</v>
      </c>
      <c r="DC41" s="87">
        <f t="shared" si="78"/>
        <v>0.18284597848862827</v>
      </c>
      <c r="DD41" s="96">
        <f t="shared" si="78"/>
        <v>0.18141040369237499</v>
      </c>
      <c r="DE41" s="87">
        <f t="shared" si="78"/>
        <v>0.18001386591100524</v>
      </c>
      <c r="DF41" s="87">
        <f t="shared" si="78"/>
        <v>0.17865572301300559</v>
      </c>
      <c r="DG41" s="87">
        <f t="shared" si="78"/>
        <v>0.17733534777286014</v>
      </c>
      <c r="DH41" s="87">
        <f t="shared" si="78"/>
        <v>0.17605194678278352</v>
      </c>
      <c r="DI41" s="87">
        <f t="shared" si="78"/>
        <v>0.17480443813343588</v>
      </c>
      <c r="DJ41" s="87">
        <f t="shared" si="78"/>
        <v>0.17359157589147931</v>
      </c>
      <c r="DK41" s="96">
        <f t="shared" si="78"/>
        <v>0.17241208009936676</v>
      </c>
      <c r="DL41" s="87">
        <f t="shared" si="78"/>
        <v>0.17126475627513535</v>
      </c>
      <c r="DM41" s="87">
        <f t="shared" si="78"/>
        <v>0.17014858271283004</v>
      </c>
      <c r="DN41" s="87">
        <f t="shared" si="78"/>
        <v>0.16906274061525034</v>
      </c>
      <c r="DO41" s="87">
        <f t="shared" si="78"/>
        <v>0.16800655881360937</v>
      </c>
      <c r="DP41" s="87">
        <f t="shared" si="78"/>
        <v>0.16697935180029996</v>
      </c>
      <c r="DQ41" s="87">
        <f t="shared" si="78"/>
        <v>0.16598039861573619</v>
      </c>
      <c r="DR41" s="87">
        <f t="shared" si="78"/>
        <v>0.16500893650705295</v>
      </c>
      <c r="DS41" s="87">
        <f t="shared" si="78"/>
        <v>0.16406416931344761</v>
      </c>
    </row>
    <row r="42" spans="1:123" s="193" customFormat="1" x14ac:dyDescent="0.25">
      <c r="A42" s="191" t="s">
        <v>111</v>
      </c>
      <c r="B42" s="192"/>
      <c r="I42" s="194">
        <f t="shared" ref="I42:M42" si="79">I28+I35</f>
        <v>122.79592478280753</v>
      </c>
      <c r="J42" s="194">
        <f t="shared" si="79"/>
        <v>140.50109194697589</v>
      </c>
      <c r="K42" s="194">
        <f t="shared" si="79"/>
        <v>161.74729254397789</v>
      </c>
      <c r="L42" s="194">
        <f t="shared" si="79"/>
        <v>187.24273326038031</v>
      </c>
      <c r="M42" s="194">
        <f t="shared" si="79"/>
        <v>217.8372621200632</v>
      </c>
      <c r="N42" s="191">
        <f>N28+N35</f>
        <v>254.55069675168272</v>
      </c>
      <c r="O42" s="191">
        <f>O28+O35</f>
        <v>298.60681830962614</v>
      </c>
      <c r="P42" s="194">
        <f>P28+P35</f>
        <v>351.47416417915821</v>
      </c>
      <c r="Q42" s="191">
        <f>Q28+Q35</f>
        <v>399.638356895534</v>
      </c>
      <c r="R42" s="191">
        <f t="shared" ref="R42:CC42" si="80">R28+R35</f>
        <v>398.32219861760649</v>
      </c>
      <c r="S42" s="191">
        <f t="shared" si="80"/>
        <v>395.45568096451967</v>
      </c>
      <c r="T42" s="191">
        <f t="shared" si="80"/>
        <v>390.72449930243619</v>
      </c>
      <c r="U42" s="191">
        <f t="shared" si="80"/>
        <v>383.74971546215153</v>
      </c>
      <c r="V42" s="191">
        <f t="shared" si="80"/>
        <v>374.07408484293092</v>
      </c>
      <c r="W42" s="194">
        <f t="shared" si="80"/>
        <v>361.14532898854162</v>
      </c>
      <c r="X42" s="191">
        <f t="shared" si="80"/>
        <v>359.57222710784629</v>
      </c>
      <c r="Y42" s="191">
        <f t="shared" si="80"/>
        <v>363.3941714426191</v>
      </c>
      <c r="Z42" s="191">
        <f t="shared" si="80"/>
        <v>363.31063066357069</v>
      </c>
      <c r="AA42" s="191">
        <f t="shared" si="80"/>
        <v>358.45380900780981</v>
      </c>
      <c r="AB42" s="191">
        <f t="shared" si="80"/>
        <v>347.78396324476864</v>
      </c>
      <c r="AC42" s="191">
        <f t="shared" si="80"/>
        <v>330.0556303446424</v>
      </c>
      <c r="AD42" s="194">
        <f t="shared" si="80"/>
        <v>303.77736583399354</v>
      </c>
      <c r="AE42" s="191">
        <f t="shared" si="80"/>
        <v>267.16380956954265</v>
      </c>
      <c r="AF42" s="191">
        <f t="shared" si="80"/>
        <v>270.91329173415352</v>
      </c>
      <c r="AG42" s="191">
        <f t="shared" si="80"/>
        <v>274.47404693170222</v>
      </c>
      <c r="AH42" s="191">
        <f t="shared" si="80"/>
        <v>277.53083097676426</v>
      </c>
      <c r="AI42" s="191">
        <f t="shared" si="80"/>
        <v>279.70016823594506</v>
      </c>
      <c r="AJ42" s="195">
        <f t="shared" si="80"/>
        <v>280.51696829788528</v>
      </c>
      <c r="AK42" s="194">
        <f t="shared" si="80"/>
        <v>279.41851785714437</v>
      </c>
      <c r="AL42" s="191">
        <f t="shared" si="80"/>
        <v>275.72533623838143</v>
      </c>
      <c r="AM42" s="191">
        <f t="shared" si="80"/>
        <v>268.10571079833073</v>
      </c>
      <c r="AN42" s="191">
        <f t="shared" si="80"/>
        <v>260.59553443110292</v>
      </c>
      <c r="AO42" s="191">
        <f t="shared" si="80"/>
        <v>253.39638271759924</v>
      </c>
      <c r="AP42" s="191">
        <f t="shared" si="80"/>
        <v>246.73360422348802</v>
      </c>
      <c r="AQ42" s="195">
        <f t="shared" si="80"/>
        <v>240.86070232845114</v>
      </c>
      <c r="AR42" s="194">
        <f t="shared" si="80"/>
        <v>236.06463325904414</v>
      </c>
      <c r="AS42" s="191">
        <f t="shared" si="80"/>
        <v>232.67221768255519</v>
      </c>
      <c r="AT42" s="191">
        <f t="shared" si="80"/>
        <v>230.77969819686496</v>
      </c>
      <c r="AU42" s="191">
        <f t="shared" si="80"/>
        <v>228.07181589474467</v>
      </c>
      <c r="AV42" s="191">
        <f t="shared" si="80"/>
        <v>224.66844638942061</v>
      </c>
      <c r="AW42" s="191">
        <f t="shared" si="80"/>
        <v>220.7407935124441</v>
      </c>
      <c r="AX42" s="195">
        <f t="shared" si="80"/>
        <v>216.5205594764127</v>
      </c>
      <c r="AY42" s="194">
        <f t="shared" si="80"/>
        <v>212.31089628304085</v>
      </c>
      <c r="AZ42" s="191">
        <f t="shared" si="80"/>
        <v>208.49949451892337</v>
      </c>
      <c r="BA42" s="191">
        <f t="shared" si="80"/>
        <v>205.57423869354812</v>
      </c>
      <c r="BB42" s="191">
        <f t="shared" si="80"/>
        <v>202.76040809843516</v>
      </c>
      <c r="BC42" s="191">
        <f t="shared" si="80"/>
        <v>200.00001267350112</v>
      </c>
      <c r="BD42" s="191">
        <f t="shared" si="80"/>
        <v>197.2427559148353</v>
      </c>
      <c r="BE42" s="195">
        <f t="shared" si="80"/>
        <v>194.45038437470114</v>
      </c>
      <c r="BF42" s="194">
        <f t="shared" si="80"/>
        <v>191.60183229565735</v>
      </c>
      <c r="BG42" s="191">
        <f t="shared" si="80"/>
        <v>188.69931442932329</v>
      </c>
      <c r="BH42" s="191">
        <f t="shared" si="80"/>
        <v>185.77554945668467</v>
      </c>
      <c r="BI42" s="191">
        <f t="shared" si="80"/>
        <v>182.92563661922702</v>
      </c>
      <c r="BJ42" s="191">
        <f t="shared" si="80"/>
        <v>180.19177426973124</v>
      </c>
      <c r="BK42" s="191">
        <f t="shared" si="80"/>
        <v>177.6018658532588</v>
      </c>
      <c r="BL42" s="195">
        <f t="shared" si="80"/>
        <v>175.16685727133057</v>
      </c>
      <c r="BM42" s="194">
        <f t="shared" si="80"/>
        <v>172.8781807796627</v>
      </c>
      <c r="BN42" s="191">
        <f t="shared" si="80"/>
        <v>170.70495293303992</v>
      </c>
      <c r="BO42" s="191">
        <f t="shared" si="80"/>
        <v>168.5908595311158</v>
      </c>
      <c r="BP42" s="191">
        <f t="shared" si="80"/>
        <v>166.45760118283562</v>
      </c>
      <c r="BQ42" s="191">
        <f t="shared" si="80"/>
        <v>164.32625984193737</v>
      </c>
      <c r="BR42" s="191">
        <f t="shared" si="80"/>
        <v>162.21965560050961</v>
      </c>
      <c r="BS42" s="191">
        <f t="shared" si="80"/>
        <v>160.16030649679726</v>
      </c>
      <c r="BT42" s="194">
        <f t="shared" si="80"/>
        <v>158.1671389731662</v>
      </c>
      <c r="BU42" s="191">
        <f t="shared" si="80"/>
        <v>156.25148601475183</v>
      </c>
      <c r="BV42" s="191">
        <f t="shared" si="80"/>
        <v>154.41227897262138</v>
      </c>
      <c r="BW42" s="191">
        <f t="shared" si="80"/>
        <v>152.63065020990072</v>
      </c>
      <c r="BX42" s="191">
        <f t="shared" si="80"/>
        <v>150.89934749564887</v>
      </c>
      <c r="BY42" s="191">
        <f t="shared" si="80"/>
        <v>149.2124547520518</v>
      </c>
      <c r="BZ42" s="191">
        <f t="shared" si="80"/>
        <v>147.56562184322661</v>
      </c>
      <c r="CA42" s="194">
        <f t="shared" si="80"/>
        <v>145.95647155592238</v>
      </c>
      <c r="CB42" s="191">
        <f t="shared" si="80"/>
        <v>144.38476506349204</v>
      </c>
      <c r="CC42" s="191">
        <f t="shared" si="80"/>
        <v>142.85225207110079</v>
      </c>
      <c r="CD42" s="191">
        <f t="shared" ref="CD42:DS42" si="81">CD28+CD35</f>
        <v>141.36213380993482</v>
      </c>
      <c r="CE42" s="191">
        <f t="shared" si="81"/>
        <v>139.91717970631439</v>
      </c>
      <c r="CF42" s="191">
        <f t="shared" si="81"/>
        <v>138.51768200527385</v>
      </c>
      <c r="CG42" s="191">
        <f t="shared" si="81"/>
        <v>137.16183167965633</v>
      </c>
      <c r="CH42" s="194">
        <f t="shared" si="81"/>
        <v>135.84626873791132</v>
      </c>
      <c r="CI42" s="191">
        <f t="shared" si="81"/>
        <v>134.56687181077626</v>
      </c>
      <c r="CJ42" s="191">
        <f t="shared" si="81"/>
        <v>133.31980765492006</v>
      </c>
      <c r="CK42" s="191">
        <f t="shared" si="81"/>
        <v>132.10286188361903</v>
      </c>
      <c r="CL42" s="191">
        <f t="shared" si="81"/>
        <v>130.91686991970667</v>
      </c>
      <c r="CM42" s="191">
        <f t="shared" si="81"/>
        <v>129.76262134862165</v>
      </c>
      <c r="CN42" s="191">
        <f t="shared" si="81"/>
        <v>128.64059368495145</v>
      </c>
      <c r="CO42" s="194">
        <f t="shared" si="81"/>
        <v>127.55075366557008</v>
      </c>
      <c r="CP42" s="191">
        <f t="shared" si="81"/>
        <v>126.4924634085435</v>
      </c>
      <c r="CQ42" s="191">
        <f t="shared" si="81"/>
        <v>125.46453719478333</v>
      </c>
      <c r="CR42" s="191">
        <f t="shared" si="81"/>
        <v>124.46550169339631</v>
      </c>
      <c r="CS42" s="191">
        <f t="shared" si="81"/>
        <v>123.49411093964262</v>
      </c>
      <c r="CT42" s="191">
        <f t="shared" si="81"/>
        <v>122.5492317100685</v>
      </c>
      <c r="CU42" s="191">
        <f t="shared" si="81"/>
        <v>121.6299137959507</v>
      </c>
      <c r="CV42" s="194">
        <f t="shared" si="81"/>
        <v>120.73542072545659</v>
      </c>
      <c r="CW42" s="191">
        <f t="shared" si="81"/>
        <v>119.86521310230015</v>
      </c>
      <c r="CX42" s="191">
        <f t="shared" si="81"/>
        <v>119.01888755442971</v>
      </c>
      <c r="CY42" s="191">
        <f t="shared" si="81"/>
        <v>118.19607848655164</v>
      </c>
      <c r="CZ42" s="191">
        <f t="shared" si="81"/>
        <v>117.39633443091486</v>
      </c>
      <c r="DA42" s="191">
        <f t="shared" si="81"/>
        <v>116.61901727413603</v>
      </c>
      <c r="DB42" s="191">
        <f t="shared" si="81"/>
        <v>115.86337433905034</v>
      </c>
      <c r="DC42" s="191">
        <f t="shared" si="81"/>
        <v>115.12861731488256</v>
      </c>
      <c r="DD42" s="194">
        <f t="shared" si="81"/>
        <v>114.4139978200689</v>
      </c>
      <c r="DE42" s="191">
        <f t="shared" si="81"/>
        <v>113.71886566351226</v>
      </c>
      <c r="DF42" s="191">
        <f t="shared" si="81"/>
        <v>113.0426935498664</v>
      </c>
      <c r="DG42" s="191">
        <f t="shared" si="81"/>
        <v>112.38504961785254</v>
      </c>
      <c r="DH42" s="191">
        <f t="shared" si="81"/>
        <v>111.74550266755146</v>
      </c>
      <c r="DI42" s="191">
        <f t="shared" si="81"/>
        <v>111.12360680067181</v>
      </c>
      <c r="DJ42" s="191">
        <f t="shared" si="81"/>
        <v>110.51889445501988</v>
      </c>
      <c r="DK42" s="194">
        <f t="shared" si="81"/>
        <v>109.93087831988905</v>
      </c>
      <c r="DL42" s="191">
        <f t="shared" si="81"/>
        <v>109.35906124040997</v>
      </c>
      <c r="DM42" s="191">
        <f t="shared" si="81"/>
        <v>108.80295095241236</v>
      </c>
      <c r="DN42" s="191">
        <f t="shared" si="81"/>
        <v>108.26207369921154</v>
      </c>
      <c r="DO42" s="191">
        <f t="shared" si="81"/>
        <v>107.73597767998356</v>
      </c>
      <c r="DP42" s="191">
        <f t="shared" si="81"/>
        <v>107.22423822998397</v>
      </c>
      <c r="DQ42" s="191">
        <f t="shared" si="81"/>
        <v>106.72645716144081</v>
      </c>
      <c r="DR42" s="191">
        <f t="shared" si="81"/>
        <v>106.24225750443496</v>
      </c>
      <c r="DS42" s="191">
        <f t="shared" si="81"/>
        <v>105.77127557571438</v>
      </c>
    </row>
    <row r="43" spans="1:123" s="55" customFormat="1" x14ac:dyDescent="0.25">
      <c r="A43" s="56" t="s">
        <v>70</v>
      </c>
      <c r="B43" s="58" t="s">
        <v>109</v>
      </c>
      <c r="C43" s="103">
        <f t="shared" ref="C43:H43" si="82">C44+C46+C48</f>
        <v>3.7300196225562061</v>
      </c>
      <c r="D43" s="103">
        <f t="shared" si="82"/>
        <v>4.476023547067447</v>
      </c>
      <c r="E43" s="103">
        <f t="shared" si="82"/>
        <v>5.3712282564809373</v>
      </c>
      <c r="F43" s="103">
        <f t="shared" si="82"/>
        <v>6.4454739077771235</v>
      </c>
      <c r="G43" s="103">
        <f t="shared" si="82"/>
        <v>7.7345686893325478</v>
      </c>
      <c r="H43" s="103">
        <f t="shared" si="82"/>
        <v>9.281482427199057</v>
      </c>
      <c r="I43" s="111">
        <f>I44+I46+I48</f>
        <v>11.137778912638867</v>
      </c>
      <c r="J43" s="55">
        <f t="shared" ref="J43:BU43" si="83">J44+J46+J48</f>
        <v>13.354449179839126</v>
      </c>
      <c r="K43" s="55">
        <f t="shared" si="83"/>
        <v>16.014453500479437</v>
      </c>
      <c r="L43" s="55">
        <f t="shared" si="83"/>
        <v>19.206458685247803</v>
      </c>
      <c r="M43" s="55">
        <f t="shared" si="83"/>
        <v>23.036864906969853</v>
      </c>
      <c r="N43" s="55">
        <f t="shared" si="83"/>
        <v>27.633352373036313</v>
      </c>
      <c r="O43" s="55">
        <f t="shared" si="83"/>
        <v>33.149137332316052</v>
      </c>
      <c r="P43" s="70">
        <f t="shared" si="83"/>
        <v>39.76807928345174</v>
      </c>
      <c r="Q43" s="55">
        <f t="shared" si="83"/>
        <v>47.100025203049391</v>
      </c>
      <c r="R43" s="55">
        <f t="shared" si="83"/>
        <v>55.898360306566559</v>
      </c>
      <c r="S43" s="55">
        <f t="shared" si="83"/>
        <v>66.456362430787152</v>
      </c>
      <c r="T43" s="55">
        <f t="shared" si="83"/>
        <v>79.125964979851886</v>
      </c>
      <c r="U43" s="55">
        <f t="shared" si="83"/>
        <v>94.329488038729551</v>
      </c>
      <c r="V43" s="55">
        <f t="shared" si="83"/>
        <v>112.57371570938277</v>
      </c>
      <c r="W43" s="70">
        <f t="shared" si="83"/>
        <v>134.46678891416661</v>
      </c>
      <c r="X43" s="55">
        <f t="shared" si="83"/>
        <v>156.18111950370505</v>
      </c>
      <c r="Y43" s="55">
        <f t="shared" si="83"/>
        <v>156.1383954269694</v>
      </c>
      <c r="Z43" s="55">
        <f t="shared" si="83"/>
        <v>155.53335487181704</v>
      </c>
      <c r="AA43" s="55">
        <f t="shared" si="83"/>
        <v>154.2516325219174</v>
      </c>
      <c r="AB43" s="55">
        <f t="shared" si="83"/>
        <v>152.15519329508146</v>
      </c>
      <c r="AC43" s="55">
        <f t="shared" si="83"/>
        <v>149.07726292954123</v>
      </c>
      <c r="AD43" s="70">
        <f t="shared" si="83"/>
        <v>144.81610083913685</v>
      </c>
      <c r="AE43" s="55">
        <f t="shared" si="83"/>
        <v>143.68467892845109</v>
      </c>
      <c r="AF43" s="55">
        <f t="shared" si="83"/>
        <v>145.33672726599912</v>
      </c>
      <c r="AG43" s="55">
        <f t="shared" si="83"/>
        <v>145.30943762388446</v>
      </c>
      <c r="AH43" s="55">
        <f t="shared" si="83"/>
        <v>143.22992936915259</v>
      </c>
      <c r="AI43" s="55">
        <f t="shared" si="83"/>
        <v>138.6514755776231</v>
      </c>
      <c r="AJ43" s="164">
        <f t="shared" si="83"/>
        <v>131.03901405189339</v>
      </c>
      <c r="AK43" s="70">
        <f t="shared" si="83"/>
        <v>119.75188099822152</v>
      </c>
      <c r="AL43" s="55">
        <f t="shared" si="83"/>
        <v>104.02326395620854</v>
      </c>
      <c r="AM43" s="55">
        <f t="shared" si="83"/>
        <v>105.78173695995652</v>
      </c>
      <c r="AN43" s="55">
        <f t="shared" si="83"/>
        <v>107.44724440264663</v>
      </c>
      <c r="AO43" s="55">
        <f t="shared" si="83"/>
        <v>108.8814344175365</v>
      </c>
      <c r="AP43" s="55">
        <f t="shared" si="83"/>
        <v>109.91607890581724</v>
      </c>
      <c r="AQ43" s="164">
        <f t="shared" si="83"/>
        <v>110.34721044767714</v>
      </c>
      <c r="AR43" s="70">
        <f t="shared" si="83"/>
        <v>109.92810756633492</v>
      </c>
      <c r="AS43" s="55">
        <f t="shared" si="83"/>
        <v>108.36090303778121</v>
      </c>
      <c r="AT43" s="55">
        <f t="shared" si="83"/>
        <v>105.11347675262928</v>
      </c>
      <c r="AU43" s="55">
        <f t="shared" si="83"/>
        <v>101.91471338604761</v>
      </c>
      <c r="AV43" s="55">
        <f t="shared" si="83"/>
        <v>98.847496025000964</v>
      </c>
      <c r="AW43" s="55">
        <f t="shared" si="83"/>
        <v>96.004226196583019</v>
      </c>
      <c r="AX43" s="164">
        <f t="shared" si="83"/>
        <v>93.488574574493313</v>
      </c>
      <c r="AY43" s="177">
        <f t="shared" si="83"/>
        <v>91.417600652821193</v>
      </c>
      <c r="AZ43" s="55">
        <f t="shared" si="83"/>
        <v>89.924321995842945</v>
      </c>
      <c r="BA43" s="55">
        <f t="shared" si="83"/>
        <v>89.039833265363313</v>
      </c>
      <c r="BB43" s="55">
        <f t="shared" si="83"/>
        <v>87.807397644824803</v>
      </c>
      <c r="BC43" s="55">
        <f t="shared" si="83"/>
        <v>86.286392157770422</v>
      </c>
      <c r="BD43" s="55">
        <f t="shared" si="83"/>
        <v>84.552908215629699</v>
      </c>
      <c r="BE43" s="164">
        <f t="shared" si="83"/>
        <v>82.708950477594001</v>
      </c>
      <c r="BF43" s="70">
        <f t="shared" si="83"/>
        <v>80.887331493525522</v>
      </c>
      <c r="BG43" s="55">
        <f t="shared" si="83"/>
        <v>79.257318108166942</v>
      </c>
      <c r="BH43" s="55">
        <f t="shared" si="83"/>
        <v>78.025460027436594</v>
      </c>
      <c r="BI43" s="55">
        <f t="shared" si="83"/>
        <v>76.83646460142063</v>
      </c>
      <c r="BJ43" s="55">
        <f t="shared" si="83"/>
        <v>75.660590487509936</v>
      </c>
      <c r="BK43" s="55">
        <f t="shared" si="83"/>
        <v>74.477178823960216</v>
      </c>
      <c r="BL43" s="164">
        <f t="shared" si="83"/>
        <v>73.271319003910079</v>
      </c>
      <c r="BM43" s="70">
        <f t="shared" si="83"/>
        <v>72.035936937972309</v>
      </c>
      <c r="BN43" s="55">
        <f t="shared" si="83"/>
        <v>70.774470935610864</v>
      </c>
      <c r="BO43" s="55">
        <f t="shared" si="83"/>
        <v>69.504045094741926</v>
      </c>
      <c r="BP43" s="55">
        <f t="shared" si="83"/>
        <v>68.269110202361361</v>
      </c>
      <c r="BQ43" s="55">
        <f t="shared" si="83"/>
        <v>67.086720964509013</v>
      </c>
      <c r="BR43" s="55">
        <f t="shared" si="83"/>
        <v>65.967871724035959</v>
      </c>
      <c r="BS43" s="55">
        <f t="shared" si="83"/>
        <v>64.916388557809981</v>
      </c>
      <c r="BT43" s="70">
        <f t="shared" si="83"/>
        <v>63.927882157524152</v>
      </c>
      <c r="BU43" s="55">
        <f t="shared" si="83"/>
        <v>62.988602803204884</v>
      </c>
      <c r="BV43" s="55">
        <f t="shared" ref="BV43:DS43" si="84">BV44+BV46+BV48</f>
        <v>62.074169780661784</v>
      </c>
      <c r="BW43" s="55">
        <f t="shared" si="84"/>
        <v>61.151314202312392</v>
      </c>
      <c r="BX43" s="55">
        <f t="shared" si="84"/>
        <v>60.229636535933928</v>
      </c>
      <c r="BY43" s="55">
        <f t="shared" si="84"/>
        <v>59.319291681891329</v>
      </c>
      <c r="BZ43" s="55">
        <f t="shared" si="84"/>
        <v>58.430116579771529</v>
      </c>
      <c r="CA43" s="70">
        <f t="shared" si="84"/>
        <v>57.57020482290703</v>
      </c>
      <c r="CB43" s="55">
        <f t="shared" si="84"/>
        <v>56.744175577181359</v>
      </c>
      <c r="CC43" s="55">
        <f t="shared" si="84"/>
        <v>55.951096948160789</v>
      </c>
      <c r="CD43" s="55">
        <f t="shared" si="84"/>
        <v>55.182166835909875</v>
      </c>
      <c r="CE43" s="55">
        <f t="shared" si="84"/>
        <v>54.434344702067769</v>
      </c>
      <c r="CF43" s="55">
        <f t="shared" si="84"/>
        <v>53.705240013930755</v>
      </c>
      <c r="CG43" s="55">
        <f t="shared" si="84"/>
        <v>52.993178457803374</v>
      </c>
      <c r="CH43" s="70">
        <f t="shared" si="84"/>
        <v>52.29734800805754</v>
      </c>
      <c r="CI43" s="55">
        <f t="shared" si="84"/>
        <v>51.617837165600633</v>
      </c>
      <c r="CJ43" s="55">
        <f t="shared" si="84"/>
        <v>50.955532908618046</v>
      </c>
      <c r="CK43" s="55">
        <f t="shared" si="84"/>
        <v>50.31184687871783</v>
      </c>
      <c r="CL43" s="55">
        <f t="shared" si="84"/>
        <v>49.687851523821095</v>
      </c>
      <c r="CM43" s="55">
        <f t="shared" si="84"/>
        <v>49.083564397409134</v>
      </c>
      <c r="CN43" s="55">
        <f t="shared" si="84"/>
        <v>48.498118551958164</v>
      </c>
      <c r="CO43" s="70">
        <f t="shared" si="84"/>
        <v>47.930007064088571</v>
      </c>
      <c r="CP43" s="55">
        <f t="shared" si="84"/>
        <v>47.377427569285658</v>
      </c>
      <c r="CQ43" s="55">
        <f t="shared" si="84"/>
        <v>46.838735079594493</v>
      </c>
      <c r="CR43" s="55">
        <f t="shared" si="84"/>
        <v>46.313011623434974</v>
      </c>
      <c r="CS43" s="55">
        <f t="shared" si="84"/>
        <v>45.800669742377359</v>
      </c>
      <c r="CT43" s="55">
        <f t="shared" si="84"/>
        <v>45.302077174632942</v>
      </c>
      <c r="CU43" s="55">
        <f t="shared" si="84"/>
        <v>44.817445528916402</v>
      </c>
      <c r="CV43" s="70">
        <f t="shared" si="84"/>
        <v>44.346749074374799</v>
      </c>
      <c r="CW43" s="55">
        <f t="shared" si="84"/>
        <v>43.889690722671048</v>
      </c>
      <c r="CX43" s="55">
        <f t="shared" si="84"/>
        <v>43.445734861524187</v>
      </c>
      <c r="CY43" s="55">
        <f t="shared" si="84"/>
        <v>43.014229684490694</v>
      </c>
      <c r="CZ43" s="55">
        <f t="shared" si="84"/>
        <v>42.594640738996723</v>
      </c>
      <c r="DA43" s="55">
        <f t="shared" si="84"/>
        <v>42.186488552770975</v>
      </c>
      <c r="DB43" s="55">
        <f t="shared" si="84"/>
        <v>41.789374835582485</v>
      </c>
      <c r="DC43" s="55">
        <f t="shared" si="84"/>
        <v>41.402992303589421</v>
      </c>
      <c r="DD43" s="70">
        <f t="shared" si="84"/>
        <v>41.027114803790489</v>
      </c>
      <c r="DE43" s="55">
        <f t="shared" si="84"/>
        <v>40.661569402661499</v>
      </c>
      <c r="DF43" s="55">
        <f t="shared" si="84"/>
        <v>40.306193951743118</v>
      </c>
      <c r="DG43" s="55">
        <f t="shared" si="84"/>
        <v>39.960785658467003</v>
      </c>
      <c r="DH43" s="55">
        <f t="shared" si="84"/>
        <v>39.625062216614779</v>
      </c>
      <c r="DI43" s="55">
        <f t="shared" si="84"/>
        <v>39.298694050130869</v>
      </c>
      <c r="DJ43" s="55">
        <f t="shared" si="84"/>
        <v>38.981338888619632</v>
      </c>
      <c r="DK43" s="70">
        <f t="shared" si="84"/>
        <v>38.67267428764788</v>
      </c>
      <c r="DL43" s="55">
        <f t="shared" si="84"/>
        <v>38.372422130619114</v>
      </c>
      <c r="DM43" s="55">
        <f t="shared" si="84"/>
        <v>38.080358194509337</v>
      </c>
      <c r="DN43" s="55">
        <f t="shared" si="84"/>
        <v>37.796298897086785</v>
      </c>
      <c r="DO43" s="55">
        <f t="shared" si="84"/>
        <v>37.520059017847466</v>
      </c>
      <c r="DP43" s="55">
        <f t="shared" si="84"/>
        <v>37.25144549138269</v>
      </c>
      <c r="DQ43" s="55">
        <f t="shared" si="84"/>
        <v>36.990254985073314</v>
      </c>
      <c r="DR43" s="55">
        <f t="shared" si="84"/>
        <v>36.736275375924137</v>
      </c>
      <c r="DS43" s="55">
        <f t="shared" si="84"/>
        <v>36.489290618734962</v>
      </c>
    </row>
    <row r="44" spans="1:123" x14ac:dyDescent="0.25">
      <c r="A44" t="s">
        <v>94</v>
      </c>
      <c r="B44" s="60"/>
      <c r="C44" s="109">
        <f t="shared" ref="C44:G49" si="85">D44/(1+$V$5)</f>
        <v>3.0754802486193502</v>
      </c>
      <c r="D44" s="109">
        <f t="shared" si="85"/>
        <v>3.69057629834322</v>
      </c>
      <c r="E44" s="109">
        <f t="shared" si="85"/>
        <v>4.428691558011864</v>
      </c>
      <c r="F44" s="109">
        <f t="shared" si="85"/>
        <v>5.3144298696142362</v>
      </c>
      <c r="G44" s="109">
        <f t="shared" si="85"/>
        <v>6.3773158435370831</v>
      </c>
      <c r="H44" s="109">
        <f>I44/(1+$V$5)</f>
        <v>7.6527790122444994</v>
      </c>
      <c r="I44" s="82">
        <f>V8*AJ5</f>
        <v>9.1833348146933993</v>
      </c>
      <c r="J44" s="83">
        <f t="shared" ref="J44:BU44" si="86">I44-C45+J45</f>
        <v>11.011026439490861</v>
      </c>
      <c r="K44" s="83">
        <f t="shared" si="86"/>
        <v>13.204256389247817</v>
      </c>
      <c r="L44" s="83">
        <f t="shared" si="86"/>
        <v>15.836132328956161</v>
      </c>
      <c r="M44" s="83">
        <f t="shared" si="86"/>
        <v>18.99438345660618</v>
      </c>
      <c r="N44" s="83">
        <f t="shared" si="86"/>
        <v>22.7842848097862</v>
      </c>
      <c r="O44" s="83">
        <f t="shared" si="86"/>
        <v>27.332166433602218</v>
      </c>
      <c r="P44" s="105">
        <f t="shared" si="86"/>
        <v>32.789624382181444</v>
      </c>
      <c r="Q44" s="83">
        <f t="shared" si="86"/>
        <v>38.834969217181168</v>
      </c>
      <c r="R44" s="83">
        <f t="shared" si="86"/>
        <v>46.089383019180843</v>
      </c>
      <c r="S44" s="83">
        <f t="shared" si="86"/>
        <v>54.794679581580439</v>
      </c>
      <c r="T44" s="83">
        <f t="shared" si="86"/>
        <v>65.241035456459969</v>
      </c>
      <c r="U44" s="83">
        <f t="shared" si="86"/>
        <v>77.776662506315404</v>
      </c>
      <c r="V44" s="83">
        <f t="shared" si="86"/>
        <v>92.81941496614192</v>
      </c>
      <c r="W44" s="105">
        <f t="shared" si="86"/>
        <v>110.87071791793376</v>
      </c>
      <c r="X44" s="83">
        <f t="shared" si="86"/>
        <v>131.69087616246401</v>
      </c>
      <c r="Y44" s="83">
        <f t="shared" si="86"/>
        <v>132.68320146485834</v>
      </c>
      <c r="Z44" s="83">
        <f t="shared" si="86"/>
        <v>133.37437629674343</v>
      </c>
      <c r="AA44" s="83">
        <f t="shared" si="86"/>
        <v>133.70231390784016</v>
      </c>
      <c r="AB44" s="83">
        <f t="shared" si="86"/>
        <v>133.59173215742805</v>
      </c>
      <c r="AC44" s="83">
        <f t="shared" si="86"/>
        <v>132.95118666978638</v>
      </c>
      <c r="AD44" s="105">
        <f t="shared" si="86"/>
        <v>131.66937004820602</v>
      </c>
      <c r="AE44" s="83">
        <f t="shared" si="86"/>
        <v>130.45187505311651</v>
      </c>
      <c r="AF44" s="83">
        <f t="shared" si="86"/>
        <v>131.96748157057183</v>
      </c>
      <c r="AG44" s="83">
        <f t="shared" si="86"/>
        <v>131.97356995137841</v>
      </c>
      <c r="AH44" s="83">
        <f t="shared" si="86"/>
        <v>130.13517230066361</v>
      </c>
      <c r="AI44" s="83">
        <f t="shared" si="86"/>
        <v>126.0510477201649</v>
      </c>
      <c r="AJ44" s="159">
        <f t="shared" si="86"/>
        <v>119.24070579213151</v>
      </c>
      <c r="AK44" s="105">
        <f t="shared" si="86"/>
        <v>109.12895435852576</v>
      </c>
      <c r="AL44" s="83">
        <f t="shared" si="86"/>
        <v>95.027528158224641</v>
      </c>
      <c r="AM44" s="83">
        <f t="shared" si="86"/>
        <v>96.897196612780419</v>
      </c>
      <c r="AN44" s="83">
        <f t="shared" si="86"/>
        <v>98.659419981615031</v>
      </c>
      <c r="AO44" s="83">
        <f t="shared" si="86"/>
        <v>100.183607251583</v>
      </c>
      <c r="AP44" s="83">
        <f t="shared" si="86"/>
        <v>101.31109283557085</v>
      </c>
      <c r="AQ44" s="159">
        <f t="shared" si="86"/>
        <v>101.8496222392812</v>
      </c>
      <c r="AR44" s="105">
        <f t="shared" si="86"/>
        <v>101.56675185009053</v>
      </c>
      <c r="AS44" s="83">
        <f t="shared" si="86"/>
        <v>100.1819490966795</v>
      </c>
      <c r="AT44" s="83">
        <f t="shared" si="86"/>
        <v>97.1839379565982</v>
      </c>
      <c r="AU44" s="83">
        <f t="shared" si="86"/>
        <v>94.234704098108878</v>
      </c>
      <c r="AV44" s="83">
        <f t="shared" si="86"/>
        <v>91.407143256335956</v>
      </c>
      <c r="AW44" s="83">
        <f t="shared" si="86"/>
        <v>88.782193389520671</v>
      </c>
      <c r="AX44" s="159">
        <f t="shared" si="86"/>
        <v>86.450308389999321</v>
      </c>
      <c r="AY44" s="105">
        <f t="shared" si="86"/>
        <v>84.51324587377637</v>
      </c>
      <c r="AZ44" s="83">
        <f t="shared" si="86"/>
        <v>83.086238989221499</v>
      </c>
      <c r="BA44" s="83">
        <f t="shared" si="86"/>
        <v>82.173714490282066</v>
      </c>
      <c r="BB44" s="83">
        <f t="shared" si="86"/>
        <v>80.949487261493132</v>
      </c>
      <c r="BC44" s="83">
        <f t="shared" si="86"/>
        <v>79.466535427232543</v>
      </c>
      <c r="BD44" s="83">
        <f t="shared" si="86"/>
        <v>77.798580383986149</v>
      </c>
      <c r="BE44" s="159">
        <f t="shared" si="86"/>
        <v>76.04379680902521</v>
      </c>
      <c r="BF44" s="105">
        <f t="shared" si="86"/>
        <v>74.329243859497296</v>
      </c>
      <c r="BG44" s="83">
        <f t="shared" si="86"/>
        <v>72.816161790067042</v>
      </c>
      <c r="BH44" s="83">
        <f t="shared" si="86"/>
        <v>71.706307841318548</v>
      </c>
      <c r="BI44" s="83">
        <f t="shared" si="86"/>
        <v>70.61817161110578</v>
      </c>
      <c r="BJ44" s="83">
        <f t="shared" si="86"/>
        <v>69.530079903527607</v>
      </c>
      <c r="BK44" s="83">
        <f t="shared" si="86"/>
        <v>68.424245760262153</v>
      </c>
      <c r="BL44" s="159">
        <f t="shared" si="86"/>
        <v>67.288603715156313</v>
      </c>
      <c r="BM44" s="105">
        <f t="shared" si="86"/>
        <v>66.118982018585996</v>
      </c>
      <c r="BN44" s="83">
        <f t="shared" si="86"/>
        <v>64.921676950603512</v>
      </c>
      <c r="BO44" s="83">
        <f t="shared" si="86"/>
        <v>63.716506870570051</v>
      </c>
      <c r="BP44" s="83">
        <f t="shared" si="86"/>
        <v>62.549567924852617</v>
      </c>
      <c r="BQ44" s="83">
        <f t="shared" si="86"/>
        <v>61.435433390001272</v>
      </c>
      <c r="BR44" s="83">
        <f t="shared" si="86"/>
        <v>60.383093475093858</v>
      </c>
      <c r="BS44" s="83">
        <f t="shared" si="86"/>
        <v>59.394963854745129</v>
      </c>
      <c r="BT44" s="105">
        <f t="shared" si="86"/>
        <v>58.465967805794307</v>
      </c>
      <c r="BU44" s="83">
        <f t="shared" si="86"/>
        <v>57.582535895040209</v>
      </c>
      <c r="BV44" s="83">
        <f t="shared" ref="BV44:DS44" si="87">BU44-BO45+BV45</f>
        <v>56.721498749158378</v>
      </c>
      <c r="BW44" s="83">
        <f t="shared" si="87"/>
        <v>55.85201570096261</v>
      </c>
      <c r="BX44" s="83">
        <f t="shared" si="87"/>
        <v>54.983788155193587</v>
      </c>
      <c r="BY44" s="83">
        <f t="shared" si="87"/>
        <v>54.12680406916261</v>
      </c>
      <c r="BZ44" s="83">
        <f t="shared" si="87"/>
        <v>53.290524477693779</v>
      </c>
      <c r="CA44" s="105">
        <f t="shared" si="87"/>
        <v>52.482535720929775</v>
      </c>
      <c r="CB44" s="83">
        <f t="shared" si="87"/>
        <v>51.706916499766294</v>
      </c>
      <c r="CC44" s="83">
        <f t="shared" si="87"/>
        <v>50.962283080653336</v>
      </c>
      <c r="CD44" s="83">
        <f t="shared" si="87"/>
        <v>50.239619531215737</v>
      </c>
      <c r="CE44" s="83">
        <f t="shared" si="87"/>
        <v>49.536134754220093</v>
      </c>
      <c r="CF44" s="83">
        <f t="shared" si="87"/>
        <v>48.849743992748017</v>
      </c>
      <c r="CG44" s="83">
        <f t="shared" si="87"/>
        <v>48.179092183308306</v>
      </c>
      <c r="CH44" s="105">
        <f t="shared" si="87"/>
        <v>47.523655526861987</v>
      </c>
      <c r="CI44" s="83">
        <f t="shared" si="87"/>
        <v>46.88373721071639</v>
      </c>
      <c r="CJ44" s="83">
        <f t="shared" si="87"/>
        <v>46.260326066032796</v>
      </c>
      <c r="CK44" s="83">
        <f t="shared" si="87"/>
        <v>45.654787997138953</v>
      </c>
      <c r="CL44" s="83">
        <f t="shared" si="87"/>
        <v>45.067990991048966</v>
      </c>
      <c r="CM44" s="83">
        <f t="shared" si="87"/>
        <v>44.49982385016434</v>
      </c>
      <c r="CN44" s="83">
        <f t="shared" si="87"/>
        <v>43.94936762210331</v>
      </c>
      <c r="CO44" s="105">
        <f t="shared" si="87"/>
        <v>43.41513510275356</v>
      </c>
      <c r="CP44" s="83">
        <f t="shared" si="87"/>
        <v>42.895400487127176</v>
      </c>
      <c r="CQ44" s="83">
        <f t="shared" si="87"/>
        <v>42.388626190864528</v>
      </c>
      <c r="CR44" s="83">
        <f t="shared" si="87"/>
        <v>41.893994077617414</v>
      </c>
      <c r="CS44" s="83">
        <f t="shared" si="87"/>
        <v>41.41195759490671</v>
      </c>
      <c r="CT44" s="83">
        <f t="shared" si="87"/>
        <v>40.942898628962169</v>
      </c>
      <c r="CU44" s="83">
        <f t="shared" si="87"/>
        <v>40.487026360781044</v>
      </c>
      <c r="CV44" s="105">
        <f t="shared" si="87"/>
        <v>40.044305843389687</v>
      </c>
      <c r="CW44" s="83">
        <f t="shared" si="87"/>
        <v>39.614433384540327</v>
      </c>
      <c r="CX44" s="83">
        <f t="shared" si="87"/>
        <v>39.196877112515899</v>
      </c>
      <c r="CY44" s="83">
        <f t="shared" si="87"/>
        <v>38.79100383721196</v>
      </c>
      <c r="CZ44" s="83">
        <f t="shared" si="87"/>
        <v>38.396312148523506</v>
      </c>
      <c r="DA44" s="83">
        <f t="shared" si="87"/>
        <v>38.012360758045276</v>
      </c>
      <c r="DB44" s="83">
        <f t="shared" si="87"/>
        <v>37.638788216291303</v>
      </c>
      <c r="DC44" s="83">
        <f t="shared" si="87"/>
        <v>37.275317967432073</v>
      </c>
      <c r="DD44" s="105">
        <f t="shared" si="87"/>
        <v>36.921745702957203</v>
      </c>
      <c r="DE44" s="83">
        <f t="shared" si="87"/>
        <v>36.577911035581536</v>
      </c>
      <c r="DF44" s="83">
        <f t="shared" si="87"/>
        <v>36.243657296315121</v>
      </c>
      <c r="DG44" s="83">
        <f t="shared" si="87"/>
        <v>35.91878518908166</v>
      </c>
      <c r="DH44" s="83">
        <f t="shared" si="87"/>
        <v>35.60302144424616</v>
      </c>
      <c r="DI44" s="83">
        <f t="shared" si="87"/>
        <v>35.296050638020233</v>
      </c>
      <c r="DJ44" s="83">
        <f t="shared" si="87"/>
        <v>34.997548447256683</v>
      </c>
      <c r="DK44" s="105">
        <f t="shared" si="87"/>
        <v>34.707212238464741</v>
      </c>
      <c r="DL44" s="83">
        <f t="shared" si="87"/>
        <v>34.424783433666036</v>
      </c>
      <c r="DM44" s="83">
        <f t="shared" si="87"/>
        <v>34.150055254903151</v>
      </c>
      <c r="DN44" s="83">
        <f t="shared" si="87"/>
        <v>33.882858605779226</v>
      </c>
      <c r="DO44" s="83">
        <f t="shared" si="87"/>
        <v>33.62302062790328</v>
      </c>
      <c r="DP44" s="83">
        <f t="shared" si="87"/>
        <v>33.370359292336687</v>
      </c>
      <c r="DQ44" s="83">
        <f t="shared" si="87"/>
        <v>33.124681770278244</v>
      </c>
      <c r="DR44" s="83">
        <f t="shared" si="87"/>
        <v>32.885786574259235</v>
      </c>
      <c r="DS44" s="83">
        <f t="shared" si="87"/>
        <v>32.653468844907302</v>
      </c>
    </row>
    <row r="45" spans="1:123" s="95" customFormat="1" x14ac:dyDescent="0.25">
      <c r="A45" s="87" t="s">
        <v>120</v>
      </c>
      <c r="B45" s="94"/>
      <c r="C45" s="88">
        <f t="shared" si="85"/>
        <v>0.51258004143655822</v>
      </c>
      <c r="D45" s="89">
        <f t="shared" ref="D45:H45" si="88">D44-C44</f>
        <v>0.61509604972386978</v>
      </c>
      <c r="E45" s="89">
        <f t="shared" si="88"/>
        <v>0.738115259668644</v>
      </c>
      <c r="F45" s="89">
        <f t="shared" si="88"/>
        <v>0.88573831160237226</v>
      </c>
      <c r="G45" s="89">
        <f t="shared" si="88"/>
        <v>1.0628859739228469</v>
      </c>
      <c r="H45" s="89">
        <f t="shared" si="88"/>
        <v>1.2754631687074163</v>
      </c>
      <c r="I45" s="89">
        <f>I44-H44</f>
        <v>1.5305558024488999</v>
      </c>
      <c r="J45" s="87">
        <f t="shared" ref="J45:P45" si="89">C30*(1-$F$5)</f>
        <v>2.3402716662340204</v>
      </c>
      <c r="K45" s="87">
        <f t="shared" si="89"/>
        <v>2.8083259994808243</v>
      </c>
      <c r="L45" s="87">
        <f t="shared" si="89"/>
        <v>3.3699911993769889</v>
      </c>
      <c r="M45" s="87">
        <f t="shared" si="89"/>
        <v>4.043989439252389</v>
      </c>
      <c r="N45" s="87">
        <f t="shared" si="89"/>
        <v>4.852787327102865</v>
      </c>
      <c r="O45" s="87">
        <f t="shared" si="89"/>
        <v>5.8233447925234367</v>
      </c>
      <c r="P45" s="96">
        <f t="shared" si="89"/>
        <v>6.9880137510281237</v>
      </c>
      <c r="Q45" s="87">
        <f>J30*(1-$F$5)</f>
        <v>8.3856165012337485</v>
      </c>
      <c r="R45" s="87">
        <f t="shared" ref="R45:CC45" si="90">K30*(1-$F$5)</f>
        <v>10.062739801480499</v>
      </c>
      <c r="S45" s="87">
        <f t="shared" si="90"/>
        <v>12.07528776177659</v>
      </c>
      <c r="T45" s="87">
        <f t="shared" si="90"/>
        <v>14.49034531413192</v>
      </c>
      <c r="U45" s="87">
        <f t="shared" si="90"/>
        <v>17.388414376958302</v>
      </c>
      <c r="V45" s="87">
        <f t="shared" si="90"/>
        <v>20.866097252349956</v>
      </c>
      <c r="W45" s="96">
        <f t="shared" si="90"/>
        <v>25.03931670281996</v>
      </c>
      <c r="X45" s="87">
        <f t="shared" si="90"/>
        <v>29.205774745763975</v>
      </c>
      <c r="Y45" s="87">
        <f t="shared" si="90"/>
        <v>11.055065103874837</v>
      </c>
      <c r="Z45" s="87">
        <f t="shared" si="90"/>
        <v>12.766462593661684</v>
      </c>
      <c r="AA45" s="87">
        <f t="shared" si="90"/>
        <v>14.818282925228644</v>
      </c>
      <c r="AB45" s="87">
        <f t="shared" si="90"/>
        <v>17.2778326265462</v>
      </c>
      <c r="AC45" s="87">
        <f t="shared" si="90"/>
        <v>20.225551764708293</v>
      </c>
      <c r="AD45" s="96">
        <f t="shared" si="90"/>
        <v>23.757500081239598</v>
      </c>
      <c r="AE45" s="87">
        <f t="shared" si="90"/>
        <v>27.988279750674462</v>
      </c>
      <c r="AF45" s="87">
        <f t="shared" si="90"/>
        <v>12.570671621330151</v>
      </c>
      <c r="AG45" s="87">
        <f t="shared" si="90"/>
        <v>12.772550974468254</v>
      </c>
      <c r="AH45" s="87">
        <f t="shared" si="90"/>
        <v>12.979885274513848</v>
      </c>
      <c r="AI45" s="87">
        <f t="shared" si="90"/>
        <v>13.193708046047492</v>
      </c>
      <c r="AJ45" s="165">
        <f t="shared" si="90"/>
        <v>13.415209836674908</v>
      </c>
      <c r="AK45" s="96">
        <f t="shared" si="90"/>
        <v>13.645748647633859</v>
      </c>
      <c r="AL45" s="87">
        <f t="shared" si="90"/>
        <v>13.886853550373351</v>
      </c>
      <c r="AM45" s="87">
        <f t="shared" si="90"/>
        <v>14.440340075885935</v>
      </c>
      <c r="AN45" s="87">
        <f t="shared" si="90"/>
        <v>14.534774343302864</v>
      </c>
      <c r="AO45" s="87">
        <f t="shared" si="90"/>
        <v>14.50407254448181</v>
      </c>
      <c r="AP45" s="87">
        <f t="shared" si="90"/>
        <v>14.321193630035333</v>
      </c>
      <c r="AQ45" s="165">
        <f t="shared" si="90"/>
        <v>13.953739240385261</v>
      </c>
      <c r="AR45" s="96">
        <f t="shared" si="90"/>
        <v>13.362878258443175</v>
      </c>
      <c r="AS45" s="87">
        <f t="shared" si="90"/>
        <v>12.502050796962317</v>
      </c>
      <c r="AT45" s="87">
        <f t="shared" si="90"/>
        <v>11.442328935804644</v>
      </c>
      <c r="AU45" s="87">
        <f t="shared" si="90"/>
        <v>11.585540484813533</v>
      </c>
      <c r="AV45" s="87">
        <f t="shared" si="90"/>
        <v>11.676511702708899</v>
      </c>
      <c r="AW45" s="87">
        <f t="shared" si="90"/>
        <v>11.696243763220059</v>
      </c>
      <c r="AX45" s="165">
        <f t="shared" si="90"/>
        <v>11.621854240863914</v>
      </c>
      <c r="AY45" s="96">
        <f t="shared" si="90"/>
        <v>11.425815742220227</v>
      </c>
      <c r="AZ45" s="87">
        <f t="shared" si="90"/>
        <v>11.075043912407457</v>
      </c>
      <c r="BA45" s="87">
        <f t="shared" si="90"/>
        <v>10.529804436865206</v>
      </c>
      <c r="BB45" s="87">
        <f t="shared" si="90"/>
        <v>10.361313256024607</v>
      </c>
      <c r="BC45" s="87">
        <f t="shared" si="90"/>
        <v>10.193559868448299</v>
      </c>
      <c r="BD45" s="87">
        <f t="shared" si="90"/>
        <v>10.028288719973661</v>
      </c>
      <c r="BE45" s="165">
        <f t="shared" si="90"/>
        <v>9.8670706659029719</v>
      </c>
      <c r="BF45" s="96">
        <f t="shared" si="90"/>
        <v>9.7112627926923025</v>
      </c>
      <c r="BG45" s="87">
        <f t="shared" si="90"/>
        <v>9.5619618429772082</v>
      </c>
      <c r="BH45" s="87">
        <f t="shared" si="90"/>
        <v>9.419950488116708</v>
      </c>
      <c r="BI45" s="87">
        <f t="shared" si="90"/>
        <v>9.2731770258118384</v>
      </c>
      <c r="BJ45" s="87">
        <f t="shared" si="90"/>
        <v>9.1054681608701227</v>
      </c>
      <c r="BK45" s="87">
        <f t="shared" si="90"/>
        <v>8.9224545767081977</v>
      </c>
      <c r="BL45" s="165">
        <f t="shared" si="90"/>
        <v>8.7314286207971268</v>
      </c>
      <c r="BM45" s="96">
        <f t="shared" si="90"/>
        <v>8.5416410961219924</v>
      </c>
      <c r="BN45" s="87">
        <f t="shared" si="90"/>
        <v>8.3646567749947227</v>
      </c>
      <c r="BO45" s="87">
        <f t="shared" si="90"/>
        <v>8.2147804080832501</v>
      </c>
      <c r="BP45" s="87">
        <f t="shared" si="90"/>
        <v>8.1062380800944069</v>
      </c>
      <c r="BQ45" s="87">
        <f t="shared" si="90"/>
        <v>7.9913336260187773</v>
      </c>
      <c r="BR45" s="87">
        <f t="shared" si="90"/>
        <v>7.8701146618007858</v>
      </c>
      <c r="BS45" s="87">
        <f t="shared" si="90"/>
        <v>7.7432990004483928</v>
      </c>
      <c r="BT45" s="96">
        <f t="shared" si="90"/>
        <v>7.6126450471711706</v>
      </c>
      <c r="BU45" s="87">
        <f t="shared" si="90"/>
        <v>7.4812248642406214</v>
      </c>
      <c r="BV45" s="87">
        <f t="shared" si="90"/>
        <v>7.353743262201422</v>
      </c>
      <c r="BW45" s="87">
        <f t="shared" si="90"/>
        <v>7.2367550318986389</v>
      </c>
      <c r="BX45" s="87">
        <f t="shared" si="90"/>
        <v>7.1231060802497543</v>
      </c>
      <c r="BY45" s="87">
        <f t="shared" si="90"/>
        <v>7.0131305757698046</v>
      </c>
      <c r="BZ45" s="87">
        <f t="shared" si="90"/>
        <v>6.9070194089795613</v>
      </c>
      <c r="CA45" s="96">
        <f t="shared" si="90"/>
        <v>6.8046562904071646</v>
      </c>
      <c r="CB45" s="87">
        <f t="shared" si="90"/>
        <v>6.705605643077142</v>
      </c>
      <c r="CC45" s="87">
        <f t="shared" si="90"/>
        <v>6.6091098430884614</v>
      </c>
      <c r="CD45" s="87">
        <f t="shared" ref="CD45:DS45" si="91">BW30*(1-$F$5)</f>
        <v>6.5140914824610441</v>
      </c>
      <c r="CE45" s="87">
        <f t="shared" si="91"/>
        <v>6.4196213032541092</v>
      </c>
      <c r="CF45" s="87">
        <f t="shared" si="91"/>
        <v>6.3267398142977296</v>
      </c>
      <c r="CG45" s="87">
        <f t="shared" si="91"/>
        <v>6.2363675995398538</v>
      </c>
      <c r="CH45" s="96">
        <f t="shared" si="91"/>
        <v>6.1492196339608443</v>
      </c>
      <c r="CI45" s="87">
        <f t="shared" si="91"/>
        <v>6.0656873269315428</v>
      </c>
      <c r="CJ45" s="87">
        <f t="shared" si="91"/>
        <v>5.9856986984048692</v>
      </c>
      <c r="CK45" s="87">
        <f t="shared" si="91"/>
        <v>5.9085534135672084</v>
      </c>
      <c r="CL45" s="87">
        <f t="shared" si="91"/>
        <v>5.832824297164124</v>
      </c>
      <c r="CM45" s="87">
        <f t="shared" si="91"/>
        <v>5.7585726734131031</v>
      </c>
      <c r="CN45" s="87">
        <f t="shared" si="91"/>
        <v>5.6859113714788219</v>
      </c>
      <c r="CO45" s="96">
        <f t="shared" si="91"/>
        <v>5.6149871146110959</v>
      </c>
      <c r="CP45" s="87">
        <f t="shared" si="91"/>
        <v>5.5459527113051612</v>
      </c>
      <c r="CQ45" s="87">
        <f t="shared" si="91"/>
        <v>5.4789244021422201</v>
      </c>
      <c r="CR45" s="87">
        <f t="shared" si="91"/>
        <v>5.4139213003200899</v>
      </c>
      <c r="CS45" s="87">
        <f t="shared" si="91"/>
        <v>5.3507878144534198</v>
      </c>
      <c r="CT45" s="87">
        <f t="shared" si="91"/>
        <v>5.2895137074685623</v>
      </c>
      <c r="CU45" s="87">
        <f t="shared" si="91"/>
        <v>5.2300391032976989</v>
      </c>
      <c r="CV45" s="96">
        <f t="shared" si="91"/>
        <v>5.1722665972197364</v>
      </c>
      <c r="CW45" s="87">
        <f t="shared" si="91"/>
        <v>5.1160802524558049</v>
      </c>
      <c r="CX45" s="87">
        <f t="shared" si="91"/>
        <v>5.0613681301177911</v>
      </c>
      <c r="CY45" s="87">
        <f t="shared" si="91"/>
        <v>5.0080480250161541</v>
      </c>
      <c r="CZ45" s="87">
        <f t="shared" si="91"/>
        <v>4.9560961257649634</v>
      </c>
      <c r="DA45" s="87">
        <f t="shared" si="91"/>
        <v>4.9055623169903377</v>
      </c>
      <c r="DB45" s="87">
        <f t="shared" si="91"/>
        <v>4.856466561543729</v>
      </c>
      <c r="DC45" s="87">
        <f t="shared" si="91"/>
        <v>4.8087963483605112</v>
      </c>
      <c r="DD45" s="96">
        <f t="shared" si="91"/>
        <v>4.7625079879809293</v>
      </c>
      <c r="DE45" s="87">
        <f t="shared" si="91"/>
        <v>4.7175334627421242</v>
      </c>
      <c r="DF45" s="87">
        <f t="shared" si="91"/>
        <v>4.6737942857497421</v>
      </c>
      <c r="DG45" s="87">
        <f t="shared" si="91"/>
        <v>4.6312240185315083</v>
      </c>
      <c r="DH45" s="87">
        <f t="shared" si="91"/>
        <v>4.5897985721548373</v>
      </c>
      <c r="DI45" s="87">
        <f t="shared" si="91"/>
        <v>4.5494957553178041</v>
      </c>
      <c r="DJ45" s="87">
        <f t="shared" si="91"/>
        <v>4.5102941575969577</v>
      </c>
      <c r="DK45" s="96">
        <f t="shared" si="91"/>
        <v>4.4721717791889848</v>
      </c>
      <c r="DL45" s="87">
        <f t="shared" si="91"/>
        <v>4.4351046579434206</v>
      </c>
      <c r="DM45" s="87">
        <f t="shared" si="91"/>
        <v>4.3990661069868615</v>
      </c>
      <c r="DN45" s="87">
        <f t="shared" si="91"/>
        <v>4.3640273694075811</v>
      </c>
      <c r="DO45" s="87">
        <f t="shared" si="91"/>
        <v>4.3299605942788881</v>
      </c>
      <c r="DP45" s="87">
        <f t="shared" si="91"/>
        <v>4.2968344197512138</v>
      </c>
      <c r="DQ45" s="87">
        <f t="shared" si="91"/>
        <v>4.2646166355385153</v>
      </c>
      <c r="DR45" s="87">
        <f t="shared" si="91"/>
        <v>4.2332765831699763</v>
      </c>
      <c r="DS45" s="87">
        <f t="shared" si="91"/>
        <v>4.2027869285914878</v>
      </c>
    </row>
    <row r="46" spans="1:123" x14ac:dyDescent="0.25">
      <c r="A46" t="s">
        <v>112</v>
      </c>
      <c r="B46" s="60"/>
      <c r="C46" s="109">
        <f t="shared" si="85"/>
        <v>0.5842008143496118</v>
      </c>
      <c r="D46" s="109">
        <f t="shared" si="85"/>
        <v>0.70104097721953418</v>
      </c>
      <c r="E46" s="109">
        <f t="shared" si="85"/>
        <v>0.84124917266344101</v>
      </c>
      <c r="F46" s="109">
        <f t="shared" si="85"/>
        <v>1.0094990071961292</v>
      </c>
      <c r="G46" s="109">
        <f t="shared" si="85"/>
        <v>1.2113988086353549</v>
      </c>
      <c r="H46" s="109">
        <f>I46/(1+$V$5)</f>
        <v>1.4536785703624258</v>
      </c>
      <c r="I46" s="82">
        <f>V8*AJ6</f>
        <v>1.7444142844349109</v>
      </c>
      <c r="J46" s="83">
        <f t="shared" ref="J46:BU46" si="92">I46-C47+J47</f>
        <v>2.0915922369078537</v>
      </c>
      <c r="K46" s="83">
        <f t="shared" si="92"/>
        <v>2.508205779875385</v>
      </c>
      <c r="L46" s="83">
        <f t="shared" si="92"/>
        <v>3.0081420314364227</v>
      </c>
      <c r="M46" s="83">
        <f t="shared" si="92"/>
        <v>3.6080655333096674</v>
      </c>
      <c r="N46" s="83">
        <f t="shared" si="92"/>
        <v>4.3279737355575616</v>
      </c>
      <c r="O46" s="83">
        <f t="shared" si="92"/>
        <v>5.1918635782550346</v>
      </c>
      <c r="P46" s="105">
        <f t="shared" si="92"/>
        <v>6.2285313894920007</v>
      </c>
      <c r="Q46" s="83">
        <f t="shared" si="92"/>
        <v>7.3768708649987982</v>
      </c>
      <c r="R46" s="83">
        <f t="shared" si="92"/>
        <v>8.7548782356069541</v>
      </c>
      <c r="S46" s="83">
        <f t="shared" si="92"/>
        <v>10.408487080336741</v>
      </c>
      <c r="T46" s="83">
        <f t="shared" si="92"/>
        <v>12.392817694012487</v>
      </c>
      <c r="U46" s="83">
        <f t="shared" si="92"/>
        <v>14.774014430423382</v>
      </c>
      <c r="V46" s="83">
        <f t="shared" si="92"/>
        <v>17.631450514116455</v>
      </c>
      <c r="W46" s="105">
        <f t="shared" si="92"/>
        <v>21.060373814548143</v>
      </c>
      <c r="X46" s="83">
        <f t="shared" si="92"/>
        <v>22.01592390169116</v>
      </c>
      <c r="Y46" s="83">
        <f t="shared" si="92"/>
        <v>21.066215025792246</v>
      </c>
      <c r="Z46" s="83">
        <f t="shared" si="92"/>
        <v>19.879496695394106</v>
      </c>
      <c r="AA46" s="83">
        <f t="shared" si="92"/>
        <v>18.408328283014853</v>
      </c>
      <c r="AB46" s="83">
        <f t="shared" si="92"/>
        <v>16.595765129217831</v>
      </c>
      <c r="AC46" s="83">
        <f t="shared" si="92"/>
        <v>14.373451190619283</v>
      </c>
      <c r="AD46" s="105">
        <f t="shared" si="92"/>
        <v>11.6593274333301</v>
      </c>
      <c r="AE46" s="83">
        <f t="shared" si="92"/>
        <v>11.51403579213285</v>
      </c>
      <c r="AF46" s="83">
        <f t="shared" si="92"/>
        <v>11.628123355066545</v>
      </c>
      <c r="AG46" s="83">
        <f t="shared" si="92"/>
        <v>11.59312503991381</v>
      </c>
      <c r="AH46" s="83">
        <f t="shared" si="92"/>
        <v>11.375854066258903</v>
      </c>
      <c r="AI46" s="83">
        <f t="shared" si="92"/>
        <v>10.936494485016441</v>
      </c>
      <c r="AJ46" s="159">
        <f t="shared" si="92"/>
        <v>10.227277280657857</v>
      </c>
      <c r="AK46" s="105">
        <f t="shared" si="92"/>
        <v>9.1908924437950681</v>
      </c>
      <c r="AL46" s="83">
        <f t="shared" si="92"/>
        <v>7.7585845200496033</v>
      </c>
      <c r="AM46" s="83">
        <f t="shared" si="92"/>
        <v>7.6491389014047089</v>
      </c>
      <c r="AN46" s="83">
        <f t="shared" si="92"/>
        <v>7.5535552904344927</v>
      </c>
      <c r="AO46" s="83">
        <f t="shared" si="92"/>
        <v>7.4655040660632412</v>
      </c>
      <c r="AP46" s="83">
        <f t="shared" si="92"/>
        <v>7.377175579827977</v>
      </c>
      <c r="AQ46" s="159">
        <f t="shared" si="92"/>
        <v>7.2789938073120686</v>
      </c>
      <c r="AR46" s="105">
        <f t="shared" si="92"/>
        <v>7.1592760455902553</v>
      </c>
      <c r="AS46" s="83">
        <f t="shared" si="92"/>
        <v>7.0038291957981951</v>
      </c>
      <c r="AT46" s="83">
        <f t="shared" si="92"/>
        <v>6.7544140507275614</v>
      </c>
      <c r="AU46" s="83">
        <f t="shared" si="92"/>
        <v>6.5048845426352138</v>
      </c>
      <c r="AV46" s="83">
        <f t="shared" si="92"/>
        <v>6.2652280233614936</v>
      </c>
      <c r="AW46" s="83">
        <f t="shared" si="92"/>
        <v>6.0469080617588213</v>
      </c>
      <c r="AX46" s="159">
        <f t="shared" si="92"/>
        <v>5.8631414391904695</v>
      </c>
      <c r="AY46" s="105">
        <f t="shared" si="92"/>
        <v>5.7292300337412954</v>
      </c>
      <c r="AZ46" s="83">
        <f t="shared" si="92"/>
        <v>5.6629582613179235</v>
      </c>
      <c r="BA46" s="83">
        <f t="shared" si="92"/>
        <v>5.6850687297861411</v>
      </c>
      <c r="BB46" s="83">
        <f t="shared" si="92"/>
        <v>5.6766898385030293</v>
      </c>
      <c r="BC46" s="83">
        <f t="shared" si="92"/>
        <v>5.6386361857092311</v>
      </c>
      <c r="BD46" s="83">
        <f t="shared" si="92"/>
        <v>5.5731072868149054</v>
      </c>
      <c r="BE46" s="159">
        <f t="shared" si="92"/>
        <v>5.4839331237401376</v>
      </c>
      <c r="BF46" s="105">
        <f t="shared" si="92"/>
        <v>5.3768670891995711</v>
      </c>
      <c r="BG46" s="83">
        <f t="shared" si="92"/>
        <v>5.2599357732712511</v>
      </c>
      <c r="BH46" s="83">
        <f t="shared" si="92"/>
        <v>5.1438569412809851</v>
      </c>
      <c r="BI46" s="83">
        <f t="shared" si="92"/>
        <v>5.0431682450113344</v>
      </c>
      <c r="BJ46" s="83">
        <f t="shared" si="92"/>
        <v>4.9553858386788061</v>
      </c>
      <c r="BK46" s="83">
        <f t="shared" si="92"/>
        <v>4.877808318394548</v>
      </c>
      <c r="BL46" s="159">
        <f t="shared" si="92"/>
        <v>4.8075905434502459</v>
      </c>
      <c r="BM46" s="105">
        <f t="shared" si="92"/>
        <v>4.7418301740827875</v>
      </c>
      <c r="BN46" s="83">
        <f t="shared" si="92"/>
        <v>4.6776692397038353</v>
      </c>
      <c r="BO46" s="83">
        <f t="shared" si="92"/>
        <v>4.612413478868354</v>
      </c>
      <c r="BP46" s="83">
        <f t="shared" si="92"/>
        <v>4.544417532205216</v>
      </c>
      <c r="BQ46" s="83">
        <f t="shared" si="92"/>
        <v>4.4761628292042204</v>
      </c>
      <c r="BR46" s="83">
        <f t="shared" si="92"/>
        <v>4.4096535036385758</v>
      </c>
      <c r="BS46" s="83">
        <f t="shared" si="92"/>
        <v>4.3462999577613344</v>
      </c>
      <c r="BT46" s="105">
        <f t="shared" si="92"/>
        <v>4.2867896064263284</v>
      </c>
      <c r="BU46" s="83">
        <f t="shared" si="92"/>
        <v>4.230942162861151</v>
      </c>
      <c r="BV46" s="83">
        <f t="shared" ref="BV46:DS46" si="93">BU46-BO47+BV47</f>
        <v>4.1775462861998856</v>
      </c>
      <c r="BW46" s="83">
        <f t="shared" si="93"/>
        <v>4.1241737560462637</v>
      </c>
      <c r="BX46" s="83">
        <f t="shared" si="93"/>
        <v>4.0707236354368206</v>
      </c>
      <c r="BY46" s="83">
        <f t="shared" si="93"/>
        <v>4.0173628674252022</v>
      </c>
      <c r="BZ46" s="83">
        <f t="shared" si="93"/>
        <v>3.9644673567742301</v>
      </c>
      <c r="CA46" s="105">
        <f t="shared" si="93"/>
        <v>3.9125443566737323</v>
      </c>
      <c r="CB46" s="83">
        <f t="shared" si="93"/>
        <v>3.8621343321115429</v>
      </c>
      <c r="CC46" s="83">
        <f t="shared" si="93"/>
        <v>3.8136891222039329</v>
      </c>
      <c r="CD46" s="83">
        <f t="shared" si="93"/>
        <v>3.7674225593906203</v>
      </c>
      <c r="CE46" s="83">
        <f t="shared" si="93"/>
        <v>3.7230852025441554</v>
      </c>
      <c r="CF46" s="83">
        <f t="shared" si="93"/>
        <v>3.6803712758792204</v>
      </c>
      <c r="CG46" s="83">
        <f t="shared" si="93"/>
        <v>3.6389615291915454</v>
      </c>
      <c r="CH46" s="105">
        <f t="shared" si="93"/>
        <v>3.5985677358920309</v>
      </c>
      <c r="CI46" s="83">
        <f t="shared" si="93"/>
        <v>3.558975209580725</v>
      </c>
      <c r="CJ46" s="83">
        <f t="shared" si="93"/>
        <v>3.5200820972817271</v>
      </c>
      <c r="CK46" s="83">
        <f t="shared" si="93"/>
        <v>3.4819341362753549</v>
      </c>
      <c r="CL46" s="83">
        <f t="shared" si="93"/>
        <v>3.4447357874686069</v>
      </c>
      <c r="CM46" s="83">
        <f t="shared" si="93"/>
        <v>3.4086158019412771</v>
      </c>
      <c r="CN46" s="83">
        <f t="shared" si="93"/>
        <v>3.3736261845513371</v>
      </c>
      <c r="CO46" s="105">
        <f t="shared" si="93"/>
        <v>3.3397472160314936</v>
      </c>
      <c r="CP46" s="83">
        <f t="shared" si="93"/>
        <v>3.3069023368549573</v>
      </c>
      <c r="CQ46" s="83">
        <f t="shared" si="93"/>
        <v>3.2749841434264422</v>
      </c>
      <c r="CR46" s="83">
        <f t="shared" si="93"/>
        <v>3.2438928005140388</v>
      </c>
      <c r="CS46" s="83">
        <f t="shared" si="93"/>
        <v>3.2135874021671298</v>
      </c>
      <c r="CT46" s="83">
        <f t="shared" si="93"/>
        <v>3.1840538003672498</v>
      </c>
      <c r="CU46" s="83">
        <f t="shared" si="93"/>
        <v>3.1552944228318345</v>
      </c>
      <c r="CV46" s="105">
        <f t="shared" si="93"/>
        <v>3.127318485681593</v>
      </c>
      <c r="CW46" s="83">
        <f t="shared" si="93"/>
        <v>3.1001325928272019</v>
      </c>
      <c r="CX46" s="83">
        <f t="shared" si="93"/>
        <v>3.0737330037047705</v>
      </c>
      <c r="CY46" s="83">
        <f t="shared" si="93"/>
        <v>3.0481011019752136</v>
      </c>
      <c r="CZ46" s="83">
        <f t="shared" si="93"/>
        <v>3.0232038451696974</v>
      </c>
      <c r="DA46" s="83">
        <f t="shared" si="93"/>
        <v>2.9990030494221762</v>
      </c>
      <c r="DB46" s="83">
        <f t="shared" si="93"/>
        <v>2.9754618739876624</v>
      </c>
      <c r="DC46" s="83">
        <f t="shared" si="93"/>
        <v>2.9525495908538266</v>
      </c>
      <c r="DD46" s="105">
        <f t="shared" si="93"/>
        <v>2.9302443555297684</v>
      </c>
      <c r="DE46" s="83">
        <f t="shared" si="93"/>
        <v>2.9085336217764453</v>
      </c>
      <c r="DF46" s="83">
        <f t="shared" si="93"/>
        <v>2.8874119101244773</v>
      </c>
      <c r="DG46" s="83">
        <f t="shared" si="93"/>
        <v>2.8668757240818197</v>
      </c>
      <c r="DH46" s="83">
        <f t="shared" si="93"/>
        <v>2.8469160270651015</v>
      </c>
      <c r="DI46" s="83">
        <f t="shared" si="93"/>
        <v>2.8275186668071135</v>
      </c>
      <c r="DJ46" s="83">
        <f t="shared" si="93"/>
        <v>2.8086656960594301</v>
      </c>
      <c r="DK46" s="105">
        <f t="shared" si="93"/>
        <v>2.7903373038796206</v>
      </c>
      <c r="DL46" s="83">
        <f t="shared" si="93"/>
        <v>2.7725139516495609</v>
      </c>
      <c r="DM46" s="83">
        <f t="shared" si="93"/>
        <v>2.7551781943026659</v>
      </c>
      <c r="DN46" s="83">
        <f t="shared" si="93"/>
        <v>2.7383155460040411</v>
      </c>
      <c r="DO46" s="83">
        <f t="shared" si="93"/>
        <v>2.7219136446406651</v>
      </c>
      <c r="DP46" s="83">
        <f t="shared" si="93"/>
        <v>2.7059614537424834</v>
      </c>
      <c r="DQ46" s="83">
        <f t="shared" si="93"/>
        <v>2.6904484694915514</v>
      </c>
      <c r="DR46" s="83">
        <f t="shared" si="93"/>
        <v>2.6753640563613841</v>
      </c>
      <c r="DS46" s="83">
        <f t="shared" si="93"/>
        <v>2.6606970285241434</v>
      </c>
    </row>
    <row r="47" spans="1:123" x14ac:dyDescent="0.25">
      <c r="A47" s="87" t="s">
        <v>121</v>
      </c>
      <c r="B47" s="60"/>
      <c r="C47" s="88">
        <f t="shared" si="85"/>
        <v>9.7366802391601989E-2</v>
      </c>
      <c r="D47" s="89">
        <f t="shared" ref="D47:H47" si="94">D46-C46</f>
        <v>0.11684016286992238</v>
      </c>
      <c r="E47" s="89">
        <f t="shared" si="94"/>
        <v>0.14020819544390684</v>
      </c>
      <c r="F47" s="89">
        <f t="shared" si="94"/>
        <v>0.16824983453268816</v>
      </c>
      <c r="G47" s="89">
        <f t="shared" si="94"/>
        <v>0.2018998014392257</v>
      </c>
      <c r="H47" s="89">
        <f t="shared" si="94"/>
        <v>0.24227976172707089</v>
      </c>
      <c r="I47" s="89">
        <f>I46-H46</f>
        <v>0.29073571407248511</v>
      </c>
      <c r="J47" s="87">
        <f t="shared" ref="J47:P47" si="95">C32*(1-$F$6)</f>
        <v>0.44454475486454481</v>
      </c>
      <c r="K47" s="87">
        <f t="shared" si="95"/>
        <v>0.53345370583745377</v>
      </c>
      <c r="L47" s="87">
        <f t="shared" si="95"/>
        <v>0.64014444700494455</v>
      </c>
      <c r="M47" s="87">
        <f t="shared" si="95"/>
        <v>0.76817333640593299</v>
      </c>
      <c r="N47" s="87">
        <f t="shared" si="95"/>
        <v>0.92180800368711968</v>
      </c>
      <c r="O47" s="87">
        <f t="shared" si="95"/>
        <v>1.1061696044245437</v>
      </c>
      <c r="P47" s="96">
        <f t="shared" si="95"/>
        <v>1.3274035253094516</v>
      </c>
      <c r="Q47" s="87">
        <f>J32*(1-$F$6)</f>
        <v>1.5928842303713417</v>
      </c>
      <c r="R47" s="87">
        <f t="shared" ref="R47:CC47" si="96">K32*(1-$F$6)</f>
        <v>1.9114610764456101</v>
      </c>
      <c r="S47" s="87">
        <f t="shared" si="96"/>
        <v>2.2937532917347312</v>
      </c>
      <c r="T47" s="87">
        <f t="shared" si="96"/>
        <v>2.7525039500816799</v>
      </c>
      <c r="U47" s="87">
        <f t="shared" si="96"/>
        <v>3.3030047400980145</v>
      </c>
      <c r="V47" s="87">
        <f t="shared" si="96"/>
        <v>3.9636056881176183</v>
      </c>
      <c r="W47" s="96">
        <f t="shared" si="96"/>
        <v>4.7563268257411426</v>
      </c>
      <c r="X47" s="87">
        <f t="shared" si="96"/>
        <v>2.5484343175143618</v>
      </c>
      <c r="Y47" s="87">
        <f t="shared" si="96"/>
        <v>0.96175220054669652</v>
      </c>
      <c r="Z47" s="87">
        <f t="shared" si="96"/>
        <v>1.1070349613365897</v>
      </c>
      <c r="AA47" s="87">
        <f t="shared" si="96"/>
        <v>1.2813355377024245</v>
      </c>
      <c r="AB47" s="87">
        <f t="shared" si="96"/>
        <v>1.4904415863009912</v>
      </c>
      <c r="AC47" s="87">
        <f t="shared" si="96"/>
        <v>1.7412917495190696</v>
      </c>
      <c r="AD47" s="96">
        <f t="shared" si="96"/>
        <v>2.0422030684519594</v>
      </c>
      <c r="AE47" s="87">
        <f t="shared" si="96"/>
        <v>2.4031426763171115</v>
      </c>
      <c r="AF47" s="87">
        <f t="shared" si="96"/>
        <v>1.0758397634803918</v>
      </c>
      <c r="AG47" s="87">
        <f t="shared" si="96"/>
        <v>1.0720366461838535</v>
      </c>
      <c r="AH47" s="87">
        <f t="shared" si="96"/>
        <v>1.064064564047519</v>
      </c>
      <c r="AI47" s="87">
        <f t="shared" si="96"/>
        <v>1.0510820050585283</v>
      </c>
      <c r="AJ47" s="165">
        <f t="shared" si="96"/>
        <v>1.0320745451604851</v>
      </c>
      <c r="AK47" s="96">
        <f t="shared" si="96"/>
        <v>1.0058182315891711</v>
      </c>
      <c r="AL47" s="87">
        <f t="shared" si="96"/>
        <v>0.97083475257164709</v>
      </c>
      <c r="AM47" s="87">
        <f t="shared" si="96"/>
        <v>0.96639414483549768</v>
      </c>
      <c r="AN47" s="87">
        <f t="shared" si="96"/>
        <v>0.97645303521363735</v>
      </c>
      <c r="AO47" s="87">
        <f t="shared" si="96"/>
        <v>0.97601333967626802</v>
      </c>
      <c r="AP47" s="87">
        <f t="shared" si="96"/>
        <v>0.96275351882326432</v>
      </c>
      <c r="AQ47" s="165">
        <f t="shared" si="96"/>
        <v>0.93389277264457726</v>
      </c>
      <c r="AR47" s="96">
        <f t="shared" si="96"/>
        <v>0.88610046986735802</v>
      </c>
      <c r="AS47" s="87">
        <f t="shared" si="96"/>
        <v>0.81538790277958695</v>
      </c>
      <c r="AT47" s="87">
        <f t="shared" si="96"/>
        <v>0.71697899976486368</v>
      </c>
      <c r="AU47" s="87">
        <f t="shared" si="96"/>
        <v>0.72692352712129016</v>
      </c>
      <c r="AV47" s="87">
        <f t="shared" si="96"/>
        <v>0.7363568204025478</v>
      </c>
      <c r="AW47" s="87">
        <f t="shared" si="96"/>
        <v>0.74443355722059235</v>
      </c>
      <c r="AX47" s="165">
        <f t="shared" si="96"/>
        <v>0.75012615007622496</v>
      </c>
      <c r="AY47" s="96">
        <f t="shared" si="96"/>
        <v>0.75218906441818434</v>
      </c>
      <c r="AZ47" s="87">
        <f t="shared" si="96"/>
        <v>0.74911613035621527</v>
      </c>
      <c r="BA47" s="87">
        <f t="shared" si="96"/>
        <v>0.73908946823308186</v>
      </c>
      <c r="BB47" s="87">
        <f t="shared" si="96"/>
        <v>0.71854463583817785</v>
      </c>
      <c r="BC47" s="87">
        <f t="shared" si="96"/>
        <v>0.698303167608749</v>
      </c>
      <c r="BD47" s="87">
        <f t="shared" si="96"/>
        <v>0.67890465832626645</v>
      </c>
      <c r="BE47" s="165">
        <f t="shared" si="96"/>
        <v>0.66095198700145719</v>
      </c>
      <c r="BF47" s="96">
        <f t="shared" si="96"/>
        <v>0.64512302987761772</v>
      </c>
      <c r="BG47" s="87">
        <f t="shared" si="96"/>
        <v>0.63218481442789565</v>
      </c>
      <c r="BH47" s="87">
        <f t="shared" si="96"/>
        <v>0.62301063624281539</v>
      </c>
      <c r="BI47" s="87">
        <f t="shared" si="96"/>
        <v>0.61785593956852713</v>
      </c>
      <c r="BJ47" s="87">
        <f t="shared" si="96"/>
        <v>0.61052076127622057</v>
      </c>
      <c r="BK47" s="87">
        <f t="shared" si="96"/>
        <v>0.60132713804200844</v>
      </c>
      <c r="BL47" s="165">
        <f t="shared" si="96"/>
        <v>0.59073421205715482</v>
      </c>
      <c r="BM47" s="96">
        <f t="shared" si="96"/>
        <v>0.5793626605101595</v>
      </c>
      <c r="BN47" s="87">
        <f t="shared" si="96"/>
        <v>0.56802388004894278</v>
      </c>
      <c r="BO47" s="87">
        <f t="shared" si="96"/>
        <v>0.55775487540733448</v>
      </c>
      <c r="BP47" s="87">
        <f t="shared" si="96"/>
        <v>0.54985999290538889</v>
      </c>
      <c r="BQ47" s="87">
        <f t="shared" si="96"/>
        <v>0.542266058275225</v>
      </c>
      <c r="BR47" s="87">
        <f t="shared" si="96"/>
        <v>0.53481781247636395</v>
      </c>
      <c r="BS47" s="87">
        <f t="shared" si="96"/>
        <v>0.52738066617991342</v>
      </c>
      <c r="BT47" s="96">
        <f t="shared" si="96"/>
        <v>0.51985230917515413</v>
      </c>
      <c r="BU47" s="87">
        <f t="shared" si="96"/>
        <v>0.51217643648376532</v>
      </c>
      <c r="BV47" s="87">
        <f t="shared" si="96"/>
        <v>0.5043589987460686</v>
      </c>
      <c r="BW47" s="87">
        <f t="shared" si="96"/>
        <v>0.49648746275176697</v>
      </c>
      <c r="BX47" s="87">
        <f t="shared" si="96"/>
        <v>0.48881593766578224</v>
      </c>
      <c r="BY47" s="87">
        <f t="shared" si="96"/>
        <v>0.48145704446474563</v>
      </c>
      <c r="BZ47" s="87">
        <f t="shared" si="96"/>
        <v>0.47448515552894149</v>
      </c>
      <c r="CA47" s="96">
        <f t="shared" si="96"/>
        <v>0.46792930907465646</v>
      </c>
      <c r="CB47" s="87">
        <f t="shared" si="96"/>
        <v>0.4617664119215758</v>
      </c>
      <c r="CC47" s="87">
        <f t="shared" si="96"/>
        <v>0.4559137888384589</v>
      </c>
      <c r="CD47" s="87">
        <f t="shared" ref="CD47:DS47" si="97">BW32*(1-$F$6)</f>
        <v>0.45022089993845432</v>
      </c>
      <c r="CE47" s="87">
        <f t="shared" si="97"/>
        <v>0.4444785808193174</v>
      </c>
      <c r="CF47" s="87">
        <f t="shared" si="97"/>
        <v>0.43874311779981034</v>
      </c>
      <c r="CG47" s="87">
        <f t="shared" si="97"/>
        <v>0.43307540884126638</v>
      </c>
      <c r="CH47" s="96">
        <f t="shared" si="97"/>
        <v>0.42753551577514176</v>
      </c>
      <c r="CI47" s="87">
        <f t="shared" si="97"/>
        <v>0.42217388561026981</v>
      </c>
      <c r="CJ47" s="87">
        <f t="shared" si="97"/>
        <v>0.41702067653946073</v>
      </c>
      <c r="CK47" s="87">
        <f t="shared" si="97"/>
        <v>0.41207293893208197</v>
      </c>
      <c r="CL47" s="87">
        <f t="shared" si="97"/>
        <v>0.40728023201256924</v>
      </c>
      <c r="CM47" s="87">
        <f t="shared" si="97"/>
        <v>0.40262313227248064</v>
      </c>
      <c r="CN47" s="87">
        <f t="shared" si="97"/>
        <v>0.39808579145132639</v>
      </c>
      <c r="CO47" s="96">
        <f t="shared" si="97"/>
        <v>0.39365654725529858</v>
      </c>
      <c r="CP47" s="87">
        <f t="shared" si="97"/>
        <v>0.38932900643373364</v>
      </c>
      <c r="CQ47" s="87">
        <f t="shared" si="97"/>
        <v>0.3851024831109458</v>
      </c>
      <c r="CR47" s="87">
        <f t="shared" si="97"/>
        <v>0.38098159601967879</v>
      </c>
      <c r="CS47" s="87">
        <f t="shared" si="97"/>
        <v>0.37697483366566031</v>
      </c>
      <c r="CT47" s="87">
        <f t="shared" si="97"/>
        <v>0.37308953047260085</v>
      </c>
      <c r="CU47" s="87">
        <f t="shared" si="97"/>
        <v>0.36932641391591098</v>
      </c>
      <c r="CV47" s="96">
        <f t="shared" si="97"/>
        <v>0.36568061010505709</v>
      </c>
      <c r="CW47" s="87">
        <f t="shared" si="97"/>
        <v>0.36214311357934265</v>
      </c>
      <c r="CX47" s="87">
        <f t="shared" si="97"/>
        <v>0.35870289398851446</v>
      </c>
      <c r="CY47" s="87">
        <f t="shared" si="97"/>
        <v>0.35534969429012181</v>
      </c>
      <c r="CZ47" s="87">
        <f t="shared" si="97"/>
        <v>0.35207757686014418</v>
      </c>
      <c r="DA47" s="87">
        <f t="shared" si="97"/>
        <v>0.34888873472507959</v>
      </c>
      <c r="DB47" s="87">
        <f t="shared" si="97"/>
        <v>0.34578523848139697</v>
      </c>
      <c r="DC47" s="87">
        <f t="shared" si="97"/>
        <v>0.34276832697122123</v>
      </c>
      <c r="DD47" s="96">
        <f t="shared" si="97"/>
        <v>0.33983787825528439</v>
      </c>
      <c r="DE47" s="87">
        <f t="shared" si="97"/>
        <v>0.33699216023519118</v>
      </c>
      <c r="DF47" s="87">
        <f t="shared" si="97"/>
        <v>0.33422798263815368</v>
      </c>
      <c r="DG47" s="87">
        <f t="shared" si="97"/>
        <v>0.33154139081748668</v>
      </c>
      <c r="DH47" s="87">
        <f t="shared" si="97"/>
        <v>0.3289290377083614</v>
      </c>
      <c r="DI47" s="87">
        <f t="shared" si="97"/>
        <v>0.32638787822340926</v>
      </c>
      <c r="DJ47" s="87">
        <f t="shared" si="97"/>
        <v>0.32391535622353751</v>
      </c>
      <c r="DK47" s="96">
        <f t="shared" si="97"/>
        <v>0.3215094860754748</v>
      </c>
      <c r="DL47" s="87">
        <f t="shared" si="97"/>
        <v>0.31916880800513148</v>
      </c>
      <c r="DM47" s="87">
        <f t="shared" si="97"/>
        <v>0.31689222529125854</v>
      </c>
      <c r="DN47" s="87">
        <f t="shared" si="97"/>
        <v>0.31467874251886208</v>
      </c>
      <c r="DO47" s="87">
        <f t="shared" si="97"/>
        <v>0.31252713634498508</v>
      </c>
      <c r="DP47" s="87">
        <f t="shared" si="97"/>
        <v>0.31043568732522725</v>
      </c>
      <c r="DQ47" s="87">
        <f t="shared" si="97"/>
        <v>0.30840237197260573</v>
      </c>
      <c r="DR47" s="87">
        <f t="shared" si="97"/>
        <v>0.30642507294530752</v>
      </c>
      <c r="DS47" s="87">
        <f t="shared" si="97"/>
        <v>0.30450178016789087</v>
      </c>
    </row>
    <row r="48" spans="1:123" x14ac:dyDescent="0.25">
      <c r="A48" t="s">
        <v>113</v>
      </c>
      <c r="B48" s="60"/>
      <c r="C48" s="109">
        <f t="shared" si="85"/>
        <v>7.0338559587244234E-2</v>
      </c>
      <c r="D48" s="109">
        <f t="shared" si="85"/>
        <v>8.4406271504693084E-2</v>
      </c>
      <c r="E48" s="109">
        <f t="shared" si="85"/>
        <v>0.1012875258056317</v>
      </c>
      <c r="F48" s="109">
        <f t="shared" si="85"/>
        <v>0.12154503096675803</v>
      </c>
      <c r="G48" s="109">
        <f t="shared" si="85"/>
        <v>0.14585403716010964</v>
      </c>
      <c r="H48" s="109">
        <f>I48/(1+$V$5)</f>
        <v>0.17502484459213155</v>
      </c>
      <c r="I48" s="82">
        <f>V8*AJ7</f>
        <v>0.21002981351055786</v>
      </c>
      <c r="J48" s="83">
        <f t="shared" ref="J48:AS48" si="98">I48-C49+J49</f>
        <v>0.25183050344041047</v>
      </c>
      <c r="K48" s="83">
        <f t="shared" si="98"/>
        <v>0.30199133135623363</v>
      </c>
      <c r="L48" s="83">
        <f t="shared" si="98"/>
        <v>0.3621843248552214</v>
      </c>
      <c r="M48" s="83">
        <f t="shared" si="98"/>
        <v>0.43441591705400673</v>
      </c>
      <c r="N48" s="83">
        <f t="shared" si="98"/>
        <v>0.52109382769254908</v>
      </c>
      <c r="O48" s="83">
        <f t="shared" si="98"/>
        <v>0.62510732045880002</v>
      </c>
      <c r="P48" s="105">
        <f t="shared" si="98"/>
        <v>0.74992351177830108</v>
      </c>
      <c r="Q48" s="83">
        <f t="shared" si="98"/>
        <v>0.88818512086942047</v>
      </c>
      <c r="R48" s="83">
        <f t="shared" si="98"/>
        <v>1.0540990517787638</v>
      </c>
      <c r="S48" s="83">
        <f t="shared" si="98"/>
        <v>1.2531957688699755</v>
      </c>
      <c r="T48" s="83">
        <f t="shared" si="98"/>
        <v>1.49211182937943</v>
      </c>
      <c r="U48" s="83">
        <f t="shared" si="98"/>
        <v>1.7788111019907753</v>
      </c>
      <c r="V48" s="83">
        <f t="shared" si="98"/>
        <v>2.1228502291243894</v>
      </c>
      <c r="W48" s="105">
        <f t="shared" si="98"/>
        <v>2.5356971816847267</v>
      </c>
      <c r="X48" s="83">
        <f t="shared" si="98"/>
        <v>2.4743194395498715</v>
      </c>
      <c r="Y48" s="83">
        <f t="shared" si="98"/>
        <v>2.3889789363187979</v>
      </c>
      <c r="Z48" s="83">
        <f t="shared" si="98"/>
        <v>2.2794818796795187</v>
      </c>
      <c r="AA48" s="83">
        <f t="shared" si="98"/>
        <v>2.1409903310624063</v>
      </c>
      <c r="AB48" s="83">
        <f t="shared" si="98"/>
        <v>1.9676960084355719</v>
      </c>
      <c r="AC48" s="83">
        <f t="shared" si="98"/>
        <v>1.7526250691355865</v>
      </c>
      <c r="AD48" s="105">
        <f t="shared" si="98"/>
        <v>1.4874033576007233</v>
      </c>
      <c r="AE48" s="83">
        <f t="shared" si="98"/>
        <v>1.7187680832017262</v>
      </c>
      <c r="AF48" s="83">
        <f t="shared" si="98"/>
        <v>1.7411223403607312</v>
      </c>
      <c r="AG48" s="83">
        <f t="shared" si="98"/>
        <v>1.7427426325922526</v>
      </c>
      <c r="AH48" s="83">
        <f t="shared" si="98"/>
        <v>1.718903002230072</v>
      </c>
      <c r="AI48" s="83">
        <f t="shared" si="98"/>
        <v>1.6639333724417515</v>
      </c>
      <c r="AJ48" s="159">
        <f t="shared" si="98"/>
        <v>1.571030979104036</v>
      </c>
      <c r="AK48" s="105">
        <f t="shared" si="98"/>
        <v>1.4320341959006941</v>
      </c>
      <c r="AL48" s="83">
        <f t="shared" si="98"/>
        <v>1.2371512779342908</v>
      </c>
      <c r="AM48" s="83">
        <f t="shared" si="98"/>
        <v>1.2354014457713931</v>
      </c>
      <c r="AN48" s="83">
        <f t="shared" si="98"/>
        <v>1.2342691305971174</v>
      </c>
      <c r="AO48" s="83">
        <f t="shared" si="98"/>
        <v>1.2323230998902512</v>
      </c>
      <c r="AP48" s="83">
        <f t="shared" si="98"/>
        <v>1.2278104904184153</v>
      </c>
      <c r="AQ48" s="159">
        <f t="shared" si="98"/>
        <v>1.2185944010838781</v>
      </c>
      <c r="AR48" s="105">
        <f t="shared" si="98"/>
        <v>1.2020796706541339</v>
      </c>
      <c r="AS48" s="83">
        <f t="shared" si="98"/>
        <v>1.1751247453035176</v>
      </c>
      <c r="AT48" s="53">
        <f t="shared" ref="AT48:DE48" si="99">AS48+MAX(0,AM33-AL33)*(1-$F$7)-MAX(0,AM48-AL48)</f>
        <v>1.1751247453035176</v>
      </c>
      <c r="AU48" s="53">
        <f t="shared" si="99"/>
        <v>1.1751247453035176</v>
      </c>
      <c r="AV48" s="53">
        <f t="shared" si="99"/>
        <v>1.1751247453035176</v>
      </c>
      <c r="AW48" s="53">
        <f t="shared" si="99"/>
        <v>1.1751247453035176</v>
      </c>
      <c r="AX48" s="156">
        <f t="shared" si="99"/>
        <v>1.1751247453035176</v>
      </c>
      <c r="AY48" s="71">
        <f t="shared" si="99"/>
        <v>1.1751247453035176</v>
      </c>
      <c r="AZ48" s="53">
        <f t="shared" si="99"/>
        <v>1.1751247453035176</v>
      </c>
      <c r="BA48" s="53">
        <f t="shared" si="99"/>
        <v>1.1810500452951112</v>
      </c>
      <c r="BB48" s="53">
        <f t="shared" si="99"/>
        <v>1.1812205448286461</v>
      </c>
      <c r="BC48" s="53">
        <f t="shared" si="99"/>
        <v>1.1812205448286461</v>
      </c>
      <c r="BD48" s="53">
        <f t="shared" si="99"/>
        <v>1.1812205448286461</v>
      </c>
      <c r="BE48" s="156">
        <f t="shared" si="99"/>
        <v>1.1812205448286461</v>
      </c>
      <c r="BF48" s="71">
        <f t="shared" si="99"/>
        <v>1.1812205448286461</v>
      </c>
      <c r="BG48" s="53">
        <f t="shared" si="99"/>
        <v>1.1812205448286461</v>
      </c>
      <c r="BH48" s="53">
        <f t="shared" si="99"/>
        <v>1.1752952448370526</v>
      </c>
      <c r="BI48" s="53">
        <f t="shared" si="99"/>
        <v>1.1751247453035176</v>
      </c>
      <c r="BJ48" s="53">
        <f t="shared" si="99"/>
        <v>1.1751247453035176</v>
      </c>
      <c r="BK48" s="53">
        <f t="shared" si="99"/>
        <v>1.1751247453035176</v>
      </c>
      <c r="BL48" s="156">
        <f t="shared" si="99"/>
        <v>1.1751247453035176</v>
      </c>
      <c r="BM48" s="71">
        <f t="shared" si="99"/>
        <v>1.1751247453035176</v>
      </c>
      <c r="BN48" s="53">
        <f t="shared" si="99"/>
        <v>1.1751247453035176</v>
      </c>
      <c r="BO48" s="53">
        <f t="shared" si="99"/>
        <v>1.1751247453035176</v>
      </c>
      <c r="BP48" s="53">
        <f t="shared" si="99"/>
        <v>1.1751247453035176</v>
      </c>
      <c r="BQ48" s="53">
        <f t="shared" si="99"/>
        <v>1.1751247453035176</v>
      </c>
      <c r="BR48" s="53">
        <f t="shared" si="99"/>
        <v>1.1751247453035176</v>
      </c>
      <c r="BS48" s="53">
        <f t="shared" si="99"/>
        <v>1.1751247453035176</v>
      </c>
      <c r="BT48" s="71">
        <f t="shared" si="99"/>
        <v>1.1751247453035176</v>
      </c>
      <c r="BU48" s="53">
        <f t="shared" si="99"/>
        <v>1.1751247453035176</v>
      </c>
      <c r="BV48" s="53">
        <f t="shared" si="99"/>
        <v>1.1751247453035176</v>
      </c>
      <c r="BW48" s="53">
        <f t="shared" si="99"/>
        <v>1.1751247453035176</v>
      </c>
      <c r="BX48" s="53">
        <f t="shared" si="99"/>
        <v>1.1751247453035176</v>
      </c>
      <c r="BY48" s="53">
        <f t="shared" si="99"/>
        <v>1.1751247453035176</v>
      </c>
      <c r="BZ48" s="53">
        <f t="shared" si="99"/>
        <v>1.1751247453035176</v>
      </c>
      <c r="CA48" s="71">
        <f t="shared" si="99"/>
        <v>1.1751247453035176</v>
      </c>
      <c r="CB48" s="53">
        <f t="shared" si="99"/>
        <v>1.1751247453035176</v>
      </c>
      <c r="CC48" s="53">
        <f t="shared" si="99"/>
        <v>1.1751247453035176</v>
      </c>
      <c r="CD48" s="53">
        <f t="shared" si="99"/>
        <v>1.1751247453035176</v>
      </c>
      <c r="CE48" s="53">
        <f t="shared" si="99"/>
        <v>1.1751247453035176</v>
      </c>
      <c r="CF48" s="53">
        <f t="shared" si="99"/>
        <v>1.1751247453035176</v>
      </c>
      <c r="CG48" s="53">
        <f t="shared" si="99"/>
        <v>1.1751247453035176</v>
      </c>
      <c r="CH48" s="71">
        <f t="shared" si="99"/>
        <v>1.1751247453035176</v>
      </c>
      <c r="CI48" s="53">
        <f t="shared" si="99"/>
        <v>1.1751247453035176</v>
      </c>
      <c r="CJ48" s="53">
        <f t="shared" si="99"/>
        <v>1.1751247453035176</v>
      </c>
      <c r="CK48" s="53">
        <f t="shared" si="99"/>
        <v>1.1751247453035176</v>
      </c>
      <c r="CL48" s="53">
        <f t="shared" si="99"/>
        <v>1.1751247453035176</v>
      </c>
      <c r="CM48" s="53">
        <f t="shared" si="99"/>
        <v>1.1751247453035176</v>
      </c>
      <c r="CN48" s="53">
        <f t="shared" si="99"/>
        <v>1.1751247453035176</v>
      </c>
      <c r="CO48" s="71">
        <f t="shared" si="99"/>
        <v>1.1751247453035176</v>
      </c>
      <c r="CP48" s="53">
        <f t="shared" si="99"/>
        <v>1.1751247453035176</v>
      </c>
      <c r="CQ48" s="53">
        <f t="shared" si="99"/>
        <v>1.1751247453035176</v>
      </c>
      <c r="CR48" s="53">
        <f t="shared" si="99"/>
        <v>1.1751247453035176</v>
      </c>
      <c r="CS48" s="53">
        <f t="shared" si="99"/>
        <v>1.1751247453035176</v>
      </c>
      <c r="CT48" s="53">
        <f t="shared" si="99"/>
        <v>1.1751247453035176</v>
      </c>
      <c r="CU48" s="53">
        <f t="shared" si="99"/>
        <v>1.1751247453035176</v>
      </c>
      <c r="CV48" s="71">
        <f t="shared" si="99"/>
        <v>1.1751247453035176</v>
      </c>
      <c r="CW48" s="53">
        <f t="shared" si="99"/>
        <v>1.1751247453035176</v>
      </c>
      <c r="CX48" s="53">
        <f t="shared" si="99"/>
        <v>1.1751247453035176</v>
      </c>
      <c r="CY48" s="53">
        <f t="shared" si="99"/>
        <v>1.1751247453035176</v>
      </c>
      <c r="CZ48" s="53">
        <f t="shared" si="99"/>
        <v>1.1751247453035176</v>
      </c>
      <c r="DA48" s="53">
        <f t="shared" si="99"/>
        <v>1.1751247453035176</v>
      </c>
      <c r="DB48" s="53">
        <f t="shared" si="99"/>
        <v>1.1751247453035176</v>
      </c>
      <c r="DC48" s="53">
        <f t="shared" si="99"/>
        <v>1.1751247453035176</v>
      </c>
      <c r="DD48" s="71">
        <f t="shared" si="99"/>
        <v>1.1751247453035176</v>
      </c>
      <c r="DE48" s="53">
        <f t="shared" si="99"/>
        <v>1.1751247453035176</v>
      </c>
      <c r="DF48" s="53">
        <f t="shared" ref="DF48:DS48" si="100">DE48+MAX(0,CY33-CX33)*(1-$F$7)-MAX(0,CY48-CX48)</f>
        <v>1.1751247453035176</v>
      </c>
      <c r="DG48" s="53">
        <f t="shared" si="100"/>
        <v>1.1751247453035176</v>
      </c>
      <c r="DH48" s="53">
        <f t="shared" si="100"/>
        <v>1.1751247453035176</v>
      </c>
      <c r="DI48" s="53">
        <f t="shared" si="100"/>
        <v>1.1751247453035176</v>
      </c>
      <c r="DJ48" s="53">
        <f t="shared" si="100"/>
        <v>1.1751247453035176</v>
      </c>
      <c r="DK48" s="71">
        <f t="shared" si="100"/>
        <v>1.1751247453035176</v>
      </c>
      <c r="DL48" s="53">
        <f t="shared" si="100"/>
        <v>1.1751247453035176</v>
      </c>
      <c r="DM48" s="53">
        <f t="shared" si="100"/>
        <v>1.1751247453035176</v>
      </c>
      <c r="DN48" s="53">
        <f t="shared" si="100"/>
        <v>1.1751247453035176</v>
      </c>
      <c r="DO48" s="53">
        <f t="shared" si="100"/>
        <v>1.1751247453035176</v>
      </c>
      <c r="DP48" s="53">
        <f t="shared" si="100"/>
        <v>1.1751247453035176</v>
      </c>
      <c r="DQ48" s="53">
        <f t="shared" si="100"/>
        <v>1.1751247453035176</v>
      </c>
      <c r="DR48" s="53">
        <f t="shared" si="100"/>
        <v>1.1751247453035176</v>
      </c>
      <c r="DS48" s="53">
        <f t="shared" si="100"/>
        <v>1.1751247453035176</v>
      </c>
    </row>
    <row r="49" spans="1:123" x14ac:dyDescent="0.25">
      <c r="A49" s="87" t="s">
        <v>122</v>
      </c>
      <c r="B49" s="60"/>
      <c r="C49" s="88">
        <f t="shared" si="85"/>
        <v>1.1723093264540709E-2</v>
      </c>
      <c r="D49" s="89">
        <f t="shared" ref="D49:H49" si="101">D48-C48</f>
        <v>1.406771191744885E-2</v>
      </c>
      <c r="E49" s="89">
        <f t="shared" si="101"/>
        <v>1.688125430093862E-2</v>
      </c>
      <c r="F49" s="89">
        <f t="shared" si="101"/>
        <v>2.025750516112633E-2</v>
      </c>
      <c r="G49" s="89">
        <f t="shared" si="101"/>
        <v>2.4309006193351607E-2</v>
      </c>
      <c r="H49" s="89">
        <f t="shared" si="101"/>
        <v>2.9170807432021911E-2</v>
      </c>
      <c r="I49" s="89">
        <f>I48-H48</f>
        <v>3.5004968918426305E-2</v>
      </c>
      <c r="J49" s="87">
        <f t="shared" ref="J49:P49" si="102">C34*(1-$F$7)</f>
        <v>5.3523783194393333E-2</v>
      </c>
      <c r="K49" s="87">
        <f t="shared" si="102"/>
        <v>6.4228539833271994E-2</v>
      </c>
      <c r="L49" s="87">
        <f t="shared" si="102"/>
        <v>7.7074247799926388E-2</v>
      </c>
      <c r="M49" s="87">
        <f t="shared" si="102"/>
        <v>9.2489097359911676E-2</v>
      </c>
      <c r="N49" s="87">
        <f t="shared" si="102"/>
        <v>0.11098691683189403</v>
      </c>
      <c r="O49" s="87">
        <f t="shared" si="102"/>
        <v>0.13318430019827282</v>
      </c>
      <c r="P49" s="96">
        <f t="shared" si="102"/>
        <v>0.15982116023792733</v>
      </c>
      <c r="Q49" s="87">
        <f>J34*(1-$F$7)</f>
        <v>0.19178539228551275</v>
      </c>
      <c r="R49" s="87">
        <f t="shared" ref="R49:CC49" si="103">K34*(1-$F$7)</f>
        <v>0.23014247074261529</v>
      </c>
      <c r="S49" s="87">
        <f t="shared" si="103"/>
        <v>0.27617096489113824</v>
      </c>
      <c r="T49" s="87">
        <f t="shared" si="103"/>
        <v>0.33140515786936608</v>
      </c>
      <c r="U49" s="87">
        <f t="shared" si="103"/>
        <v>0.39768618944323925</v>
      </c>
      <c r="V49" s="87">
        <f t="shared" si="103"/>
        <v>0.47722342733188694</v>
      </c>
      <c r="W49" s="96">
        <f t="shared" si="103"/>
        <v>0.57266811279826468</v>
      </c>
      <c r="X49" s="87">
        <f t="shared" si="103"/>
        <v>0.13040765015065747</v>
      </c>
      <c r="Y49" s="87">
        <f t="shared" si="103"/>
        <v>0.14480196751154181</v>
      </c>
      <c r="Z49" s="87">
        <f t="shared" si="103"/>
        <v>0.1666739082518589</v>
      </c>
      <c r="AA49" s="87">
        <f t="shared" si="103"/>
        <v>0.19291360925225393</v>
      </c>
      <c r="AB49" s="87">
        <f t="shared" si="103"/>
        <v>0.22439186681640488</v>
      </c>
      <c r="AC49" s="87">
        <f t="shared" si="103"/>
        <v>0.26215248803190155</v>
      </c>
      <c r="AD49" s="96">
        <f t="shared" si="103"/>
        <v>0.30744640126340139</v>
      </c>
      <c r="AE49" s="87">
        <f t="shared" si="103"/>
        <v>0.36177237575166044</v>
      </c>
      <c r="AF49" s="87">
        <f t="shared" si="103"/>
        <v>0.16715622467054678</v>
      </c>
      <c r="AG49" s="87">
        <f t="shared" si="103"/>
        <v>0.16829420048338034</v>
      </c>
      <c r="AH49" s="87">
        <f t="shared" si="103"/>
        <v>0.16907397889007328</v>
      </c>
      <c r="AI49" s="87">
        <f t="shared" si="103"/>
        <v>0.16942223702808437</v>
      </c>
      <c r="AJ49" s="165">
        <f t="shared" si="103"/>
        <v>0.16925009469418592</v>
      </c>
      <c r="AK49" s="96">
        <f t="shared" si="103"/>
        <v>0.16844961806005945</v>
      </c>
      <c r="AL49" s="87">
        <f t="shared" si="103"/>
        <v>0.16688945778525716</v>
      </c>
      <c r="AM49" s="87">
        <f t="shared" si="103"/>
        <v>0.16540639250764894</v>
      </c>
      <c r="AN49" s="87">
        <f t="shared" si="103"/>
        <v>0.1671618853091045</v>
      </c>
      <c r="AO49" s="87">
        <f t="shared" si="103"/>
        <v>0.1671279481832072</v>
      </c>
      <c r="AP49" s="87">
        <f t="shared" si="103"/>
        <v>0.16490962755624847</v>
      </c>
      <c r="AQ49" s="165">
        <f t="shared" si="103"/>
        <v>0.16003400535964885</v>
      </c>
      <c r="AR49" s="96">
        <f t="shared" si="103"/>
        <v>0.15193488763031529</v>
      </c>
      <c r="AS49" s="87">
        <f t="shared" si="103"/>
        <v>0.13993453243464074</v>
      </c>
      <c r="AT49" s="87">
        <f t="shared" si="103"/>
        <v>0.12322475694925435</v>
      </c>
      <c r="AU49" s="87">
        <f t="shared" si="103"/>
        <v>0.12541402705646568</v>
      </c>
      <c r="AV49" s="87">
        <f t="shared" si="103"/>
        <v>0.12747493623145745</v>
      </c>
      <c r="AW49" s="87">
        <f t="shared" si="103"/>
        <v>0.12925312912801459</v>
      </c>
      <c r="AX49" s="165">
        <f t="shared" si="103"/>
        <v>0.13056120849674191</v>
      </c>
      <c r="AY49" s="96">
        <f t="shared" si="103"/>
        <v>0.13117226235973162</v>
      </c>
      <c r="AZ49" s="87">
        <f t="shared" si="103"/>
        <v>0.13081211619580124</v>
      </c>
      <c r="BA49" s="87">
        <f t="shared" si="103"/>
        <v>0.12915005694084805</v>
      </c>
      <c r="BB49" s="87">
        <f t="shared" si="103"/>
        <v>0.12558452659000058</v>
      </c>
      <c r="BC49" s="87">
        <f t="shared" si="103"/>
        <v>0.12207854332325548</v>
      </c>
      <c r="BD49" s="87">
        <f t="shared" si="103"/>
        <v>0.11871808610481457</v>
      </c>
      <c r="BE49" s="165">
        <f t="shared" si="103"/>
        <v>0.11559855705890347</v>
      </c>
      <c r="BF49" s="96">
        <f t="shared" si="103"/>
        <v>0.11282651715951708</v>
      </c>
      <c r="BG49" s="87">
        <f t="shared" si="103"/>
        <v>0.11052179050214633</v>
      </c>
      <c r="BH49" s="87">
        <f t="shared" si="103"/>
        <v>0.10882001866803225</v>
      </c>
      <c r="BI49" s="87">
        <f t="shared" si="103"/>
        <v>0.1077250614458076</v>
      </c>
      <c r="BJ49" s="87">
        <f t="shared" si="103"/>
        <v>0.10626296692565317</v>
      </c>
      <c r="BK49" s="87">
        <f t="shared" si="103"/>
        <v>0.1044964917815822</v>
      </c>
      <c r="BL49" s="165">
        <f t="shared" si="103"/>
        <v>0.10251279811320381</v>
      </c>
      <c r="BM49" s="96">
        <f t="shared" si="103"/>
        <v>0.10042780552727594</v>
      </c>
      <c r="BN49" s="87">
        <f t="shared" si="103"/>
        <v>9.8391392394522645E-2</v>
      </c>
      <c r="BO49" s="87">
        <f t="shared" si="103"/>
        <v>9.6593616519742673E-2</v>
      </c>
      <c r="BP49" s="87">
        <f t="shared" si="103"/>
        <v>9.5272040676786629E-2</v>
      </c>
      <c r="BQ49" s="87">
        <f t="shared" si="103"/>
        <v>9.3976591095651651E-2</v>
      </c>
      <c r="BR49" s="87">
        <f t="shared" si="103"/>
        <v>9.2681607655149906E-2</v>
      </c>
      <c r="BS49" s="87">
        <f t="shared" si="103"/>
        <v>9.1366141638545728E-2</v>
      </c>
      <c r="BT49" s="96">
        <f t="shared" si="103"/>
        <v>9.0016006337039572E-2</v>
      </c>
      <c r="BU49" s="87">
        <f t="shared" si="103"/>
        <v>8.8626326504187669E-2</v>
      </c>
      <c r="BV49" s="87">
        <f t="shared" si="103"/>
        <v>8.7204562493250384E-2</v>
      </c>
      <c r="BW49" s="87">
        <f t="shared" si="103"/>
        <v>8.5774204393000944E-2</v>
      </c>
      <c r="BX49" s="87">
        <f t="shared" si="103"/>
        <v>8.4389348977633366E-2</v>
      </c>
      <c r="BY49" s="87">
        <f t="shared" si="103"/>
        <v>8.3067210883302725E-2</v>
      </c>
      <c r="BZ49" s="87">
        <f t="shared" si="103"/>
        <v>8.1818324241232088E-2</v>
      </c>
      <c r="CA49" s="96">
        <f t="shared" si="103"/>
        <v>8.0645478587308861E-2</v>
      </c>
      <c r="CB49" s="87">
        <f t="shared" si="103"/>
        <v>7.9542648033124413E-2</v>
      </c>
      <c r="CC49" s="87">
        <f t="shared" si="103"/>
        <v>7.8493820928974792E-2</v>
      </c>
      <c r="CD49" s="87">
        <f t="shared" ref="CD49:DS49" si="104">BW34*(1-$F$7)</f>
        <v>7.7471704459889532E-2</v>
      </c>
      <c r="CE49" s="87">
        <f t="shared" si="104"/>
        <v>7.6440003716982036E-2</v>
      </c>
      <c r="CF49" s="87">
        <f t="shared" si="104"/>
        <v>7.5410135443350082E-2</v>
      </c>
      <c r="CG49" s="87">
        <f t="shared" si="104"/>
        <v>7.4393844813545287E-2</v>
      </c>
      <c r="CH49" s="96">
        <f t="shared" si="104"/>
        <v>7.3402248743982726E-2</v>
      </c>
      <c r="CI49" s="87">
        <f t="shared" si="104"/>
        <v>7.2444251788993719E-2</v>
      </c>
      <c r="CJ49" s="87">
        <f t="shared" si="104"/>
        <v>7.1524627948307815E-2</v>
      </c>
      <c r="CK49" s="87">
        <f t="shared" si="104"/>
        <v>7.0641725470097214E-2</v>
      </c>
      <c r="CL49" s="87">
        <f t="shared" si="104"/>
        <v>6.9784920499977823E-2</v>
      </c>
      <c r="CM49" s="87">
        <f t="shared" si="104"/>
        <v>6.8950919293567212E-2</v>
      </c>
      <c r="CN49" s="87">
        <f t="shared" si="104"/>
        <v>6.8137260746296072E-2</v>
      </c>
      <c r="CO49" s="96">
        <f t="shared" si="104"/>
        <v>6.7342343044730829E-2</v>
      </c>
      <c r="CP49" s="87">
        <f t="shared" si="104"/>
        <v>6.6565542175797895E-2</v>
      </c>
      <c r="CQ49" s="87">
        <f t="shared" si="104"/>
        <v>6.5807205998363316E-2</v>
      </c>
      <c r="CR49" s="87">
        <f t="shared" si="104"/>
        <v>6.506848730785815E-2</v>
      </c>
      <c r="CS49" s="87">
        <f t="shared" si="104"/>
        <v>6.4350980582972783E-2</v>
      </c>
      <c r="CT49" s="87">
        <f t="shared" si="104"/>
        <v>6.3655693655097642E-2</v>
      </c>
      <c r="CU49" s="87">
        <f t="shared" si="104"/>
        <v>6.2982484254798396E-2</v>
      </c>
      <c r="CV49" s="96">
        <f t="shared" si="104"/>
        <v>6.233026205313081E-2</v>
      </c>
      <c r="CW49" s="87">
        <f t="shared" si="104"/>
        <v>6.1697270461877785E-2</v>
      </c>
      <c r="CX49" s="87">
        <f t="shared" si="104"/>
        <v>6.1081474047347643E-2</v>
      </c>
      <c r="CY49" s="87">
        <f t="shared" si="104"/>
        <v>6.0481059731390584E-2</v>
      </c>
      <c r="CZ49" s="87">
        <f t="shared" si="104"/>
        <v>5.989506019812256E-2</v>
      </c>
      <c r="DA49" s="87">
        <f t="shared" si="104"/>
        <v>5.9324001386120442E-2</v>
      </c>
      <c r="DB49" s="87">
        <f t="shared" si="104"/>
        <v>5.8768324921698076E-2</v>
      </c>
      <c r="DC49" s="87">
        <f t="shared" si="104"/>
        <v>5.8228269505039919E-2</v>
      </c>
      <c r="DD49" s="96">
        <f t="shared" si="104"/>
        <v>5.7703787249842028E-2</v>
      </c>
      <c r="DE49" s="87">
        <f t="shared" si="104"/>
        <v>5.7194515001832993E-2</v>
      </c>
      <c r="DF49" s="87">
        <f t="shared" si="104"/>
        <v>5.6699822157356271E-2</v>
      </c>
      <c r="DG49" s="87">
        <f t="shared" si="104"/>
        <v>5.6218959696149082E-2</v>
      </c>
      <c r="DH49" s="87">
        <f t="shared" si="104"/>
        <v>5.5751333751274307E-2</v>
      </c>
      <c r="DI49" s="87">
        <f t="shared" si="104"/>
        <v>5.5296421366418068E-2</v>
      </c>
      <c r="DJ49" s="87">
        <f t="shared" si="104"/>
        <v>5.4853793546588488E-2</v>
      </c>
      <c r="DK49" s="96">
        <f t="shared" si="104"/>
        <v>5.4423121107712503E-2</v>
      </c>
      <c r="DL49" s="87">
        <f t="shared" si="104"/>
        <v>5.4004159773301579E-2</v>
      </c>
      <c r="DM49" s="87">
        <f t="shared" si="104"/>
        <v>5.3596716903901685E-2</v>
      </c>
      <c r="DN49" s="87">
        <f t="shared" si="104"/>
        <v>5.3200604331858053E-2</v>
      </c>
      <c r="DO49" s="87">
        <f t="shared" si="104"/>
        <v>5.2815584034835064E-2</v>
      </c>
      <c r="DP49" s="87">
        <f t="shared" si="104"/>
        <v>5.244133144003077E-2</v>
      </c>
      <c r="DQ49" s="87">
        <f t="shared" si="104"/>
        <v>5.2077472767443803E-2</v>
      </c>
      <c r="DR49" s="87">
        <f t="shared" si="104"/>
        <v>5.1723624029810039E-2</v>
      </c>
      <c r="DS49" s="87">
        <f t="shared" si="104"/>
        <v>5.1379426882540609E-2</v>
      </c>
    </row>
    <row r="50" spans="1:123" s="220" customFormat="1" x14ac:dyDescent="0.25">
      <c r="A50" s="217" t="s">
        <v>177</v>
      </c>
      <c r="B50" s="218"/>
      <c r="C50" s="217">
        <f t="shared" ref="C50:J50" si="105">C45+C47+C48</f>
        <v>0.68028540341540444</v>
      </c>
      <c r="D50" s="217">
        <f t="shared" si="105"/>
        <v>0.8163424840984852</v>
      </c>
      <c r="E50" s="217">
        <f t="shared" si="105"/>
        <v>0.97961098091818255</v>
      </c>
      <c r="F50" s="217">
        <f t="shared" si="105"/>
        <v>1.1755331771018185</v>
      </c>
      <c r="G50" s="217">
        <f t="shared" si="105"/>
        <v>1.4106398125221822</v>
      </c>
      <c r="H50" s="217">
        <f t="shared" si="105"/>
        <v>1.6927677750266188</v>
      </c>
      <c r="I50" s="217">
        <f t="shared" si="105"/>
        <v>2.0313213300319428</v>
      </c>
      <c r="J50" s="217">
        <f t="shared" si="105"/>
        <v>3.0366469245389753</v>
      </c>
      <c r="K50" s="217">
        <f t="shared" ref="K50:BV50" si="106">K45+K47+K48</f>
        <v>3.643771036674512</v>
      </c>
      <c r="L50" s="217">
        <f t="shared" si="106"/>
        <v>4.3723199712371548</v>
      </c>
      <c r="M50" s="217">
        <f t="shared" si="106"/>
        <v>5.2465786927123288</v>
      </c>
      <c r="N50" s="217">
        <f t="shared" si="106"/>
        <v>6.2956891584825332</v>
      </c>
      <c r="O50" s="217">
        <f t="shared" si="106"/>
        <v>7.5546217174067802</v>
      </c>
      <c r="P50" s="217">
        <f t="shared" si="106"/>
        <v>9.0653407881158756</v>
      </c>
      <c r="Q50" s="217">
        <f t="shared" si="106"/>
        <v>10.866685852474511</v>
      </c>
      <c r="R50" s="217">
        <f t="shared" si="106"/>
        <v>13.028299929704872</v>
      </c>
      <c r="S50" s="217">
        <f t="shared" si="106"/>
        <v>15.622236822381296</v>
      </c>
      <c r="T50" s="217">
        <f t="shared" si="106"/>
        <v>18.734961093593029</v>
      </c>
      <c r="U50" s="217">
        <f t="shared" si="106"/>
        <v>22.470230219047092</v>
      </c>
      <c r="V50" s="217">
        <f t="shared" si="106"/>
        <v>26.952553169591962</v>
      </c>
      <c r="W50" s="217">
        <f t="shared" si="106"/>
        <v>32.331340710245826</v>
      </c>
      <c r="X50" s="217">
        <f t="shared" si="106"/>
        <v>34.228528502828212</v>
      </c>
      <c r="Y50" s="217">
        <f t="shared" si="106"/>
        <v>14.405796240740331</v>
      </c>
      <c r="Z50" s="217">
        <f t="shared" si="106"/>
        <v>16.152979434677793</v>
      </c>
      <c r="AA50" s="217">
        <f t="shared" si="106"/>
        <v>18.240608793993474</v>
      </c>
      <c r="AB50" s="217">
        <f t="shared" si="106"/>
        <v>20.735970221282763</v>
      </c>
      <c r="AC50" s="217">
        <f t="shared" si="106"/>
        <v>23.71946858336295</v>
      </c>
      <c r="AD50" s="217">
        <f t="shared" si="106"/>
        <v>27.287106507292282</v>
      </c>
      <c r="AE50" s="217">
        <f t="shared" si="106"/>
        <v>32.110190510193299</v>
      </c>
      <c r="AF50" s="217">
        <f t="shared" si="106"/>
        <v>15.387633725171273</v>
      </c>
      <c r="AG50" s="217">
        <f t="shared" si="106"/>
        <v>15.58733025324436</v>
      </c>
      <c r="AH50" s="217">
        <f t="shared" si="106"/>
        <v>15.762852840791439</v>
      </c>
      <c r="AI50" s="217">
        <f t="shared" si="106"/>
        <v>15.908723423547773</v>
      </c>
      <c r="AJ50" s="217">
        <f t="shared" si="106"/>
        <v>16.018315360939429</v>
      </c>
      <c r="AK50" s="217">
        <f t="shared" si="106"/>
        <v>16.083601075123724</v>
      </c>
      <c r="AL50" s="217">
        <f t="shared" si="106"/>
        <v>16.094839580879288</v>
      </c>
      <c r="AM50" s="217">
        <f t="shared" si="106"/>
        <v>16.642135666492827</v>
      </c>
      <c r="AN50" s="217">
        <f t="shared" si="106"/>
        <v>16.745496509113618</v>
      </c>
      <c r="AO50" s="217">
        <f t="shared" si="106"/>
        <v>16.712408984048327</v>
      </c>
      <c r="AP50" s="217">
        <f t="shared" si="106"/>
        <v>16.511757639277015</v>
      </c>
      <c r="AQ50" s="217">
        <f t="shared" si="106"/>
        <v>16.106226414113717</v>
      </c>
      <c r="AR50" s="217">
        <f t="shared" si="106"/>
        <v>15.451058398964667</v>
      </c>
      <c r="AS50" s="217">
        <f t="shared" si="106"/>
        <v>14.492563445045421</v>
      </c>
      <c r="AT50" s="217">
        <f t="shared" si="106"/>
        <v>13.334432680873025</v>
      </c>
      <c r="AU50" s="217">
        <f t="shared" si="106"/>
        <v>13.48758875723834</v>
      </c>
      <c r="AV50" s="217">
        <f t="shared" si="106"/>
        <v>13.587993268414964</v>
      </c>
      <c r="AW50" s="217">
        <f t="shared" si="106"/>
        <v>13.615802065744168</v>
      </c>
      <c r="AX50" s="217">
        <f t="shared" si="106"/>
        <v>13.547105136243657</v>
      </c>
      <c r="AY50" s="217">
        <f t="shared" si="106"/>
        <v>13.353129551941928</v>
      </c>
      <c r="AZ50" s="217">
        <f t="shared" si="106"/>
        <v>12.99928478806719</v>
      </c>
      <c r="BA50" s="217">
        <f t="shared" si="106"/>
        <v>12.449943950393399</v>
      </c>
      <c r="BB50" s="217">
        <f t="shared" si="106"/>
        <v>12.261078436691431</v>
      </c>
      <c r="BC50" s="217">
        <f t="shared" si="106"/>
        <v>12.073083580885694</v>
      </c>
      <c r="BD50" s="217">
        <f t="shared" si="106"/>
        <v>11.888413923128573</v>
      </c>
      <c r="BE50" s="217">
        <f t="shared" si="106"/>
        <v>11.709243197733075</v>
      </c>
      <c r="BF50" s="217">
        <f t="shared" si="106"/>
        <v>11.537606367398567</v>
      </c>
      <c r="BG50" s="217">
        <f t="shared" si="106"/>
        <v>11.37536720223375</v>
      </c>
      <c r="BH50" s="217">
        <f t="shared" si="106"/>
        <v>11.218256369196576</v>
      </c>
      <c r="BI50" s="217">
        <f t="shared" si="106"/>
        <v>11.066157710683882</v>
      </c>
      <c r="BJ50" s="217">
        <f t="shared" si="106"/>
        <v>10.89111366744986</v>
      </c>
      <c r="BK50" s="217">
        <f t="shared" si="106"/>
        <v>10.698906460053724</v>
      </c>
      <c r="BL50" s="217">
        <f t="shared" si="106"/>
        <v>10.497287578157799</v>
      </c>
      <c r="BM50" s="217">
        <f t="shared" si="106"/>
        <v>10.296128501935669</v>
      </c>
      <c r="BN50" s="217">
        <f t="shared" si="106"/>
        <v>10.107805400347182</v>
      </c>
      <c r="BO50" s="217">
        <f t="shared" si="106"/>
        <v>9.9476600287941022</v>
      </c>
      <c r="BP50" s="217">
        <f t="shared" si="106"/>
        <v>9.8312228183033135</v>
      </c>
      <c r="BQ50" s="217">
        <f t="shared" si="106"/>
        <v>9.7087244295975186</v>
      </c>
      <c r="BR50" s="217">
        <f t="shared" si="106"/>
        <v>9.5800572195806666</v>
      </c>
      <c r="BS50" s="217">
        <f t="shared" si="106"/>
        <v>9.4458044119318227</v>
      </c>
      <c r="BT50" s="217">
        <f t="shared" si="106"/>
        <v>9.3076221016498408</v>
      </c>
      <c r="BU50" s="217">
        <f t="shared" si="106"/>
        <v>9.1685260460279032</v>
      </c>
      <c r="BV50" s="217">
        <f t="shared" si="106"/>
        <v>9.0332270062510087</v>
      </c>
      <c r="BW50" s="217">
        <f t="shared" ref="BW50:DS50" si="107">BW45+BW47+BW48</f>
        <v>8.9083672399539235</v>
      </c>
      <c r="BX50" s="217">
        <f t="shared" si="107"/>
        <v>8.7870467632190543</v>
      </c>
      <c r="BY50" s="217">
        <f t="shared" si="107"/>
        <v>8.6697123655380679</v>
      </c>
      <c r="BZ50" s="217">
        <f t="shared" si="107"/>
        <v>8.5566293098120205</v>
      </c>
      <c r="CA50" s="217">
        <f t="shared" si="107"/>
        <v>8.4477103447853388</v>
      </c>
      <c r="CB50" s="217">
        <f t="shared" si="107"/>
        <v>8.3424968003022357</v>
      </c>
      <c r="CC50" s="217">
        <f t="shared" si="107"/>
        <v>8.2401483772304385</v>
      </c>
      <c r="CD50" s="217">
        <f t="shared" si="107"/>
        <v>8.1394371277030153</v>
      </c>
      <c r="CE50" s="217">
        <f t="shared" si="107"/>
        <v>8.0392246293769443</v>
      </c>
      <c r="CF50" s="217">
        <f t="shared" si="107"/>
        <v>7.9406076774010579</v>
      </c>
      <c r="CG50" s="217">
        <f t="shared" si="107"/>
        <v>7.8445677536846379</v>
      </c>
      <c r="CH50" s="217">
        <f t="shared" si="107"/>
        <v>7.7518798950395036</v>
      </c>
      <c r="CI50" s="217">
        <f t="shared" si="107"/>
        <v>7.6629859578453301</v>
      </c>
      <c r="CJ50" s="217">
        <f t="shared" si="107"/>
        <v>7.5778441202478479</v>
      </c>
      <c r="CK50" s="217">
        <f t="shared" si="107"/>
        <v>7.4957510978028079</v>
      </c>
      <c r="CL50" s="217">
        <f t="shared" si="107"/>
        <v>7.4152292744802111</v>
      </c>
      <c r="CM50" s="217">
        <f t="shared" si="107"/>
        <v>7.3363205509891012</v>
      </c>
      <c r="CN50" s="217">
        <f t="shared" si="107"/>
        <v>7.2591219082336664</v>
      </c>
      <c r="CO50" s="217">
        <f t="shared" si="107"/>
        <v>7.1837684071699126</v>
      </c>
      <c r="CP50" s="217">
        <f t="shared" si="107"/>
        <v>7.1104064630424126</v>
      </c>
      <c r="CQ50" s="217">
        <f t="shared" si="107"/>
        <v>7.0391516305566837</v>
      </c>
      <c r="CR50" s="217">
        <f t="shared" si="107"/>
        <v>6.9700276416432869</v>
      </c>
      <c r="CS50" s="217">
        <f t="shared" si="107"/>
        <v>6.9028873934225983</v>
      </c>
      <c r="CT50" s="217">
        <f t="shared" si="107"/>
        <v>6.8377279832446813</v>
      </c>
      <c r="CU50" s="217">
        <f t="shared" si="107"/>
        <v>6.7744902625171282</v>
      </c>
      <c r="CV50" s="217">
        <f t="shared" si="107"/>
        <v>6.7130719526283116</v>
      </c>
      <c r="CW50" s="217">
        <f t="shared" si="107"/>
        <v>6.6533481113386657</v>
      </c>
      <c r="CX50" s="217">
        <f t="shared" si="107"/>
        <v>6.5951957694098233</v>
      </c>
      <c r="CY50" s="217">
        <f t="shared" si="107"/>
        <v>6.5385224646097937</v>
      </c>
      <c r="CZ50" s="217">
        <f t="shared" si="107"/>
        <v>6.4832984479286253</v>
      </c>
      <c r="DA50" s="217">
        <f t="shared" si="107"/>
        <v>6.4295757970189351</v>
      </c>
      <c r="DB50" s="217">
        <f t="shared" si="107"/>
        <v>6.3773765453286435</v>
      </c>
      <c r="DC50" s="217">
        <f t="shared" si="107"/>
        <v>6.3266894206352502</v>
      </c>
      <c r="DD50" s="219">
        <f t="shared" si="107"/>
        <v>6.2774706115397318</v>
      </c>
      <c r="DE50" s="217">
        <f t="shared" si="107"/>
        <v>6.2296503682808329</v>
      </c>
      <c r="DF50" s="217">
        <f t="shared" si="107"/>
        <v>6.1831470136914133</v>
      </c>
      <c r="DG50" s="217">
        <f t="shared" si="107"/>
        <v>6.1378901546525126</v>
      </c>
      <c r="DH50" s="217">
        <f t="shared" si="107"/>
        <v>6.0938523551667165</v>
      </c>
      <c r="DI50" s="217">
        <f t="shared" si="107"/>
        <v>6.0510083788447311</v>
      </c>
      <c r="DJ50" s="217">
        <f t="shared" si="107"/>
        <v>6.0093342591240129</v>
      </c>
      <c r="DK50" s="219">
        <f t="shared" si="107"/>
        <v>5.9688060105679774</v>
      </c>
      <c r="DL50" s="217">
        <f t="shared" si="107"/>
        <v>5.92939821125207</v>
      </c>
      <c r="DM50" s="217">
        <f t="shared" si="107"/>
        <v>5.8910830775816381</v>
      </c>
      <c r="DN50" s="217">
        <f t="shared" si="107"/>
        <v>5.8538308572299611</v>
      </c>
      <c r="DO50" s="217">
        <f t="shared" si="107"/>
        <v>5.8176124759273913</v>
      </c>
      <c r="DP50" s="217">
        <f t="shared" si="107"/>
        <v>5.7823948523799586</v>
      </c>
      <c r="DQ50" s="217">
        <f t="shared" si="107"/>
        <v>5.7481437528146389</v>
      </c>
      <c r="DR50" s="217">
        <f t="shared" si="107"/>
        <v>5.7148264014188017</v>
      </c>
      <c r="DS50" s="217">
        <f t="shared" si="107"/>
        <v>5.682413454062897</v>
      </c>
    </row>
    <row r="51" spans="1:123" s="76" customFormat="1" x14ac:dyDescent="0.25">
      <c r="A51" s="101" t="s">
        <v>71</v>
      </c>
      <c r="B51" s="102" t="s">
        <v>109</v>
      </c>
      <c r="C51" s="110">
        <f t="shared" ref="C51:BN51" si="108">C52+C54+C56</f>
        <v>2.0084721044533413</v>
      </c>
      <c r="D51" s="110">
        <f t="shared" si="108"/>
        <v>2.4101665253440094</v>
      </c>
      <c r="E51" s="110">
        <f t="shared" si="108"/>
        <v>2.8921998304128111</v>
      </c>
      <c r="F51" s="110">
        <f t="shared" si="108"/>
        <v>3.4706397964953735</v>
      </c>
      <c r="G51" s="110">
        <f t="shared" si="108"/>
        <v>4.1647677557944487</v>
      </c>
      <c r="H51" s="110">
        <f t="shared" si="108"/>
        <v>4.9977213069533377</v>
      </c>
      <c r="I51" s="111">
        <f t="shared" si="108"/>
        <v>5.9972655683440044</v>
      </c>
      <c r="J51" s="76">
        <f t="shared" si="108"/>
        <v>6.0874674622654616</v>
      </c>
      <c r="K51" s="76">
        <f t="shared" si="108"/>
        <v>6.1957097349712109</v>
      </c>
      <c r="L51" s="76">
        <f t="shared" si="108"/>
        <v>6.3256004622181097</v>
      </c>
      <c r="M51" s="76">
        <f t="shared" si="108"/>
        <v>6.4814693349143884</v>
      </c>
      <c r="N51" s="76">
        <f t="shared" si="108"/>
        <v>6.668511982149921</v>
      </c>
      <c r="O51" s="76">
        <f t="shared" si="108"/>
        <v>6.8929631588325613</v>
      </c>
      <c r="P51" s="103">
        <f t="shared" si="108"/>
        <v>7.1623045708517292</v>
      </c>
      <c r="Q51" s="76">
        <f t="shared" si="108"/>
        <v>8.2600201342798503</v>
      </c>
      <c r="R51" s="76">
        <f t="shared" si="108"/>
        <v>9.5772788103935973</v>
      </c>
      <c r="S51" s="76">
        <f t="shared" si="108"/>
        <v>11.157989221730093</v>
      </c>
      <c r="T51" s="76">
        <f t="shared" si="108"/>
        <v>13.054841715333888</v>
      </c>
      <c r="U51" s="76">
        <f t="shared" si="108"/>
        <v>15.331064707658443</v>
      </c>
      <c r="V51" s="76">
        <f t="shared" si="108"/>
        <v>18.062532298447909</v>
      </c>
      <c r="W51" s="103">
        <f t="shared" si="108"/>
        <v>21.340293407395265</v>
      </c>
      <c r="X51" s="76">
        <f t="shared" si="108"/>
        <v>23.273682128717038</v>
      </c>
      <c r="Y51" s="76">
        <f t="shared" si="108"/>
        <v>22.742692303277714</v>
      </c>
      <c r="Z51" s="76">
        <f t="shared" si="108"/>
        <v>22.045921136215842</v>
      </c>
      <c r="AA51" s="76">
        <f t="shared" si="108"/>
        <v>21.150028966014613</v>
      </c>
      <c r="AB51" s="76">
        <f t="shared" si="108"/>
        <v>20.014931441185066</v>
      </c>
      <c r="AC51" s="76">
        <f t="shared" si="108"/>
        <v>18.592418290983858</v>
      </c>
      <c r="AD51" s="103">
        <f t="shared" si="108"/>
        <v>16.824482007923709</v>
      </c>
      <c r="AE51" s="103">
        <f t="shared" si="108"/>
        <v>17.157602567757348</v>
      </c>
      <c r="AF51" s="103">
        <f t="shared" si="108"/>
        <v>17.565213945125919</v>
      </c>
      <c r="AG51" s="103">
        <f t="shared" si="108"/>
        <v>17.791501818824486</v>
      </c>
      <c r="AH51" s="103">
        <f t="shared" si="108"/>
        <v>17.795408533900847</v>
      </c>
      <c r="AI51" s="76">
        <f t="shared" si="108"/>
        <v>17.527732174111179</v>
      </c>
      <c r="AJ51" s="158">
        <f t="shared" si="108"/>
        <v>16.929522969795109</v>
      </c>
      <c r="AK51" s="103">
        <f t="shared" si="108"/>
        <v>15.930169822566274</v>
      </c>
      <c r="AL51" s="103">
        <f t="shared" si="108"/>
        <v>13.928734147885887</v>
      </c>
      <c r="AM51" s="103">
        <f t="shared" si="108"/>
        <v>14.061954296971443</v>
      </c>
      <c r="AN51" s="103">
        <f t="shared" si="108"/>
        <v>14.190734724177295</v>
      </c>
      <c r="AO51" s="103">
        <f t="shared" si="108"/>
        <v>14.299415809087279</v>
      </c>
      <c r="AP51" s="76">
        <f t="shared" si="108"/>
        <v>14.368916692524095</v>
      </c>
      <c r="AQ51" s="158">
        <f t="shared" si="108"/>
        <v>14.376065463913994</v>
      </c>
      <c r="AR51" s="103">
        <f t="shared" si="108"/>
        <v>14.292798698792394</v>
      </c>
      <c r="AS51" s="103">
        <f t="shared" si="108"/>
        <v>14.085205227106169</v>
      </c>
      <c r="AT51" s="103">
        <f t="shared" si="108"/>
        <v>13.67993684842792</v>
      </c>
      <c r="AU51" s="103">
        <f t="shared" si="108"/>
        <v>13.279512735907435</v>
      </c>
      <c r="AV51" s="103">
        <f t="shared" si="108"/>
        <v>12.895710303185556</v>
      </c>
      <c r="AW51" s="76">
        <f t="shared" si="108"/>
        <v>12.541787551558855</v>
      </c>
      <c r="AX51" s="158">
        <f t="shared" si="108"/>
        <v>12.232757410245849</v>
      </c>
      <c r="AY51" s="176">
        <f t="shared" si="108"/>
        <v>11.985718467260412</v>
      </c>
      <c r="AZ51" s="103">
        <f t="shared" si="108"/>
        <v>11.820253864449134</v>
      </c>
      <c r="BA51" s="103">
        <f t="shared" si="108"/>
        <v>11.746983218021397</v>
      </c>
      <c r="BB51" s="103">
        <f t="shared" si="108"/>
        <v>11.628900551177097</v>
      </c>
      <c r="BC51" s="103">
        <f t="shared" si="108"/>
        <v>11.471422932639037</v>
      </c>
      <c r="BD51" s="76">
        <f t="shared" si="108"/>
        <v>11.282606971657451</v>
      </c>
      <c r="BE51" s="158">
        <f t="shared" si="108"/>
        <v>11.073619735938781</v>
      </c>
      <c r="BF51" s="103">
        <f t="shared" si="108"/>
        <v>10.859301051923437</v>
      </c>
      <c r="BG51" s="103">
        <f t="shared" si="108"/>
        <v>10.65883545232634</v>
      </c>
      <c r="BH51" s="103">
        <f t="shared" si="108"/>
        <v>10.496555770791101</v>
      </c>
      <c r="BI51" s="103">
        <f t="shared" si="108"/>
        <v>10.343847258292348</v>
      </c>
      <c r="BJ51" s="103">
        <f t="shared" si="108"/>
        <v>10.197438330338825</v>
      </c>
      <c r="BK51" s="76">
        <f t="shared" si="108"/>
        <v>10.054324344025845</v>
      </c>
      <c r="BL51" s="158">
        <f t="shared" si="108"/>
        <v>9.9119783742178953</v>
      </c>
      <c r="BM51" s="103">
        <f t="shared" si="108"/>
        <v>9.7686002802661793</v>
      </c>
      <c r="BN51" s="103">
        <f t="shared" si="108"/>
        <v>9.6234113912746899</v>
      </c>
      <c r="BO51" s="103">
        <f t="shared" ref="BO51:DS51" si="109">BO52+BO54+BO56</f>
        <v>9.4770035384450324</v>
      </c>
      <c r="BP51" s="103">
        <f t="shared" si="109"/>
        <v>9.3329968925047329</v>
      </c>
      <c r="BQ51" s="103">
        <f t="shared" si="109"/>
        <v>9.1939715347119311</v>
      </c>
      <c r="BR51" s="103">
        <f t="shared" si="109"/>
        <v>9.0617410954163944</v>
      </c>
      <c r="BS51" s="103">
        <f t="shared" si="109"/>
        <v>8.9372019101697084</v>
      </c>
      <c r="BT51" s="103">
        <f t="shared" si="109"/>
        <v>8.8201826493477498</v>
      </c>
      <c r="BU51" s="103">
        <f t="shared" si="109"/>
        <v>8.7092785169607492</v>
      </c>
      <c r="BV51" s="103">
        <f t="shared" si="109"/>
        <v>8.6016661393619334</v>
      </c>
      <c r="BW51" s="103">
        <f t="shared" si="109"/>
        <v>8.493192730597583</v>
      </c>
      <c r="BX51" s="103">
        <f t="shared" si="109"/>
        <v>8.3847454749467101</v>
      </c>
      <c r="BY51" s="103">
        <f t="shared" si="109"/>
        <v>8.2773694672696436</v>
      </c>
      <c r="BZ51" s="103">
        <f t="shared" si="109"/>
        <v>8.1721610866330998</v>
      </c>
      <c r="CA51" s="103">
        <f t="shared" si="109"/>
        <v>8.0701019337897844</v>
      </c>
      <c r="CB51" s="103">
        <f t="shared" si="109"/>
        <v>7.9718557003465991</v>
      </c>
      <c r="CC51" s="103">
        <f t="shared" si="109"/>
        <v>7.8775229231900212</v>
      </c>
      <c r="CD51" s="103">
        <f t="shared" si="109"/>
        <v>7.7863616633768151</v>
      </c>
      <c r="CE51" s="103">
        <f t="shared" si="109"/>
        <v>7.6979770532470964</v>
      </c>
      <c r="CF51" s="103">
        <f t="shared" si="109"/>
        <v>7.6120153094210821</v>
      </c>
      <c r="CG51" s="103">
        <f t="shared" si="109"/>
        <v>7.5281869886204218</v>
      </c>
      <c r="CH51" s="103">
        <f t="shared" si="109"/>
        <v>7.4462982863337608</v>
      </c>
      <c r="CI51" s="103">
        <f t="shared" si="109"/>
        <v>7.3662712824134289</v>
      </c>
      <c r="CJ51" s="103">
        <f t="shared" si="109"/>
        <v>7.2881495679252399</v>
      </c>
      <c r="CK51" s="103">
        <f t="shared" si="109"/>
        <v>7.2120857473995805</v>
      </c>
      <c r="CL51" s="103">
        <f t="shared" si="109"/>
        <v>7.1382634311168243</v>
      </c>
      <c r="CM51" s="103">
        <f t="shared" si="109"/>
        <v>7.066735378708481</v>
      </c>
      <c r="CN51" s="103">
        <f t="shared" si="109"/>
        <v>6.9974395711692425</v>
      </c>
      <c r="CO51" s="103">
        <f t="shared" si="109"/>
        <v>6.9302246518107902</v>
      </c>
      <c r="CP51" s="103">
        <f t="shared" si="109"/>
        <v>6.8648887475968241</v>
      </c>
      <c r="CQ51" s="103">
        <f t="shared" si="109"/>
        <v>6.801232948933567</v>
      </c>
      <c r="CR51" s="103">
        <f t="shared" si="109"/>
        <v>6.7391307705033041</v>
      </c>
      <c r="CS51" s="103">
        <f t="shared" si="109"/>
        <v>6.6786059856732756</v>
      </c>
      <c r="CT51" s="103">
        <f t="shared" si="109"/>
        <v>6.6196887397951016</v>
      </c>
      <c r="CU51" s="103">
        <f t="shared" si="109"/>
        <v>6.5624008196221704</v>
      </c>
      <c r="CV51" s="103">
        <f t="shared" si="109"/>
        <v>6.5067439873120296</v>
      </c>
      <c r="CW51" s="103">
        <f t="shared" si="109"/>
        <v>6.4526929729245088</v>
      </c>
      <c r="CX51" s="103">
        <f t="shared" si="109"/>
        <v>6.4001954965248329</v>
      </c>
      <c r="CY51" s="103">
        <f t="shared" si="109"/>
        <v>6.3491820738912024</v>
      </c>
      <c r="CZ51" s="103">
        <f t="shared" si="109"/>
        <v>6.2995883737139371</v>
      </c>
      <c r="DA51" s="103">
        <f t="shared" si="109"/>
        <v>6.2513534392397352</v>
      </c>
      <c r="DB51" s="103">
        <f t="shared" si="109"/>
        <v>6.2044247313666858</v>
      </c>
      <c r="DC51" s="103">
        <f t="shared" si="109"/>
        <v>6.1587609230211271</v>
      </c>
      <c r="DD51" s="103">
        <f t="shared" si="109"/>
        <v>6.114332020893583</v>
      </c>
      <c r="DE51" s="103">
        <f t="shared" si="109"/>
        <v>6.0711168343877224</v>
      </c>
      <c r="DF51" s="103">
        <f t="shared" si="109"/>
        <v>6.0290980136858066</v>
      </c>
      <c r="DG51" s="103">
        <f t="shared" si="109"/>
        <v>5.9882551034286946</v>
      </c>
      <c r="DH51" s="103">
        <f t="shared" si="109"/>
        <v>5.9485578247172732</v>
      </c>
      <c r="DI51" s="103">
        <f t="shared" si="109"/>
        <v>5.909969333889789</v>
      </c>
      <c r="DJ51" s="103">
        <f t="shared" si="109"/>
        <v>5.872450053185954</v>
      </c>
      <c r="DK51" s="103">
        <f t="shared" si="109"/>
        <v>5.8359615437012335</v>
      </c>
      <c r="DL51" s="103">
        <f t="shared" si="109"/>
        <v>5.8004696924020189</v>
      </c>
      <c r="DM51" s="103">
        <f t="shared" si="109"/>
        <v>5.7659463497203243</v>
      </c>
      <c r="DN51" s="103">
        <f t="shared" si="109"/>
        <v>5.7323684151220231</v>
      </c>
      <c r="DO51" s="103">
        <f t="shared" si="109"/>
        <v>5.699713484119612</v>
      </c>
      <c r="DP51" s="103">
        <f t="shared" si="109"/>
        <v>5.667958928979246</v>
      </c>
      <c r="DQ51" s="103">
        <f t="shared" si="109"/>
        <v>5.6370813464952452</v>
      </c>
      <c r="DR51" s="103">
        <f t="shared" si="109"/>
        <v>5.6070564317781892</v>
      </c>
      <c r="DS51" s="103">
        <f t="shared" si="109"/>
        <v>5.5778592758031431</v>
      </c>
    </row>
    <row r="52" spans="1:123" x14ac:dyDescent="0.25">
      <c r="A52" t="s">
        <v>99</v>
      </c>
      <c r="B52" s="60"/>
      <c r="C52" s="112">
        <f t="shared" ref="C52:G57" si="110">D52/(1+$V$5)</f>
        <v>1.0394373465722864</v>
      </c>
      <c r="D52" s="112">
        <f t="shared" si="110"/>
        <v>1.2473248158867436</v>
      </c>
      <c r="E52" s="112">
        <f t="shared" si="110"/>
        <v>1.4967897790640923</v>
      </c>
      <c r="F52" s="112">
        <f t="shared" si="110"/>
        <v>1.7961477348769106</v>
      </c>
      <c r="G52" s="112">
        <f t="shared" si="110"/>
        <v>2.1553772818522927</v>
      </c>
      <c r="H52" s="112">
        <f>I52/(1+$V$5)</f>
        <v>2.5864527382227513</v>
      </c>
      <c r="I52" s="104">
        <f>V9*AL5</f>
        <v>3.1037432858673015</v>
      </c>
      <c r="J52" s="83">
        <f t="shared" ref="J52:BU52" si="111">I52-C53+J53</f>
        <v>3.1504251476993002</v>
      </c>
      <c r="K52" s="83">
        <f t="shared" si="111"/>
        <v>3.2064433818976985</v>
      </c>
      <c r="L52" s="83">
        <f t="shared" si="111"/>
        <v>3.2736652629357765</v>
      </c>
      <c r="M52" s="83">
        <f t="shared" si="111"/>
        <v>3.3543315201814705</v>
      </c>
      <c r="N52" s="83">
        <f t="shared" si="111"/>
        <v>3.4511310288763024</v>
      </c>
      <c r="O52" s="83">
        <f t="shared" si="111"/>
        <v>3.567290439310101</v>
      </c>
      <c r="P52" s="83">
        <f t="shared" si="111"/>
        <v>3.7066817318306593</v>
      </c>
      <c r="Q52" s="83">
        <f t="shared" si="111"/>
        <v>4.2747785204347428</v>
      </c>
      <c r="R52" s="83">
        <f t="shared" si="111"/>
        <v>4.9564946667596441</v>
      </c>
      <c r="S52" s="83">
        <f t="shared" si="111"/>
        <v>5.774554042349525</v>
      </c>
      <c r="T52" s="83">
        <f t="shared" si="111"/>
        <v>6.7562252930573825</v>
      </c>
      <c r="U52" s="83">
        <f t="shared" si="111"/>
        <v>7.9342307939068117</v>
      </c>
      <c r="V52" s="83">
        <f t="shared" si="111"/>
        <v>9.3478373949261258</v>
      </c>
      <c r="W52" s="83">
        <f t="shared" si="111"/>
        <v>11.044165316149304</v>
      </c>
      <c r="X52" s="83">
        <f t="shared" si="111"/>
        <v>12.972684238413329</v>
      </c>
      <c r="Y52" s="83">
        <f t="shared" si="111"/>
        <v>13.05533488248393</v>
      </c>
      <c r="Z52" s="83">
        <f t="shared" si="111"/>
        <v>13.108044566938389</v>
      </c>
      <c r="AA52" s="83">
        <f t="shared" si="111"/>
        <v>13.124652405395342</v>
      </c>
      <c r="AB52" s="83">
        <f t="shared" si="111"/>
        <v>13.097692965783216</v>
      </c>
      <c r="AC52" s="83">
        <f t="shared" si="111"/>
        <v>13.018104874430456</v>
      </c>
      <c r="AD52" s="83">
        <f t="shared" si="111"/>
        <v>12.874868065804044</v>
      </c>
      <c r="AE52" s="83">
        <f t="shared" si="111"/>
        <v>12.788462429720338</v>
      </c>
      <c r="AF52" s="83">
        <f t="shared" si="111"/>
        <v>12.941488666254786</v>
      </c>
      <c r="AG52" s="83">
        <f t="shared" si="111"/>
        <v>12.954302620691626</v>
      </c>
      <c r="AH52" s="83">
        <f t="shared" si="111"/>
        <v>12.795752920977415</v>
      </c>
      <c r="AI52" s="83">
        <f t="shared" si="111"/>
        <v>12.428524888945047</v>
      </c>
      <c r="AJ52" s="83">
        <f t="shared" si="111"/>
        <v>11.807933697126149</v>
      </c>
      <c r="AK52" s="83">
        <f t="shared" si="111"/>
        <v>10.880487261114526</v>
      </c>
      <c r="AL52" s="83">
        <f t="shared" si="111"/>
        <v>9.555339538730065</v>
      </c>
      <c r="AM52" s="83">
        <f t="shared" si="111"/>
        <v>9.731037149665033</v>
      </c>
      <c r="AN52" s="83">
        <f t="shared" si="111"/>
        <v>9.8966378662431893</v>
      </c>
      <c r="AO52" s="83">
        <f t="shared" si="111"/>
        <v>10.039869711064835</v>
      </c>
      <c r="AP52" s="83">
        <f t="shared" si="111"/>
        <v>10.145822465943692</v>
      </c>
      <c r="AQ52" s="83">
        <f t="shared" si="111"/>
        <v>10.196429475662224</v>
      </c>
      <c r="AR52" s="83">
        <f t="shared" si="111"/>
        <v>10.169847408951975</v>
      </c>
      <c r="AS52" s="83">
        <f t="shared" si="111"/>
        <v>10.039713889932802</v>
      </c>
      <c r="AT52" s="83">
        <f t="shared" si="111"/>
        <v>9.7579829800566689</v>
      </c>
      <c r="AU52" s="83">
        <f t="shared" si="111"/>
        <v>9.4808357982863019</v>
      </c>
      <c r="AV52" s="83">
        <f t="shared" si="111"/>
        <v>9.2151225465799715</v>
      </c>
      <c r="AW52" s="83">
        <f t="shared" si="111"/>
        <v>8.9684491755340421</v>
      </c>
      <c r="AX52" s="83">
        <f t="shared" si="111"/>
        <v>8.749315872839297</v>
      </c>
      <c r="AY52" s="83">
        <f t="shared" si="111"/>
        <v>8.5672850665202631</v>
      </c>
      <c r="AZ52" s="83">
        <f t="shared" si="111"/>
        <v>8.4331855154511359</v>
      </c>
      <c r="BA52" s="83">
        <f t="shared" si="111"/>
        <v>8.3474332132220326</v>
      </c>
      <c r="BB52" s="83">
        <f t="shared" si="111"/>
        <v>8.2323893941878943</v>
      </c>
      <c r="BC52" s="83">
        <f t="shared" si="111"/>
        <v>8.0930325505847751</v>
      </c>
      <c r="BD52" s="83">
        <f t="shared" si="111"/>
        <v>7.9362904739180591</v>
      </c>
      <c r="BE52" s="83">
        <f t="shared" si="111"/>
        <v>7.7713888941340583</v>
      </c>
      <c r="BF52" s="83">
        <f t="shared" si="111"/>
        <v>7.610267890931846</v>
      </c>
      <c r="BG52" s="83">
        <f t="shared" si="111"/>
        <v>7.468079630708675</v>
      </c>
      <c r="BH52" s="83">
        <f t="shared" si="111"/>
        <v>7.3637837664838166</v>
      </c>
      <c r="BI52" s="83">
        <f t="shared" si="111"/>
        <v>7.2615287727953284</v>
      </c>
      <c r="BJ52" s="83">
        <f t="shared" si="111"/>
        <v>7.1592779630146941</v>
      </c>
      <c r="BK52" s="83">
        <f t="shared" si="111"/>
        <v>7.0553598503735833</v>
      </c>
      <c r="BL52" s="83">
        <f t="shared" si="111"/>
        <v>6.948640611614322</v>
      </c>
      <c r="BM52" s="83">
        <f t="shared" si="111"/>
        <v>6.8387282165667553</v>
      </c>
      <c r="BN52" s="83">
        <f t="shared" si="111"/>
        <v>6.726214343054977</v>
      </c>
      <c r="BO52" s="83">
        <f t="shared" si="111"/>
        <v>6.6129613738901885</v>
      </c>
      <c r="BP52" s="83">
        <f t="shared" si="111"/>
        <v>6.5033010839227696</v>
      </c>
      <c r="BQ52" s="83">
        <f t="shared" si="111"/>
        <v>6.3986029618805746</v>
      </c>
      <c r="BR52" s="83">
        <f t="shared" si="111"/>
        <v>6.299711841109823</v>
      </c>
      <c r="BS52" s="83">
        <f t="shared" si="111"/>
        <v>6.2068547288414351</v>
      </c>
      <c r="BT52" s="83">
        <f t="shared" si="111"/>
        <v>6.1195545521866048</v>
      </c>
      <c r="BU52" s="83">
        <f t="shared" si="111"/>
        <v>6.0365361561897126</v>
      </c>
      <c r="BV52" s="83">
        <f t="shared" ref="BV52:DS52" si="112">BU52-BO53+BV53</f>
        <v>5.9556222545356121</v>
      </c>
      <c r="BW52" s="83">
        <f t="shared" si="112"/>
        <v>5.8739146694585846</v>
      </c>
      <c r="BX52" s="83">
        <f t="shared" si="112"/>
        <v>5.792325067212345</v>
      </c>
      <c r="BY52" s="83">
        <f t="shared" si="112"/>
        <v>5.7117920421414885</v>
      </c>
      <c r="BZ52" s="83">
        <f t="shared" si="112"/>
        <v>5.6332046723130471</v>
      </c>
      <c r="CA52" s="83">
        <f t="shared" si="112"/>
        <v>5.5572758658554982</v>
      </c>
      <c r="CB52" s="83">
        <f t="shared" si="112"/>
        <v>5.4843889089078068</v>
      </c>
      <c r="CC52" s="83">
        <f t="shared" si="112"/>
        <v>5.4144137684267815</v>
      </c>
      <c r="CD52" s="83">
        <f t="shared" si="112"/>
        <v>5.3465031937810021</v>
      </c>
      <c r="CE52" s="83">
        <f t="shared" si="112"/>
        <v>5.2803948982989457</v>
      </c>
      <c r="CF52" s="83">
        <f t="shared" si="112"/>
        <v>5.2158929719469125</v>
      </c>
      <c r="CG52" s="83">
        <f t="shared" si="112"/>
        <v>5.1528700758817561</v>
      </c>
      <c r="CH52" s="83">
        <f t="shared" si="112"/>
        <v>5.0912769873444716</v>
      </c>
      <c r="CI52" s="83">
        <f t="shared" si="112"/>
        <v>5.0311421976354467</v>
      </c>
      <c r="CJ52" s="83">
        <f t="shared" si="112"/>
        <v>4.9725586297925775</v>
      </c>
      <c r="CK52" s="83">
        <f t="shared" si="112"/>
        <v>4.9156546414006357</v>
      </c>
      <c r="CL52" s="83">
        <f t="shared" si="112"/>
        <v>4.8605117994584806</v>
      </c>
      <c r="CM52" s="83">
        <f t="shared" si="112"/>
        <v>4.8071196544383632</v>
      </c>
      <c r="CN52" s="83">
        <f t="shared" si="112"/>
        <v>4.7553918499931767</v>
      </c>
      <c r="CO52" s="83">
        <f t="shared" si="112"/>
        <v>4.7051886296816798</v>
      </c>
      <c r="CP52" s="83">
        <f t="shared" si="112"/>
        <v>4.6563478151173374</v>
      </c>
      <c r="CQ52" s="83">
        <f t="shared" si="112"/>
        <v>4.6087249154959427</v>
      </c>
      <c r="CR52" s="83">
        <f t="shared" si="112"/>
        <v>4.5622430484154606</v>
      </c>
      <c r="CS52" s="83">
        <f t="shared" si="112"/>
        <v>4.5169448255196327</v>
      </c>
      <c r="CT52" s="83">
        <f t="shared" si="112"/>
        <v>4.4728661336514195</v>
      </c>
      <c r="CU52" s="83">
        <f t="shared" si="112"/>
        <v>4.4300266300935771</v>
      </c>
      <c r="CV52" s="83">
        <f t="shared" si="112"/>
        <v>4.388423030788033</v>
      </c>
      <c r="CW52" s="83">
        <f t="shared" si="112"/>
        <v>4.3480267969838335</v>
      </c>
      <c r="CX52" s="83">
        <f t="shared" si="112"/>
        <v>4.3087879473114006</v>
      </c>
      <c r="CY52" s="83">
        <f t="shared" si="112"/>
        <v>4.2706469792485926</v>
      </c>
      <c r="CZ52" s="83">
        <f t="shared" si="112"/>
        <v>4.2335567739828006</v>
      </c>
      <c r="DA52" s="83">
        <f t="shared" si="112"/>
        <v>4.1974758624940254</v>
      </c>
      <c r="DB52" s="83">
        <f t="shared" si="112"/>
        <v>4.1623702784333094</v>
      </c>
      <c r="DC52" s="83">
        <f t="shared" si="112"/>
        <v>4.1282140331295523</v>
      </c>
      <c r="DD52" s="83">
        <f t="shared" si="112"/>
        <v>4.09498792718027</v>
      </c>
      <c r="DE52" s="83">
        <f t="shared" si="112"/>
        <v>4.0626768885748303</v>
      </c>
      <c r="DF52" s="83">
        <f t="shared" si="112"/>
        <v>4.0312661947204802</v>
      </c>
      <c r="DG52" s="83">
        <f t="shared" si="112"/>
        <v>4.0007371172462127</v>
      </c>
      <c r="DH52" s="83">
        <f t="shared" si="112"/>
        <v>3.9710639762931783</v>
      </c>
      <c r="DI52" s="83">
        <f t="shared" si="112"/>
        <v>3.9422171306670162</v>
      </c>
      <c r="DJ52" s="83">
        <f t="shared" si="112"/>
        <v>3.9141661028774548</v>
      </c>
      <c r="DK52" s="83">
        <f t="shared" si="112"/>
        <v>3.8868824536676914</v>
      </c>
      <c r="DL52" s="83">
        <f t="shared" si="112"/>
        <v>3.8603418837920871</v>
      </c>
      <c r="DM52" s="83">
        <f t="shared" si="112"/>
        <v>3.8345249617877943</v>
      </c>
      <c r="DN52" s="83">
        <f t="shared" si="112"/>
        <v>3.8094157972262854</v>
      </c>
      <c r="DO52" s="83">
        <f t="shared" si="112"/>
        <v>3.7849981461546549</v>
      </c>
      <c r="DP52" s="83">
        <f t="shared" si="112"/>
        <v>3.761254902839767</v>
      </c>
      <c r="DQ52" s="83">
        <f t="shared" si="112"/>
        <v>3.7381679466572888</v>
      </c>
      <c r="DR52" s="83">
        <f t="shared" si="112"/>
        <v>3.7157183433053653</v>
      </c>
      <c r="DS52" s="83">
        <f t="shared" si="112"/>
        <v>3.6938868416155808</v>
      </c>
    </row>
    <row r="53" spans="1:123" s="95" customFormat="1" x14ac:dyDescent="0.25">
      <c r="A53" s="87" t="s">
        <v>120</v>
      </c>
      <c r="B53" s="94"/>
      <c r="C53" s="113">
        <f t="shared" si="110"/>
        <v>0.17323955776204769</v>
      </c>
      <c r="D53" s="114">
        <f t="shared" ref="D53:H53" si="113">D52-C52</f>
        <v>0.20788746931445723</v>
      </c>
      <c r="E53" s="114">
        <f t="shared" si="113"/>
        <v>0.24946496317734868</v>
      </c>
      <c r="F53" s="114">
        <f t="shared" si="113"/>
        <v>0.29935795581281832</v>
      </c>
      <c r="G53" s="114">
        <f t="shared" si="113"/>
        <v>0.35922954697538212</v>
      </c>
      <c r="H53" s="114">
        <f t="shared" si="113"/>
        <v>0.43107545637045863</v>
      </c>
      <c r="I53" s="114">
        <f>I52-H52</f>
        <v>0.51729054764455018</v>
      </c>
      <c r="J53" s="87">
        <f>C30*($G$5+$I$5*(1-J12))</f>
        <v>0.21992141959404629</v>
      </c>
      <c r="K53" s="87">
        <f t="shared" ref="K53:BV53" si="114">D30*($G$5+$I$5*(1-K12))</f>
        <v>0.26390570351285553</v>
      </c>
      <c r="L53" s="87">
        <f t="shared" si="114"/>
        <v>0.31668684421542659</v>
      </c>
      <c r="M53" s="87">
        <f t="shared" si="114"/>
        <v>0.38002421305851214</v>
      </c>
      <c r="N53" s="87">
        <f t="shared" si="114"/>
        <v>0.4560290556702144</v>
      </c>
      <c r="O53" s="87">
        <f t="shared" si="114"/>
        <v>0.54723486680425715</v>
      </c>
      <c r="P53" s="87">
        <f t="shared" si="114"/>
        <v>0.65668184016510855</v>
      </c>
      <c r="Q53" s="87">
        <f t="shared" si="114"/>
        <v>0.78801820819813029</v>
      </c>
      <c r="R53" s="87">
        <f t="shared" si="114"/>
        <v>0.94562184983775632</v>
      </c>
      <c r="S53" s="87">
        <f t="shared" si="114"/>
        <v>1.1347462198053069</v>
      </c>
      <c r="T53" s="87">
        <f t="shared" si="114"/>
        <v>1.3616954637663694</v>
      </c>
      <c r="U53" s="87">
        <f t="shared" si="114"/>
        <v>1.634034556519643</v>
      </c>
      <c r="V53" s="87">
        <f t="shared" si="114"/>
        <v>1.9608414678235713</v>
      </c>
      <c r="W53" s="87">
        <f t="shared" si="114"/>
        <v>2.3530097613882863</v>
      </c>
      <c r="X53" s="87">
        <f t="shared" si="114"/>
        <v>2.7165371304621559</v>
      </c>
      <c r="Y53" s="87">
        <f t="shared" si="114"/>
        <v>1.0282724939083581</v>
      </c>
      <c r="Z53" s="87">
        <f t="shared" si="114"/>
        <v>1.1874559042597648</v>
      </c>
      <c r="AA53" s="87">
        <f t="shared" si="114"/>
        <v>1.3783033022233218</v>
      </c>
      <c r="AB53" s="87">
        <f t="shared" si="114"/>
        <v>1.6070751169075164</v>
      </c>
      <c r="AC53" s="87">
        <f t="shared" si="114"/>
        <v>1.8812533764708124</v>
      </c>
      <c r="AD53" s="87">
        <f t="shared" si="114"/>
        <v>2.2097729527618748</v>
      </c>
      <c r="AE53" s="87">
        <f t="shared" si="114"/>
        <v>2.6301314943784493</v>
      </c>
      <c r="AF53" s="87">
        <f t="shared" si="114"/>
        <v>1.181298730442806</v>
      </c>
      <c r="AG53" s="87">
        <f t="shared" si="114"/>
        <v>1.2002698586966059</v>
      </c>
      <c r="AH53" s="87">
        <f t="shared" si="114"/>
        <v>1.2197536025091096</v>
      </c>
      <c r="AI53" s="87">
        <f t="shared" si="114"/>
        <v>1.2398470848751477</v>
      </c>
      <c r="AJ53" s="87">
        <f t="shared" si="114"/>
        <v>1.2606621846519159</v>
      </c>
      <c r="AK53" s="87">
        <f t="shared" si="114"/>
        <v>1.2823265167502502</v>
      </c>
      <c r="AL53" s="87">
        <f t="shared" si="114"/>
        <v>1.3049837719939887</v>
      </c>
      <c r="AM53" s="87">
        <f t="shared" si="114"/>
        <v>1.3569963413777739</v>
      </c>
      <c r="AN53" s="87">
        <f t="shared" si="114"/>
        <v>1.3658705752747622</v>
      </c>
      <c r="AO53" s="87">
        <f t="shared" si="114"/>
        <v>1.3629854473307563</v>
      </c>
      <c r="AP53" s="87">
        <f t="shared" si="114"/>
        <v>1.3457998397540052</v>
      </c>
      <c r="AQ53" s="87">
        <f t="shared" si="114"/>
        <v>1.3112691943704504</v>
      </c>
      <c r="AR53" s="87">
        <f t="shared" si="114"/>
        <v>1.2557444500400023</v>
      </c>
      <c r="AS53" s="87">
        <f t="shared" si="114"/>
        <v>1.1748502529748148</v>
      </c>
      <c r="AT53" s="87">
        <f t="shared" si="114"/>
        <v>1.0752654315016419</v>
      </c>
      <c r="AU53" s="87">
        <f t="shared" si="114"/>
        <v>1.088723393504395</v>
      </c>
      <c r="AV53" s="87">
        <f t="shared" si="114"/>
        <v>1.0972721956244251</v>
      </c>
      <c r="AW53" s="87">
        <f t="shared" si="114"/>
        <v>1.0991264687080766</v>
      </c>
      <c r="AX53" s="87">
        <f t="shared" si="114"/>
        <v>1.0921358916757049</v>
      </c>
      <c r="AY53" s="87">
        <f t="shared" si="114"/>
        <v>1.0737136437209691</v>
      </c>
      <c r="AZ53" s="87">
        <f t="shared" si="114"/>
        <v>1.040750701905687</v>
      </c>
      <c r="BA53" s="87">
        <f t="shared" si="114"/>
        <v>0.98951312927253843</v>
      </c>
      <c r="BB53" s="87">
        <f t="shared" si="114"/>
        <v>0.97367957447025755</v>
      </c>
      <c r="BC53" s="87">
        <f t="shared" si="114"/>
        <v>0.95791535202130584</v>
      </c>
      <c r="BD53" s="87">
        <f t="shared" si="114"/>
        <v>0.94238439204136049</v>
      </c>
      <c r="BE53" s="87">
        <f t="shared" si="114"/>
        <v>0.92723431189170391</v>
      </c>
      <c r="BF53" s="87">
        <f t="shared" si="114"/>
        <v>0.91259264051875599</v>
      </c>
      <c r="BG53" s="87">
        <f t="shared" si="114"/>
        <v>0.89856244168251576</v>
      </c>
      <c r="BH53" s="87">
        <f t="shared" si="114"/>
        <v>0.88521726504767972</v>
      </c>
      <c r="BI53" s="87">
        <f t="shared" si="114"/>
        <v>0.87142458078176999</v>
      </c>
      <c r="BJ53" s="87">
        <f t="shared" si="114"/>
        <v>0.85566454224067179</v>
      </c>
      <c r="BK53" s="87">
        <f t="shared" si="114"/>
        <v>0.83846627940024976</v>
      </c>
      <c r="BL53" s="87">
        <f t="shared" si="114"/>
        <v>0.82051507313244232</v>
      </c>
      <c r="BM53" s="87">
        <f t="shared" si="114"/>
        <v>0.80268024547118999</v>
      </c>
      <c r="BN53" s="87">
        <f t="shared" si="114"/>
        <v>0.78604856817073687</v>
      </c>
      <c r="BO53" s="87">
        <f t="shared" si="114"/>
        <v>0.77196429588289162</v>
      </c>
      <c r="BP53" s="87">
        <f t="shared" si="114"/>
        <v>0.76176429081435115</v>
      </c>
      <c r="BQ53" s="87">
        <f t="shared" si="114"/>
        <v>0.75096642019847681</v>
      </c>
      <c r="BR53" s="87">
        <f t="shared" si="114"/>
        <v>0.73957515862949841</v>
      </c>
      <c r="BS53" s="87">
        <f t="shared" si="114"/>
        <v>0.72765796086405443</v>
      </c>
      <c r="BT53" s="87">
        <f t="shared" si="114"/>
        <v>0.71538006881635929</v>
      </c>
      <c r="BU53" s="87">
        <f t="shared" si="114"/>
        <v>0.70303017217384467</v>
      </c>
      <c r="BV53" s="87">
        <f t="shared" si="114"/>
        <v>0.69105039422879111</v>
      </c>
      <c r="BW53" s="87">
        <f t="shared" ref="BW53:DS53" si="115">BP30*($G$5+$I$5*(1-BW12))</f>
        <v>0.68005670573732413</v>
      </c>
      <c r="BX53" s="87">
        <f t="shared" si="115"/>
        <v>0.66937681795223714</v>
      </c>
      <c r="BY53" s="87">
        <f t="shared" si="115"/>
        <v>0.65904213355864183</v>
      </c>
      <c r="BZ53" s="87">
        <f t="shared" si="115"/>
        <v>0.6490705910356136</v>
      </c>
      <c r="CA53" s="87">
        <f t="shared" si="115"/>
        <v>0.63945126235881022</v>
      </c>
      <c r="CB53" s="87">
        <f t="shared" si="115"/>
        <v>0.63014321522615335</v>
      </c>
      <c r="CC53" s="87">
        <f t="shared" si="115"/>
        <v>0.62107525374776495</v>
      </c>
      <c r="CD53" s="87">
        <f t="shared" si="115"/>
        <v>0.6121461310915447</v>
      </c>
      <c r="CE53" s="87">
        <f t="shared" si="115"/>
        <v>0.60326852247018059</v>
      </c>
      <c r="CF53" s="87">
        <f t="shared" si="115"/>
        <v>0.5945402072066085</v>
      </c>
      <c r="CG53" s="87">
        <f t="shared" si="115"/>
        <v>0.58604769497045739</v>
      </c>
      <c r="CH53" s="87">
        <f t="shared" si="115"/>
        <v>0.57785817382152593</v>
      </c>
      <c r="CI53" s="87">
        <f t="shared" si="115"/>
        <v>0.57000842551712849</v>
      </c>
      <c r="CJ53" s="87">
        <f t="shared" si="115"/>
        <v>0.56249168590489584</v>
      </c>
      <c r="CK53" s="87">
        <f t="shared" si="115"/>
        <v>0.55524214269960337</v>
      </c>
      <c r="CL53" s="87">
        <f t="shared" si="115"/>
        <v>0.5481256805280259</v>
      </c>
      <c r="CM53" s="87">
        <f t="shared" si="115"/>
        <v>0.54114806218649159</v>
      </c>
      <c r="CN53" s="87">
        <f t="shared" si="115"/>
        <v>0.53431989052527007</v>
      </c>
      <c r="CO53" s="87">
        <f t="shared" si="115"/>
        <v>0.527654953510029</v>
      </c>
      <c r="CP53" s="87">
        <f t="shared" si="115"/>
        <v>0.5211676109527863</v>
      </c>
      <c r="CQ53" s="87">
        <f t="shared" si="115"/>
        <v>0.51486878628350174</v>
      </c>
      <c r="CR53" s="87">
        <f t="shared" si="115"/>
        <v>0.50876027561912074</v>
      </c>
      <c r="CS53" s="87">
        <f t="shared" si="115"/>
        <v>0.50282745763219805</v>
      </c>
      <c r="CT53" s="87">
        <f t="shared" si="115"/>
        <v>0.49706937031827853</v>
      </c>
      <c r="CU53" s="87">
        <f t="shared" si="115"/>
        <v>0.49148038696742763</v>
      </c>
      <c r="CV53" s="87">
        <f t="shared" si="115"/>
        <v>0.48605135420448475</v>
      </c>
      <c r="CW53" s="87">
        <f t="shared" si="115"/>
        <v>0.48077137714858659</v>
      </c>
      <c r="CX53" s="87">
        <f t="shared" si="115"/>
        <v>0.47562993661106912</v>
      </c>
      <c r="CY53" s="87">
        <f t="shared" si="115"/>
        <v>0.47061930755631254</v>
      </c>
      <c r="CZ53" s="87">
        <f t="shared" si="115"/>
        <v>0.46573725236640612</v>
      </c>
      <c r="DA53" s="87">
        <f t="shared" si="115"/>
        <v>0.46098845882950296</v>
      </c>
      <c r="DB53" s="87">
        <f t="shared" si="115"/>
        <v>0.45637480290671201</v>
      </c>
      <c r="DC53" s="87">
        <f t="shared" si="115"/>
        <v>0.45189510890072743</v>
      </c>
      <c r="DD53" s="87">
        <f t="shared" si="115"/>
        <v>0.44754527119930376</v>
      </c>
      <c r="DE53" s="87">
        <f t="shared" si="115"/>
        <v>0.44331889800562974</v>
      </c>
      <c r="DF53" s="87">
        <f t="shared" si="115"/>
        <v>0.43920861370196201</v>
      </c>
      <c r="DG53" s="87">
        <f t="shared" si="115"/>
        <v>0.43520817489213903</v>
      </c>
      <c r="DH53" s="87">
        <f t="shared" si="115"/>
        <v>0.43131531787646821</v>
      </c>
      <c r="DI53" s="87">
        <f t="shared" si="115"/>
        <v>0.42752795728054976</v>
      </c>
      <c r="DJ53" s="87">
        <f t="shared" si="115"/>
        <v>0.42384408111116612</v>
      </c>
      <c r="DK53" s="87">
        <f t="shared" si="115"/>
        <v>0.4202616219895402</v>
      </c>
      <c r="DL53" s="87">
        <f t="shared" si="115"/>
        <v>0.41677832813002552</v>
      </c>
      <c r="DM53" s="87">
        <f t="shared" si="115"/>
        <v>0.41339169169766943</v>
      </c>
      <c r="DN53" s="87">
        <f t="shared" si="115"/>
        <v>0.41009901033063023</v>
      </c>
      <c r="DO53" s="87">
        <f t="shared" si="115"/>
        <v>0.40689766680483802</v>
      </c>
      <c r="DP53" s="87">
        <f t="shared" si="115"/>
        <v>0.40378471396566201</v>
      </c>
      <c r="DQ53" s="87">
        <f t="shared" si="115"/>
        <v>0.40075712492868787</v>
      </c>
      <c r="DR53" s="87">
        <f t="shared" si="115"/>
        <v>0.39781201863761695</v>
      </c>
      <c r="DS53" s="87">
        <f t="shared" si="115"/>
        <v>0.39494682644024115</v>
      </c>
    </row>
    <row r="54" spans="1:123" x14ac:dyDescent="0.25">
      <c r="A54" t="s">
        <v>72</v>
      </c>
      <c r="B54" s="60"/>
      <c r="C54" s="112">
        <f t="shared" si="110"/>
        <v>0.79195226405507546</v>
      </c>
      <c r="D54" s="112">
        <f t="shared" si="110"/>
        <v>0.95034271686609051</v>
      </c>
      <c r="E54" s="112">
        <f t="shared" si="110"/>
        <v>1.1404112602393086</v>
      </c>
      <c r="F54" s="112">
        <f t="shared" si="110"/>
        <v>1.3684935122871702</v>
      </c>
      <c r="G54" s="112">
        <f t="shared" si="110"/>
        <v>1.6421922147446042</v>
      </c>
      <c r="H54" s="112">
        <f>I54/(1+$V$5)</f>
        <v>1.9706306576935249</v>
      </c>
      <c r="I54" s="104">
        <f>V9*AL6</f>
        <v>2.3647567892322297</v>
      </c>
      <c r="J54" s="83">
        <f t="shared" ref="J54:BU54" si="116">I54-C55+J55</f>
        <v>2.4003239220566095</v>
      </c>
      <c r="K54" s="83">
        <f t="shared" si="116"/>
        <v>2.4430044814458656</v>
      </c>
      <c r="L54" s="83">
        <f t="shared" si="116"/>
        <v>2.4942211527129725</v>
      </c>
      <c r="M54" s="83">
        <f t="shared" si="116"/>
        <v>2.5556811582335013</v>
      </c>
      <c r="N54" s="83">
        <f t="shared" si="116"/>
        <v>2.6294331648581353</v>
      </c>
      <c r="O54" s="83">
        <f t="shared" si="116"/>
        <v>2.7179355728076962</v>
      </c>
      <c r="P54" s="83">
        <f t="shared" si="116"/>
        <v>2.824138462347169</v>
      </c>
      <c r="Q54" s="83">
        <f t="shared" si="116"/>
        <v>3.2569741108074233</v>
      </c>
      <c r="R54" s="83">
        <f t="shared" si="116"/>
        <v>3.7763768889597285</v>
      </c>
      <c r="S54" s="83">
        <f t="shared" si="116"/>
        <v>4.3996602227424946</v>
      </c>
      <c r="T54" s="83">
        <f t="shared" si="116"/>
        <v>5.147600223281815</v>
      </c>
      <c r="U54" s="83">
        <f t="shared" si="116"/>
        <v>6.0451282239289981</v>
      </c>
      <c r="V54" s="83">
        <f t="shared" si="116"/>
        <v>7.1221618247056178</v>
      </c>
      <c r="W54" s="83">
        <f t="shared" si="116"/>
        <v>8.4146021456375628</v>
      </c>
      <c r="X54" s="83">
        <f t="shared" si="116"/>
        <v>8.5689359451460803</v>
      </c>
      <c r="Y54" s="83">
        <f t="shared" si="116"/>
        <v>8.1332887680323331</v>
      </c>
      <c r="Z54" s="83">
        <f t="shared" si="116"/>
        <v>7.5965728812358471</v>
      </c>
      <c r="AA54" s="83">
        <f t="shared" si="116"/>
        <v>6.9385630708323163</v>
      </c>
      <c r="AB54" s="83">
        <f t="shared" si="116"/>
        <v>6.1349843693537434</v>
      </c>
      <c r="AC54" s="83">
        <f t="shared" si="116"/>
        <v>5.156700166574673</v>
      </c>
      <c r="AD54" s="83">
        <f t="shared" si="116"/>
        <v>3.9687371179137845</v>
      </c>
      <c r="AE54" s="83">
        <f t="shared" si="116"/>
        <v>4.1198084249540576</v>
      </c>
      <c r="AF54" s="83">
        <f t="shared" si="116"/>
        <v>4.2404906456424527</v>
      </c>
      <c r="AG54" s="83">
        <f t="shared" si="116"/>
        <v>4.3167133352697613</v>
      </c>
      <c r="AH54" s="83">
        <f t="shared" si="116"/>
        <v>4.338311377091185</v>
      </c>
      <c r="AI54" s="83">
        <f t="shared" si="116"/>
        <v>4.2930884322856446</v>
      </c>
      <c r="AJ54" s="83">
        <f t="shared" si="116"/>
        <v>4.1664108965654876</v>
      </c>
      <c r="AK54" s="83">
        <f t="shared" si="116"/>
        <v>3.940720705892172</v>
      </c>
      <c r="AL54" s="83">
        <f t="shared" si="116"/>
        <v>3.4008507961727279</v>
      </c>
      <c r="AM54" s="83">
        <f t="shared" si="116"/>
        <v>3.3595982168373451</v>
      </c>
      <c r="AN54" s="83">
        <f t="shared" si="116"/>
        <v>3.3235705480870328</v>
      </c>
      <c r="AO54" s="83">
        <f t="shared" si="116"/>
        <v>3.2903820096701764</v>
      </c>
      <c r="AP54" s="83">
        <f t="shared" si="116"/>
        <v>3.2570889648584234</v>
      </c>
      <c r="AQ54" s="83">
        <f t="shared" si="116"/>
        <v>3.2200819890639658</v>
      </c>
      <c r="AR54" s="83">
        <f t="shared" si="116"/>
        <v>3.1749576019534365</v>
      </c>
      <c r="AS54" s="83">
        <f t="shared" si="116"/>
        <v>3.1163660970318139</v>
      </c>
      <c r="AT54" s="83">
        <f t="shared" si="116"/>
        <v>3.0223557731205748</v>
      </c>
      <c r="AU54" s="83">
        <f t="shared" si="116"/>
        <v>2.9283023431473052</v>
      </c>
      <c r="AV54" s="83">
        <f t="shared" si="116"/>
        <v>2.8379702704979799</v>
      </c>
      <c r="AW54" s="83">
        <f t="shared" si="116"/>
        <v>2.7556804388169724</v>
      </c>
      <c r="AX54" s="83">
        <f t="shared" si="116"/>
        <v>2.6864145580027476</v>
      </c>
      <c r="AY54" s="83">
        <f t="shared" si="116"/>
        <v>2.6359402590257512</v>
      </c>
      <c r="AZ54" s="83">
        <f t="shared" si="116"/>
        <v>2.610960898650788</v>
      </c>
      <c r="BA54" s="83">
        <f t="shared" si="116"/>
        <v>2.6192948444580395</v>
      </c>
      <c r="BB54" s="83">
        <f t="shared" si="116"/>
        <v>2.6161366469744047</v>
      </c>
      <c r="BC54" s="83">
        <f t="shared" si="116"/>
        <v>2.6017933470752039</v>
      </c>
      <c r="BD54" s="83">
        <f t="shared" si="116"/>
        <v>2.5770939928765735</v>
      </c>
      <c r="BE54" s="83">
        <f t="shared" si="116"/>
        <v>2.5434821929483915</v>
      </c>
      <c r="BF54" s="83">
        <f t="shared" si="116"/>
        <v>2.5031265337754087</v>
      </c>
      <c r="BG54" s="83">
        <f t="shared" si="116"/>
        <v>2.459052422387042</v>
      </c>
      <c r="BH54" s="83">
        <f t="shared" si="116"/>
        <v>2.4152996318676339</v>
      </c>
      <c r="BI54" s="83">
        <f t="shared" si="116"/>
        <v>2.3773477386583037</v>
      </c>
      <c r="BJ54" s="83">
        <f t="shared" si="116"/>
        <v>2.3442605239637353</v>
      </c>
      <c r="BK54" s="83">
        <f t="shared" si="116"/>
        <v>2.3150197663181302</v>
      </c>
      <c r="BL54" s="83">
        <f t="shared" si="116"/>
        <v>2.2885530665314318</v>
      </c>
      <c r="BM54" s="83">
        <f t="shared" si="116"/>
        <v>2.2637664657698515</v>
      </c>
      <c r="BN54" s="83">
        <f t="shared" si="116"/>
        <v>2.2395827289654768</v>
      </c>
      <c r="BO54" s="83">
        <f t="shared" si="116"/>
        <v>2.2149863268044108</v>
      </c>
      <c r="BP54" s="83">
        <f t="shared" si="116"/>
        <v>2.1893570853698434</v>
      </c>
      <c r="BQ54" s="83">
        <f t="shared" si="116"/>
        <v>2.1636303127002372</v>
      </c>
      <c r="BR54" s="83">
        <f t="shared" si="116"/>
        <v>2.1385614130639556</v>
      </c>
      <c r="BS54" s="83">
        <f t="shared" si="116"/>
        <v>2.1146819996179187</v>
      </c>
      <c r="BT54" s="83">
        <f t="shared" si="116"/>
        <v>2.0922511748839554</v>
      </c>
      <c r="BU54" s="83">
        <f t="shared" si="116"/>
        <v>2.0712009846170809</v>
      </c>
      <c r="BV54" s="83">
        <f t="shared" ref="BV54:DS54" si="117">BU54-BO55+BV55</f>
        <v>2.0510748464909114</v>
      </c>
      <c r="BW54" s="83">
        <f t="shared" si="117"/>
        <v>2.0309575082022384</v>
      </c>
      <c r="BX54" s="83">
        <f t="shared" si="117"/>
        <v>2.0108109242802179</v>
      </c>
      <c r="BY54" s="83">
        <f t="shared" si="117"/>
        <v>1.9906980194143002</v>
      </c>
      <c r="BZ54" s="83">
        <f t="shared" si="117"/>
        <v>1.9707604807843186</v>
      </c>
      <c r="CA54" s="83">
        <f t="shared" si="117"/>
        <v>1.951189503823362</v>
      </c>
      <c r="CB54" s="83">
        <f t="shared" si="117"/>
        <v>1.9321888022576137</v>
      </c>
      <c r="CC54" s="83">
        <f t="shared" si="117"/>
        <v>1.9139286846770531</v>
      </c>
      <c r="CD54" s="83">
        <f t="shared" si="117"/>
        <v>1.8964897494628046</v>
      </c>
      <c r="CE54" s="83">
        <f t="shared" si="117"/>
        <v>1.8797779764975986</v>
      </c>
      <c r="CF54" s="83">
        <f t="shared" si="117"/>
        <v>1.8636781118315844</v>
      </c>
      <c r="CG54" s="83">
        <f t="shared" si="117"/>
        <v>1.8480698226954606</v>
      </c>
      <c r="CH54" s="83">
        <f t="shared" si="117"/>
        <v>1.8328444698364126</v>
      </c>
      <c r="CI54" s="83">
        <f t="shared" si="117"/>
        <v>1.8179211329959972</v>
      </c>
      <c r="CJ54" s="83">
        <f t="shared" si="117"/>
        <v>1.8032614214371441</v>
      </c>
      <c r="CK54" s="83">
        <f t="shared" si="117"/>
        <v>1.7888825745962806</v>
      </c>
      <c r="CL54" s="83">
        <f t="shared" si="117"/>
        <v>1.7748616585075834</v>
      </c>
      <c r="CM54" s="83">
        <f t="shared" si="117"/>
        <v>1.7612472024242054</v>
      </c>
      <c r="CN54" s="83">
        <f t="shared" si="117"/>
        <v>1.7480588081772281</v>
      </c>
      <c r="CO54" s="83">
        <f t="shared" si="117"/>
        <v>1.735289043119749</v>
      </c>
      <c r="CP54" s="83">
        <f t="shared" si="117"/>
        <v>1.7229090501993622</v>
      </c>
      <c r="CQ54" s="83">
        <f t="shared" si="117"/>
        <v>1.7108783465224604</v>
      </c>
      <c r="CR54" s="83">
        <f t="shared" si="117"/>
        <v>1.699159301886247</v>
      </c>
      <c r="CS54" s="83">
        <f t="shared" si="117"/>
        <v>1.6877364978939504</v>
      </c>
      <c r="CT54" s="83">
        <f t="shared" si="117"/>
        <v>1.6766046018309186</v>
      </c>
      <c r="CU54" s="83">
        <f t="shared" si="117"/>
        <v>1.6657645287598775</v>
      </c>
      <c r="CV54" s="83">
        <f t="shared" si="117"/>
        <v>1.6552197524494017</v>
      </c>
      <c r="CW54" s="83">
        <f t="shared" si="117"/>
        <v>1.6449727620658234</v>
      </c>
      <c r="CX54" s="83">
        <f t="shared" si="117"/>
        <v>1.6350221477042917</v>
      </c>
      <c r="CY54" s="83">
        <f t="shared" si="117"/>
        <v>1.6253608924369971</v>
      </c>
      <c r="CZ54" s="83">
        <f t="shared" si="117"/>
        <v>1.6159765417949181</v>
      </c>
      <c r="DA54" s="83">
        <f t="shared" si="117"/>
        <v>1.6068547033977756</v>
      </c>
      <c r="DB54" s="83">
        <f t="shared" si="117"/>
        <v>1.5979814911186125</v>
      </c>
      <c r="DC54" s="83">
        <f t="shared" si="117"/>
        <v>1.5893453228604746</v>
      </c>
      <c r="DD54" s="83">
        <f t="shared" si="117"/>
        <v>1.5809379649306372</v>
      </c>
      <c r="DE54" s="83">
        <f t="shared" si="117"/>
        <v>1.5727546883620769</v>
      </c>
      <c r="DF54" s="83">
        <f t="shared" si="117"/>
        <v>1.5647934278163349</v>
      </c>
      <c r="DG54" s="83">
        <f t="shared" si="117"/>
        <v>1.5570528653848716</v>
      </c>
      <c r="DH54" s="83">
        <f t="shared" si="117"/>
        <v>1.5495295949708778</v>
      </c>
      <c r="DI54" s="83">
        <f t="shared" si="117"/>
        <v>1.5422182822582517</v>
      </c>
      <c r="DJ54" s="83">
        <f t="shared" si="117"/>
        <v>1.535112162514894</v>
      </c>
      <c r="DK54" s="83">
        <f t="shared" si="117"/>
        <v>1.5282037685394272</v>
      </c>
      <c r="DL54" s="83">
        <f t="shared" si="117"/>
        <v>1.5214857357757894</v>
      </c>
      <c r="DM54" s="83">
        <f t="shared" si="117"/>
        <v>1.514951488775806</v>
      </c>
      <c r="DN54" s="83">
        <f t="shared" si="117"/>
        <v>1.5085955674940166</v>
      </c>
      <c r="DO54" s="83">
        <f t="shared" si="117"/>
        <v>1.5024133123647441</v>
      </c>
      <c r="DP54" s="83">
        <f t="shared" si="117"/>
        <v>1.4964005634877369</v>
      </c>
      <c r="DQ54" s="83">
        <f t="shared" si="117"/>
        <v>1.4905533617316162</v>
      </c>
      <c r="DR54" s="83">
        <f t="shared" si="117"/>
        <v>1.4848676983210147</v>
      </c>
      <c r="DS54" s="83">
        <f t="shared" si="117"/>
        <v>1.4793393570592854</v>
      </c>
    </row>
    <row r="55" spans="1:123" s="95" customFormat="1" x14ac:dyDescent="0.25">
      <c r="A55" s="87" t="s">
        <v>121</v>
      </c>
      <c r="B55" s="94"/>
      <c r="C55" s="113">
        <f t="shared" si="110"/>
        <v>0.13199204400917922</v>
      </c>
      <c r="D55" s="114">
        <f t="shared" ref="D55:H55" si="118">D54-C54</f>
        <v>0.15839045281101505</v>
      </c>
      <c r="E55" s="114">
        <f t="shared" si="118"/>
        <v>0.1900685433732181</v>
      </c>
      <c r="F55" s="114">
        <f t="shared" si="118"/>
        <v>0.22808225204786159</v>
      </c>
      <c r="G55" s="114">
        <f t="shared" si="118"/>
        <v>0.273698702457434</v>
      </c>
      <c r="H55" s="114">
        <f t="shared" si="118"/>
        <v>0.32843844294892066</v>
      </c>
      <c r="I55" s="114">
        <f>I54-H54</f>
        <v>0.39412613153870479</v>
      </c>
      <c r="J55" s="87">
        <f>C32*($G$6+$I$6*(1-J12))</f>
        <v>0.16755917683355917</v>
      </c>
      <c r="K55" s="87">
        <f t="shared" ref="K55:BV55" si="119">D32*($G$6+$I$6*(1-K12))</f>
        <v>0.20107101220027102</v>
      </c>
      <c r="L55" s="87">
        <f t="shared" si="119"/>
        <v>0.24128521464032521</v>
      </c>
      <c r="M55" s="87">
        <f t="shared" si="119"/>
        <v>0.28954225756839008</v>
      </c>
      <c r="N55" s="87">
        <f t="shared" si="119"/>
        <v>0.34745070908206815</v>
      </c>
      <c r="O55" s="87">
        <f t="shared" si="119"/>
        <v>0.41694085089848176</v>
      </c>
      <c r="P55" s="87">
        <f t="shared" si="119"/>
        <v>0.50032902107817789</v>
      </c>
      <c r="Q55" s="87">
        <f t="shared" si="119"/>
        <v>0.60039482529381338</v>
      </c>
      <c r="R55" s="87">
        <f t="shared" si="119"/>
        <v>0.72047379035257597</v>
      </c>
      <c r="S55" s="87">
        <f t="shared" si="119"/>
        <v>0.86456854842309083</v>
      </c>
      <c r="T55" s="87">
        <f t="shared" si="119"/>
        <v>1.0374822581077099</v>
      </c>
      <c r="U55" s="87">
        <f t="shared" si="119"/>
        <v>1.2449787097292513</v>
      </c>
      <c r="V55" s="87">
        <f t="shared" si="119"/>
        <v>1.4939744516751019</v>
      </c>
      <c r="W55" s="87">
        <f t="shared" si="119"/>
        <v>1.7927693420101227</v>
      </c>
      <c r="X55" s="87">
        <f t="shared" si="119"/>
        <v>0.75472862480233005</v>
      </c>
      <c r="Y55" s="87">
        <f t="shared" si="119"/>
        <v>0.2848266132388293</v>
      </c>
      <c r="Z55" s="87">
        <f t="shared" si="119"/>
        <v>0.32785266162660531</v>
      </c>
      <c r="AA55" s="87">
        <f t="shared" si="119"/>
        <v>0.37947244770417943</v>
      </c>
      <c r="AB55" s="87">
        <f t="shared" si="119"/>
        <v>0.44140000825067799</v>
      </c>
      <c r="AC55" s="87">
        <f t="shared" si="119"/>
        <v>0.51569024889603199</v>
      </c>
      <c r="AD55" s="87">
        <f t="shared" si="119"/>
        <v>0.60480629334923397</v>
      </c>
      <c r="AE55" s="87">
        <f t="shared" si="119"/>
        <v>0.90579993184260343</v>
      </c>
      <c r="AF55" s="87">
        <f t="shared" si="119"/>
        <v>0.40550883392722453</v>
      </c>
      <c r="AG55" s="87">
        <f t="shared" si="119"/>
        <v>0.40407535125391397</v>
      </c>
      <c r="AH55" s="87">
        <f t="shared" si="119"/>
        <v>0.40107048952560326</v>
      </c>
      <c r="AI55" s="87">
        <f t="shared" si="119"/>
        <v>0.39617706344513753</v>
      </c>
      <c r="AJ55" s="87">
        <f t="shared" si="119"/>
        <v>0.38901271317587505</v>
      </c>
      <c r="AK55" s="87">
        <f t="shared" si="119"/>
        <v>0.37911610267591828</v>
      </c>
      <c r="AL55" s="87">
        <f t="shared" si="119"/>
        <v>0.36593002212315923</v>
      </c>
      <c r="AM55" s="87">
        <f t="shared" si="119"/>
        <v>0.36425625459184136</v>
      </c>
      <c r="AN55" s="87">
        <f t="shared" si="119"/>
        <v>0.3680476825036017</v>
      </c>
      <c r="AO55" s="87">
        <f t="shared" si="119"/>
        <v>0.36788195110874711</v>
      </c>
      <c r="AP55" s="87">
        <f t="shared" si="119"/>
        <v>0.36288401863338421</v>
      </c>
      <c r="AQ55" s="87">
        <f t="shared" si="119"/>
        <v>0.35200573738141755</v>
      </c>
      <c r="AR55" s="87">
        <f t="shared" si="119"/>
        <v>0.33399171556538876</v>
      </c>
      <c r="AS55" s="87">
        <f t="shared" si="119"/>
        <v>0.3073385172015366</v>
      </c>
      <c r="AT55" s="87">
        <f t="shared" si="119"/>
        <v>0.27024593068060243</v>
      </c>
      <c r="AU55" s="87">
        <f t="shared" si="119"/>
        <v>0.27399425253033238</v>
      </c>
      <c r="AV55" s="87">
        <f t="shared" si="119"/>
        <v>0.27754987845942181</v>
      </c>
      <c r="AW55" s="87">
        <f t="shared" si="119"/>
        <v>0.28059418695237703</v>
      </c>
      <c r="AX55" s="87">
        <f t="shared" si="119"/>
        <v>0.28273985656719242</v>
      </c>
      <c r="AY55" s="87">
        <f t="shared" si="119"/>
        <v>0.28351741658839252</v>
      </c>
      <c r="AZ55" s="87">
        <f t="shared" si="119"/>
        <v>0.28235915682657337</v>
      </c>
      <c r="BA55" s="87">
        <f t="shared" si="119"/>
        <v>0.27857987648785387</v>
      </c>
      <c r="BB55" s="87">
        <f t="shared" si="119"/>
        <v>0.27083605504669772</v>
      </c>
      <c r="BC55" s="87">
        <f t="shared" si="119"/>
        <v>0.26320657856022073</v>
      </c>
      <c r="BD55" s="87">
        <f t="shared" si="119"/>
        <v>0.25589483275374653</v>
      </c>
      <c r="BE55" s="87">
        <f t="shared" si="119"/>
        <v>0.24912805663901075</v>
      </c>
      <c r="BF55" s="87">
        <f t="shared" si="119"/>
        <v>0.24316175741540971</v>
      </c>
      <c r="BG55" s="87">
        <f t="shared" si="119"/>
        <v>0.23828504543820678</v>
      </c>
      <c r="BH55" s="87">
        <f t="shared" si="119"/>
        <v>0.23482708596844576</v>
      </c>
      <c r="BI55" s="87">
        <f t="shared" si="119"/>
        <v>0.23288416183736788</v>
      </c>
      <c r="BJ55" s="87">
        <f t="shared" si="119"/>
        <v>0.23011936386565235</v>
      </c>
      <c r="BK55" s="87">
        <f t="shared" si="119"/>
        <v>0.22665407510814159</v>
      </c>
      <c r="BL55" s="87">
        <f t="shared" si="119"/>
        <v>0.22266135685231217</v>
      </c>
      <c r="BM55" s="87">
        <f t="shared" si="119"/>
        <v>0.21837515665382928</v>
      </c>
      <c r="BN55" s="87">
        <f t="shared" si="119"/>
        <v>0.21410130863383225</v>
      </c>
      <c r="BO55" s="87">
        <f t="shared" si="119"/>
        <v>0.21023068380737989</v>
      </c>
      <c r="BP55" s="87">
        <f t="shared" si="119"/>
        <v>0.20725492040280039</v>
      </c>
      <c r="BQ55" s="87">
        <f t="shared" si="119"/>
        <v>0.20439259119604633</v>
      </c>
      <c r="BR55" s="87">
        <f t="shared" si="119"/>
        <v>0.20158517547186022</v>
      </c>
      <c r="BS55" s="87">
        <f t="shared" si="119"/>
        <v>0.198781943406275</v>
      </c>
      <c r="BT55" s="87">
        <f t="shared" si="119"/>
        <v>0.19594433191986574</v>
      </c>
      <c r="BU55" s="87">
        <f t="shared" si="119"/>
        <v>0.19305111836695768</v>
      </c>
      <c r="BV55" s="87">
        <f t="shared" si="119"/>
        <v>0.19010454568121046</v>
      </c>
      <c r="BW55" s="87">
        <f t="shared" ref="BW55:DS55" si="120">BP32*($G$6+$I$6*(1-BW12))</f>
        <v>0.18713758211412751</v>
      </c>
      <c r="BX55" s="87">
        <f t="shared" si="120"/>
        <v>0.1842460072740256</v>
      </c>
      <c r="BY55" s="87">
        <f t="shared" si="120"/>
        <v>0.18147227060594254</v>
      </c>
      <c r="BZ55" s="87">
        <f t="shared" si="120"/>
        <v>0.17884440477629329</v>
      </c>
      <c r="CA55" s="87">
        <f t="shared" si="120"/>
        <v>0.17637335495890893</v>
      </c>
      <c r="CB55" s="87">
        <f t="shared" si="120"/>
        <v>0.17405041680120931</v>
      </c>
      <c r="CC55" s="87">
        <f t="shared" si="120"/>
        <v>0.17184442810064987</v>
      </c>
      <c r="CD55" s="87">
        <f t="shared" si="120"/>
        <v>0.1696986468998789</v>
      </c>
      <c r="CE55" s="87">
        <f t="shared" si="120"/>
        <v>0.16753423430881961</v>
      </c>
      <c r="CF55" s="87">
        <f t="shared" si="120"/>
        <v>0.1653724059399285</v>
      </c>
      <c r="CG55" s="87">
        <f t="shared" si="120"/>
        <v>0.16323611564016963</v>
      </c>
      <c r="CH55" s="87">
        <f t="shared" si="120"/>
        <v>0.1611480020998611</v>
      </c>
      <c r="CI55" s="87">
        <f t="shared" si="120"/>
        <v>0.15912707996079398</v>
      </c>
      <c r="CJ55" s="87">
        <f t="shared" si="120"/>
        <v>0.15718471654179672</v>
      </c>
      <c r="CK55" s="87">
        <f t="shared" si="120"/>
        <v>0.15531980005901549</v>
      </c>
      <c r="CL55" s="87">
        <f t="shared" si="120"/>
        <v>0.15351331822012224</v>
      </c>
      <c r="CM55" s="87">
        <f t="shared" si="120"/>
        <v>0.15175794985655036</v>
      </c>
      <c r="CN55" s="87">
        <f t="shared" si="120"/>
        <v>0.15004772139319222</v>
      </c>
      <c r="CO55" s="87">
        <f t="shared" si="120"/>
        <v>0.14837823704238173</v>
      </c>
      <c r="CP55" s="87">
        <f t="shared" si="120"/>
        <v>0.14674708704040726</v>
      </c>
      <c r="CQ55" s="87">
        <f t="shared" si="120"/>
        <v>0.14515401286489493</v>
      </c>
      <c r="CR55" s="87">
        <f t="shared" si="120"/>
        <v>0.14360075542280198</v>
      </c>
      <c r="CS55" s="87">
        <f t="shared" si="120"/>
        <v>0.14209051422782579</v>
      </c>
      <c r="CT55" s="87">
        <f t="shared" si="120"/>
        <v>0.14062605379351875</v>
      </c>
      <c r="CU55" s="87">
        <f t="shared" si="120"/>
        <v>0.13920764832215105</v>
      </c>
      <c r="CV55" s="87">
        <f t="shared" si="120"/>
        <v>0.13783346073190611</v>
      </c>
      <c r="CW55" s="87">
        <f t="shared" si="120"/>
        <v>0.13650009665682913</v>
      </c>
      <c r="CX55" s="87">
        <f t="shared" si="120"/>
        <v>0.13520339850336313</v>
      </c>
      <c r="CY55" s="87">
        <f t="shared" si="120"/>
        <v>0.13393950015550743</v>
      </c>
      <c r="CZ55" s="87">
        <f t="shared" si="120"/>
        <v>0.13270616358574663</v>
      </c>
      <c r="DA55" s="87">
        <f t="shared" si="120"/>
        <v>0.13150421539637613</v>
      </c>
      <c r="DB55" s="87">
        <f t="shared" si="120"/>
        <v>0.13033443604298806</v>
      </c>
      <c r="DC55" s="87">
        <f t="shared" si="120"/>
        <v>0.12919729247376799</v>
      </c>
      <c r="DD55" s="87">
        <f t="shared" si="120"/>
        <v>0.12809273872699178</v>
      </c>
      <c r="DE55" s="87">
        <f t="shared" si="120"/>
        <v>0.12702012193480283</v>
      </c>
      <c r="DF55" s="87">
        <f t="shared" si="120"/>
        <v>0.12597823960976559</v>
      </c>
      <c r="DG55" s="87">
        <f t="shared" si="120"/>
        <v>0.12496560115428341</v>
      </c>
      <c r="DH55" s="87">
        <f t="shared" si="120"/>
        <v>0.12398094498238235</v>
      </c>
      <c r="DI55" s="87">
        <f t="shared" si="120"/>
        <v>0.12302312333036193</v>
      </c>
      <c r="DJ55" s="87">
        <f t="shared" si="120"/>
        <v>0.12209117273041027</v>
      </c>
      <c r="DK55" s="87">
        <f t="shared" si="120"/>
        <v>0.12118434475152511</v>
      </c>
      <c r="DL55" s="87">
        <f t="shared" si="120"/>
        <v>0.12030208917116493</v>
      </c>
      <c r="DM55" s="87">
        <f t="shared" si="120"/>
        <v>0.11944399260978206</v>
      </c>
      <c r="DN55" s="87">
        <f t="shared" si="120"/>
        <v>0.11860967987249414</v>
      </c>
      <c r="DO55" s="87">
        <f t="shared" si="120"/>
        <v>0.11779868985310975</v>
      </c>
      <c r="DP55" s="87">
        <f t="shared" si="120"/>
        <v>0.11701037445335488</v>
      </c>
      <c r="DQ55" s="87">
        <f t="shared" si="120"/>
        <v>0.11624397097428983</v>
      </c>
      <c r="DR55" s="87">
        <f t="shared" si="120"/>
        <v>0.11549868134092359</v>
      </c>
      <c r="DS55" s="87">
        <f t="shared" si="120"/>
        <v>0.11477374790943577</v>
      </c>
    </row>
    <row r="56" spans="1:123" x14ac:dyDescent="0.25">
      <c r="A56" t="s">
        <v>73</v>
      </c>
      <c r="B56" s="60"/>
      <c r="C56" s="112">
        <f t="shared" si="110"/>
        <v>0.1770824938259796</v>
      </c>
      <c r="D56" s="112">
        <f t="shared" si="110"/>
        <v>0.2124989925911755</v>
      </c>
      <c r="E56" s="112">
        <f t="shared" si="110"/>
        <v>0.25499879110941059</v>
      </c>
      <c r="F56" s="112">
        <f t="shared" si="110"/>
        <v>0.30599854933129272</v>
      </c>
      <c r="G56" s="112">
        <f t="shared" si="110"/>
        <v>0.36719825919755122</v>
      </c>
      <c r="H56" s="112">
        <f>I56/(1+$V$5)</f>
        <v>0.44063791103706146</v>
      </c>
      <c r="I56" s="104">
        <f>V9*AL7</f>
        <v>0.52876549324447375</v>
      </c>
      <c r="J56" s="83">
        <f t="shared" ref="J56:BU56" si="121">I56-C57+J57</f>
        <v>0.53671839250955256</v>
      </c>
      <c r="K56" s="83">
        <f t="shared" si="121"/>
        <v>0.54626187162764706</v>
      </c>
      <c r="L56" s="83">
        <f t="shared" si="121"/>
        <v>0.55771404656936041</v>
      </c>
      <c r="M56" s="83">
        <f t="shared" si="121"/>
        <v>0.57145665649941635</v>
      </c>
      <c r="N56" s="83">
        <f t="shared" si="121"/>
        <v>0.58794778841548367</v>
      </c>
      <c r="O56" s="83">
        <f t="shared" si="121"/>
        <v>0.60773714671476431</v>
      </c>
      <c r="P56" s="83">
        <f t="shared" si="121"/>
        <v>0.63148437667390112</v>
      </c>
      <c r="Q56" s="83">
        <f t="shared" si="121"/>
        <v>0.72826750303768462</v>
      </c>
      <c r="R56" s="83">
        <f t="shared" si="121"/>
        <v>0.84440725467422495</v>
      </c>
      <c r="S56" s="83">
        <f t="shared" si="121"/>
        <v>0.98377495663807324</v>
      </c>
      <c r="T56" s="83">
        <f t="shared" si="121"/>
        <v>1.1510161989946914</v>
      </c>
      <c r="U56" s="83">
        <f t="shared" si="121"/>
        <v>1.3517056898226329</v>
      </c>
      <c r="V56" s="83">
        <f t="shared" si="121"/>
        <v>1.5925330788161629</v>
      </c>
      <c r="W56" s="83">
        <f t="shared" si="121"/>
        <v>1.881525945608399</v>
      </c>
      <c r="X56" s="83">
        <f t="shared" si="121"/>
        <v>1.73206194515763</v>
      </c>
      <c r="Y56" s="83">
        <f t="shared" si="121"/>
        <v>1.5540686527614529</v>
      </c>
      <c r="Z56" s="83">
        <f t="shared" si="121"/>
        <v>1.341303688041606</v>
      </c>
      <c r="AA56" s="83">
        <f t="shared" si="121"/>
        <v>1.0868134897869537</v>
      </c>
      <c r="AB56" s="83">
        <f t="shared" si="121"/>
        <v>0.78225410604810575</v>
      </c>
      <c r="AC56" s="83">
        <f t="shared" si="121"/>
        <v>0.41761324997872973</v>
      </c>
      <c r="AD56" s="83">
        <f t="shared" si="121"/>
        <v>-1.9123175794118985E-2</v>
      </c>
      <c r="AE56" s="83">
        <f t="shared" si="121"/>
        <v>0.24933171308295329</v>
      </c>
      <c r="AF56" s="83">
        <f t="shared" si="121"/>
        <v>0.38323463322868251</v>
      </c>
      <c r="AG56" s="83">
        <f t="shared" si="121"/>
        <v>0.52048586286309884</v>
      </c>
      <c r="AH56" s="83">
        <f t="shared" si="121"/>
        <v>0.66134423583224633</v>
      </c>
      <c r="AI56" s="83">
        <f t="shared" si="121"/>
        <v>0.8061188528804859</v>
      </c>
      <c r="AJ56" s="83">
        <f t="shared" si="121"/>
        <v>0.95517837610347123</v>
      </c>
      <c r="AK56" s="83">
        <f t="shared" si="121"/>
        <v>1.1089618555595762</v>
      </c>
      <c r="AL56" s="83">
        <f t="shared" si="121"/>
        <v>0.97254381298309389</v>
      </c>
      <c r="AM56" s="83">
        <f t="shared" si="121"/>
        <v>0.97131893046906537</v>
      </c>
      <c r="AN56" s="83">
        <f t="shared" si="121"/>
        <v>0.97052630984707233</v>
      </c>
      <c r="AO56" s="83">
        <f t="shared" si="121"/>
        <v>0.96916408835226608</v>
      </c>
      <c r="AP56" s="83">
        <f t="shared" si="121"/>
        <v>0.96600526172198098</v>
      </c>
      <c r="AQ56" s="83">
        <f t="shared" si="121"/>
        <v>0.95955399918780493</v>
      </c>
      <c r="AR56" s="83">
        <f t="shared" si="121"/>
        <v>0.9479936878869839</v>
      </c>
      <c r="AS56" s="83">
        <f t="shared" si="121"/>
        <v>0.9291252401415524</v>
      </c>
      <c r="AT56" s="83">
        <f t="shared" si="121"/>
        <v>0.89959809525067613</v>
      </c>
      <c r="AU56" s="83">
        <f t="shared" si="121"/>
        <v>0.87037459447382892</v>
      </c>
      <c r="AV56" s="83">
        <f t="shared" si="121"/>
        <v>0.84261748610760401</v>
      </c>
      <c r="AW56" s="83">
        <f t="shared" si="121"/>
        <v>0.8176579372078403</v>
      </c>
      <c r="AX56" s="83">
        <f t="shared" si="121"/>
        <v>0.79702697940380551</v>
      </c>
      <c r="AY56" s="83">
        <f t="shared" si="121"/>
        <v>0.78249314171439688</v>
      </c>
      <c r="AZ56" s="83">
        <f t="shared" si="121"/>
        <v>0.77610745034720918</v>
      </c>
      <c r="BA56" s="83">
        <f t="shared" si="121"/>
        <v>0.7802551603413248</v>
      </c>
      <c r="BB56" s="83">
        <f t="shared" si="121"/>
        <v>0.78037451001479918</v>
      </c>
      <c r="BC56" s="83">
        <f t="shared" si="121"/>
        <v>0.77659703497905785</v>
      </c>
      <c r="BD56" s="83">
        <f t="shared" si="121"/>
        <v>0.76922250486281785</v>
      </c>
      <c r="BE56" s="83">
        <f t="shared" si="121"/>
        <v>0.75874864885633087</v>
      </c>
      <c r="BF56" s="83">
        <f t="shared" si="121"/>
        <v>0.74590662721618073</v>
      </c>
      <c r="BG56" s="83">
        <f t="shared" si="121"/>
        <v>0.73170339923062233</v>
      </c>
      <c r="BH56" s="83">
        <f t="shared" si="121"/>
        <v>0.71747237243965123</v>
      </c>
      <c r="BI56" s="83">
        <f t="shared" si="121"/>
        <v>0.70497074683871608</v>
      </c>
      <c r="BJ56" s="83">
        <f t="shared" si="121"/>
        <v>0.69389984336039445</v>
      </c>
      <c r="BK56" s="83">
        <f t="shared" si="121"/>
        <v>0.68394472733413181</v>
      </c>
      <c r="BL56" s="83">
        <f t="shared" si="121"/>
        <v>0.67478469607214198</v>
      </c>
      <c r="BM56" s="83">
        <f t="shared" si="121"/>
        <v>0.66610559792957313</v>
      </c>
      <c r="BN56" s="83">
        <f t="shared" si="121"/>
        <v>0.65761431925423652</v>
      </c>
      <c r="BO56" s="83">
        <f t="shared" si="121"/>
        <v>0.64905583775043385</v>
      </c>
      <c r="BP56" s="83">
        <f t="shared" si="121"/>
        <v>0.64033872321211915</v>
      </c>
      <c r="BQ56" s="83">
        <f t="shared" si="121"/>
        <v>0.63173826013111811</v>
      </c>
      <c r="BR56" s="83">
        <f t="shared" si="121"/>
        <v>0.62346784124261545</v>
      </c>
      <c r="BS56" s="83">
        <f t="shared" si="121"/>
        <v>0.61566518171035478</v>
      </c>
      <c r="BT56" s="83">
        <f t="shared" si="121"/>
        <v>0.60837692227718931</v>
      </c>
      <c r="BU56" s="83">
        <f t="shared" si="121"/>
        <v>0.60154137615395487</v>
      </c>
      <c r="BV56" s="83">
        <f t="shared" ref="BV56:DS56" si="122">BU56-BO57+BV57</f>
        <v>0.59496903833541026</v>
      </c>
      <c r="BW56" s="83">
        <f t="shared" si="122"/>
        <v>0.58832055293676033</v>
      </c>
      <c r="BX56" s="83">
        <f t="shared" si="122"/>
        <v>0.58160948345414754</v>
      </c>
      <c r="BY56" s="83">
        <f t="shared" si="122"/>
        <v>0.57487940571385454</v>
      </c>
      <c r="BZ56" s="83">
        <f t="shared" si="122"/>
        <v>0.56819593353573505</v>
      </c>
      <c r="CA56" s="83">
        <f t="shared" si="122"/>
        <v>0.56163656411092355</v>
      </c>
      <c r="CB56" s="83">
        <f t="shared" si="122"/>
        <v>0.55527798918117932</v>
      </c>
      <c r="CC56" s="83">
        <f t="shared" si="122"/>
        <v>0.54918047008618642</v>
      </c>
      <c r="CD56" s="83">
        <f t="shared" si="122"/>
        <v>0.54336872013300841</v>
      </c>
      <c r="CE56" s="83">
        <f t="shared" si="122"/>
        <v>0.53780417845055251</v>
      </c>
      <c r="CF56" s="83">
        <f t="shared" si="122"/>
        <v>0.53244422564258564</v>
      </c>
      <c r="CG56" s="83">
        <f t="shared" si="122"/>
        <v>0.5272470900432048</v>
      </c>
      <c r="CH56" s="83">
        <f t="shared" si="122"/>
        <v>0.52217682915287655</v>
      </c>
      <c r="CI56" s="83">
        <f t="shared" si="122"/>
        <v>0.51720795178198509</v>
      </c>
      <c r="CJ56" s="83">
        <f t="shared" si="122"/>
        <v>0.51232951669551818</v>
      </c>
      <c r="CK56" s="83">
        <f t="shared" si="122"/>
        <v>0.50754853140266354</v>
      </c>
      <c r="CL56" s="83">
        <f t="shared" si="122"/>
        <v>0.50288997315076056</v>
      </c>
      <c r="CM56" s="83">
        <f t="shared" si="122"/>
        <v>0.49836852184591257</v>
      </c>
      <c r="CN56" s="83">
        <f t="shared" si="122"/>
        <v>0.49398891299883813</v>
      </c>
      <c r="CO56" s="83">
        <f t="shared" si="122"/>
        <v>0.48974697900936176</v>
      </c>
      <c r="CP56" s="83">
        <f t="shared" si="122"/>
        <v>0.48563188228012466</v>
      </c>
      <c r="CQ56" s="83">
        <f t="shared" si="122"/>
        <v>0.4816296869151635</v>
      </c>
      <c r="CR56" s="83">
        <f t="shared" si="122"/>
        <v>0.47772842020159617</v>
      </c>
      <c r="CS56" s="83">
        <f t="shared" si="122"/>
        <v>0.47392466225969265</v>
      </c>
      <c r="CT56" s="83">
        <f t="shared" si="122"/>
        <v>0.47021800431276395</v>
      </c>
      <c r="CU56" s="83">
        <f t="shared" si="122"/>
        <v>0.46660966076871557</v>
      </c>
      <c r="CV56" s="83">
        <f t="shared" si="122"/>
        <v>0.4631012040745956</v>
      </c>
      <c r="CW56" s="83">
        <f t="shared" si="122"/>
        <v>0.45969341387485152</v>
      </c>
      <c r="CX56" s="83">
        <f t="shared" si="122"/>
        <v>0.45638540150914053</v>
      </c>
      <c r="CY56" s="83">
        <f t="shared" si="122"/>
        <v>0.45317420220561322</v>
      </c>
      <c r="CZ56" s="83">
        <f t="shared" si="122"/>
        <v>0.45005505793621808</v>
      </c>
      <c r="DA56" s="83">
        <f t="shared" si="122"/>
        <v>0.44702287334793406</v>
      </c>
      <c r="DB56" s="83">
        <f t="shared" si="122"/>
        <v>0.44407296181476386</v>
      </c>
      <c r="DC56" s="83">
        <f t="shared" si="122"/>
        <v>0.44120156703110025</v>
      </c>
      <c r="DD56" s="83">
        <f t="shared" si="122"/>
        <v>0.43840612878267526</v>
      </c>
      <c r="DE56" s="83">
        <f t="shared" si="122"/>
        <v>0.43568525745081504</v>
      </c>
      <c r="DF56" s="83">
        <f t="shared" si="122"/>
        <v>0.43303839114899106</v>
      </c>
      <c r="DG56" s="83">
        <f t="shared" si="122"/>
        <v>0.43046512079760962</v>
      </c>
      <c r="DH56" s="83">
        <f t="shared" si="122"/>
        <v>0.42796425345321731</v>
      </c>
      <c r="DI56" s="83">
        <f t="shared" si="122"/>
        <v>0.42553392096452125</v>
      </c>
      <c r="DJ56" s="83">
        <f t="shared" si="122"/>
        <v>0.42317178779360526</v>
      </c>
      <c r="DK56" s="83">
        <f t="shared" si="122"/>
        <v>0.42087532149411455</v>
      </c>
      <c r="DL56" s="83">
        <f t="shared" si="122"/>
        <v>0.41864207283414256</v>
      </c>
      <c r="DM56" s="83">
        <f t="shared" si="122"/>
        <v>0.41646989915672433</v>
      </c>
      <c r="DN56" s="83">
        <f t="shared" si="122"/>
        <v>0.41435705040172061</v>
      </c>
      <c r="DO56" s="83">
        <f t="shared" si="122"/>
        <v>0.41230202560021312</v>
      </c>
      <c r="DP56" s="83">
        <f t="shared" si="122"/>
        <v>0.41030346265174206</v>
      </c>
      <c r="DQ56" s="83">
        <f t="shared" si="122"/>
        <v>0.40836003810634081</v>
      </c>
      <c r="DR56" s="83">
        <f t="shared" si="122"/>
        <v>0.40647039015180908</v>
      </c>
      <c r="DS56" s="83">
        <f t="shared" si="122"/>
        <v>0.4046330771282764</v>
      </c>
    </row>
    <row r="57" spans="1:123" s="95" customFormat="1" x14ac:dyDescent="0.25">
      <c r="A57" s="87" t="s">
        <v>122</v>
      </c>
      <c r="B57" s="94"/>
      <c r="C57" s="113">
        <f t="shared" si="110"/>
        <v>2.9513748970996581E-2</v>
      </c>
      <c r="D57" s="114">
        <f t="shared" ref="D57:H57" si="123">D56-C56</f>
        <v>3.5416498765195897E-2</v>
      </c>
      <c r="E57" s="114">
        <f t="shared" si="123"/>
        <v>4.2499798518235099E-2</v>
      </c>
      <c r="F57" s="114">
        <f t="shared" si="123"/>
        <v>5.099975822188213E-2</v>
      </c>
      <c r="G57" s="114">
        <f t="shared" si="123"/>
        <v>6.11997098662585E-2</v>
      </c>
      <c r="H57" s="114">
        <f t="shared" si="123"/>
        <v>7.3439651839510234E-2</v>
      </c>
      <c r="I57" s="114">
        <f>I56-H56</f>
        <v>8.8127582207412292E-2</v>
      </c>
      <c r="J57" s="87">
        <f>C34*($G$7+$I$7*(1-J12))</f>
        <v>3.7466648236075331E-2</v>
      </c>
      <c r="K57" s="87">
        <f t="shared" ref="K57:BV57" si="124">D34*($G$7+$I$7*(1-K12))</f>
        <v>4.4959977883290397E-2</v>
      </c>
      <c r="L57" s="87">
        <f t="shared" si="124"/>
        <v>5.3951973459948468E-2</v>
      </c>
      <c r="M57" s="87">
        <f t="shared" si="124"/>
        <v>6.4742368151938165E-2</v>
      </c>
      <c r="N57" s="87">
        <f t="shared" si="124"/>
        <v>7.7690841782325812E-2</v>
      </c>
      <c r="O57" s="87">
        <f t="shared" si="124"/>
        <v>9.3229010138790966E-2</v>
      </c>
      <c r="P57" s="87">
        <f t="shared" si="124"/>
        <v>0.11187481216654914</v>
      </c>
      <c r="Q57" s="87">
        <f t="shared" si="124"/>
        <v>0.13424977459985893</v>
      </c>
      <c r="R57" s="87">
        <f t="shared" si="124"/>
        <v>0.1610997295198307</v>
      </c>
      <c r="S57" s="87">
        <f t="shared" si="124"/>
        <v>0.19331967542379677</v>
      </c>
      <c r="T57" s="87">
        <f t="shared" si="124"/>
        <v>0.23198361050855623</v>
      </c>
      <c r="U57" s="87">
        <f t="shared" si="124"/>
        <v>0.27838033261026746</v>
      </c>
      <c r="V57" s="87">
        <f t="shared" si="124"/>
        <v>0.33405639913232088</v>
      </c>
      <c r="W57" s="87">
        <f t="shared" si="124"/>
        <v>0.40086767895878528</v>
      </c>
      <c r="X57" s="87">
        <f t="shared" si="124"/>
        <v>-1.5214225850910016E-2</v>
      </c>
      <c r="Y57" s="87">
        <f t="shared" si="124"/>
        <v>-1.6893562876346517E-2</v>
      </c>
      <c r="Z57" s="87">
        <f t="shared" si="124"/>
        <v>-1.9445289296050172E-2</v>
      </c>
      <c r="AA57" s="87">
        <f t="shared" si="124"/>
        <v>-2.2506587746096256E-2</v>
      </c>
      <c r="AB57" s="87">
        <f t="shared" si="124"/>
        <v>-2.6179051128580526E-2</v>
      </c>
      <c r="AC57" s="87">
        <f t="shared" si="124"/>
        <v>-3.0584456937055134E-2</v>
      </c>
      <c r="AD57" s="87">
        <f t="shared" si="124"/>
        <v>-3.5868746814063435E-2</v>
      </c>
      <c r="AE57" s="87">
        <f t="shared" si="124"/>
        <v>0.25324066302616227</v>
      </c>
      <c r="AF57" s="87">
        <f t="shared" si="124"/>
        <v>0.11700935726938273</v>
      </c>
      <c r="AG57" s="87">
        <f t="shared" si="124"/>
        <v>0.11780594033836622</v>
      </c>
      <c r="AH57" s="87">
        <f t="shared" si="124"/>
        <v>0.11835178522305129</v>
      </c>
      <c r="AI57" s="87">
        <f t="shared" si="124"/>
        <v>0.11859556591965904</v>
      </c>
      <c r="AJ57" s="87">
        <f t="shared" si="124"/>
        <v>0.11847506628593014</v>
      </c>
      <c r="AK57" s="87">
        <f t="shared" si="124"/>
        <v>0.11791473264204161</v>
      </c>
      <c r="AL57" s="87">
        <f t="shared" si="124"/>
        <v>0.11682262044968</v>
      </c>
      <c r="AM57" s="87">
        <f t="shared" si="124"/>
        <v>0.11578447475535426</v>
      </c>
      <c r="AN57" s="87">
        <f t="shared" si="124"/>
        <v>0.11701331971637315</v>
      </c>
      <c r="AO57" s="87">
        <f t="shared" si="124"/>
        <v>0.11698956372824504</v>
      </c>
      <c r="AP57" s="87">
        <f t="shared" si="124"/>
        <v>0.11543673928937392</v>
      </c>
      <c r="AQ57" s="87">
        <f t="shared" si="124"/>
        <v>0.11202380375175418</v>
      </c>
      <c r="AR57" s="87">
        <f t="shared" si="124"/>
        <v>0.1063544213412207</v>
      </c>
      <c r="AS57" s="87">
        <f t="shared" si="124"/>
        <v>9.7954172704248527E-2</v>
      </c>
      <c r="AT57" s="87">
        <f t="shared" si="124"/>
        <v>8.6257329864478038E-2</v>
      </c>
      <c r="AU57" s="87">
        <f t="shared" si="124"/>
        <v>8.7789818939525976E-2</v>
      </c>
      <c r="AV57" s="87">
        <f t="shared" si="124"/>
        <v>8.9232455362020208E-2</v>
      </c>
      <c r="AW57" s="87">
        <f t="shared" si="124"/>
        <v>9.0477190389610218E-2</v>
      </c>
      <c r="AX57" s="87">
        <f t="shared" si="124"/>
        <v>9.1392845947719348E-2</v>
      </c>
      <c r="AY57" s="87">
        <f t="shared" si="124"/>
        <v>9.1820583651812143E-2</v>
      </c>
      <c r="AZ57" s="87">
        <f t="shared" si="124"/>
        <v>9.1568481337060872E-2</v>
      </c>
      <c r="BA57" s="87">
        <f t="shared" si="124"/>
        <v>9.0405039858593633E-2</v>
      </c>
      <c r="BB57" s="87">
        <f t="shared" si="124"/>
        <v>8.790916861300041E-2</v>
      </c>
      <c r="BC57" s="87">
        <f t="shared" si="124"/>
        <v>8.5454980326278823E-2</v>
      </c>
      <c r="BD57" s="87">
        <f t="shared" si="124"/>
        <v>8.3102660273370196E-2</v>
      </c>
      <c r="BE57" s="87">
        <f t="shared" si="124"/>
        <v>8.0918989941232422E-2</v>
      </c>
      <c r="BF57" s="87">
        <f t="shared" si="124"/>
        <v>7.8978562011661951E-2</v>
      </c>
      <c r="BG57" s="87">
        <f t="shared" si="124"/>
        <v>7.7365253351502433E-2</v>
      </c>
      <c r="BH57" s="87">
        <f t="shared" si="124"/>
        <v>7.6174013067622559E-2</v>
      </c>
      <c r="BI57" s="87">
        <f t="shared" si="124"/>
        <v>7.5407543012065315E-2</v>
      </c>
      <c r="BJ57" s="87">
        <f t="shared" si="124"/>
        <v>7.4384076847957212E-2</v>
      </c>
      <c r="BK57" s="87">
        <f t="shared" si="124"/>
        <v>7.3147544247107538E-2</v>
      </c>
      <c r="BL57" s="87">
        <f t="shared" si="124"/>
        <v>7.175895867924266E-2</v>
      </c>
      <c r="BM57" s="87">
        <f t="shared" si="124"/>
        <v>7.0299463869093151E-2</v>
      </c>
      <c r="BN57" s="87">
        <f t="shared" si="124"/>
        <v>6.887397467616585E-2</v>
      </c>
      <c r="BO57" s="87">
        <f t="shared" si="124"/>
        <v>6.7615531563819872E-2</v>
      </c>
      <c r="BP57" s="87">
        <f t="shared" si="124"/>
        <v>6.6690428473750632E-2</v>
      </c>
      <c r="BQ57" s="87">
        <f t="shared" si="124"/>
        <v>6.5783613766956156E-2</v>
      </c>
      <c r="BR57" s="87">
        <f t="shared" si="124"/>
        <v>6.4877125358604931E-2</v>
      </c>
      <c r="BS57" s="87">
        <f t="shared" si="124"/>
        <v>6.3956299146982004E-2</v>
      </c>
      <c r="BT57" s="87">
        <f t="shared" si="124"/>
        <v>6.3011204435927698E-2</v>
      </c>
      <c r="BU57" s="87">
        <f t="shared" si="124"/>
        <v>6.2038428552931367E-2</v>
      </c>
      <c r="BV57" s="87">
        <f t="shared" si="124"/>
        <v>6.1043193745275268E-2</v>
      </c>
      <c r="BW57" s="87">
        <f t="shared" ref="BW57:DS57" si="125">BP34*($G$7+$I$7*(1-BW12))</f>
        <v>6.0041943075100655E-2</v>
      </c>
      <c r="BX57" s="87">
        <f t="shared" si="125"/>
        <v>5.9072544284343352E-2</v>
      </c>
      <c r="BY57" s="87">
        <f t="shared" si="125"/>
        <v>5.8147047618311902E-2</v>
      </c>
      <c r="BZ57" s="87">
        <f t="shared" si="125"/>
        <v>5.7272826968862461E-2</v>
      </c>
      <c r="CA57" s="87">
        <f t="shared" si="125"/>
        <v>5.6451835011116197E-2</v>
      </c>
      <c r="CB57" s="87">
        <f t="shared" si="125"/>
        <v>5.5679853623187094E-2</v>
      </c>
      <c r="CC57" s="87">
        <f t="shared" si="125"/>
        <v>5.4945674650282356E-2</v>
      </c>
      <c r="CD57" s="87">
        <f t="shared" si="125"/>
        <v>5.4230193121922669E-2</v>
      </c>
      <c r="CE57" s="87">
        <f t="shared" si="125"/>
        <v>5.3508002601887428E-2</v>
      </c>
      <c r="CF57" s="87">
        <f t="shared" si="125"/>
        <v>5.2787094810345055E-2</v>
      </c>
      <c r="CG57" s="87">
        <f t="shared" si="125"/>
        <v>5.2075691369481696E-2</v>
      </c>
      <c r="CH57" s="87">
        <f t="shared" si="125"/>
        <v>5.1381574120787907E-2</v>
      </c>
      <c r="CI57" s="87">
        <f t="shared" si="125"/>
        <v>5.0710976252295606E-2</v>
      </c>
      <c r="CJ57" s="87">
        <f t="shared" si="125"/>
        <v>5.0067239563815466E-2</v>
      </c>
      <c r="CK57" s="87">
        <f t="shared" si="125"/>
        <v>4.9449207829068052E-2</v>
      </c>
      <c r="CL57" s="87">
        <f t="shared" si="125"/>
        <v>4.8849444349984471E-2</v>
      </c>
      <c r="CM57" s="87">
        <f t="shared" si="125"/>
        <v>4.8265643505497044E-2</v>
      </c>
      <c r="CN57" s="87">
        <f t="shared" si="125"/>
        <v>4.769608252240725E-2</v>
      </c>
      <c r="CO57" s="87">
        <f t="shared" si="125"/>
        <v>4.7139640131311576E-2</v>
      </c>
      <c r="CP57" s="87">
        <f t="shared" si="125"/>
        <v>4.659587952305852E-2</v>
      </c>
      <c r="CQ57" s="87">
        <f t="shared" si="125"/>
        <v>4.6065044198854321E-2</v>
      </c>
      <c r="CR57" s="87">
        <f t="shared" si="125"/>
        <v>4.5547941115500701E-2</v>
      </c>
      <c r="CS57" s="87">
        <f t="shared" si="125"/>
        <v>4.5045686408080945E-2</v>
      </c>
      <c r="CT57" s="87">
        <f t="shared" si="125"/>
        <v>4.4558985558568347E-2</v>
      </c>
      <c r="CU57" s="87">
        <f t="shared" si="125"/>
        <v>4.4087738978358874E-2</v>
      </c>
      <c r="CV57" s="87">
        <f t="shared" si="125"/>
        <v>4.3631183437191565E-2</v>
      </c>
      <c r="CW57" s="87">
        <f t="shared" si="125"/>
        <v>4.3188089323314444E-2</v>
      </c>
      <c r="CX57" s="87">
        <f t="shared" si="125"/>
        <v>4.2757031833143347E-2</v>
      </c>
      <c r="CY57" s="87">
        <f t="shared" si="125"/>
        <v>4.2336741811973409E-2</v>
      </c>
      <c r="CZ57" s="87">
        <f t="shared" si="125"/>
        <v>4.1926542138685789E-2</v>
      </c>
      <c r="DA57" s="87">
        <f t="shared" si="125"/>
        <v>4.1526800970284307E-2</v>
      </c>
      <c r="DB57" s="87">
        <f t="shared" si="125"/>
        <v>4.1137827445188652E-2</v>
      </c>
      <c r="DC57" s="87">
        <f t="shared" si="125"/>
        <v>4.0759788653527945E-2</v>
      </c>
      <c r="DD57" s="87">
        <f t="shared" si="125"/>
        <v>4.0392651074889416E-2</v>
      </c>
      <c r="DE57" s="87">
        <f t="shared" si="125"/>
        <v>4.0036160501283093E-2</v>
      </c>
      <c r="DF57" s="87">
        <f t="shared" si="125"/>
        <v>3.9689875510149387E-2</v>
      </c>
      <c r="DG57" s="87">
        <f t="shared" si="125"/>
        <v>3.9353271787304356E-2</v>
      </c>
      <c r="DH57" s="87">
        <f t="shared" si="125"/>
        <v>3.9025933625892011E-2</v>
      </c>
      <c r="DI57" s="87">
        <f t="shared" si="125"/>
        <v>3.8707494956492644E-2</v>
      </c>
      <c r="DJ57" s="87">
        <f t="shared" si="125"/>
        <v>3.8397655482611939E-2</v>
      </c>
      <c r="DK57" s="87">
        <f t="shared" si="125"/>
        <v>3.809618477539875E-2</v>
      </c>
      <c r="DL57" s="87">
        <f t="shared" si="125"/>
        <v>3.7802911841311106E-2</v>
      </c>
      <c r="DM57" s="87">
        <f t="shared" si="125"/>
        <v>3.7517701832731176E-2</v>
      </c>
      <c r="DN57" s="87">
        <f t="shared" si="125"/>
        <v>3.7240423032300636E-2</v>
      </c>
      <c r="DO57" s="87">
        <f t="shared" si="125"/>
        <v>3.6970908824384544E-2</v>
      </c>
      <c r="DP57" s="87">
        <f t="shared" si="125"/>
        <v>3.6708932008021541E-2</v>
      </c>
      <c r="DQ57" s="87">
        <f t="shared" si="125"/>
        <v>3.645423093721066E-2</v>
      </c>
      <c r="DR57" s="87">
        <f t="shared" si="125"/>
        <v>3.6206536820867025E-2</v>
      </c>
      <c r="DS57" s="87">
        <f t="shared" si="125"/>
        <v>3.596559881777843E-2</v>
      </c>
    </row>
    <row r="58" spans="1:123" s="76" customFormat="1" x14ac:dyDescent="0.25">
      <c r="A58" s="101" t="s">
        <v>74</v>
      </c>
      <c r="B58" s="102" t="s">
        <v>110</v>
      </c>
      <c r="C58" s="76">
        <f t="shared" ref="C58:BN58" si="126">C59+C61+C63</f>
        <v>0</v>
      </c>
      <c r="D58" s="76">
        <f t="shared" si="126"/>
        <v>0</v>
      </c>
      <c r="E58" s="76">
        <f t="shared" si="126"/>
        <v>0</v>
      </c>
      <c r="F58" s="76">
        <f t="shared" si="126"/>
        <v>0</v>
      </c>
      <c r="G58" s="76">
        <f t="shared" si="126"/>
        <v>0</v>
      </c>
      <c r="H58" s="76">
        <f t="shared" si="126"/>
        <v>0</v>
      </c>
      <c r="I58" s="111">
        <f t="shared" si="126"/>
        <v>0</v>
      </c>
      <c r="J58" s="76">
        <f t="shared" si="126"/>
        <v>0.16372144723993337</v>
      </c>
      <c r="K58" s="76">
        <f t="shared" si="126"/>
        <v>0.36018718392785343</v>
      </c>
      <c r="L58" s="76">
        <f t="shared" si="126"/>
        <v>0.59594606795335747</v>
      </c>
      <c r="M58" s="76">
        <f t="shared" si="126"/>
        <v>0.87885672878396226</v>
      </c>
      <c r="N58" s="76">
        <f t="shared" si="126"/>
        <v>1.2183495217806881</v>
      </c>
      <c r="O58" s="76">
        <f t="shared" si="126"/>
        <v>1.6257408733767589</v>
      </c>
      <c r="P58" s="103">
        <f t="shared" si="126"/>
        <v>2.1146104952920437</v>
      </c>
      <c r="Q58" s="76">
        <f t="shared" si="126"/>
        <v>2.5375325943504521</v>
      </c>
      <c r="R58" s="76">
        <f t="shared" si="126"/>
        <v>3.0450391132205423</v>
      </c>
      <c r="S58" s="76">
        <f t="shared" si="126"/>
        <v>3.6540469358646499</v>
      </c>
      <c r="T58" s="76">
        <f t="shared" si="126"/>
        <v>4.3848563230375799</v>
      </c>
      <c r="U58" s="76">
        <f t="shared" si="126"/>
        <v>5.2618275876450955</v>
      </c>
      <c r="V58" s="76">
        <f t="shared" si="126"/>
        <v>6.3141931051741143</v>
      </c>
      <c r="W58" s="103">
        <f t="shared" si="126"/>
        <v>7.5770317262089382</v>
      </c>
      <c r="X58" s="76">
        <f t="shared" si="126"/>
        <v>8.0114087735366759</v>
      </c>
      <c r="Y58" s="76">
        <f t="shared" si="126"/>
        <v>7.927043536747898</v>
      </c>
      <c r="Z58" s="76">
        <f t="shared" si="126"/>
        <v>7.7955964324186757</v>
      </c>
      <c r="AA58" s="76">
        <f t="shared" si="126"/>
        <v>7.6076201214778383</v>
      </c>
      <c r="AB58" s="76">
        <f t="shared" si="126"/>
        <v>7.3517649530009574</v>
      </c>
      <c r="AC58" s="76">
        <f t="shared" si="126"/>
        <v>7.0143931591320712</v>
      </c>
      <c r="AD58" s="103">
        <f t="shared" si="126"/>
        <v>6.5791136054019663</v>
      </c>
      <c r="AE58" s="76">
        <f t="shared" si="126"/>
        <v>6.5908640159064511</v>
      </c>
      <c r="AF58" s="76">
        <f t="shared" si="126"/>
        <v>6.4421764683762799</v>
      </c>
      <c r="AG58" s="76">
        <f t="shared" si="126"/>
        <v>6.2014078472681762</v>
      </c>
      <c r="AH58" s="76">
        <f t="shared" si="126"/>
        <v>5.8485985590432126</v>
      </c>
      <c r="AI58" s="76">
        <f t="shared" si="126"/>
        <v>5.3598058288417842</v>
      </c>
      <c r="AJ58" s="158">
        <f t="shared" si="126"/>
        <v>4.7063101088244252</v>
      </c>
      <c r="AK58" s="103">
        <f t="shared" si="126"/>
        <v>3.8536640544007068</v>
      </c>
      <c r="AL58" s="76">
        <f t="shared" si="126"/>
        <v>3.2769386388686539</v>
      </c>
      <c r="AM58" s="76">
        <f t="shared" si="126"/>
        <v>3.2599865683405178</v>
      </c>
      <c r="AN58" s="76">
        <f t="shared" si="126"/>
        <v>3.246076297218893</v>
      </c>
      <c r="AO58" s="76">
        <f t="shared" si="126"/>
        <v>3.2315972199500793</v>
      </c>
      <c r="AP58" s="76">
        <f t="shared" si="126"/>
        <v>3.2121204778229253</v>
      </c>
      <c r="AQ58" s="158">
        <f t="shared" si="126"/>
        <v>3.1822401955432138</v>
      </c>
      <c r="AR58" s="103">
        <f t="shared" si="126"/>
        <v>3.1353846216365766</v>
      </c>
      <c r="AS58" s="76">
        <f t="shared" si="126"/>
        <v>3.0635918124950612</v>
      </c>
      <c r="AT58" s="76">
        <f t="shared" si="126"/>
        <v>2.9486553918582787</v>
      </c>
      <c r="AU58" s="76">
        <f t="shared" si="126"/>
        <v>2.834502545599193</v>
      </c>
      <c r="AV58" s="76">
        <f t="shared" si="126"/>
        <v>2.7255994945676174</v>
      </c>
      <c r="AW58" s="76">
        <f t="shared" si="126"/>
        <v>2.6270593259848951</v>
      </c>
      <c r="AX58" s="158">
        <f t="shared" si="126"/>
        <v>2.5447629387320765</v>
      </c>
      <c r="AY58" s="176">
        <f t="shared" si="126"/>
        <v>2.4855038939567367</v>
      </c>
      <c r="AZ58" s="76">
        <f t="shared" si="126"/>
        <v>2.4571617817405773</v>
      </c>
      <c r="BA58" s="76">
        <f t="shared" si="126"/>
        <v>2.4686614158028299</v>
      </c>
      <c r="BB58" s="76">
        <f t="shared" si="126"/>
        <v>2.4652385521254851</v>
      </c>
      <c r="BC58" s="76">
        <f t="shared" si="126"/>
        <v>2.4474332979641362</v>
      </c>
      <c r="BD58" s="76">
        <f t="shared" si="126"/>
        <v>2.4164418056213863</v>
      </c>
      <c r="BE58" s="158">
        <f t="shared" si="126"/>
        <v>2.3742324127979004</v>
      </c>
      <c r="BF58" s="103">
        <f t="shared" si="126"/>
        <v>2.3236842293960223</v>
      </c>
      <c r="BG58" s="76">
        <f t="shared" si="126"/>
        <v>2.2687526579866129</v>
      </c>
      <c r="BH58" s="76">
        <f t="shared" si="126"/>
        <v>2.2146672458457939</v>
      </c>
      <c r="BI58" s="76">
        <f t="shared" si="126"/>
        <v>2.1671448524146788</v>
      </c>
      <c r="BJ58" s="76">
        <f t="shared" si="126"/>
        <v>2.1250457582094811</v>
      </c>
      <c r="BK58" s="76">
        <f t="shared" si="126"/>
        <v>2.0871646230625114</v>
      </c>
      <c r="BL58" s="158">
        <f t="shared" si="126"/>
        <v>2.0522704017992308</v>
      </c>
      <c r="BM58" s="103">
        <f t="shared" si="126"/>
        <v>2.0191532337990719</v>
      </c>
      <c r="BN58" s="76">
        <f t="shared" si="126"/>
        <v>1.9866795900926002</v>
      </c>
      <c r="BO58" s="76">
        <f t="shared" ref="BO58:DS58" si="127">BO59+BO61+BO63</f>
        <v>1.9538571996201797</v>
      </c>
      <c r="BP58" s="76">
        <f t="shared" si="127"/>
        <v>1.9202953399812546</v>
      </c>
      <c r="BQ58" s="76">
        <f t="shared" si="127"/>
        <v>1.8870651367084985</v>
      </c>
      <c r="BR58" s="76">
        <f t="shared" si="127"/>
        <v>1.8550054923673125</v>
      </c>
      <c r="BS58" s="76">
        <f t="shared" si="127"/>
        <v>1.8246702093505036</v>
      </c>
      <c r="BT58" s="103">
        <f t="shared" si="127"/>
        <v>1.7962694238145858</v>
      </c>
      <c r="BU58" s="76">
        <f t="shared" si="127"/>
        <v>1.7696040530998021</v>
      </c>
      <c r="BV58" s="76">
        <f t="shared" si="127"/>
        <v>1.7439918063061164</v>
      </c>
      <c r="BW58" s="76">
        <f t="shared" si="127"/>
        <v>1.7181894555635693</v>
      </c>
      <c r="BX58" s="76">
        <f t="shared" si="127"/>
        <v>1.6922309492617855</v>
      </c>
      <c r="BY58" s="76">
        <f t="shared" si="127"/>
        <v>1.6662640870394325</v>
      </c>
      <c r="BZ58" s="76">
        <f t="shared" si="127"/>
        <v>1.6405208353369209</v>
      </c>
      <c r="CA58" s="103">
        <f t="shared" si="127"/>
        <v>1.6152785109789396</v>
      </c>
      <c r="CB58" s="76">
        <f t="shared" si="127"/>
        <v>1.5908111894116777</v>
      </c>
      <c r="CC58" s="76">
        <f t="shared" si="127"/>
        <v>1.5673298160878613</v>
      </c>
      <c r="CD58" s="76">
        <f t="shared" si="127"/>
        <v>1.5449093067247657</v>
      </c>
      <c r="CE58" s="76">
        <f t="shared" si="127"/>
        <v>1.52341403883132</v>
      </c>
      <c r="CF58" s="76">
        <f t="shared" si="127"/>
        <v>1.5026911744357578</v>
      </c>
      <c r="CG58" s="76">
        <f t="shared" si="127"/>
        <v>1.4825890763788949</v>
      </c>
      <c r="CH58" s="103">
        <f t="shared" si="127"/>
        <v>1.462976314602606</v>
      </c>
      <c r="CI58" s="76">
        <f t="shared" si="127"/>
        <v>1.4437593110088032</v>
      </c>
      <c r="CJ58" s="76">
        <f t="shared" si="127"/>
        <v>1.4248979792646228</v>
      </c>
      <c r="CK58" s="76">
        <f t="shared" si="127"/>
        <v>1.4064186780972801</v>
      </c>
      <c r="CL58" s="76">
        <f t="shared" si="127"/>
        <v>1.3884143806835585</v>
      </c>
      <c r="CM58" s="76">
        <f t="shared" si="127"/>
        <v>1.3709399251333814</v>
      </c>
      <c r="CN58" s="76">
        <f t="shared" si="127"/>
        <v>1.3540129993820773</v>
      </c>
      <c r="CO58" s="103">
        <f t="shared" si="127"/>
        <v>1.3376178414368658</v>
      </c>
      <c r="CP58" s="76">
        <f t="shared" si="127"/>
        <v>1.3217134864994122</v>
      </c>
      <c r="CQ58" s="76">
        <f t="shared" si="127"/>
        <v>1.3062471188756661</v>
      </c>
      <c r="CR58" s="76">
        <f t="shared" si="127"/>
        <v>1.2911731059771867</v>
      </c>
      <c r="CS58" s="76">
        <f t="shared" si="127"/>
        <v>1.2764777298256553</v>
      </c>
      <c r="CT58" s="76">
        <f t="shared" si="127"/>
        <v>1.2621584835442121</v>
      </c>
      <c r="CU58" s="76">
        <f t="shared" si="127"/>
        <v>1.2482189940900781</v>
      </c>
      <c r="CV58" s="103">
        <f t="shared" si="127"/>
        <v>1.2346643522427327</v>
      </c>
      <c r="CW58" s="76">
        <f t="shared" si="127"/>
        <v>1.2214968615346358</v>
      </c>
      <c r="CX58" s="76">
        <f t="shared" si="127"/>
        <v>1.2087128241521008</v>
      </c>
      <c r="CY58" s="76">
        <f t="shared" si="127"/>
        <v>1.1963011007021835</v>
      </c>
      <c r="CZ58" s="76">
        <f t="shared" si="127"/>
        <v>1.1842442898814289</v>
      </c>
      <c r="DA58" s="76">
        <f t="shared" si="127"/>
        <v>1.1725234880632809</v>
      </c>
      <c r="DB58" s="76">
        <f t="shared" si="127"/>
        <v>1.1611211153990171</v>
      </c>
      <c r="DC58" s="76">
        <f t="shared" si="127"/>
        <v>1.150022913038673</v>
      </c>
      <c r="DD58" s="103">
        <f t="shared" si="127"/>
        <v>1.1392189865989626</v>
      </c>
      <c r="DE58" s="76">
        <f t="shared" si="127"/>
        <v>1.1287037593441078</v>
      </c>
      <c r="DF58" s="76">
        <f t="shared" si="127"/>
        <v>1.1184747345994108</v>
      </c>
      <c r="DG58" s="76">
        <f t="shared" si="127"/>
        <v>1.1085300108162217</v>
      </c>
      <c r="DH58" s="76">
        <f t="shared" si="127"/>
        <v>1.098864820625288</v>
      </c>
      <c r="DI58" s="76">
        <f t="shared" si="127"/>
        <v>1.08947191394912</v>
      </c>
      <c r="DJ58" s="76">
        <f t="shared" si="127"/>
        <v>1.0803423200387501</v>
      </c>
      <c r="DK58" s="103">
        <f t="shared" si="127"/>
        <v>1.0714663492305256</v>
      </c>
      <c r="DL58" s="76">
        <f t="shared" si="127"/>
        <v>1.0628346345087134</v>
      </c>
      <c r="DM58" s="76">
        <f t="shared" si="127"/>
        <v>1.0544389617307115</v>
      </c>
      <c r="DN58" s="76">
        <f t="shared" si="127"/>
        <v>1.0462725831089188</v>
      </c>
      <c r="DO58" s="76">
        <f t="shared" si="127"/>
        <v>1.0383296679165643</v>
      </c>
      <c r="DP58" s="76">
        <f t="shared" si="127"/>
        <v>1.0306049060082534</v>
      </c>
      <c r="DQ58" s="76">
        <f t="shared" si="127"/>
        <v>1.0230931427548136</v>
      </c>
      <c r="DR58" s="76">
        <f t="shared" si="127"/>
        <v>1.0157890961335343</v>
      </c>
      <c r="DS58" s="76">
        <f t="shared" si="127"/>
        <v>1.0086872024489764</v>
      </c>
    </row>
    <row r="59" spans="1:123" x14ac:dyDescent="0.25">
      <c r="A59" t="s">
        <v>101</v>
      </c>
      <c r="B59" s="60"/>
      <c r="C59" s="112">
        <f t="shared" ref="C59:G64" si="128">D59/(1+$V$5)</f>
        <v>0</v>
      </c>
      <c r="D59" s="112">
        <f t="shared" si="128"/>
        <v>0</v>
      </c>
      <c r="E59" s="112">
        <f t="shared" si="128"/>
        <v>0</v>
      </c>
      <c r="F59" s="112">
        <f t="shared" si="128"/>
        <v>0</v>
      </c>
      <c r="G59" s="112">
        <f t="shared" si="128"/>
        <v>0</v>
      </c>
      <c r="H59" s="112">
        <f>I59/(1+$V$5)</f>
        <v>0</v>
      </c>
      <c r="I59" s="104">
        <f>V10*AN5</f>
        <v>0</v>
      </c>
      <c r="J59" s="83">
        <f t="shared" ref="J59:BU59" si="129">I59-C60+J60</f>
        <v>4.4881922366131937E-3</v>
      </c>
      <c r="K59" s="83">
        <f t="shared" si="129"/>
        <v>9.8740229205490256E-3</v>
      </c>
      <c r="L59" s="83">
        <f t="shared" si="129"/>
        <v>1.6337019741272024E-2</v>
      </c>
      <c r="M59" s="83">
        <f t="shared" si="129"/>
        <v>2.4092615926139628E-2</v>
      </c>
      <c r="N59" s="83">
        <f t="shared" si="129"/>
        <v>3.3399331347980746E-2</v>
      </c>
      <c r="O59" s="83">
        <f t="shared" si="129"/>
        <v>4.4567389854190086E-2</v>
      </c>
      <c r="P59" s="105">
        <f t="shared" si="129"/>
        <v>5.7969060061641292E-2</v>
      </c>
      <c r="Q59" s="83">
        <f t="shared" si="129"/>
        <v>6.9562872073969551E-2</v>
      </c>
      <c r="R59" s="83">
        <f t="shared" si="129"/>
        <v>8.3475446488763455E-2</v>
      </c>
      <c r="S59" s="83">
        <f t="shared" si="129"/>
        <v>0.10017053578651612</v>
      </c>
      <c r="T59" s="83">
        <f t="shared" si="129"/>
        <v>0.12020464294381936</v>
      </c>
      <c r="U59" s="83">
        <f t="shared" si="129"/>
        <v>0.14424557153258322</v>
      </c>
      <c r="V59" s="83">
        <f t="shared" si="129"/>
        <v>0.17309468583909987</v>
      </c>
      <c r="W59" s="83">
        <f t="shared" si="129"/>
        <v>0.20771362300691987</v>
      </c>
      <c r="X59" s="83">
        <f t="shared" si="129"/>
        <v>0.27564823104031322</v>
      </c>
      <c r="Y59" s="83">
        <f t="shared" si="129"/>
        <v>0.2881520680212234</v>
      </c>
      <c r="Z59" s="83">
        <f t="shared" si="129"/>
        <v>0.3017194222406786</v>
      </c>
      <c r="AA59" s="83">
        <f t="shared" si="129"/>
        <v>0.31655765608067238</v>
      </c>
      <c r="AB59" s="83">
        <f t="shared" si="129"/>
        <v>0.33291336620122775</v>
      </c>
      <c r="AC59" s="83">
        <f t="shared" si="129"/>
        <v>0.3510792875061558</v>
      </c>
      <c r="AD59" s="83">
        <f t="shared" si="129"/>
        <v>0.37140217351527255</v>
      </c>
      <c r="AE59" s="83">
        <f t="shared" si="129"/>
        <v>0.34106171417943681</v>
      </c>
      <c r="AF59" s="83">
        <f t="shared" si="129"/>
        <v>0.33336760945577254</v>
      </c>
      <c r="AG59" s="83">
        <f t="shared" si="129"/>
        <v>0.32113747235654788</v>
      </c>
      <c r="AH59" s="83">
        <f t="shared" si="129"/>
        <v>0.30340246583783448</v>
      </c>
      <c r="AI59" s="83">
        <f t="shared" si="129"/>
        <v>0.27900211343882003</v>
      </c>
      <c r="AJ59" s="159">
        <f t="shared" si="129"/>
        <v>0.24654681900793982</v>
      </c>
      <c r="AK59" s="105">
        <f t="shared" si="129"/>
        <v>0.20437325453682231</v>
      </c>
      <c r="AL59" s="83">
        <f t="shared" si="129"/>
        <v>0.17732942346775166</v>
      </c>
      <c r="AM59" s="83">
        <f t="shared" si="129"/>
        <v>0.1809150889970367</v>
      </c>
      <c r="AN59" s="83">
        <f t="shared" si="129"/>
        <v>0.18429469545781541</v>
      </c>
      <c r="AO59" s="83">
        <f t="shared" si="129"/>
        <v>0.18721779433172656</v>
      </c>
      <c r="AP59" s="83">
        <f t="shared" si="129"/>
        <v>0.18938009545170326</v>
      </c>
      <c r="AQ59" s="159">
        <f t="shared" si="129"/>
        <v>0.19041289156840804</v>
      </c>
      <c r="AR59" s="105">
        <f t="shared" si="129"/>
        <v>0.18987040041105605</v>
      </c>
      <c r="AS59" s="83">
        <f t="shared" si="129"/>
        <v>0.18721461430862393</v>
      </c>
      <c r="AT59" s="83">
        <f t="shared" si="129"/>
        <v>0.18146500390298859</v>
      </c>
      <c r="AU59" s="83">
        <f t="shared" si="129"/>
        <v>0.17580893896889946</v>
      </c>
      <c r="AV59" s="83">
        <f t="shared" si="129"/>
        <v>0.17038621954632127</v>
      </c>
      <c r="AW59" s="83">
        <f t="shared" si="129"/>
        <v>0.16535206911681252</v>
      </c>
      <c r="AX59" s="159">
        <f t="shared" si="129"/>
        <v>0.16087996089855239</v>
      </c>
      <c r="AY59" s="105">
        <f t="shared" si="129"/>
        <v>0.15716504648387825</v>
      </c>
      <c r="AZ59" s="83">
        <f t="shared" si="129"/>
        <v>0.15442832095185521</v>
      </c>
      <c r="BA59" s="83">
        <f t="shared" si="129"/>
        <v>0.15267827396758779</v>
      </c>
      <c r="BB59" s="83">
        <f t="shared" si="129"/>
        <v>0.15033044092607478</v>
      </c>
      <c r="BC59" s="83">
        <f t="shared" si="129"/>
        <v>0.14748642370968459</v>
      </c>
      <c r="BD59" s="83">
        <f t="shared" si="129"/>
        <v>0.14428760581852712</v>
      </c>
      <c r="BE59" s="159">
        <f t="shared" si="129"/>
        <v>0.14092226745558833</v>
      </c>
      <c r="BF59" s="105">
        <f t="shared" si="129"/>
        <v>0.13763408371676766</v>
      </c>
      <c r="BG59" s="83">
        <f t="shared" si="129"/>
        <v>0.13473228248772334</v>
      </c>
      <c r="BH59" s="83">
        <f t="shared" si="129"/>
        <v>0.13260379546272621</v>
      </c>
      <c r="BI59" s="83">
        <f t="shared" si="129"/>
        <v>0.13051695885683873</v>
      </c>
      <c r="BJ59" s="83">
        <f t="shared" si="129"/>
        <v>0.12843020763682578</v>
      </c>
      <c r="BK59" s="83">
        <f t="shared" si="129"/>
        <v>0.12630942982782351</v>
      </c>
      <c r="BL59" s="159">
        <f t="shared" si="129"/>
        <v>0.1241314861796753</v>
      </c>
      <c r="BM59" s="105">
        <f t="shared" si="129"/>
        <v>0.12188837607666375</v>
      </c>
      <c r="BN59" s="83">
        <f t="shared" si="129"/>
        <v>0.11959217457642338</v>
      </c>
      <c r="BO59" s="83">
        <f t="shared" si="129"/>
        <v>0.1172808894914277</v>
      </c>
      <c r="BP59" s="83">
        <f t="shared" si="129"/>
        <v>0.11504292439005182</v>
      </c>
      <c r="BQ59" s="83">
        <f t="shared" si="129"/>
        <v>0.11290622802184376</v>
      </c>
      <c r="BR59" s="83">
        <f t="shared" si="129"/>
        <v>0.11088804188366516</v>
      </c>
      <c r="BS59" s="83">
        <f t="shared" si="129"/>
        <v>0.10899299877614704</v>
      </c>
      <c r="BT59" s="105">
        <f t="shared" si="129"/>
        <v>0.10721136251788518</v>
      </c>
      <c r="BU59" s="83">
        <f t="shared" si="129"/>
        <v>0.10551710953835676</v>
      </c>
      <c r="BV59" s="83">
        <f t="shared" ref="BV59:DS59" si="130">BU59-BO60+BV60</f>
        <v>0.10386580542296694</v>
      </c>
      <c r="BW59" s="83">
        <f t="shared" si="130"/>
        <v>0.10219830368670108</v>
      </c>
      <c r="BX59" s="83">
        <f t="shared" si="130"/>
        <v>0.10053320976330843</v>
      </c>
      <c r="BY59" s="83">
        <f t="shared" si="130"/>
        <v>9.8889678639413392E-2</v>
      </c>
      <c r="BZ59" s="83">
        <f t="shared" si="130"/>
        <v>9.7285854765363569E-2</v>
      </c>
      <c r="CA59" s="105">
        <f t="shared" si="130"/>
        <v>9.5736287286638078E-2</v>
      </c>
      <c r="CB59" s="83">
        <f t="shared" si="130"/>
        <v>9.4248798369338263E-2</v>
      </c>
      <c r="CC59" s="83">
        <f t="shared" si="130"/>
        <v>9.2820734277888742E-2</v>
      </c>
      <c r="CD59" s="83">
        <f t="shared" si="130"/>
        <v>9.1434804183076923E-2</v>
      </c>
      <c r="CE59" s="83">
        <f t="shared" si="130"/>
        <v>9.0085655295688016E-2</v>
      </c>
      <c r="CF59" s="83">
        <f t="shared" si="130"/>
        <v>8.8769289451768971E-2</v>
      </c>
      <c r="CG59" s="83">
        <f t="shared" si="130"/>
        <v>8.7483107899418849E-2</v>
      </c>
      <c r="CH59" s="105">
        <f t="shared" si="130"/>
        <v>8.622610609253549E-2</v>
      </c>
      <c r="CI59" s="83">
        <f t="shared" si="130"/>
        <v>8.4998865486228856E-2</v>
      </c>
      <c r="CJ59" s="83">
        <f t="shared" si="130"/>
        <v>8.3803282469027449E-2</v>
      </c>
      <c r="CK59" s="83">
        <f t="shared" si="130"/>
        <v>8.2641976583477619E-2</v>
      </c>
      <c r="CL59" s="83">
        <f t="shared" si="130"/>
        <v>8.1516612462209162E-2</v>
      </c>
      <c r="CM59" s="83">
        <f t="shared" si="130"/>
        <v>8.0426976849553702E-2</v>
      </c>
      <c r="CN59" s="83">
        <f t="shared" si="130"/>
        <v>7.9371307371080488E-2</v>
      </c>
      <c r="CO59" s="105">
        <f t="shared" si="130"/>
        <v>7.8346751854519323E-2</v>
      </c>
      <c r="CP59" s="83">
        <f t="shared" si="130"/>
        <v>7.7350000536879682E-2</v>
      </c>
      <c r="CQ59" s="83">
        <f t="shared" si="130"/>
        <v>7.637810462623898E-2</v>
      </c>
      <c r="CR59" s="83">
        <f t="shared" si="130"/>
        <v>7.5429495093984236E-2</v>
      </c>
      <c r="CS59" s="83">
        <f t="shared" si="130"/>
        <v>7.4505041565497948E-2</v>
      </c>
      <c r="CT59" s="83">
        <f t="shared" si="130"/>
        <v>7.3605476425330343E-2</v>
      </c>
      <c r="CU59" s="83">
        <f t="shared" si="130"/>
        <v>7.2731200842517232E-2</v>
      </c>
      <c r="CV59" s="105">
        <f t="shared" si="130"/>
        <v>7.1882147795465312E-2</v>
      </c>
      <c r="CW59" s="83">
        <f t="shared" si="130"/>
        <v>7.1057734860685728E-2</v>
      </c>
      <c r="CX59" s="83">
        <f t="shared" si="130"/>
        <v>7.0256942010227919E-2</v>
      </c>
      <c r="CY59" s="83">
        <f t="shared" si="130"/>
        <v>6.9478554906905299E-2</v>
      </c>
      <c r="CZ59" s="83">
        <f t="shared" si="130"/>
        <v>6.8721611942297298E-2</v>
      </c>
      <c r="DA59" s="83">
        <f t="shared" si="130"/>
        <v>6.7985266809873296E-2</v>
      </c>
      <c r="DB59" s="83">
        <f t="shared" si="130"/>
        <v>6.7268826318838279E-2</v>
      </c>
      <c r="DC59" s="83">
        <f t="shared" si="130"/>
        <v>6.6571760088149357E-2</v>
      </c>
      <c r="DD59" s="105">
        <f t="shared" si="130"/>
        <v>6.5893676293266035E-2</v>
      </c>
      <c r="DE59" s="83">
        <f t="shared" si="130"/>
        <v>6.5234267342134611E-2</v>
      </c>
      <c r="DF59" s="83">
        <f t="shared" si="130"/>
        <v>6.4593232773678483E-2</v>
      </c>
      <c r="DG59" s="83">
        <f t="shared" si="130"/>
        <v>6.3970190376244462E-2</v>
      </c>
      <c r="DH59" s="83">
        <f t="shared" si="130"/>
        <v>6.3364616071080487E-2</v>
      </c>
      <c r="DI59" s="83">
        <f t="shared" si="130"/>
        <v>6.277590493585268E-2</v>
      </c>
      <c r="DJ59" s="83">
        <f t="shared" si="130"/>
        <v>6.2203434980963673E-2</v>
      </c>
      <c r="DK59" s="105">
        <f t="shared" si="130"/>
        <v>6.1646625813417476E-2</v>
      </c>
      <c r="DL59" s="83">
        <f t="shared" si="130"/>
        <v>6.1104981530241881E-2</v>
      </c>
      <c r="DM59" s="83">
        <f t="shared" si="130"/>
        <v>6.0578105570970604E-2</v>
      </c>
      <c r="DN59" s="83">
        <f t="shared" si="130"/>
        <v>6.0065673641143895E-2</v>
      </c>
      <c r="DO59" s="83">
        <f t="shared" si="130"/>
        <v>5.9567354231518786E-2</v>
      </c>
      <c r="DP59" s="83">
        <f t="shared" si="130"/>
        <v>5.9082798245500667E-2</v>
      </c>
      <c r="DQ59" s="83">
        <f t="shared" si="130"/>
        <v>5.8611635874429677E-2</v>
      </c>
      <c r="DR59" s="83">
        <f t="shared" si="130"/>
        <v>5.8153480703982262E-2</v>
      </c>
      <c r="DS59" s="83">
        <f t="shared" si="130"/>
        <v>5.7707939853170333E-2</v>
      </c>
    </row>
    <row r="60" spans="1:123" s="98" customFormat="1" x14ac:dyDescent="0.25">
      <c r="A60" s="98" t="s">
        <v>120</v>
      </c>
      <c r="B60" s="100"/>
      <c r="C60" s="113">
        <f t="shared" si="128"/>
        <v>0</v>
      </c>
      <c r="D60" s="114">
        <f t="shared" ref="D60:H60" si="131">D59-C59</f>
        <v>0</v>
      </c>
      <c r="E60" s="114">
        <f t="shared" si="131"/>
        <v>0</v>
      </c>
      <c r="F60" s="114">
        <f t="shared" si="131"/>
        <v>0</v>
      </c>
      <c r="G60" s="114">
        <f t="shared" si="131"/>
        <v>0</v>
      </c>
      <c r="H60" s="114">
        <f t="shared" si="131"/>
        <v>0</v>
      </c>
      <c r="I60" s="114">
        <f>I59-H59</f>
        <v>0</v>
      </c>
      <c r="J60" s="98">
        <f>C30*$I$5*J12</f>
        <v>4.4881922366131937E-3</v>
      </c>
      <c r="K60" s="98">
        <f t="shared" ref="K60:BV60" si="132">D30*$I$5*K12</f>
        <v>5.3858306839358328E-3</v>
      </c>
      <c r="L60" s="98">
        <f t="shared" si="132"/>
        <v>6.4629968207229977E-3</v>
      </c>
      <c r="M60" s="98">
        <f t="shared" si="132"/>
        <v>7.7555961848676021E-3</v>
      </c>
      <c r="N60" s="98">
        <f t="shared" si="132"/>
        <v>9.3067154218411195E-3</v>
      </c>
      <c r="O60" s="98">
        <f t="shared" si="132"/>
        <v>1.116805850620934E-2</v>
      </c>
      <c r="P60" s="145">
        <f t="shared" si="132"/>
        <v>1.3401670207451208E-2</v>
      </c>
      <c r="Q60" s="98">
        <f t="shared" si="132"/>
        <v>1.6082004248941448E-2</v>
      </c>
      <c r="R60" s="98">
        <f t="shared" si="132"/>
        <v>1.9298405098729741E-2</v>
      </c>
      <c r="S60" s="98">
        <f t="shared" si="132"/>
        <v>2.3158086118475672E-2</v>
      </c>
      <c r="T60" s="98">
        <f t="shared" si="132"/>
        <v>2.7789703342170832E-2</v>
      </c>
      <c r="U60" s="98">
        <f t="shared" si="132"/>
        <v>3.3347644010604992E-2</v>
      </c>
      <c r="V60" s="98">
        <f t="shared" si="132"/>
        <v>4.001717281272598E-2</v>
      </c>
      <c r="W60" s="98">
        <f t="shared" si="132"/>
        <v>4.8020607375271196E-2</v>
      </c>
      <c r="X60" s="98">
        <f t="shared" si="132"/>
        <v>8.4016612282334785E-2</v>
      </c>
      <c r="Y60" s="98">
        <f t="shared" si="132"/>
        <v>3.180224207963997E-2</v>
      </c>
      <c r="Z60" s="98">
        <f t="shared" si="132"/>
        <v>3.6725440337930904E-2</v>
      </c>
      <c r="AA60" s="98">
        <f t="shared" si="132"/>
        <v>4.2627937182164635E-2</v>
      </c>
      <c r="AB60" s="98">
        <f t="shared" si="132"/>
        <v>4.9703354131160352E-2</v>
      </c>
      <c r="AC60" s="98">
        <f t="shared" si="132"/>
        <v>5.8183094117654044E-2</v>
      </c>
      <c r="AD60" s="98">
        <f t="shared" si="132"/>
        <v>6.8343493384387943E-2</v>
      </c>
      <c r="AE60" s="98">
        <f t="shared" si="132"/>
        <v>5.3676152946499023E-2</v>
      </c>
      <c r="AF60" s="98">
        <f t="shared" si="132"/>
        <v>2.4108137355975653E-2</v>
      </c>
      <c r="AG60" s="98">
        <f t="shared" si="132"/>
        <v>2.4495303238706266E-2</v>
      </c>
      <c r="AH60" s="98">
        <f t="shared" si="132"/>
        <v>2.4892930663451239E-2</v>
      </c>
      <c r="AI60" s="98">
        <f t="shared" si="132"/>
        <v>2.5303001732145898E-2</v>
      </c>
      <c r="AJ60" s="166">
        <f t="shared" si="132"/>
        <v>2.5727799686773821E-2</v>
      </c>
      <c r="AK60" s="145">
        <f t="shared" si="132"/>
        <v>2.6169928913270437E-2</v>
      </c>
      <c r="AL60" s="98">
        <f t="shared" si="132"/>
        <v>2.663232187742837E-2</v>
      </c>
      <c r="AM60" s="98">
        <f t="shared" si="132"/>
        <v>2.7693802885260722E-2</v>
      </c>
      <c r="AN60" s="98">
        <f t="shared" si="132"/>
        <v>2.787490969948497E-2</v>
      </c>
      <c r="AO60" s="98">
        <f t="shared" si="132"/>
        <v>2.78160295373624E-2</v>
      </c>
      <c r="AP60" s="98">
        <f t="shared" si="132"/>
        <v>2.7465302852122581E-2</v>
      </c>
      <c r="AQ60" s="166">
        <f t="shared" si="132"/>
        <v>2.6760595803478608E-2</v>
      </c>
      <c r="AR60" s="145">
        <f t="shared" si="132"/>
        <v>2.5627437755918442E-2</v>
      </c>
      <c r="AS60" s="98">
        <f t="shared" si="132"/>
        <v>2.3976535774996244E-2</v>
      </c>
      <c r="AT60" s="98">
        <f t="shared" si="132"/>
        <v>2.1944192479625365E-2</v>
      </c>
      <c r="AU60" s="98">
        <f t="shared" si="132"/>
        <v>2.2218844765395838E-2</v>
      </c>
      <c r="AV60" s="98">
        <f t="shared" si="132"/>
        <v>2.239331011478421E-2</v>
      </c>
      <c r="AW60" s="98">
        <f t="shared" si="132"/>
        <v>2.2431152422613832E-2</v>
      </c>
      <c r="AX60" s="166">
        <f t="shared" si="132"/>
        <v>2.2288487585218487E-2</v>
      </c>
      <c r="AY60" s="145">
        <f t="shared" si="132"/>
        <v>2.1912523341244289E-2</v>
      </c>
      <c r="AZ60" s="98">
        <f t="shared" si="132"/>
        <v>2.1239810242973226E-2</v>
      </c>
      <c r="BA60" s="98">
        <f t="shared" si="132"/>
        <v>2.0194145495357946E-2</v>
      </c>
      <c r="BB60" s="98">
        <f t="shared" si="132"/>
        <v>1.9871011723882826E-2</v>
      </c>
      <c r="BC60" s="98">
        <f t="shared" si="132"/>
        <v>1.9549292898394018E-2</v>
      </c>
      <c r="BD60" s="98">
        <f t="shared" si="132"/>
        <v>1.9232334531456355E-2</v>
      </c>
      <c r="BE60" s="166">
        <f t="shared" si="132"/>
        <v>1.8923149222279688E-2</v>
      </c>
      <c r="BF60" s="145">
        <f t="shared" si="132"/>
        <v>1.8624339602423611E-2</v>
      </c>
      <c r="BG60" s="98">
        <f t="shared" si="132"/>
        <v>1.8338009013928909E-2</v>
      </c>
      <c r="BH60" s="98">
        <f t="shared" si="132"/>
        <v>1.8065658470360828E-2</v>
      </c>
      <c r="BI60" s="98">
        <f t="shared" si="132"/>
        <v>1.7784175117995325E-2</v>
      </c>
      <c r="BJ60" s="98">
        <f t="shared" si="132"/>
        <v>1.7462541678381075E-2</v>
      </c>
      <c r="BK60" s="98">
        <f t="shared" si="132"/>
        <v>1.7111556722454093E-2</v>
      </c>
      <c r="BL60" s="166">
        <f t="shared" si="132"/>
        <v>1.6745205574131491E-2</v>
      </c>
      <c r="BM60" s="145">
        <f t="shared" si="132"/>
        <v>1.6381229499412057E-2</v>
      </c>
      <c r="BN60" s="98">
        <f t="shared" si="132"/>
        <v>1.6041807513688524E-2</v>
      </c>
      <c r="BO60" s="98">
        <f t="shared" si="132"/>
        <v>1.5754373385365152E-2</v>
      </c>
      <c r="BP60" s="98">
        <f t="shared" si="132"/>
        <v>1.5546210016619426E-2</v>
      </c>
      <c r="BQ60" s="98">
        <f t="shared" si="132"/>
        <v>1.5325845310173012E-2</v>
      </c>
      <c r="BR60" s="98">
        <f t="shared" si="132"/>
        <v>1.5093370584275493E-2</v>
      </c>
      <c r="BS60" s="98">
        <f t="shared" si="132"/>
        <v>1.485016246661337E-2</v>
      </c>
      <c r="BT60" s="145">
        <f t="shared" si="132"/>
        <v>1.4599593241150203E-2</v>
      </c>
      <c r="BU60" s="98">
        <f t="shared" si="132"/>
        <v>1.4347554534160109E-2</v>
      </c>
      <c r="BV60" s="98">
        <f t="shared" si="132"/>
        <v>1.4103069269975343E-2</v>
      </c>
      <c r="BW60" s="98">
        <f t="shared" ref="BW60:DS60" si="133">BP30*$I$5*BW12</f>
        <v>1.3878708280353567E-2</v>
      </c>
      <c r="BX60" s="98">
        <f t="shared" si="133"/>
        <v>1.3660751386780363E-2</v>
      </c>
      <c r="BY60" s="98">
        <f t="shared" si="133"/>
        <v>1.3449839460380459E-2</v>
      </c>
      <c r="BZ60" s="98">
        <f t="shared" si="133"/>
        <v>1.3246338592563555E-2</v>
      </c>
      <c r="CA60" s="145">
        <f t="shared" si="133"/>
        <v>1.3050025762424712E-2</v>
      </c>
      <c r="CB60" s="98">
        <f t="shared" si="133"/>
        <v>1.2860065616860284E-2</v>
      </c>
      <c r="CC60" s="98">
        <f t="shared" si="133"/>
        <v>1.2675005178525827E-2</v>
      </c>
      <c r="CD60" s="98">
        <f t="shared" si="133"/>
        <v>1.2492778185541739E-2</v>
      </c>
      <c r="CE60" s="98">
        <f t="shared" si="133"/>
        <v>1.2311602499391453E-2</v>
      </c>
      <c r="CF60" s="98">
        <f t="shared" si="133"/>
        <v>1.213347361646141E-2</v>
      </c>
      <c r="CG60" s="98">
        <f t="shared" si="133"/>
        <v>1.1960157040213429E-2</v>
      </c>
      <c r="CH60" s="145">
        <f t="shared" si="133"/>
        <v>1.1793023955541356E-2</v>
      </c>
      <c r="CI60" s="98">
        <f t="shared" si="133"/>
        <v>1.1632825010553655E-2</v>
      </c>
      <c r="CJ60" s="98">
        <f t="shared" si="133"/>
        <v>1.1479422161324417E-2</v>
      </c>
      <c r="CK60" s="98">
        <f t="shared" si="133"/>
        <v>1.1331472299991917E-2</v>
      </c>
      <c r="CL60" s="98">
        <f t="shared" si="133"/>
        <v>1.1186238378122989E-2</v>
      </c>
      <c r="CM60" s="98">
        <f t="shared" si="133"/>
        <v>1.1043838003805961E-2</v>
      </c>
      <c r="CN60" s="98">
        <f t="shared" si="133"/>
        <v>1.0904487561740216E-2</v>
      </c>
      <c r="CO60" s="145">
        <f t="shared" si="133"/>
        <v>1.0768468438980194E-2</v>
      </c>
      <c r="CP60" s="98">
        <f t="shared" si="133"/>
        <v>1.0636073692914017E-2</v>
      </c>
      <c r="CQ60" s="98">
        <f t="shared" si="133"/>
        <v>1.050752625068372E-2</v>
      </c>
      <c r="CR60" s="98">
        <f t="shared" si="133"/>
        <v>1.0382862767737169E-2</v>
      </c>
      <c r="CS60" s="98">
        <f t="shared" si="133"/>
        <v>1.0261784849636704E-2</v>
      </c>
      <c r="CT60" s="98">
        <f t="shared" si="133"/>
        <v>1.0144272863638348E-2</v>
      </c>
      <c r="CU60" s="98">
        <f t="shared" si="133"/>
        <v>1.0030211978927103E-2</v>
      </c>
      <c r="CV60" s="145">
        <f t="shared" si="133"/>
        <v>9.9194153919282702E-3</v>
      </c>
      <c r="CW60" s="98">
        <f t="shared" si="133"/>
        <v>9.8116607581344301E-3</v>
      </c>
      <c r="CX60" s="98">
        <f t="shared" si="133"/>
        <v>9.7067334002259101E-3</v>
      </c>
      <c r="CY60" s="98">
        <f t="shared" si="133"/>
        <v>9.6044756644145506E-3</v>
      </c>
      <c r="CZ60" s="98">
        <f t="shared" si="133"/>
        <v>9.5048418850287048E-3</v>
      </c>
      <c r="DA60" s="98">
        <f t="shared" si="133"/>
        <v>9.4079277312143546E-3</v>
      </c>
      <c r="DB60" s="98">
        <f t="shared" si="133"/>
        <v>9.3137714878920915E-3</v>
      </c>
      <c r="DC60" s="98">
        <f t="shared" si="133"/>
        <v>9.2223491612393443E-3</v>
      </c>
      <c r="DD60" s="145">
        <f t="shared" si="133"/>
        <v>9.1335769632511065E-3</v>
      </c>
      <c r="DE60" s="98">
        <f t="shared" si="133"/>
        <v>9.0473244490944932E-3</v>
      </c>
      <c r="DF60" s="98">
        <f t="shared" si="133"/>
        <v>8.9634410959584174E-3</v>
      </c>
      <c r="DG60" s="98">
        <f t="shared" si="133"/>
        <v>8.8817994875946826E-3</v>
      </c>
      <c r="DH60" s="98">
        <f t="shared" si="133"/>
        <v>8.8023534260503796E-3</v>
      </c>
      <c r="DI60" s="98">
        <f t="shared" si="133"/>
        <v>8.7250603526642899E-3</v>
      </c>
      <c r="DJ60" s="98">
        <f t="shared" si="133"/>
        <v>8.6498792063503371E-3</v>
      </c>
      <c r="DK60" s="145">
        <f t="shared" si="133"/>
        <v>8.5767677957049107E-3</v>
      </c>
      <c r="DL60" s="98">
        <f t="shared" si="133"/>
        <v>8.5056801659188965E-3</v>
      </c>
      <c r="DM60" s="98">
        <f t="shared" si="133"/>
        <v>8.4365651366871391E-3</v>
      </c>
      <c r="DN60" s="98">
        <f t="shared" si="133"/>
        <v>8.3693675577679715E-3</v>
      </c>
      <c r="DO60" s="98">
        <f t="shared" si="133"/>
        <v>8.3040340164252727E-3</v>
      </c>
      <c r="DP60" s="98">
        <f t="shared" si="133"/>
        <v>8.2405043666461709E-3</v>
      </c>
      <c r="DQ60" s="98">
        <f t="shared" si="133"/>
        <v>8.1787168352793517E-3</v>
      </c>
      <c r="DR60" s="98">
        <f t="shared" si="133"/>
        <v>8.1186126252574958E-3</v>
      </c>
      <c r="DS60" s="98">
        <f t="shared" si="133"/>
        <v>8.0601393151069709E-3</v>
      </c>
    </row>
    <row r="61" spans="1:123" x14ac:dyDescent="0.25">
      <c r="A61" t="s">
        <v>75</v>
      </c>
      <c r="B61" s="60"/>
      <c r="C61" s="112">
        <f t="shared" si="128"/>
        <v>0</v>
      </c>
      <c r="D61" s="112">
        <f t="shared" si="128"/>
        <v>0</v>
      </c>
      <c r="E61" s="112">
        <f t="shared" si="128"/>
        <v>0</v>
      </c>
      <c r="F61" s="112">
        <f t="shared" si="128"/>
        <v>0</v>
      </c>
      <c r="G61" s="112">
        <f t="shared" si="128"/>
        <v>0</v>
      </c>
      <c r="H61" s="112">
        <f>I61/(1+$V$5)</f>
        <v>0</v>
      </c>
      <c r="I61" s="104">
        <f>V10*AN6</f>
        <v>0</v>
      </c>
      <c r="J61" s="83">
        <f t="shared" ref="J61:BU61" si="134">I61-C62+J62</f>
        <v>7.1811075785811085E-2</v>
      </c>
      <c r="K61" s="83">
        <f t="shared" si="134"/>
        <v>0.15798436672878441</v>
      </c>
      <c r="L61" s="83">
        <f t="shared" si="134"/>
        <v>0.26139231586035239</v>
      </c>
      <c r="M61" s="83">
        <f t="shared" si="134"/>
        <v>0.38548185481823388</v>
      </c>
      <c r="N61" s="83">
        <f t="shared" si="134"/>
        <v>0.53438930156769171</v>
      </c>
      <c r="O61" s="83">
        <f t="shared" si="134"/>
        <v>0.71307823766704104</v>
      </c>
      <c r="P61" s="105">
        <f t="shared" si="134"/>
        <v>0.92750496098626023</v>
      </c>
      <c r="Q61" s="83">
        <f t="shared" si="134"/>
        <v>1.1130059531835121</v>
      </c>
      <c r="R61" s="83">
        <f t="shared" si="134"/>
        <v>1.3356071438202144</v>
      </c>
      <c r="S61" s="83">
        <f t="shared" si="134"/>
        <v>1.6027285725842568</v>
      </c>
      <c r="T61" s="83">
        <f t="shared" si="134"/>
        <v>1.9232742871011081</v>
      </c>
      <c r="U61" s="83">
        <f t="shared" si="134"/>
        <v>2.3079291445213297</v>
      </c>
      <c r="V61" s="83">
        <f t="shared" si="134"/>
        <v>2.7695149734255957</v>
      </c>
      <c r="W61" s="83">
        <f t="shared" si="134"/>
        <v>3.3234179681107152</v>
      </c>
      <c r="X61" s="83">
        <f t="shared" si="134"/>
        <v>3.6836111386022861</v>
      </c>
      <c r="Y61" s="83">
        <f t="shared" si="134"/>
        <v>3.6078766133089255</v>
      </c>
      <c r="Z61" s="83">
        <f t="shared" si="134"/>
        <v>3.5055903221987199</v>
      </c>
      <c r="AA61" s="83">
        <f t="shared" si="134"/>
        <v>3.3714325259364974</v>
      </c>
      <c r="AB61" s="83">
        <f t="shared" si="134"/>
        <v>3.1990156830628274</v>
      </c>
      <c r="AC61" s="83">
        <f t="shared" si="134"/>
        <v>2.9806693035196021</v>
      </c>
      <c r="AD61" s="83">
        <f t="shared" si="134"/>
        <v>2.7071810982555462</v>
      </c>
      <c r="AE61" s="83">
        <f t="shared" si="134"/>
        <v>2.4778758305705999</v>
      </c>
      <c r="AF61" s="83">
        <f t="shared" si="134"/>
        <v>2.4186253745388098</v>
      </c>
      <c r="AG61" s="83">
        <f t="shared" si="134"/>
        <v>2.3235574382907975</v>
      </c>
      <c r="AH61" s="83">
        <f t="shared" si="134"/>
        <v>2.1849673337321169</v>
      </c>
      <c r="AI61" s="83">
        <f t="shared" si="134"/>
        <v>1.9936120424840236</v>
      </c>
      <c r="AJ61" s="159">
        <f t="shared" si="134"/>
        <v>1.7384033912418659</v>
      </c>
      <c r="AK61" s="105">
        <f t="shared" si="134"/>
        <v>1.4060402082198342</v>
      </c>
      <c r="AL61" s="83">
        <f t="shared" si="134"/>
        <v>1.1746673897686437</v>
      </c>
      <c r="AM61" s="83">
        <f t="shared" si="134"/>
        <v>1.1569877129106223</v>
      </c>
      <c r="AN61" s="83">
        <f t="shared" si="134"/>
        <v>1.1415472834462028</v>
      </c>
      <c r="AO61" s="83">
        <f t="shared" si="134"/>
        <v>1.1273236241246929</v>
      </c>
      <c r="AP61" s="83">
        <f t="shared" si="134"/>
        <v>1.1130551763482273</v>
      </c>
      <c r="AQ61" s="159">
        <f t="shared" si="134"/>
        <v>1.0971950438648883</v>
      </c>
      <c r="AR61" s="105">
        <f t="shared" si="134"/>
        <v>1.0778560208175185</v>
      </c>
      <c r="AS61" s="83">
        <f t="shared" si="134"/>
        <v>1.0527453758511087</v>
      </c>
      <c r="AT61" s="83">
        <f t="shared" si="134"/>
        <v>1.0124552370320063</v>
      </c>
      <c r="AU61" s="83">
        <f t="shared" si="134"/>
        <v>0.97214662418631947</v>
      </c>
      <c r="AV61" s="83">
        <f t="shared" si="134"/>
        <v>0.93343287876518011</v>
      </c>
      <c r="AW61" s="83">
        <f t="shared" si="134"/>
        <v>0.89816580804474855</v>
      </c>
      <c r="AX61" s="159">
        <f t="shared" si="134"/>
        <v>0.86848043055293767</v>
      </c>
      <c r="AY61" s="105">
        <f t="shared" si="134"/>
        <v>0.84684858813422503</v>
      </c>
      <c r="AZ61" s="83">
        <f t="shared" si="134"/>
        <v>0.83614314797352651</v>
      </c>
      <c r="BA61" s="83">
        <f t="shared" si="134"/>
        <v>0.83971483903377708</v>
      </c>
      <c r="BB61" s="83">
        <f t="shared" si="134"/>
        <v>0.83836132582650513</v>
      </c>
      <c r="BC61" s="83">
        <f t="shared" si="134"/>
        <v>0.83221419729827606</v>
      </c>
      <c r="BD61" s="83">
        <f t="shared" si="134"/>
        <v>0.82162875978457728</v>
      </c>
      <c r="BE61" s="159">
        <f t="shared" si="134"/>
        <v>0.80722370267249943</v>
      </c>
      <c r="BF61" s="105">
        <f t="shared" si="134"/>
        <v>0.78992842016979248</v>
      </c>
      <c r="BG61" s="83">
        <f t="shared" si="134"/>
        <v>0.77103951528906389</v>
      </c>
      <c r="BH61" s="83">
        <f t="shared" si="134"/>
        <v>0.75228831935217466</v>
      </c>
      <c r="BI61" s="83">
        <f t="shared" si="134"/>
        <v>0.73602322226246186</v>
      </c>
      <c r="BJ61" s="83">
        <f t="shared" si="134"/>
        <v>0.72184298739336117</v>
      </c>
      <c r="BK61" s="83">
        <f t="shared" si="134"/>
        <v>0.70931123411667329</v>
      </c>
      <c r="BL61" s="159">
        <f t="shared" si="134"/>
        <v>0.69796836277951679</v>
      </c>
      <c r="BM61" s="105">
        <f t="shared" si="134"/>
        <v>0.68734553388169661</v>
      </c>
      <c r="BN61" s="83">
        <f t="shared" si="134"/>
        <v>0.6769810752512504</v>
      </c>
      <c r="BO61" s="83">
        <f t="shared" si="134"/>
        <v>0.66643976003936511</v>
      </c>
      <c r="BP61" s="83">
        <f t="shared" si="134"/>
        <v>0.65545579942455046</v>
      </c>
      <c r="BQ61" s="83">
        <f t="shared" si="134"/>
        <v>0.64443003970900492</v>
      </c>
      <c r="BR61" s="83">
        <f t="shared" si="134"/>
        <v>0.63368622557917009</v>
      </c>
      <c r="BS61" s="83">
        <f t="shared" si="134"/>
        <v>0.62345219124515416</v>
      </c>
      <c r="BT61" s="105">
        <f t="shared" si="134"/>
        <v>0.61383898064488407</v>
      </c>
      <c r="BU61" s="83">
        <f t="shared" si="134"/>
        <v>0.60481747053050927</v>
      </c>
      <c r="BV61" s="83">
        <f t="shared" ref="BV61:DS61" si="135">BU61-BO62+BV62</f>
        <v>0.59619198276215091</v>
      </c>
      <c r="BW61" s="83">
        <f t="shared" si="135"/>
        <v>0.58757026635271969</v>
      </c>
      <c r="BX61" s="83">
        <f t="shared" si="135"/>
        <v>0.57893601610042511</v>
      </c>
      <c r="BY61" s="83">
        <f t="shared" si="135"/>
        <v>0.57031619972931757</v>
      </c>
      <c r="BZ61" s="83">
        <f t="shared" si="135"/>
        <v>0.56177154031646825</v>
      </c>
      <c r="CA61" s="105">
        <f t="shared" si="135"/>
        <v>0.55338397876177248</v>
      </c>
      <c r="CB61" s="83">
        <f t="shared" si="135"/>
        <v>0.54524082094788029</v>
      </c>
      <c r="CC61" s="83">
        <f t="shared" si="135"/>
        <v>0.53741505627049713</v>
      </c>
      <c r="CD61" s="83">
        <f t="shared" si="135"/>
        <v>0.52994122689296197</v>
      </c>
      <c r="CE61" s="83">
        <f t="shared" si="135"/>
        <v>0.52277903847930229</v>
      </c>
      <c r="CF61" s="83">
        <f t="shared" si="135"/>
        <v>0.51587909647958197</v>
      </c>
      <c r="CG61" s="83">
        <f t="shared" si="135"/>
        <v>0.50918982970695759</v>
      </c>
      <c r="CH61" s="105">
        <f t="shared" si="135"/>
        <v>0.50266467848165131</v>
      </c>
      <c r="CI61" s="83">
        <f t="shared" si="135"/>
        <v>0.49626896269290188</v>
      </c>
      <c r="CJ61" s="83">
        <f t="shared" si="135"/>
        <v>0.48998622916767909</v>
      </c>
      <c r="CK61" s="83">
        <f t="shared" si="135"/>
        <v>0.48382386623588047</v>
      </c>
      <c r="CL61" s="83">
        <f t="shared" si="135"/>
        <v>0.47781490219786726</v>
      </c>
      <c r="CM61" s="83">
        <f t="shared" si="135"/>
        <v>0.47198013530499094</v>
      </c>
      <c r="CN61" s="83">
        <f t="shared" si="135"/>
        <v>0.46632796634200063</v>
      </c>
      <c r="CO61" s="105">
        <f t="shared" si="135"/>
        <v>0.46085520988879519</v>
      </c>
      <c r="CP61" s="83">
        <f t="shared" si="135"/>
        <v>0.45554949863720084</v>
      </c>
      <c r="CQ61" s="83">
        <f t="shared" si="135"/>
        <v>0.45039348277567148</v>
      </c>
      <c r="CR61" s="83">
        <f t="shared" si="135"/>
        <v>0.44537103507443715</v>
      </c>
      <c r="CS61" s="83">
        <f t="shared" si="135"/>
        <v>0.44047554764916724</v>
      </c>
      <c r="CT61" s="83">
        <f t="shared" si="135"/>
        <v>0.4357047350507251</v>
      </c>
      <c r="CU61" s="83">
        <f t="shared" si="135"/>
        <v>0.43105898944885035</v>
      </c>
      <c r="CV61" s="105">
        <f t="shared" si="135"/>
        <v>0.42653979960150362</v>
      </c>
      <c r="CW61" s="83">
        <f t="shared" si="135"/>
        <v>0.42214823229425585</v>
      </c>
      <c r="CX61" s="83">
        <f t="shared" si="135"/>
        <v>0.41788368328217079</v>
      </c>
      <c r="CY61" s="83">
        <f t="shared" si="135"/>
        <v>0.41374314531047313</v>
      </c>
      <c r="CZ61" s="83">
        <f t="shared" si="135"/>
        <v>0.40972128074958203</v>
      </c>
      <c r="DA61" s="83">
        <f t="shared" si="135"/>
        <v>0.40581192143652089</v>
      </c>
      <c r="DB61" s="83">
        <f t="shared" si="135"/>
        <v>0.40200911617402252</v>
      </c>
      <c r="DC61" s="83">
        <f t="shared" si="135"/>
        <v>0.39830790120624904</v>
      </c>
      <c r="DD61" s="105">
        <f t="shared" si="135"/>
        <v>0.39470474780774734</v>
      </c>
      <c r="DE61" s="83">
        <f t="shared" si="135"/>
        <v>0.39119762927836438</v>
      </c>
      <c r="DF61" s="83">
        <f t="shared" si="135"/>
        <v>0.38778566047304641</v>
      </c>
      <c r="DG61" s="83">
        <f t="shared" si="135"/>
        <v>0.38446827657384791</v>
      </c>
      <c r="DH61" s="83">
        <f t="shared" si="135"/>
        <v>0.38124401782499345</v>
      </c>
      <c r="DI61" s="83">
        <f t="shared" si="135"/>
        <v>0.37811059809101083</v>
      </c>
      <c r="DJ61" s="83">
        <f t="shared" si="135"/>
        <v>0.37506511820100041</v>
      </c>
      <c r="DK61" s="105">
        <f t="shared" si="135"/>
        <v>0.37210437792580042</v>
      </c>
      <c r="DL61" s="83">
        <f t="shared" si="135"/>
        <v>0.36922522102709848</v>
      </c>
      <c r="DM61" s="83">
        <f t="shared" si="135"/>
        <v>0.366424829455677</v>
      </c>
      <c r="DN61" s="83">
        <f t="shared" si="135"/>
        <v>0.36370086319205303</v>
      </c>
      <c r="DO61" s="83">
        <f t="shared" si="135"/>
        <v>0.36105132527950762</v>
      </c>
      <c r="DP61" s="83">
        <f t="shared" si="135"/>
        <v>0.35847443290364744</v>
      </c>
      <c r="DQ61" s="83">
        <f t="shared" si="135"/>
        <v>0.35596848929388153</v>
      </c>
      <c r="DR61" s="83">
        <f t="shared" si="135"/>
        <v>0.35353177640362371</v>
      </c>
      <c r="DS61" s="83">
        <f t="shared" si="135"/>
        <v>0.35116248729145405</v>
      </c>
    </row>
    <row r="62" spans="1:123" s="54" customFormat="1" x14ac:dyDescent="0.25">
      <c r="A62" s="98" t="s">
        <v>121</v>
      </c>
      <c r="B62" s="99"/>
      <c r="C62" s="113">
        <f t="shared" si="128"/>
        <v>0</v>
      </c>
      <c r="D62" s="114">
        <f t="shared" ref="D62:H62" si="136">D61-C61</f>
        <v>0</v>
      </c>
      <c r="E62" s="114">
        <f t="shared" si="136"/>
        <v>0</v>
      </c>
      <c r="F62" s="114">
        <f t="shared" si="136"/>
        <v>0</v>
      </c>
      <c r="G62" s="114">
        <f t="shared" si="136"/>
        <v>0</v>
      </c>
      <c r="H62" s="114">
        <f t="shared" si="136"/>
        <v>0</v>
      </c>
      <c r="I62" s="114">
        <f>I61-H61</f>
        <v>0</v>
      </c>
      <c r="J62" s="98">
        <f>C32*$I$6*J12</f>
        <v>7.1811075785811085E-2</v>
      </c>
      <c r="K62" s="98">
        <f t="shared" ref="K62:BV62" si="137">D32*$I$6*K12</f>
        <v>8.617329094297331E-2</v>
      </c>
      <c r="L62" s="98">
        <f t="shared" si="137"/>
        <v>0.10340794913156798</v>
      </c>
      <c r="M62" s="98">
        <f t="shared" si="137"/>
        <v>0.1240895389578815</v>
      </c>
      <c r="N62" s="98">
        <f t="shared" si="137"/>
        <v>0.1489074467494578</v>
      </c>
      <c r="O62" s="98">
        <f t="shared" si="137"/>
        <v>0.17868893609934938</v>
      </c>
      <c r="P62" s="145">
        <f t="shared" si="137"/>
        <v>0.21442672331921914</v>
      </c>
      <c r="Q62" s="98">
        <f t="shared" si="137"/>
        <v>0.25731206798306294</v>
      </c>
      <c r="R62" s="98">
        <f t="shared" si="137"/>
        <v>0.30877448157967552</v>
      </c>
      <c r="S62" s="98">
        <f t="shared" si="137"/>
        <v>0.37052937789561047</v>
      </c>
      <c r="T62" s="98">
        <f t="shared" si="137"/>
        <v>0.44463525347473293</v>
      </c>
      <c r="U62" s="98">
        <f t="shared" si="137"/>
        <v>0.53356230416967931</v>
      </c>
      <c r="V62" s="98">
        <f t="shared" si="137"/>
        <v>0.64027476500361524</v>
      </c>
      <c r="W62" s="98">
        <f t="shared" si="137"/>
        <v>0.76832971800433847</v>
      </c>
      <c r="X62" s="98">
        <f t="shared" si="137"/>
        <v>0.6175052384746339</v>
      </c>
      <c r="Y62" s="98">
        <f t="shared" si="137"/>
        <v>0.23303995628631496</v>
      </c>
      <c r="Z62" s="98">
        <f t="shared" si="137"/>
        <v>0.26824308678540443</v>
      </c>
      <c r="AA62" s="98">
        <f t="shared" si="137"/>
        <v>0.31047745721251052</v>
      </c>
      <c r="AB62" s="98">
        <f t="shared" si="137"/>
        <v>0.36114546129600944</v>
      </c>
      <c r="AC62" s="98">
        <f t="shared" si="137"/>
        <v>0.42192838546038991</v>
      </c>
      <c r="AD62" s="98">
        <f t="shared" si="137"/>
        <v>0.49484151274028254</v>
      </c>
      <c r="AE62" s="98">
        <f t="shared" si="137"/>
        <v>0.38819997078968727</v>
      </c>
      <c r="AF62" s="98">
        <f t="shared" si="137"/>
        <v>0.17378950025452486</v>
      </c>
      <c r="AG62" s="98">
        <f t="shared" si="137"/>
        <v>0.17317515053739174</v>
      </c>
      <c r="AH62" s="98">
        <f t="shared" si="137"/>
        <v>0.17188735265383001</v>
      </c>
      <c r="AI62" s="98">
        <f t="shared" si="137"/>
        <v>0.16979017004791613</v>
      </c>
      <c r="AJ62" s="166">
        <f t="shared" si="137"/>
        <v>0.16671973421823222</v>
      </c>
      <c r="AK62" s="145">
        <f t="shared" si="137"/>
        <v>0.16247832971825071</v>
      </c>
      <c r="AL62" s="98">
        <f t="shared" si="137"/>
        <v>0.15682715233849684</v>
      </c>
      <c r="AM62" s="98">
        <f t="shared" si="137"/>
        <v>0.15610982339650348</v>
      </c>
      <c r="AN62" s="98">
        <f t="shared" si="137"/>
        <v>0.15773472107297221</v>
      </c>
      <c r="AO62" s="98">
        <f t="shared" si="137"/>
        <v>0.15766369333232022</v>
      </c>
      <c r="AP62" s="98">
        <f t="shared" si="137"/>
        <v>0.15552172227145039</v>
      </c>
      <c r="AQ62" s="166">
        <f t="shared" si="137"/>
        <v>0.15085960173489327</v>
      </c>
      <c r="AR62" s="145">
        <f t="shared" si="137"/>
        <v>0.14313930667088093</v>
      </c>
      <c r="AS62" s="98">
        <f t="shared" si="137"/>
        <v>0.13171650737208715</v>
      </c>
      <c r="AT62" s="98">
        <f t="shared" si="137"/>
        <v>0.11581968457740106</v>
      </c>
      <c r="AU62" s="98">
        <f t="shared" si="137"/>
        <v>0.11742610822728533</v>
      </c>
      <c r="AV62" s="98">
        <f t="shared" si="137"/>
        <v>0.11894994791118081</v>
      </c>
      <c r="AW62" s="98">
        <f t="shared" si="137"/>
        <v>0.12025465155101876</v>
      </c>
      <c r="AX62" s="166">
        <f t="shared" si="137"/>
        <v>0.1211742242430825</v>
      </c>
      <c r="AY62" s="145">
        <f t="shared" si="137"/>
        <v>0.12150746425216825</v>
      </c>
      <c r="AZ62" s="98">
        <f t="shared" si="137"/>
        <v>0.12101106721138861</v>
      </c>
      <c r="BA62" s="98">
        <f t="shared" si="137"/>
        <v>0.11939137563765169</v>
      </c>
      <c r="BB62" s="98">
        <f t="shared" si="137"/>
        <v>0.11607259502001334</v>
      </c>
      <c r="BC62" s="98">
        <f t="shared" si="137"/>
        <v>0.11280281938295177</v>
      </c>
      <c r="BD62" s="98">
        <f t="shared" si="137"/>
        <v>0.10966921403731997</v>
      </c>
      <c r="BE62" s="166">
        <f t="shared" si="137"/>
        <v>0.10676916713100464</v>
      </c>
      <c r="BF62" s="145">
        <f t="shared" si="137"/>
        <v>0.10421218174946133</v>
      </c>
      <c r="BG62" s="98">
        <f t="shared" si="137"/>
        <v>0.10212216233066007</v>
      </c>
      <c r="BH62" s="98">
        <f t="shared" si="137"/>
        <v>0.10064017970076249</v>
      </c>
      <c r="BI62" s="98">
        <f t="shared" si="137"/>
        <v>9.980749793030054E-2</v>
      </c>
      <c r="BJ62" s="98">
        <f t="shared" si="137"/>
        <v>9.862258451385103E-2</v>
      </c>
      <c r="BK62" s="98">
        <f t="shared" si="137"/>
        <v>9.7137460760632136E-2</v>
      </c>
      <c r="BL62" s="166">
        <f t="shared" si="137"/>
        <v>9.5426295793848093E-2</v>
      </c>
      <c r="BM62" s="145">
        <f t="shared" si="137"/>
        <v>9.3589352851641147E-2</v>
      </c>
      <c r="BN62" s="98">
        <f t="shared" si="137"/>
        <v>9.1757703700213841E-2</v>
      </c>
      <c r="BO62" s="98">
        <f t="shared" si="137"/>
        <v>9.009886448887712E-2</v>
      </c>
      <c r="BP62" s="98">
        <f t="shared" si="137"/>
        <v>8.8823537315485895E-2</v>
      </c>
      <c r="BQ62" s="98">
        <f t="shared" si="137"/>
        <v>8.7596824798305578E-2</v>
      </c>
      <c r="BR62" s="98">
        <f t="shared" si="137"/>
        <v>8.6393646630797252E-2</v>
      </c>
      <c r="BS62" s="98">
        <f t="shared" si="137"/>
        <v>8.5192261459832164E-2</v>
      </c>
      <c r="BT62" s="145">
        <f t="shared" si="137"/>
        <v>8.3976142251371053E-2</v>
      </c>
      <c r="BU62" s="98">
        <f t="shared" si="137"/>
        <v>8.2736193585839016E-2</v>
      </c>
      <c r="BV62" s="98">
        <f t="shared" si="137"/>
        <v>8.1473376720518784E-2</v>
      </c>
      <c r="BW62" s="98">
        <f t="shared" ref="BW62:DS62" si="138">BP32*$I$6*BW12</f>
        <v>8.0201820906054669E-2</v>
      </c>
      <c r="BX62" s="98">
        <f t="shared" si="138"/>
        <v>7.896257454601098E-2</v>
      </c>
      <c r="BY62" s="98">
        <f t="shared" si="138"/>
        <v>7.7773830259689675E-2</v>
      </c>
      <c r="BZ62" s="98">
        <f t="shared" si="138"/>
        <v>7.6647602046982857E-2</v>
      </c>
      <c r="CA62" s="145">
        <f t="shared" si="138"/>
        <v>7.5588580696675275E-2</v>
      </c>
      <c r="CB62" s="98">
        <f t="shared" si="138"/>
        <v>7.459303577194687E-2</v>
      </c>
      <c r="CC62" s="98">
        <f t="shared" si="138"/>
        <v>7.3647612043135677E-2</v>
      </c>
      <c r="CD62" s="98">
        <f t="shared" si="138"/>
        <v>7.2727991528519553E-2</v>
      </c>
      <c r="CE62" s="98">
        <f t="shared" si="138"/>
        <v>7.1800386132351277E-2</v>
      </c>
      <c r="CF62" s="98">
        <f t="shared" si="138"/>
        <v>7.0873888259969361E-2</v>
      </c>
      <c r="CG62" s="98">
        <f t="shared" si="138"/>
        <v>6.9958335274358421E-2</v>
      </c>
      <c r="CH62" s="145">
        <f t="shared" si="138"/>
        <v>6.9063429471369064E-2</v>
      </c>
      <c r="CI62" s="98">
        <f t="shared" si="138"/>
        <v>6.8197319983197432E-2</v>
      </c>
      <c r="CJ62" s="98">
        <f t="shared" si="138"/>
        <v>6.7364878517912896E-2</v>
      </c>
      <c r="CK62" s="98">
        <f t="shared" si="138"/>
        <v>6.6565628596720938E-2</v>
      </c>
      <c r="CL62" s="98">
        <f t="shared" si="138"/>
        <v>6.5791422094338109E-2</v>
      </c>
      <c r="CM62" s="98">
        <f t="shared" si="138"/>
        <v>6.5039121367093028E-2</v>
      </c>
      <c r="CN62" s="98">
        <f t="shared" si="138"/>
        <v>6.430616631136811E-2</v>
      </c>
      <c r="CO62" s="145">
        <f t="shared" si="138"/>
        <v>6.3590673018163624E-2</v>
      </c>
      <c r="CP62" s="98">
        <f t="shared" si="138"/>
        <v>6.2891608731603127E-2</v>
      </c>
      <c r="CQ62" s="98">
        <f t="shared" si="138"/>
        <v>6.2208862656383555E-2</v>
      </c>
      <c r="CR62" s="98">
        <f t="shared" si="138"/>
        <v>6.1543180895486584E-2</v>
      </c>
      <c r="CS62" s="98">
        <f t="shared" si="138"/>
        <v>6.0895934669068209E-2</v>
      </c>
      <c r="CT62" s="98">
        <f t="shared" si="138"/>
        <v>6.0268308768650906E-2</v>
      </c>
      <c r="CU62" s="98">
        <f t="shared" si="138"/>
        <v>5.9660420709493317E-2</v>
      </c>
      <c r="CV62" s="145">
        <f t="shared" si="138"/>
        <v>5.9071483170816917E-2</v>
      </c>
      <c r="CW62" s="98">
        <f t="shared" si="138"/>
        <v>5.8500041424355352E-2</v>
      </c>
      <c r="CX62" s="98">
        <f t="shared" si="138"/>
        <v>5.7944313644298494E-2</v>
      </c>
      <c r="CY62" s="98">
        <f t="shared" si="138"/>
        <v>5.7402642923788917E-2</v>
      </c>
      <c r="CZ62" s="98">
        <f t="shared" si="138"/>
        <v>5.687407010817714E-2</v>
      </c>
      <c r="DA62" s="98">
        <f t="shared" si="138"/>
        <v>5.635894945558978E-2</v>
      </c>
      <c r="DB62" s="98">
        <f t="shared" si="138"/>
        <v>5.5857615446994899E-2</v>
      </c>
      <c r="DC62" s="98">
        <f t="shared" si="138"/>
        <v>5.537026820304343E-2</v>
      </c>
      <c r="DD62" s="145">
        <f t="shared" si="138"/>
        <v>5.4896888025853637E-2</v>
      </c>
      <c r="DE62" s="98">
        <f t="shared" si="138"/>
        <v>5.4437195114915508E-2</v>
      </c>
      <c r="DF62" s="98">
        <f t="shared" si="138"/>
        <v>5.3990674118470978E-2</v>
      </c>
      <c r="DG62" s="98">
        <f t="shared" si="138"/>
        <v>5.3556686208978618E-2</v>
      </c>
      <c r="DH62" s="98">
        <f t="shared" si="138"/>
        <v>5.3134690706735307E-2</v>
      </c>
      <c r="DI62" s="98">
        <f t="shared" si="138"/>
        <v>5.2724195713012269E-2</v>
      </c>
      <c r="DJ62" s="98">
        <f t="shared" si="138"/>
        <v>5.2324788313032985E-2</v>
      </c>
      <c r="DK62" s="145">
        <f t="shared" si="138"/>
        <v>5.1936147750653631E-2</v>
      </c>
      <c r="DL62" s="98">
        <f t="shared" si="138"/>
        <v>5.1558038216213554E-2</v>
      </c>
      <c r="DM62" s="98">
        <f t="shared" si="138"/>
        <v>5.1190282547049465E-2</v>
      </c>
      <c r="DN62" s="98">
        <f t="shared" si="138"/>
        <v>5.083271994535464E-2</v>
      </c>
      <c r="DO62" s="98">
        <f t="shared" si="138"/>
        <v>5.0485152794189907E-2</v>
      </c>
      <c r="DP62" s="98">
        <f t="shared" si="138"/>
        <v>5.0147303337152102E-2</v>
      </c>
      <c r="DQ62" s="98">
        <f t="shared" si="138"/>
        <v>4.9818844703267084E-2</v>
      </c>
      <c r="DR62" s="98">
        <f t="shared" si="138"/>
        <v>4.9499434860395833E-2</v>
      </c>
      <c r="DS62" s="98">
        <f t="shared" si="138"/>
        <v>4.9188749104043916E-2</v>
      </c>
    </row>
    <row r="63" spans="1:123" x14ac:dyDescent="0.25">
      <c r="A63" t="s">
        <v>76</v>
      </c>
      <c r="B63" s="60"/>
      <c r="C63" s="112">
        <f t="shared" si="128"/>
        <v>0</v>
      </c>
      <c r="D63" s="112">
        <f t="shared" si="128"/>
        <v>0</v>
      </c>
      <c r="E63" s="112">
        <f t="shared" si="128"/>
        <v>0</v>
      </c>
      <c r="F63" s="112">
        <f t="shared" si="128"/>
        <v>0</v>
      </c>
      <c r="G63" s="112">
        <f t="shared" si="128"/>
        <v>0</v>
      </c>
      <c r="H63" s="112">
        <f>I63/(1+$V$5)</f>
        <v>0</v>
      </c>
      <c r="I63" s="104">
        <f>V10*AN7</f>
        <v>0</v>
      </c>
      <c r="J63" s="83">
        <f t="shared" ref="J63:BU63" si="139">I63-C64+J64</f>
        <v>8.7422179217509083E-2</v>
      </c>
      <c r="K63" s="83">
        <f t="shared" si="139"/>
        <v>0.19232879427851998</v>
      </c>
      <c r="L63" s="83">
        <f t="shared" si="139"/>
        <v>0.31821673235173303</v>
      </c>
      <c r="M63" s="83">
        <f t="shared" si="139"/>
        <v>0.46928225803958873</v>
      </c>
      <c r="N63" s="83">
        <f t="shared" si="139"/>
        <v>0.65056088886501562</v>
      </c>
      <c r="O63" s="83">
        <f t="shared" si="139"/>
        <v>0.86809524585552778</v>
      </c>
      <c r="P63" s="105">
        <f t="shared" si="139"/>
        <v>1.1291364742441423</v>
      </c>
      <c r="Q63" s="83">
        <f t="shared" si="139"/>
        <v>1.3549637690929706</v>
      </c>
      <c r="R63" s="83">
        <f t="shared" si="139"/>
        <v>1.6259565229115645</v>
      </c>
      <c r="S63" s="83">
        <f t="shared" si="139"/>
        <v>1.9511478274938772</v>
      </c>
      <c r="T63" s="83">
        <f t="shared" si="139"/>
        <v>2.3413773929926527</v>
      </c>
      <c r="U63" s="83">
        <f t="shared" si="139"/>
        <v>2.809652871591183</v>
      </c>
      <c r="V63" s="83">
        <f t="shared" si="139"/>
        <v>3.3715834459094189</v>
      </c>
      <c r="W63" s="83">
        <f t="shared" si="139"/>
        <v>4.0459001350913031</v>
      </c>
      <c r="X63" s="83">
        <f t="shared" si="139"/>
        <v>4.0521494038940764</v>
      </c>
      <c r="Y63" s="83">
        <f t="shared" si="139"/>
        <v>4.031014855417749</v>
      </c>
      <c r="Z63" s="83">
        <f t="shared" si="139"/>
        <v>3.9882866879792771</v>
      </c>
      <c r="AA63" s="83">
        <f t="shared" si="139"/>
        <v>3.919629939460668</v>
      </c>
      <c r="AB63" s="83">
        <f t="shared" si="139"/>
        <v>3.8198359037369025</v>
      </c>
      <c r="AC63" s="83">
        <f t="shared" si="139"/>
        <v>3.6826445681063129</v>
      </c>
      <c r="AD63" s="83">
        <f t="shared" si="139"/>
        <v>3.5005303336311475</v>
      </c>
      <c r="AE63" s="83">
        <f t="shared" si="139"/>
        <v>3.7719264711564149</v>
      </c>
      <c r="AF63" s="83">
        <f t="shared" si="139"/>
        <v>3.6901834843816972</v>
      </c>
      <c r="AG63" s="83">
        <f t="shared" si="139"/>
        <v>3.5567129366208308</v>
      </c>
      <c r="AH63" s="83">
        <f t="shared" si="139"/>
        <v>3.3602287594732618</v>
      </c>
      <c r="AI63" s="83">
        <f t="shared" si="139"/>
        <v>3.0871916729189413</v>
      </c>
      <c r="AJ63" s="159">
        <f t="shared" si="139"/>
        <v>2.7213598985746197</v>
      </c>
      <c r="AK63" s="105">
        <f t="shared" si="139"/>
        <v>2.2432505916440504</v>
      </c>
      <c r="AL63" s="83">
        <f t="shared" si="139"/>
        <v>1.9249418256322586</v>
      </c>
      <c r="AM63" s="83">
        <f t="shared" si="139"/>
        <v>1.9220837664328587</v>
      </c>
      <c r="AN63" s="83">
        <f t="shared" si="139"/>
        <v>1.9202343183148747</v>
      </c>
      <c r="AO63" s="83">
        <f t="shared" si="139"/>
        <v>1.9170558014936601</v>
      </c>
      <c r="AP63" s="83">
        <f t="shared" si="139"/>
        <v>1.9096852060229947</v>
      </c>
      <c r="AQ63" s="159">
        <f t="shared" si="139"/>
        <v>1.8946322601099175</v>
      </c>
      <c r="AR63" s="105">
        <f t="shared" si="139"/>
        <v>1.867658200408002</v>
      </c>
      <c r="AS63" s="83">
        <f t="shared" si="139"/>
        <v>1.8236318223353285</v>
      </c>
      <c r="AT63" s="83">
        <f t="shared" si="139"/>
        <v>1.754735150923284</v>
      </c>
      <c r="AU63" s="83">
        <f t="shared" si="139"/>
        <v>1.6865469824439741</v>
      </c>
      <c r="AV63" s="83">
        <f t="shared" si="139"/>
        <v>1.6217803962561161</v>
      </c>
      <c r="AW63" s="83">
        <f t="shared" si="139"/>
        <v>1.5635414488233343</v>
      </c>
      <c r="AX63" s="159">
        <f t="shared" si="139"/>
        <v>1.5154025472805865</v>
      </c>
      <c r="AY63" s="105">
        <f t="shared" si="139"/>
        <v>1.4814902593386332</v>
      </c>
      <c r="AZ63" s="83">
        <f t="shared" si="139"/>
        <v>1.4665903128151954</v>
      </c>
      <c r="BA63" s="83">
        <f t="shared" si="139"/>
        <v>1.4762683028014651</v>
      </c>
      <c r="BB63" s="83">
        <f t="shared" si="139"/>
        <v>1.4765467853729055</v>
      </c>
      <c r="BC63" s="83">
        <f t="shared" si="139"/>
        <v>1.4677326769561756</v>
      </c>
      <c r="BD63" s="83">
        <f t="shared" si="139"/>
        <v>1.4505254400182821</v>
      </c>
      <c r="BE63" s="159">
        <f t="shared" si="139"/>
        <v>1.4260864426698125</v>
      </c>
      <c r="BF63" s="105">
        <f t="shared" si="139"/>
        <v>1.396121725509462</v>
      </c>
      <c r="BG63" s="83">
        <f t="shared" si="139"/>
        <v>1.3629808602098257</v>
      </c>
      <c r="BH63" s="83">
        <f t="shared" si="139"/>
        <v>1.3297751310308932</v>
      </c>
      <c r="BI63" s="83">
        <f t="shared" si="139"/>
        <v>1.300604671295378</v>
      </c>
      <c r="BJ63" s="83">
        <f t="shared" si="139"/>
        <v>1.2747725631792943</v>
      </c>
      <c r="BK63" s="83">
        <f t="shared" si="139"/>
        <v>1.2515439591180149</v>
      </c>
      <c r="BL63" s="159">
        <f t="shared" si="139"/>
        <v>1.2301705528400388</v>
      </c>
      <c r="BM63" s="105">
        <f t="shared" si="139"/>
        <v>1.2099193238407118</v>
      </c>
      <c r="BN63" s="83">
        <f t="shared" si="139"/>
        <v>1.1901063402649263</v>
      </c>
      <c r="BO63" s="83">
        <f t="shared" si="139"/>
        <v>1.1701365500893868</v>
      </c>
      <c r="BP63" s="83">
        <f t="shared" si="139"/>
        <v>1.1497966161666524</v>
      </c>
      <c r="BQ63" s="83">
        <f t="shared" si="139"/>
        <v>1.1297288689776499</v>
      </c>
      <c r="BR63" s="83">
        <f t="shared" si="139"/>
        <v>1.1104312249044772</v>
      </c>
      <c r="BS63" s="83">
        <f t="shared" si="139"/>
        <v>1.0922250193292025</v>
      </c>
      <c r="BT63" s="105">
        <f t="shared" si="139"/>
        <v>1.0752190806518165</v>
      </c>
      <c r="BU63" s="83">
        <f t="shared" si="139"/>
        <v>1.059269473030936</v>
      </c>
      <c r="BV63" s="83">
        <f t="shared" ref="BV63:DS63" si="140">BU63-BO64+BV64</f>
        <v>1.0439340181209986</v>
      </c>
      <c r="BW63" s="83">
        <f t="shared" si="140"/>
        <v>1.0284208855241486</v>
      </c>
      <c r="BX63" s="83">
        <f t="shared" si="140"/>
        <v>1.0127617233980519</v>
      </c>
      <c r="BY63" s="83">
        <f t="shared" si="140"/>
        <v>0.9970582086707015</v>
      </c>
      <c r="BZ63" s="83">
        <f t="shared" si="140"/>
        <v>0.98146344025508925</v>
      </c>
      <c r="CA63" s="105">
        <f t="shared" si="140"/>
        <v>0.96615824493052904</v>
      </c>
      <c r="CB63" s="83">
        <f t="shared" si="140"/>
        <v>0.95132157009445906</v>
      </c>
      <c r="CC63" s="83">
        <f t="shared" si="140"/>
        <v>0.93709402553947552</v>
      </c>
      <c r="CD63" s="83">
        <f t="shared" si="140"/>
        <v>0.92353327564872689</v>
      </c>
      <c r="CE63" s="83">
        <f t="shared" si="140"/>
        <v>0.91054934505632967</v>
      </c>
      <c r="CF63" s="83">
        <f t="shared" si="140"/>
        <v>0.898042788504407</v>
      </c>
      <c r="CG63" s="83">
        <f t="shared" si="140"/>
        <v>0.88591613877251851</v>
      </c>
      <c r="CH63" s="105">
        <f t="shared" si="140"/>
        <v>0.87408553002841916</v>
      </c>
      <c r="CI63" s="83">
        <f t="shared" si="140"/>
        <v>0.86249148282967236</v>
      </c>
      <c r="CJ63" s="83">
        <f t="shared" si="140"/>
        <v>0.85110846762791625</v>
      </c>
      <c r="CK63" s="83">
        <f t="shared" si="140"/>
        <v>0.83995283527792208</v>
      </c>
      <c r="CL63" s="83">
        <f t="shared" si="140"/>
        <v>0.82908286602348191</v>
      </c>
      <c r="CM63" s="83">
        <f t="shared" si="140"/>
        <v>0.81853281297883662</v>
      </c>
      <c r="CN63" s="83">
        <f t="shared" si="140"/>
        <v>0.80831372566899617</v>
      </c>
      <c r="CO63" s="105">
        <f t="shared" si="140"/>
        <v>0.79841587969355143</v>
      </c>
      <c r="CP63" s="83">
        <f t="shared" si="140"/>
        <v>0.78881398732533159</v>
      </c>
      <c r="CQ63" s="83">
        <f t="shared" si="140"/>
        <v>0.77947553147375559</v>
      </c>
      <c r="CR63" s="83">
        <f t="shared" si="140"/>
        <v>0.77037257580876517</v>
      </c>
      <c r="CS63" s="83">
        <f t="shared" si="140"/>
        <v>0.76149714061099028</v>
      </c>
      <c r="CT63" s="83">
        <f t="shared" si="140"/>
        <v>0.75284827206815663</v>
      </c>
      <c r="CU63" s="83">
        <f t="shared" si="140"/>
        <v>0.74442880379871046</v>
      </c>
      <c r="CV63" s="105">
        <f t="shared" si="140"/>
        <v>0.73624240484576375</v>
      </c>
      <c r="CW63" s="83">
        <f t="shared" si="140"/>
        <v>0.7282908943796943</v>
      </c>
      <c r="CX63" s="83">
        <f t="shared" si="140"/>
        <v>0.72057219885970203</v>
      </c>
      <c r="CY63" s="83">
        <f t="shared" si="140"/>
        <v>0.713079400484805</v>
      </c>
      <c r="CZ63" s="83">
        <f t="shared" si="140"/>
        <v>0.7058013971895496</v>
      </c>
      <c r="DA63" s="83">
        <f t="shared" si="140"/>
        <v>0.69872629981688683</v>
      </c>
      <c r="DB63" s="83">
        <f t="shared" si="140"/>
        <v>0.69184317290615627</v>
      </c>
      <c r="DC63" s="83">
        <f t="shared" si="140"/>
        <v>0.68514325174427448</v>
      </c>
      <c r="DD63" s="105">
        <f t="shared" si="140"/>
        <v>0.67862056249794933</v>
      </c>
      <c r="DE63" s="83">
        <f t="shared" si="140"/>
        <v>0.67227186272360873</v>
      </c>
      <c r="DF63" s="83">
        <f t="shared" si="140"/>
        <v>0.66609584135268596</v>
      </c>
      <c r="DG63" s="83">
        <f t="shared" si="140"/>
        <v>0.66009154386612934</v>
      </c>
      <c r="DH63" s="83">
        <f t="shared" si="140"/>
        <v>0.65425618672921393</v>
      </c>
      <c r="DI63" s="83">
        <f t="shared" si="140"/>
        <v>0.64858541092225663</v>
      </c>
      <c r="DJ63" s="83">
        <f t="shared" si="140"/>
        <v>0.64307376685678597</v>
      </c>
      <c r="DK63" s="105">
        <f t="shared" si="140"/>
        <v>0.63771534549130771</v>
      </c>
      <c r="DL63" s="83">
        <f t="shared" si="140"/>
        <v>0.63250443195137307</v>
      </c>
      <c r="DM63" s="83">
        <f t="shared" si="140"/>
        <v>0.62743602670406395</v>
      </c>
      <c r="DN63" s="83">
        <f t="shared" si="140"/>
        <v>0.62250604627572192</v>
      </c>
      <c r="DO63" s="83">
        <f t="shared" si="140"/>
        <v>0.61771098840553784</v>
      </c>
      <c r="DP63" s="83">
        <f t="shared" si="140"/>
        <v>0.61304767485910527</v>
      </c>
      <c r="DQ63" s="83">
        <f t="shared" si="140"/>
        <v>0.60851301758650234</v>
      </c>
      <c r="DR63" s="83">
        <f t="shared" si="140"/>
        <v>0.60410383902592835</v>
      </c>
      <c r="DS63" s="83">
        <f t="shared" si="140"/>
        <v>0.59981677530435207</v>
      </c>
    </row>
    <row r="64" spans="1:123" s="54" customFormat="1" x14ac:dyDescent="0.25">
      <c r="A64" s="98" t="s">
        <v>122</v>
      </c>
      <c r="B64" s="99"/>
      <c r="C64" s="113">
        <f t="shared" si="128"/>
        <v>0</v>
      </c>
      <c r="D64" s="114">
        <f t="shared" ref="D64:H64" si="141">D63-C63</f>
        <v>0</v>
      </c>
      <c r="E64" s="114">
        <f t="shared" si="141"/>
        <v>0</v>
      </c>
      <c r="F64" s="114">
        <f t="shared" si="141"/>
        <v>0</v>
      </c>
      <c r="G64" s="114">
        <f t="shared" si="141"/>
        <v>0</v>
      </c>
      <c r="H64" s="114">
        <f t="shared" si="141"/>
        <v>0</v>
      </c>
      <c r="I64" s="114">
        <f>I63-H63</f>
        <v>0</v>
      </c>
      <c r="J64" s="98">
        <f>C34*$I$7*J12</f>
        <v>8.7422179217509083E-2</v>
      </c>
      <c r="K64" s="98">
        <f t="shared" ref="K64:BV64" si="142">D34*$I$7*K12</f>
        <v>0.1049066150610109</v>
      </c>
      <c r="L64" s="98">
        <f t="shared" si="142"/>
        <v>0.12588793807321305</v>
      </c>
      <c r="M64" s="98">
        <f t="shared" si="142"/>
        <v>0.1510655256878557</v>
      </c>
      <c r="N64" s="98">
        <f t="shared" si="142"/>
        <v>0.18127863082542686</v>
      </c>
      <c r="O64" s="98">
        <f t="shared" si="142"/>
        <v>0.21753435699051218</v>
      </c>
      <c r="P64" s="145">
        <f t="shared" si="142"/>
        <v>0.2610412283886146</v>
      </c>
      <c r="Q64" s="98">
        <f t="shared" si="142"/>
        <v>0.31324947406633741</v>
      </c>
      <c r="R64" s="98">
        <f t="shared" si="142"/>
        <v>0.3758993688796049</v>
      </c>
      <c r="S64" s="98">
        <f t="shared" si="142"/>
        <v>0.45107924265552568</v>
      </c>
      <c r="T64" s="98">
        <f t="shared" si="142"/>
        <v>0.54129509118663111</v>
      </c>
      <c r="U64" s="98">
        <f t="shared" si="142"/>
        <v>0.64955410942395719</v>
      </c>
      <c r="V64" s="98">
        <f t="shared" si="142"/>
        <v>0.7794649313087485</v>
      </c>
      <c r="W64" s="98">
        <f t="shared" si="142"/>
        <v>0.93535791757049869</v>
      </c>
      <c r="X64" s="98">
        <f t="shared" si="142"/>
        <v>0.31949874286911079</v>
      </c>
      <c r="Y64" s="98">
        <f t="shared" si="142"/>
        <v>0.35476482040327734</v>
      </c>
      <c r="Z64" s="98">
        <f t="shared" si="142"/>
        <v>0.40835107521705422</v>
      </c>
      <c r="AA64" s="98">
        <f t="shared" si="142"/>
        <v>0.47263834266802202</v>
      </c>
      <c r="AB64" s="98">
        <f t="shared" si="142"/>
        <v>0.54976007370019186</v>
      </c>
      <c r="AC64" s="98">
        <f t="shared" si="142"/>
        <v>0.64227359567815867</v>
      </c>
      <c r="AD64" s="98">
        <f t="shared" si="142"/>
        <v>0.75324368309533307</v>
      </c>
      <c r="AE64" s="98">
        <f t="shared" si="142"/>
        <v>0.59089488039437854</v>
      </c>
      <c r="AF64" s="98">
        <f t="shared" si="142"/>
        <v>0.27302183362855964</v>
      </c>
      <c r="AG64" s="98">
        <f t="shared" si="142"/>
        <v>0.2748805274561878</v>
      </c>
      <c r="AH64" s="98">
        <f t="shared" si="142"/>
        <v>0.27615416552045297</v>
      </c>
      <c r="AI64" s="98">
        <f t="shared" si="142"/>
        <v>0.27672298714587101</v>
      </c>
      <c r="AJ64" s="166">
        <f t="shared" si="142"/>
        <v>0.27644182133383693</v>
      </c>
      <c r="AK64" s="145">
        <f t="shared" si="142"/>
        <v>0.27513437616476372</v>
      </c>
      <c r="AL64" s="98">
        <f t="shared" si="142"/>
        <v>0.27258611438258662</v>
      </c>
      <c r="AM64" s="98">
        <f t="shared" si="142"/>
        <v>0.2701637744291599</v>
      </c>
      <c r="AN64" s="98">
        <f t="shared" si="142"/>
        <v>0.27303107933820392</v>
      </c>
      <c r="AO64" s="98">
        <f t="shared" si="142"/>
        <v>0.27297564869923835</v>
      </c>
      <c r="AP64" s="98">
        <f t="shared" si="142"/>
        <v>0.26935239167520575</v>
      </c>
      <c r="AQ64" s="166">
        <f t="shared" si="142"/>
        <v>0.26138887542075967</v>
      </c>
      <c r="AR64" s="145">
        <f t="shared" si="142"/>
        <v>0.24816031646284822</v>
      </c>
      <c r="AS64" s="98">
        <f t="shared" si="142"/>
        <v>0.22855973630991316</v>
      </c>
      <c r="AT64" s="98">
        <f t="shared" si="142"/>
        <v>0.20126710301711537</v>
      </c>
      <c r="AU64" s="98">
        <f t="shared" si="142"/>
        <v>0.20484291085889389</v>
      </c>
      <c r="AV64" s="98">
        <f t="shared" si="142"/>
        <v>0.20820906251138044</v>
      </c>
      <c r="AW64" s="98">
        <f t="shared" si="142"/>
        <v>0.21111344424242379</v>
      </c>
      <c r="AX64" s="166">
        <f t="shared" si="142"/>
        <v>0.21324997387801176</v>
      </c>
      <c r="AY64" s="145">
        <f t="shared" si="142"/>
        <v>0.21424802852089495</v>
      </c>
      <c r="AZ64" s="98">
        <f t="shared" si="142"/>
        <v>0.21365978978647532</v>
      </c>
      <c r="BA64" s="98">
        <f t="shared" si="142"/>
        <v>0.2109450930033851</v>
      </c>
      <c r="BB64" s="98">
        <f t="shared" si="142"/>
        <v>0.20512139343033425</v>
      </c>
      <c r="BC64" s="98">
        <f t="shared" si="142"/>
        <v>0.19939495409465055</v>
      </c>
      <c r="BD64" s="98">
        <f t="shared" si="142"/>
        <v>0.19390620730453043</v>
      </c>
      <c r="BE64" s="166">
        <f t="shared" si="142"/>
        <v>0.18881097652954229</v>
      </c>
      <c r="BF64" s="145">
        <f t="shared" si="142"/>
        <v>0.18428331136054452</v>
      </c>
      <c r="BG64" s="98">
        <f t="shared" si="142"/>
        <v>0.18051892448683896</v>
      </c>
      <c r="BH64" s="98">
        <f t="shared" si="142"/>
        <v>0.1777393638244526</v>
      </c>
      <c r="BI64" s="98">
        <f t="shared" si="142"/>
        <v>0.17595093369481904</v>
      </c>
      <c r="BJ64" s="98">
        <f t="shared" si="142"/>
        <v>0.17356284597856678</v>
      </c>
      <c r="BK64" s="98">
        <f t="shared" si="142"/>
        <v>0.17067760324325087</v>
      </c>
      <c r="BL64" s="166">
        <f t="shared" si="142"/>
        <v>0.16743757025156616</v>
      </c>
      <c r="BM64" s="145">
        <f t="shared" si="142"/>
        <v>0.16403208236121733</v>
      </c>
      <c r="BN64" s="98">
        <f t="shared" si="142"/>
        <v>0.16070594091105361</v>
      </c>
      <c r="BO64" s="98">
        <f t="shared" si="142"/>
        <v>0.157769573648913</v>
      </c>
      <c r="BP64" s="98">
        <f t="shared" si="142"/>
        <v>0.15561099977208478</v>
      </c>
      <c r="BQ64" s="98">
        <f t="shared" si="142"/>
        <v>0.15349509878956433</v>
      </c>
      <c r="BR64" s="98">
        <f t="shared" si="142"/>
        <v>0.15137995917007813</v>
      </c>
      <c r="BS64" s="98">
        <f t="shared" si="142"/>
        <v>0.14923136467629131</v>
      </c>
      <c r="BT64" s="145">
        <f t="shared" si="142"/>
        <v>0.14702614368383127</v>
      </c>
      <c r="BU64" s="98">
        <f t="shared" si="142"/>
        <v>0.14475633329017315</v>
      </c>
      <c r="BV64" s="98">
        <f t="shared" si="142"/>
        <v>0.1424341187389756</v>
      </c>
      <c r="BW64" s="98">
        <f t="shared" ref="BW64:DS64" si="143">BP34*$I$7*BW12</f>
        <v>0.14009786717523484</v>
      </c>
      <c r="BX64" s="98">
        <f t="shared" si="143"/>
        <v>0.13783593666346777</v>
      </c>
      <c r="BY64" s="98">
        <f t="shared" si="143"/>
        <v>0.13567644444272775</v>
      </c>
      <c r="BZ64" s="98">
        <f t="shared" si="143"/>
        <v>0.13363659626067906</v>
      </c>
      <c r="CA64" s="145">
        <f t="shared" si="143"/>
        <v>0.13172094835927109</v>
      </c>
      <c r="CB64" s="98">
        <f t="shared" si="143"/>
        <v>0.12991965845410319</v>
      </c>
      <c r="CC64" s="98">
        <f t="shared" si="143"/>
        <v>0.12820657418399212</v>
      </c>
      <c r="CD64" s="98">
        <f t="shared" si="143"/>
        <v>0.12653711728448622</v>
      </c>
      <c r="CE64" s="98">
        <f t="shared" si="143"/>
        <v>0.12485200607107064</v>
      </c>
      <c r="CF64" s="98">
        <f t="shared" si="143"/>
        <v>0.1231698878908051</v>
      </c>
      <c r="CG64" s="98">
        <f t="shared" si="143"/>
        <v>0.1215099465287906</v>
      </c>
      <c r="CH64" s="145">
        <f t="shared" si="143"/>
        <v>0.11989033961517176</v>
      </c>
      <c r="CI64" s="98">
        <f t="shared" si="143"/>
        <v>0.11832561125535639</v>
      </c>
      <c r="CJ64" s="98">
        <f t="shared" si="143"/>
        <v>0.11682355898223606</v>
      </c>
      <c r="CK64" s="98">
        <f t="shared" si="143"/>
        <v>0.11538148493449209</v>
      </c>
      <c r="CL64" s="98">
        <f t="shared" si="143"/>
        <v>0.11398203681663041</v>
      </c>
      <c r="CM64" s="98">
        <f t="shared" si="143"/>
        <v>0.11261983484615976</v>
      </c>
      <c r="CN64" s="98">
        <f t="shared" si="143"/>
        <v>0.11129085921895022</v>
      </c>
      <c r="CO64" s="145">
        <f t="shared" si="143"/>
        <v>0.10999249363972699</v>
      </c>
      <c r="CP64" s="98">
        <f t="shared" si="143"/>
        <v>0.10872371888713653</v>
      </c>
      <c r="CQ64" s="98">
        <f t="shared" si="143"/>
        <v>0.10748510313066006</v>
      </c>
      <c r="CR64" s="98">
        <f t="shared" si="143"/>
        <v>0.10627852926950161</v>
      </c>
      <c r="CS64" s="98">
        <f t="shared" si="143"/>
        <v>0.10510660161885552</v>
      </c>
      <c r="CT64" s="98">
        <f t="shared" si="143"/>
        <v>0.10397096630332613</v>
      </c>
      <c r="CU64" s="98">
        <f t="shared" si="143"/>
        <v>0.10287139094950402</v>
      </c>
      <c r="CV64" s="145">
        <f t="shared" si="143"/>
        <v>0.1018060946867803</v>
      </c>
      <c r="CW64" s="98">
        <f t="shared" si="143"/>
        <v>0.10077220842106702</v>
      </c>
      <c r="CX64" s="98">
        <f t="shared" si="143"/>
        <v>9.9766407610667782E-2</v>
      </c>
      <c r="CY64" s="98">
        <f t="shared" si="143"/>
        <v>9.8785730894604587E-2</v>
      </c>
      <c r="CZ64" s="98">
        <f t="shared" si="143"/>
        <v>9.7828598323600149E-2</v>
      </c>
      <c r="DA64" s="98">
        <f t="shared" si="143"/>
        <v>9.6895868930663362E-2</v>
      </c>
      <c r="DB64" s="98">
        <f t="shared" si="143"/>
        <v>9.5988264038773488E-2</v>
      </c>
      <c r="DC64" s="98">
        <f t="shared" si="143"/>
        <v>9.5106173524898516E-2</v>
      </c>
      <c r="DD64" s="145">
        <f t="shared" si="143"/>
        <v>9.4249519174741947E-2</v>
      </c>
      <c r="DE64" s="98">
        <f t="shared" si="143"/>
        <v>9.3417707836327191E-2</v>
      </c>
      <c r="DF64" s="98">
        <f t="shared" si="143"/>
        <v>9.2609709523681888E-2</v>
      </c>
      <c r="DG64" s="98">
        <f t="shared" si="143"/>
        <v>9.1824300837043474E-2</v>
      </c>
      <c r="DH64" s="98">
        <f t="shared" si="143"/>
        <v>9.1060511793748009E-2</v>
      </c>
      <c r="DI64" s="98">
        <f t="shared" si="143"/>
        <v>9.0317488231816151E-2</v>
      </c>
      <c r="DJ64" s="98">
        <f t="shared" si="143"/>
        <v>8.9594529459427835E-2</v>
      </c>
      <c r="DK64" s="145">
        <f t="shared" si="143"/>
        <v>8.8891097809263728E-2</v>
      </c>
      <c r="DL64" s="98">
        <f t="shared" si="143"/>
        <v>8.8206794296392554E-2</v>
      </c>
      <c r="DM64" s="98">
        <f t="shared" si="143"/>
        <v>8.7541304276372731E-2</v>
      </c>
      <c r="DN64" s="98">
        <f t="shared" si="143"/>
        <v>8.6894320408701459E-2</v>
      </c>
      <c r="DO64" s="98">
        <f t="shared" si="143"/>
        <v>8.6265453923563912E-2</v>
      </c>
      <c r="DP64" s="98">
        <f t="shared" si="143"/>
        <v>8.5654174685383569E-2</v>
      </c>
      <c r="DQ64" s="98">
        <f t="shared" si="143"/>
        <v>8.5059872186824842E-2</v>
      </c>
      <c r="DR64" s="98">
        <f t="shared" si="143"/>
        <v>8.4481919248689696E-2</v>
      </c>
      <c r="DS64" s="98">
        <f t="shared" si="143"/>
        <v>8.3919730574816304E-2</v>
      </c>
    </row>
    <row r="65" spans="1:123" s="196" customFormat="1" x14ac:dyDescent="0.25">
      <c r="A65" s="196" t="s">
        <v>105</v>
      </c>
      <c r="B65" s="197"/>
      <c r="I65" s="85">
        <f t="shared" ref="I65:AN65" si="144">I43+I51+I58</f>
        <v>17.13504448098287</v>
      </c>
      <c r="J65" s="85">
        <f t="shared" si="144"/>
        <v>19.60563808934452</v>
      </c>
      <c r="K65" s="85">
        <f t="shared" si="144"/>
        <v>22.570350419378499</v>
      </c>
      <c r="L65" s="85">
        <f t="shared" si="144"/>
        <v>26.128005215419268</v>
      </c>
      <c r="M65" s="85">
        <f t="shared" si="144"/>
        <v>30.397190970668202</v>
      </c>
      <c r="N65" s="85">
        <f t="shared" si="144"/>
        <v>35.52021387696692</v>
      </c>
      <c r="O65" s="85">
        <f t="shared" si="144"/>
        <v>41.667841364525373</v>
      </c>
      <c r="P65" s="86">
        <f t="shared" si="144"/>
        <v>49.044994349595513</v>
      </c>
      <c r="Q65" s="85">
        <f t="shared" si="144"/>
        <v>57.897577931679692</v>
      </c>
      <c r="R65" s="85">
        <f t="shared" si="144"/>
        <v>68.520678230180692</v>
      </c>
      <c r="S65" s="85">
        <f t="shared" si="144"/>
        <v>81.268398588381899</v>
      </c>
      <c r="T65" s="85">
        <f t="shared" si="144"/>
        <v>96.565663018223361</v>
      </c>
      <c r="U65" s="85">
        <f t="shared" si="144"/>
        <v>114.92238033403309</v>
      </c>
      <c r="V65" s="85">
        <f t="shared" si="144"/>
        <v>136.95044111300481</v>
      </c>
      <c r="W65" s="86">
        <f t="shared" si="144"/>
        <v>163.38411404777082</v>
      </c>
      <c r="X65" s="85">
        <f t="shared" si="144"/>
        <v>187.46621040595878</v>
      </c>
      <c r="Y65" s="85">
        <f t="shared" si="144"/>
        <v>186.80813126699502</v>
      </c>
      <c r="Z65" s="85">
        <f t="shared" si="144"/>
        <v>185.37487244045155</v>
      </c>
      <c r="AA65" s="85">
        <f t="shared" si="144"/>
        <v>183.00928160940987</v>
      </c>
      <c r="AB65" s="85">
        <f t="shared" si="144"/>
        <v>179.52188968926748</v>
      </c>
      <c r="AC65" s="85">
        <f t="shared" si="144"/>
        <v>174.68407437965718</v>
      </c>
      <c r="AD65" s="86">
        <f t="shared" si="144"/>
        <v>168.21969645246253</v>
      </c>
      <c r="AE65" s="85">
        <f t="shared" si="144"/>
        <v>167.43314551211489</v>
      </c>
      <c r="AF65" s="85">
        <f t="shared" si="144"/>
        <v>169.34411767950132</v>
      </c>
      <c r="AG65" s="85">
        <f t="shared" si="144"/>
        <v>169.30234728997712</v>
      </c>
      <c r="AH65" s="85">
        <f t="shared" si="144"/>
        <v>166.87393646209665</v>
      </c>
      <c r="AI65" s="85">
        <f t="shared" si="144"/>
        <v>161.53901358057607</v>
      </c>
      <c r="AJ65" s="162">
        <f t="shared" si="144"/>
        <v>152.67484713051292</v>
      </c>
      <c r="AK65" s="86">
        <f t="shared" si="144"/>
        <v>139.53571487518849</v>
      </c>
      <c r="AL65" s="85">
        <f t="shared" si="144"/>
        <v>121.22893674296309</v>
      </c>
      <c r="AM65" s="85">
        <f t="shared" si="144"/>
        <v>123.10367782526849</v>
      </c>
      <c r="AN65" s="85">
        <f t="shared" si="144"/>
        <v>124.88405542404281</v>
      </c>
      <c r="AO65" s="85">
        <f t="shared" ref="AO65:BM65" si="145">AO43+AO51+AO58</f>
        <v>126.41244744657385</v>
      </c>
      <c r="AP65" s="85">
        <f t="shared" si="145"/>
        <v>127.49711607616426</v>
      </c>
      <c r="AQ65" s="162">
        <f t="shared" si="145"/>
        <v>127.90551610713435</v>
      </c>
      <c r="AR65" s="86">
        <f t="shared" si="145"/>
        <v>127.35629088676389</v>
      </c>
      <c r="AS65" s="85">
        <f t="shared" si="145"/>
        <v>125.50970007738245</v>
      </c>
      <c r="AT65" s="85">
        <f t="shared" si="145"/>
        <v>121.74206899291548</v>
      </c>
      <c r="AU65" s="85">
        <f t="shared" si="145"/>
        <v>118.02872866755423</v>
      </c>
      <c r="AV65" s="85">
        <f t="shared" si="145"/>
        <v>114.46880582275413</v>
      </c>
      <c r="AW65" s="85">
        <f t="shared" si="145"/>
        <v>111.17307307412676</v>
      </c>
      <c r="AX65" s="162">
        <f t="shared" si="145"/>
        <v>108.26609492347124</v>
      </c>
      <c r="AY65" s="86">
        <f t="shared" si="145"/>
        <v>105.88882301403834</v>
      </c>
      <c r="AZ65" s="85">
        <f t="shared" si="145"/>
        <v>104.20173764203265</v>
      </c>
      <c r="BA65" s="85">
        <f t="shared" si="145"/>
        <v>103.25547789918754</v>
      </c>
      <c r="BB65" s="85">
        <f t="shared" si="145"/>
        <v>101.90153674812738</v>
      </c>
      <c r="BC65" s="85">
        <f t="shared" si="145"/>
        <v>100.20524838837359</v>
      </c>
      <c r="BD65" s="85">
        <f t="shared" si="145"/>
        <v>98.251956992908532</v>
      </c>
      <c r="BE65" s="162">
        <f t="shared" si="145"/>
        <v>96.156802626330673</v>
      </c>
      <c r="BF65" s="86">
        <f t="shared" si="145"/>
        <v>94.070316774844983</v>
      </c>
      <c r="BG65" s="85">
        <f t="shared" si="145"/>
        <v>92.184906218479895</v>
      </c>
      <c r="BH65" s="85">
        <f t="shared" si="145"/>
        <v>90.736683044073487</v>
      </c>
      <c r="BI65" s="85">
        <f t="shared" si="145"/>
        <v>89.347456712127652</v>
      </c>
      <c r="BJ65" s="85">
        <f t="shared" si="145"/>
        <v>87.983074576058243</v>
      </c>
      <c r="BK65" s="85">
        <f t="shared" si="145"/>
        <v>86.618667791048566</v>
      </c>
      <c r="BL65" s="162">
        <f t="shared" si="145"/>
        <v>85.235567779927209</v>
      </c>
      <c r="BM65" s="86">
        <f t="shared" si="145"/>
        <v>83.823690452037567</v>
      </c>
      <c r="BN65" s="85">
        <f t="shared" ref="BN65:DS65" si="146">BN43+BN51+BN58</f>
        <v>82.384561916978157</v>
      </c>
      <c r="BO65" s="85">
        <f t="shared" si="146"/>
        <v>80.934905832807132</v>
      </c>
      <c r="BP65" s="85">
        <f t="shared" si="146"/>
        <v>79.522402434847351</v>
      </c>
      <c r="BQ65" s="85">
        <f t="shared" si="146"/>
        <v>78.167757635929448</v>
      </c>
      <c r="BR65" s="85">
        <f t="shared" si="146"/>
        <v>76.884618311819665</v>
      </c>
      <c r="BS65" s="85">
        <f t="shared" si="146"/>
        <v>75.678260677330186</v>
      </c>
      <c r="BT65" s="86">
        <f t="shared" si="146"/>
        <v>74.544334230686474</v>
      </c>
      <c r="BU65" s="85">
        <f t="shared" si="146"/>
        <v>73.467485373265433</v>
      </c>
      <c r="BV65" s="85">
        <f t="shared" si="146"/>
        <v>72.419827726329828</v>
      </c>
      <c r="BW65" s="85">
        <f t="shared" si="146"/>
        <v>71.362696388473552</v>
      </c>
      <c r="BX65" s="85">
        <f t="shared" si="146"/>
        <v>70.306612960142417</v>
      </c>
      <c r="BY65" s="85">
        <f t="shared" si="146"/>
        <v>69.262925236200417</v>
      </c>
      <c r="BZ65" s="85">
        <f t="shared" si="146"/>
        <v>68.242798501741547</v>
      </c>
      <c r="CA65" s="86">
        <f t="shared" si="146"/>
        <v>67.255585267675755</v>
      </c>
      <c r="CB65" s="85">
        <f t="shared" si="146"/>
        <v>66.306842466939642</v>
      </c>
      <c r="CC65" s="85">
        <f t="shared" si="146"/>
        <v>65.395949687438673</v>
      </c>
      <c r="CD65" s="85">
        <f t="shared" si="146"/>
        <v>64.513437806011453</v>
      </c>
      <c r="CE65" s="85">
        <f t="shared" si="146"/>
        <v>63.655735794146182</v>
      </c>
      <c r="CF65" s="85">
        <f t="shared" si="146"/>
        <v>62.819946497787598</v>
      </c>
      <c r="CG65" s="85">
        <f t="shared" si="146"/>
        <v>62.003954522802687</v>
      </c>
      <c r="CH65" s="86">
        <f t="shared" si="146"/>
        <v>61.206622608993904</v>
      </c>
      <c r="CI65" s="85">
        <f t="shared" si="146"/>
        <v>60.427867759022867</v>
      </c>
      <c r="CJ65" s="85">
        <f t="shared" si="146"/>
        <v>59.668580455807906</v>
      </c>
      <c r="CK65" s="85">
        <f t="shared" si="146"/>
        <v>58.930351304214696</v>
      </c>
      <c r="CL65" s="85">
        <f t="shared" si="146"/>
        <v>58.214529335621478</v>
      </c>
      <c r="CM65" s="85">
        <f t="shared" si="146"/>
        <v>57.521239701250991</v>
      </c>
      <c r="CN65" s="85">
        <f t="shared" si="146"/>
        <v>56.849571122509488</v>
      </c>
      <c r="CO65" s="86">
        <f t="shared" si="146"/>
        <v>56.197849557336227</v>
      </c>
      <c r="CP65" s="85">
        <f t="shared" si="146"/>
        <v>55.564029803381892</v>
      </c>
      <c r="CQ65" s="85">
        <f t="shared" si="146"/>
        <v>54.946215147403727</v>
      </c>
      <c r="CR65" s="85">
        <f t="shared" si="146"/>
        <v>54.343315499915462</v>
      </c>
      <c r="CS65" s="85">
        <f t="shared" si="146"/>
        <v>53.755753457876295</v>
      </c>
      <c r="CT65" s="85">
        <f t="shared" si="146"/>
        <v>53.183924397972255</v>
      </c>
      <c r="CU65" s="85">
        <f t="shared" si="146"/>
        <v>52.628065342628652</v>
      </c>
      <c r="CV65" s="86">
        <f t="shared" si="146"/>
        <v>52.088157413929558</v>
      </c>
      <c r="CW65" s="85">
        <f t="shared" si="146"/>
        <v>51.56388055713019</v>
      </c>
      <c r="CX65" s="85">
        <f t="shared" si="146"/>
        <v>51.054643182201119</v>
      </c>
      <c r="CY65" s="85">
        <f t="shared" si="146"/>
        <v>50.55971285908408</v>
      </c>
      <c r="CZ65" s="85">
        <f t="shared" si="146"/>
        <v>50.078473402592088</v>
      </c>
      <c r="DA65" s="85">
        <f t="shared" si="146"/>
        <v>49.610365480073995</v>
      </c>
      <c r="DB65" s="85">
        <f t="shared" si="146"/>
        <v>49.154920682348191</v>
      </c>
      <c r="DC65" s="85">
        <f t="shared" si="146"/>
        <v>48.711776139649224</v>
      </c>
      <c r="DD65" s="86">
        <f t="shared" si="146"/>
        <v>48.280665811283036</v>
      </c>
      <c r="DE65" s="85">
        <f t="shared" si="146"/>
        <v>47.861389996393328</v>
      </c>
      <c r="DF65" s="85">
        <f t="shared" si="146"/>
        <v>47.453766700028332</v>
      </c>
      <c r="DG65" s="85">
        <f t="shared" si="146"/>
        <v>47.057570772711919</v>
      </c>
      <c r="DH65" s="85">
        <f t="shared" si="146"/>
        <v>46.672484861957336</v>
      </c>
      <c r="DI65" s="85">
        <f t="shared" si="146"/>
        <v>46.298135297969779</v>
      </c>
      <c r="DJ65" s="85">
        <f t="shared" si="146"/>
        <v>45.934131261844342</v>
      </c>
      <c r="DK65" s="86">
        <f t="shared" si="146"/>
        <v>45.580102180579637</v>
      </c>
      <c r="DL65" s="85">
        <f t="shared" si="146"/>
        <v>45.235726457529843</v>
      </c>
      <c r="DM65" s="85">
        <f t="shared" si="146"/>
        <v>44.900743505960371</v>
      </c>
      <c r="DN65" s="85">
        <f t="shared" si="146"/>
        <v>44.574939895317726</v>
      </c>
      <c r="DO65" s="85">
        <f t="shared" si="146"/>
        <v>44.258102169883642</v>
      </c>
      <c r="DP65" s="85">
        <f t="shared" si="146"/>
        <v>43.950009326370186</v>
      </c>
      <c r="DQ65" s="85">
        <f t="shared" si="146"/>
        <v>43.650429474323374</v>
      </c>
      <c r="DR65" s="85">
        <f t="shared" si="146"/>
        <v>43.359120903835858</v>
      </c>
      <c r="DS65" s="85">
        <f t="shared" si="146"/>
        <v>43.07583709698708</v>
      </c>
    </row>
    <row r="66" spans="1:123" s="215" customFormat="1" x14ac:dyDescent="0.25">
      <c r="A66" s="215" t="s">
        <v>176</v>
      </c>
      <c r="B66" s="216"/>
      <c r="C66" s="217">
        <f t="shared" ref="C66:J66" si="147">C53+C55+C57+C60+C62+C64</f>
        <v>0.33474535074222345</v>
      </c>
      <c r="D66" s="217">
        <f t="shared" si="147"/>
        <v>0.4016944208906682</v>
      </c>
      <c r="E66" s="217">
        <f t="shared" si="147"/>
        <v>0.48203330506880188</v>
      </c>
      <c r="F66" s="217">
        <f t="shared" si="147"/>
        <v>0.5784399660825621</v>
      </c>
      <c r="G66" s="217">
        <f t="shared" si="147"/>
        <v>0.69412795929907456</v>
      </c>
      <c r="H66" s="217">
        <f t="shared" si="147"/>
        <v>0.83295355115888947</v>
      </c>
      <c r="I66" s="217">
        <f t="shared" si="147"/>
        <v>0.99954426139066732</v>
      </c>
      <c r="J66" s="217">
        <f t="shared" si="147"/>
        <v>0.58866869190361404</v>
      </c>
      <c r="K66" s="217">
        <f t="shared" ref="K66:BV66" si="148">K53+K55+K57+K60+K62+K64</f>
        <v>0.70640243028433702</v>
      </c>
      <c r="L66" s="217">
        <f t="shared" si="148"/>
        <v>0.84768291634120441</v>
      </c>
      <c r="M66" s="217">
        <f t="shared" si="148"/>
        <v>1.0172194996094452</v>
      </c>
      <c r="N66" s="217">
        <f t="shared" si="148"/>
        <v>1.2206633995313341</v>
      </c>
      <c r="O66" s="217">
        <f t="shared" si="148"/>
        <v>1.4647960794376007</v>
      </c>
      <c r="P66" s="217">
        <f t="shared" si="148"/>
        <v>1.7577552953251208</v>
      </c>
      <c r="Q66" s="217">
        <f t="shared" si="148"/>
        <v>2.1093063543901445</v>
      </c>
      <c r="R66" s="217">
        <f t="shared" si="148"/>
        <v>2.5311676252681732</v>
      </c>
      <c r="S66" s="217">
        <f t="shared" si="148"/>
        <v>3.0374011503218066</v>
      </c>
      <c r="T66" s="217">
        <f t="shared" si="148"/>
        <v>3.6448813803861708</v>
      </c>
      <c r="U66" s="217">
        <f t="shared" si="148"/>
        <v>4.3738576564634037</v>
      </c>
      <c r="V66" s="217">
        <f t="shared" si="148"/>
        <v>5.2486291877560838</v>
      </c>
      <c r="W66" s="217">
        <f t="shared" si="148"/>
        <v>6.298355025307302</v>
      </c>
      <c r="X66" s="217">
        <f t="shared" si="148"/>
        <v>4.4770721230396555</v>
      </c>
      <c r="Y66" s="217">
        <f t="shared" si="148"/>
        <v>1.9158125630400733</v>
      </c>
      <c r="Z66" s="217">
        <f t="shared" si="148"/>
        <v>2.2091828789307093</v>
      </c>
      <c r="AA66" s="217">
        <f t="shared" si="148"/>
        <v>2.5610128992441021</v>
      </c>
      <c r="AB66" s="217">
        <f t="shared" si="148"/>
        <v>2.9829049631569755</v>
      </c>
      <c r="AC66" s="217">
        <f t="shared" si="148"/>
        <v>3.4887442436859919</v>
      </c>
      <c r="AD66" s="217">
        <f t="shared" si="148"/>
        <v>4.0951391885170487</v>
      </c>
      <c r="AE66" s="217">
        <f t="shared" si="148"/>
        <v>4.8219430933777794</v>
      </c>
      <c r="AF66" s="217">
        <f t="shared" si="148"/>
        <v>2.1747363928784735</v>
      </c>
      <c r="AG66" s="217">
        <f t="shared" si="148"/>
        <v>2.1947021315211717</v>
      </c>
      <c r="AH66" s="217">
        <f t="shared" si="148"/>
        <v>2.2121103260954986</v>
      </c>
      <c r="AI66" s="217">
        <f t="shared" si="148"/>
        <v>2.2264358731658773</v>
      </c>
      <c r="AJ66" s="217">
        <f t="shared" si="148"/>
        <v>2.2370393193525642</v>
      </c>
      <c r="AK66" s="217">
        <f t="shared" si="148"/>
        <v>2.2431399868644948</v>
      </c>
      <c r="AL66" s="217">
        <f t="shared" si="148"/>
        <v>2.2437820031653399</v>
      </c>
      <c r="AM66" s="217">
        <f t="shared" si="148"/>
        <v>2.2910044714358939</v>
      </c>
      <c r="AN66" s="217">
        <f t="shared" si="148"/>
        <v>2.3095722876053983</v>
      </c>
      <c r="AO66" s="217">
        <f t="shared" si="148"/>
        <v>2.3063123337366696</v>
      </c>
      <c r="AP66" s="217">
        <f t="shared" si="148"/>
        <v>2.2764600144755418</v>
      </c>
      <c r="AQ66" s="217">
        <f t="shared" si="148"/>
        <v>2.2143078084627539</v>
      </c>
      <c r="AR66" s="217">
        <f t="shared" si="148"/>
        <v>2.1130176478362594</v>
      </c>
      <c r="AS66" s="217">
        <f t="shared" si="148"/>
        <v>1.9643957223375965</v>
      </c>
      <c r="AT66" s="217">
        <f t="shared" si="148"/>
        <v>1.7707996721208641</v>
      </c>
      <c r="AU66" s="217">
        <f t="shared" si="148"/>
        <v>1.7949953288258285</v>
      </c>
      <c r="AV66" s="217">
        <f t="shared" si="148"/>
        <v>1.8136068499832128</v>
      </c>
      <c r="AW66" s="217">
        <f t="shared" si="148"/>
        <v>1.8239970942661203</v>
      </c>
      <c r="AX66" s="217">
        <f t="shared" si="148"/>
        <v>1.8229812798969294</v>
      </c>
      <c r="AY66" s="217">
        <f t="shared" si="148"/>
        <v>1.8067196600754813</v>
      </c>
      <c r="AZ66" s="217">
        <f t="shared" si="148"/>
        <v>1.7705890073101584</v>
      </c>
      <c r="BA66" s="217">
        <f t="shared" si="148"/>
        <v>1.7090286597553808</v>
      </c>
      <c r="BB66" s="217">
        <f t="shared" si="148"/>
        <v>1.6734897983041861</v>
      </c>
      <c r="BC66" s="217">
        <f t="shared" si="148"/>
        <v>1.6383239772838016</v>
      </c>
      <c r="BD66" s="217">
        <f t="shared" si="148"/>
        <v>1.604189640941784</v>
      </c>
      <c r="BE66" s="217">
        <f t="shared" si="148"/>
        <v>1.5717846513547737</v>
      </c>
      <c r="BF66" s="217">
        <f t="shared" si="148"/>
        <v>1.541852792658257</v>
      </c>
      <c r="BG66" s="217">
        <f t="shared" si="148"/>
        <v>1.515191836303653</v>
      </c>
      <c r="BH66" s="217">
        <f t="shared" si="148"/>
        <v>1.4926635660793242</v>
      </c>
      <c r="BI66" s="217">
        <f t="shared" si="148"/>
        <v>1.473258892374318</v>
      </c>
      <c r="BJ66" s="217">
        <f t="shared" si="148"/>
        <v>1.4498159551250802</v>
      </c>
      <c r="BK66" s="217">
        <f t="shared" si="148"/>
        <v>1.4231945194818358</v>
      </c>
      <c r="BL66" s="217">
        <f t="shared" si="148"/>
        <v>1.3945444602835431</v>
      </c>
      <c r="BM66" s="217">
        <f t="shared" si="148"/>
        <v>1.3653575307063832</v>
      </c>
      <c r="BN66" s="217">
        <f t="shared" si="148"/>
        <v>1.3375293036056908</v>
      </c>
      <c r="BO66" s="217">
        <f t="shared" si="148"/>
        <v>1.3134333227772468</v>
      </c>
      <c r="BP66" s="217">
        <f t="shared" si="148"/>
        <v>1.2956903867950924</v>
      </c>
      <c r="BQ66" s="217">
        <f t="shared" si="148"/>
        <v>1.2775603940595222</v>
      </c>
      <c r="BR66" s="217">
        <f t="shared" si="148"/>
        <v>1.2589044358451145</v>
      </c>
      <c r="BS66" s="217">
        <f t="shared" si="148"/>
        <v>1.2396699920200482</v>
      </c>
      <c r="BT66" s="217">
        <f t="shared" si="148"/>
        <v>1.2199374843485051</v>
      </c>
      <c r="BU66" s="217">
        <f t="shared" si="148"/>
        <v>1.199959800503906</v>
      </c>
      <c r="BV66" s="217">
        <f t="shared" si="148"/>
        <v>1.1802086983847464</v>
      </c>
      <c r="BW66" s="217">
        <f t="shared" ref="BW66:DS66" si="149">BW53+BW55+BW57+BW60+BW62+BW64</f>
        <v>1.1614146272881953</v>
      </c>
      <c r="BX66" s="217">
        <f t="shared" si="149"/>
        <v>1.1431546321068653</v>
      </c>
      <c r="BY66" s="217">
        <f t="shared" si="149"/>
        <v>1.1255615659456941</v>
      </c>
      <c r="BZ66" s="217">
        <f t="shared" si="149"/>
        <v>1.1087183596809949</v>
      </c>
      <c r="CA66" s="217">
        <f t="shared" si="149"/>
        <v>1.0926360071472065</v>
      </c>
      <c r="CB66" s="217">
        <f t="shared" si="149"/>
        <v>1.0772462454934599</v>
      </c>
      <c r="CC66" s="217">
        <f t="shared" si="149"/>
        <v>1.0623945479043506</v>
      </c>
      <c r="CD66" s="217">
        <f t="shared" si="149"/>
        <v>1.0478328581118939</v>
      </c>
      <c r="CE66" s="217">
        <f t="shared" si="149"/>
        <v>1.0332747540837011</v>
      </c>
      <c r="CF66" s="217">
        <f t="shared" si="149"/>
        <v>1.0188769577241179</v>
      </c>
      <c r="CG66" s="217">
        <f t="shared" si="149"/>
        <v>1.0047879408234712</v>
      </c>
      <c r="CH66" s="217">
        <f t="shared" si="149"/>
        <v>0.9911345430842573</v>
      </c>
      <c r="CI66" s="217">
        <f t="shared" si="149"/>
        <v>0.97800223797932551</v>
      </c>
      <c r="CJ66" s="217">
        <f t="shared" si="149"/>
        <v>0.96541150167198142</v>
      </c>
      <c r="CK66" s="217">
        <f t="shared" si="149"/>
        <v>0.9532897364188917</v>
      </c>
      <c r="CL66" s="217">
        <f t="shared" si="149"/>
        <v>0.94144814038722413</v>
      </c>
      <c r="CM66" s="217">
        <f t="shared" si="149"/>
        <v>0.92987444976559763</v>
      </c>
      <c r="CN66" s="217">
        <f t="shared" si="149"/>
        <v>0.91856520753292803</v>
      </c>
      <c r="CO66" s="217">
        <f t="shared" si="149"/>
        <v>0.90752446578059298</v>
      </c>
      <c r="CP66" s="217">
        <f t="shared" si="149"/>
        <v>0.89676197882790576</v>
      </c>
      <c r="CQ66" s="217">
        <f t="shared" si="149"/>
        <v>0.88628933538497845</v>
      </c>
      <c r="CR66" s="217">
        <f t="shared" si="149"/>
        <v>0.87611354509014883</v>
      </c>
      <c r="CS66" s="217">
        <f t="shared" si="149"/>
        <v>0.8662279794056652</v>
      </c>
      <c r="CT66" s="217">
        <f t="shared" si="149"/>
        <v>0.85663795760598094</v>
      </c>
      <c r="CU66" s="217">
        <f t="shared" si="149"/>
        <v>0.84733779790586194</v>
      </c>
      <c r="CV66" s="217">
        <f t="shared" si="149"/>
        <v>0.83831299162310791</v>
      </c>
      <c r="CW66" s="217">
        <f t="shared" si="149"/>
        <v>0.82954347373228698</v>
      </c>
      <c r="CX66" s="217">
        <f t="shared" si="149"/>
        <v>0.82100782160276786</v>
      </c>
      <c r="CY66" s="217">
        <f t="shared" si="149"/>
        <v>0.81268839900660161</v>
      </c>
      <c r="CZ66" s="217">
        <f t="shared" si="149"/>
        <v>0.80457746840764455</v>
      </c>
      <c r="DA66" s="217">
        <f t="shared" si="149"/>
        <v>0.79668222131363087</v>
      </c>
      <c r="DB66" s="217">
        <f t="shared" si="149"/>
        <v>0.78900671736854922</v>
      </c>
      <c r="DC66" s="217">
        <f t="shared" si="149"/>
        <v>0.78155098091720454</v>
      </c>
      <c r="DD66" s="219">
        <f t="shared" si="149"/>
        <v>0.77431064516503167</v>
      </c>
      <c r="DE66" s="217">
        <f t="shared" si="149"/>
        <v>0.76727740784205289</v>
      </c>
      <c r="DF66" s="217">
        <f t="shared" si="149"/>
        <v>0.76044055355998819</v>
      </c>
      <c r="DG66" s="217">
        <f t="shared" si="149"/>
        <v>0.7537898343673437</v>
      </c>
      <c r="DH66" s="217">
        <f t="shared" si="149"/>
        <v>0.74731975241127624</v>
      </c>
      <c r="DI66" s="217">
        <f t="shared" si="149"/>
        <v>0.74102531986489706</v>
      </c>
      <c r="DJ66" s="217">
        <f t="shared" si="149"/>
        <v>0.73490210630299946</v>
      </c>
      <c r="DK66" s="219">
        <f t="shared" si="149"/>
        <v>0.7289461648720863</v>
      </c>
      <c r="DL66" s="217">
        <f t="shared" si="149"/>
        <v>0.7231538418210266</v>
      </c>
      <c r="DM66" s="217">
        <f t="shared" si="149"/>
        <v>0.71752153810029207</v>
      </c>
      <c r="DN66" s="217">
        <f t="shared" si="149"/>
        <v>0.71204552114724917</v>
      </c>
      <c r="DO66" s="217">
        <f t="shared" si="149"/>
        <v>0.70672190621651143</v>
      </c>
      <c r="DP66" s="217">
        <f t="shared" si="149"/>
        <v>0.70154600281622026</v>
      </c>
      <c r="DQ66" s="217">
        <f t="shared" si="149"/>
        <v>0.69651276056555977</v>
      </c>
      <c r="DR66" s="217">
        <f t="shared" si="149"/>
        <v>0.69161720353375067</v>
      </c>
      <c r="DS66" s="217">
        <f t="shared" si="149"/>
        <v>0.68685479216142242</v>
      </c>
    </row>
    <row r="67" spans="1:123" s="63" customFormat="1" x14ac:dyDescent="0.25">
      <c r="A67" s="116" t="s">
        <v>78</v>
      </c>
      <c r="B67" s="117" t="s">
        <v>107</v>
      </c>
      <c r="I67" s="62">
        <f t="shared" ref="I67:BT67" si="150">I68+I69+I70</f>
        <v>1.9000000000000003E-2</v>
      </c>
      <c r="J67" s="62">
        <f t="shared" si="150"/>
        <v>2.1344618652908143E-2</v>
      </c>
      <c r="K67" s="62">
        <f t="shared" si="150"/>
        <v>2.4158161036397913E-2</v>
      </c>
      <c r="L67" s="62">
        <f t="shared" si="150"/>
        <v>2.7534411896585637E-2</v>
      </c>
      <c r="M67" s="62">
        <f t="shared" si="150"/>
        <v>3.1585912928810904E-2</v>
      </c>
      <c r="N67" s="62">
        <f t="shared" si="150"/>
        <v>3.6447714167481229E-2</v>
      </c>
      <c r="O67" s="62">
        <f t="shared" si="150"/>
        <v>4.2281875653885609E-2</v>
      </c>
      <c r="P67" s="74">
        <f t="shared" si="150"/>
        <v>4.9282869437570868E-2</v>
      </c>
      <c r="Q67" s="62">
        <f t="shared" si="150"/>
        <v>0.2237090733163829</v>
      </c>
      <c r="R67" s="62">
        <f t="shared" si="150"/>
        <v>0.43302051797095742</v>
      </c>
      <c r="S67" s="62">
        <f t="shared" si="150"/>
        <v>0.68419425155644664</v>
      </c>
      <c r="T67" s="62">
        <f t="shared" si="150"/>
        <v>0.98560273185903391</v>
      </c>
      <c r="U67" s="62">
        <f t="shared" si="150"/>
        <v>1.3472929082221383</v>
      </c>
      <c r="V67" s="62">
        <f t="shared" si="150"/>
        <v>1.7813211198578638</v>
      </c>
      <c r="W67" s="74">
        <f t="shared" si="150"/>
        <v>2.3021549738207341</v>
      </c>
      <c r="X67" s="62">
        <f t="shared" si="150"/>
        <v>2.9271555985761788</v>
      </c>
      <c r="Y67" s="62">
        <f t="shared" si="150"/>
        <v>3.6771563482827121</v>
      </c>
      <c r="Z67" s="62">
        <f t="shared" si="150"/>
        <v>4.5771572479305513</v>
      </c>
      <c r="AA67" s="62">
        <f t="shared" si="150"/>
        <v>5.6571583275079593</v>
      </c>
      <c r="AB67" s="62">
        <f t="shared" si="150"/>
        <v>6.9531596230008486</v>
      </c>
      <c r="AC67" s="62">
        <f t="shared" si="150"/>
        <v>8.5083611775923167</v>
      </c>
      <c r="AD67" s="74">
        <f t="shared" si="150"/>
        <v>10.374603043102077</v>
      </c>
      <c r="AE67" s="62">
        <f t="shared" si="150"/>
        <v>11.421705166758288</v>
      </c>
      <c r="AF67" s="62">
        <f t="shared" si="150"/>
        <v>12.07027257902983</v>
      </c>
      <c r="AG67" s="62">
        <f t="shared" si="150"/>
        <v>12.816926963020592</v>
      </c>
      <c r="AH67" s="62">
        <f t="shared" si="150"/>
        <v>13.681253421933738</v>
      </c>
      <c r="AI67" s="62">
        <f t="shared" si="150"/>
        <v>14.686740684424379</v>
      </c>
      <c r="AJ67" s="167">
        <f t="shared" si="150"/>
        <v>15.861556257286964</v>
      </c>
      <c r="AK67" s="74">
        <f t="shared" si="150"/>
        <v>17.239474226759647</v>
      </c>
      <c r="AL67" s="62">
        <f t="shared" si="150"/>
        <v>18.34459970604054</v>
      </c>
      <c r="AM67" s="62">
        <f t="shared" si="150"/>
        <v>18.848950422213711</v>
      </c>
      <c r="AN67" s="62">
        <f t="shared" si="150"/>
        <v>19.355160243542674</v>
      </c>
      <c r="AO67" s="62">
        <f t="shared" si="150"/>
        <v>19.861909488158425</v>
      </c>
      <c r="AP67" s="62">
        <f t="shared" si="150"/>
        <v>20.367610094489972</v>
      </c>
      <c r="AQ67" s="167">
        <f t="shared" si="150"/>
        <v>20.870349468667651</v>
      </c>
      <c r="AR67" s="74">
        <f t="shared" si="150"/>
        <v>21.367822027075949</v>
      </c>
      <c r="AS67" s="62">
        <f t="shared" si="150"/>
        <v>21.857245507231514</v>
      </c>
      <c r="AT67" s="62">
        <f t="shared" si="150"/>
        <v>22.344294186443967</v>
      </c>
      <c r="AU67" s="62">
        <f t="shared" si="150"/>
        <v>22.836367273616446</v>
      </c>
      <c r="AV67" s="62">
        <f t="shared" si="150"/>
        <v>23.328248234822013</v>
      </c>
      <c r="AW67" s="62">
        <f t="shared" si="150"/>
        <v>23.813569577132039</v>
      </c>
      <c r="AX67" s="167">
        <f t="shared" si="150"/>
        <v>24.284585451163103</v>
      </c>
      <c r="AY67" s="178">
        <f t="shared" si="150"/>
        <v>24.731899489578812</v>
      </c>
      <c r="AZ67" s="62">
        <f t="shared" si="150"/>
        <v>25.144139175522735</v>
      </c>
      <c r="BA67" s="62">
        <f t="shared" si="150"/>
        <v>25.50781510698673</v>
      </c>
      <c r="BB67" s="62">
        <f t="shared" si="150"/>
        <v>25.877385776249596</v>
      </c>
      <c r="BC67" s="62">
        <f t="shared" si="150"/>
        <v>26.252433084033235</v>
      </c>
      <c r="BD67" s="62">
        <f t="shared" si="150"/>
        <v>26.632082958074893</v>
      </c>
      <c r="BE67" s="167">
        <f t="shared" si="150"/>
        <v>27.014907885480554</v>
      </c>
      <c r="BF67" s="74">
        <f t="shared" si="150"/>
        <v>27.398810354066811</v>
      </c>
      <c r="BG67" s="62">
        <f t="shared" si="150"/>
        <v>27.780883444546806</v>
      </c>
      <c r="BH67" s="62">
        <f t="shared" si="150"/>
        <v>28.157244070071368</v>
      </c>
      <c r="BI67" s="62">
        <f t="shared" si="150"/>
        <v>28.523425975563601</v>
      </c>
      <c r="BJ67" s="62">
        <f t="shared" si="150"/>
        <v>28.879588750604249</v>
      </c>
      <c r="BK67" s="62">
        <f t="shared" si="150"/>
        <v>29.226140123698514</v>
      </c>
      <c r="BL67" s="167">
        <f t="shared" si="150"/>
        <v>29.56376312799312</v>
      </c>
      <c r="BM67" s="74">
        <f t="shared" si="150"/>
        <v>29.893448264137454</v>
      </c>
      <c r="BN67" s="62">
        <f t="shared" si="150"/>
        <v>30.216531718069312</v>
      </c>
      <c r="BO67" s="62">
        <f t="shared" si="150"/>
        <v>30.534740923798498</v>
      </c>
      <c r="BP67" s="62">
        <f t="shared" si="150"/>
        <v>30.849828542830775</v>
      </c>
      <c r="BQ67" s="62">
        <f t="shared" si="150"/>
        <v>31.160729108386704</v>
      </c>
      <c r="BR67" s="62">
        <f t="shared" si="150"/>
        <v>31.466555027469358</v>
      </c>
      <c r="BS67" s="62">
        <f t="shared" si="150"/>
        <v>31.766666658711543</v>
      </c>
      <c r="BT67" s="74">
        <f t="shared" si="150"/>
        <v>32.060754884529267</v>
      </c>
      <c r="BU67" s="62">
        <f t="shared" ref="BU67:DS67" si="151">BU68+BU69+BU70</f>
        <v>32.348938615133129</v>
      </c>
      <c r="BV67" s="62">
        <f t="shared" si="151"/>
        <v>32.631880149960232</v>
      </c>
      <c r="BW67" s="62">
        <f t="shared" si="151"/>
        <v>32.910915305199779</v>
      </c>
      <c r="BX67" s="62">
        <f t="shared" si="151"/>
        <v>33.186128392316952</v>
      </c>
      <c r="BY67" s="62">
        <f t="shared" si="151"/>
        <v>33.457531690233132</v>
      </c>
      <c r="BZ67" s="62">
        <f t="shared" si="151"/>
        <v>33.725078707163576</v>
      </c>
      <c r="CA67" s="74">
        <f t="shared" si="151"/>
        <v>33.988683787607343</v>
      </c>
      <c r="CB67" s="62">
        <f t="shared" si="151"/>
        <v>34.24824913431835</v>
      </c>
      <c r="CC67" s="62">
        <f t="shared" si="151"/>
        <v>34.503700611546464</v>
      </c>
      <c r="CD67" s="62">
        <f t="shared" si="151"/>
        <v>34.755033848786709</v>
      </c>
      <c r="CE67" s="62">
        <f t="shared" si="151"/>
        <v>35.002370981178494</v>
      </c>
      <c r="CF67" s="62">
        <f t="shared" si="151"/>
        <v>35.245884537517952</v>
      </c>
      <c r="CG67" s="62">
        <f t="shared" si="151"/>
        <v>35.485778739266422</v>
      </c>
      <c r="CH67" s="74">
        <f t="shared" si="151"/>
        <v>35.722267389802255</v>
      </c>
      <c r="CI67" s="62">
        <f t="shared" si="151"/>
        <v>35.955548679251791</v>
      </c>
      <c r="CJ67" s="62">
        <f t="shared" si="151"/>
        <v>36.185776634843236</v>
      </c>
      <c r="CK67" s="62">
        <f t="shared" si="151"/>
        <v>36.413028862733761</v>
      </c>
      <c r="CL67" s="62">
        <f t="shared" si="151"/>
        <v>36.63728085817997</v>
      </c>
      <c r="CM67" s="62">
        <f t="shared" si="151"/>
        <v>36.858540135035874</v>
      </c>
      <c r="CN67" s="62">
        <f t="shared" si="151"/>
        <v>37.076847342841944</v>
      </c>
      <c r="CO67" s="74">
        <f t="shared" si="151"/>
        <v>37.292274585632825</v>
      </c>
      <c r="CP67" s="62">
        <f t="shared" si="151"/>
        <v>37.504919192239726</v>
      </c>
      <c r="CQ67" s="62">
        <f t="shared" si="151"/>
        <v>37.714891977490865</v>
      </c>
      <c r="CR67" s="62">
        <f t="shared" si="151"/>
        <v>37.922298908416089</v>
      </c>
      <c r="CS67" s="62">
        <f t="shared" si="151"/>
        <v>38.127215589805175</v>
      </c>
      <c r="CT67" s="62">
        <f t="shared" si="151"/>
        <v>38.329708567880949</v>
      </c>
      <c r="CU67" s="62">
        <f t="shared" si="151"/>
        <v>38.529837533122262</v>
      </c>
      <c r="CV67" s="74">
        <f t="shared" si="151"/>
        <v>38.727657636828084</v>
      </c>
      <c r="CW67" s="62">
        <f t="shared" si="151"/>
        <v>38.923222146574894</v>
      </c>
      <c r="CX67" s="62">
        <f t="shared" si="151"/>
        <v>39.116585079812296</v>
      </c>
      <c r="CY67" s="62">
        <f t="shared" si="151"/>
        <v>39.307803350206591</v>
      </c>
      <c r="CZ67" s="62">
        <f t="shared" si="151"/>
        <v>39.496937867460744</v>
      </c>
      <c r="DA67" s="62">
        <f t="shared" si="151"/>
        <v>39.684052554127383</v>
      </c>
      <c r="DB67" s="62">
        <f t="shared" si="151"/>
        <v>39.869211074616267</v>
      </c>
      <c r="DC67" s="62">
        <f t="shared" si="151"/>
        <v>40.052474120276415</v>
      </c>
      <c r="DD67" s="74">
        <f t="shared" si="151"/>
        <v>40.233897484972346</v>
      </c>
      <c r="DE67" s="62">
        <f t="shared" si="151"/>
        <v>40.413531234437016</v>
      </c>
      <c r="DF67" s="62">
        <f t="shared" si="151"/>
        <v>40.591420295866101</v>
      </c>
      <c r="DG67" s="62">
        <f t="shared" si="151"/>
        <v>40.767606818222532</v>
      </c>
      <c r="DH67" s="62">
        <f t="shared" si="151"/>
        <v>40.942134364617218</v>
      </c>
      <c r="DI67" s="62">
        <f t="shared" si="151"/>
        <v>41.115047680575216</v>
      </c>
      <c r="DJ67" s="62">
        <f t="shared" si="151"/>
        <v>41.28639212536541</v>
      </c>
      <c r="DK67" s="74">
        <f t="shared" si="151"/>
        <v>41.456212866979229</v>
      </c>
      <c r="DL67" s="62">
        <f t="shared" si="151"/>
        <v>41.624553997379934</v>
      </c>
      <c r="DM67" s="62">
        <f t="shared" si="151"/>
        <v>41.791457786549515</v>
      </c>
      <c r="DN67" s="62">
        <f t="shared" si="151"/>
        <v>41.956964365022358</v>
      </c>
      <c r="DO67" s="62">
        <f t="shared" si="151"/>
        <v>42.121112187699147</v>
      </c>
      <c r="DP67" s="62">
        <f t="shared" si="151"/>
        <v>42.283938216269917</v>
      </c>
      <c r="DQ67" s="62">
        <f t="shared" si="151"/>
        <v>42.445478171958051</v>
      </c>
      <c r="DR67" s="62">
        <f t="shared" si="151"/>
        <v>42.605766809535211</v>
      </c>
      <c r="DS67" s="62">
        <f t="shared" si="151"/>
        <v>42.764838154168402</v>
      </c>
    </row>
    <row r="68" spans="1:123" x14ac:dyDescent="0.25">
      <c r="A68" t="s">
        <v>96</v>
      </c>
      <c r="B68" s="60"/>
      <c r="I68" s="66">
        <v>1E-3</v>
      </c>
      <c r="J68" s="54">
        <f t="shared" ref="J68:AO68" si="152">I68+C60</f>
        <v>1E-3</v>
      </c>
      <c r="K68" s="54">
        <f t="shared" si="152"/>
        <v>1E-3</v>
      </c>
      <c r="L68" s="54">
        <f t="shared" si="152"/>
        <v>1E-3</v>
      </c>
      <c r="M68" s="54">
        <f t="shared" si="152"/>
        <v>1E-3</v>
      </c>
      <c r="N68" s="54">
        <f t="shared" si="152"/>
        <v>1E-3</v>
      </c>
      <c r="O68" s="54">
        <f t="shared" si="152"/>
        <v>1E-3</v>
      </c>
      <c r="P68" s="75">
        <f t="shared" si="152"/>
        <v>1E-3</v>
      </c>
      <c r="Q68" s="54">
        <f t="shared" si="152"/>
        <v>5.4881922366131937E-3</v>
      </c>
      <c r="R68" s="54">
        <f t="shared" si="152"/>
        <v>1.0874022920549026E-2</v>
      </c>
      <c r="S68" s="54">
        <f t="shared" si="152"/>
        <v>1.7337019741272025E-2</v>
      </c>
      <c r="T68" s="54">
        <f t="shared" si="152"/>
        <v>2.5092615926139629E-2</v>
      </c>
      <c r="U68" s="54">
        <f t="shared" si="152"/>
        <v>3.4399331347980747E-2</v>
      </c>
      <c r="V68" s="54">
        <f t="shared" si="152"/>
        <v>4.5567389854190087E-2</v>
      </c>
      <c r="W68" s="75">
        <f t="shared" si="152"/>
        <v>5.8969060061641293E-2</v>
      </c>
      <c r="X68" s="54">
        <f t="shared" si="152"/>
        <v>7.5051064310582741E-2</v>
      </c>
      <c r="Y68" s="54">
        <f t="shared" si="152"/>
        <v>9.4349469409312478E-2</v>
      </c>
      <c r="Z68" s="54">
        <f t="shared" si="152"/>
        <v>0.11750755552778815</v>
      </c>
      <c r="AA68" s="54">
        <f t="shared" si="152"/>
        <v>0.14529725886995898</v>
      </c>
      <c r="AB68" s="54">
        <f t="shared" si="152"/>
        <v>0.17864490288056398</v>
      </c>
      <c r="AC68" s="54">
        <f t="shared" si="152"/>
        <v>0.21866207569328996</v>
      </c>
      <c r="AD68" s="75">
        <f t="shared" si="152"/>
        <v>0.26668268306856113</v>
      </c>
      <c r="AE68" s="54">
        <f t="shared" si="152"/>
        <v>0.35069929535089595</v>
      </c>
      <c r="AF68" s="54">
        <f t="shared" si="152"/>
        <v>0.38250153743053594</v>
      </c>
      <c r="AG68" s="54">
        <f t="shared" si="152"/>
        <v>0.41922697776846685</v>
      </c>
      <c r="AH68" s="54">
        <f t="shared" si="152"/>
        <v>0.46185491495063147</v>
      </c>
      <c r="AI68" s="54">
        <f t="shared" si="152"/>
        <v>0.51155826908179181</v>
      </c>
      <c r="AJ68" s="168">
        <f t="shared" si="152"/>
        <v>0.5697413631994459</v>
      </c>
      <c r="AK68" s="75">
        <f t="shared" si="152"/>
        <v>0.63808485658383385</v>
      </c>
      <c r="AL68" s="54">
        <f t="shared" si="152"/>
        <v>0.69176100953033282</v>
      </c>
      <c r="AM68" s="54">
        <f t="shared" si="152"/>
        <v>0.71586914688630843</v>
      </c>
      <c r="AN68" s="54">
        <f t="shared" si="152"/>
        <v>0.74036445012501473</v>
      </c>
      <c r="AO68" s="54">
        <f t="shared" si="152"/>
        <v>0.76525738078846595</v>
      </c>
      <c r="AP68" s="54">
        <f t="shared" ref="AP68:BM68" si="153">AO68+AI60</f>
        <v>0.79056038252061189</v>
      </c>
      <c r="AQ68" s="168">
        <f t="shared" si="153"/>
        <v>0.81628818220738575</v>
      </c>
      <c r="AR68" s="75">
        <f t="shared" si="153"/>
        <v>0.84245811112065616</v>
      </c>
      <c r="AS68" s="54">
        <f t="shared" si="153"/>
        <v>0.86909043299808453</v>
      </c>
      <c r="AT68" s="54">
        <f t="shared" si="153"/>
        <v>0.89678423588334522</v>
      </c>
      <c r="AU68" s="54">
        <f t="shared" si="153"/>
        <v>0.92465914558283013</v>
      </c>
      <c r="AV68" s="54">
        <f t="shared" si="153"/>
        <v>0.95247517512019253</v>
      </c>
      <c r="AW68" s="54">
        <f t="shared" si="153"/>
        <v>0.97994047797231509</v>
      </c>
      <c r="AX68" s="168">
        <f t="shared" si="153"/>
        <v>1.0067010737757938</v>
      </c>
      <c r="AY68" s="75">
        <f t="shared" si="153"/>
        <v>1.0323285115317122</v>
      </c>
      <c r="AZ68" s="54">
        <f t="shared" si="153"/>
        <v>1.0563050473067084</v>
      </c>
      <c r="BA68" s="54">
        <f t="shared" si="153"/>
        <v>1.0782492397863337</v>
      </c>
      <c r="BB68" s="54">
        <f t="shared" si="153"/>
        <v>1.1004680845517296</v>
      </c>
      <c r="BC68" s="54">
        <f t="shared" si="153"/>
        <v>1.1228613946665138</v>
      </c>
      <c r="BD68" s="54">
        <f t="shared" si="153"/>
        <v>1.1452925470891275</v>
      </c>
      <c r="BE68" s="168">
        <f t="shared" si="153"/>
        <v>1.167581034674346</v>
      </c>
      <c r="BF68" s="75">
        <f t="shared" si="153"/>
        <v>1.1894935580155903</v>
      </c>
      <c r="BG68" s="54">
        <f t="shared" si="153"/>
        <v>1.2107333682585635</v>
      </c>
      <c r="BH68" s="54">
        <f t="shared" si="153"/>
        <v>1.2309275137539215</v>
      </c>
      <c r="BI68" s="54">
        <f t="shared" si="153"/>
        <v>1.2507985254778042</v>
      </c>
      <c r="BJ68" s="54">
        <f t="shared" si="153"/>
        <v>1.2703478183761983</v>
      </c>
      <c r="BK68" s="54">
        <f t="shared" si="153"/>
        <v>1.2895801529076547</v>
      </c>
      <c r="BL68" s="168">
        <f t="shared" si="153"/>
        <v>1.3085033021299344</v>
      </c>
      <c r="BM68" s="75">
        <f t="shared" si="153"/>
        <v>1.3271276417323581</v>
      </c>
      <c r="BN68" s="54">
        <f t="shared" ref="BN68:DS68" si="154">BM68+BG60</f>
        <v>1.345465650746287</v>
      </c>
      <c r="BO68" s="54">
        <f t="shared" si="154"/>
        <v>1.3635313092166479</v>
      </c>
      <c r="BP68" s="54">
        <f t="shared" si="154"/>
        <v>1.3813154843346431</v>
      </c>
      <c r="BQ68" s="54">
        <f t="shared" si="154"/>
        <v>1.3987780260130243</v>
      </c>
      <c r="BR68" s="54">
        <f t="shared" si="154"/>
        <v>1.4158895827354783</v>
      </c>
      <c r="BS68" s="54">
        <f t="shared" si="154"/>
        <v>1.4326347883096098</v>
      </c>
      <c r="BT68" s="75">
        <f t="shared" si="154"/>
        <v>1.4490160178090219</v>
      </c>
      <c r="BU68" s="54">
        <f t="shared" si="154"/>
        <v>1.4650578253227104</v>
      </c>
      <c r="BV68" s="54">
        <f t="shared" si="154"/>
        <v>1.4808121987080756</v>
      </c>
      <c r="BW68" s="54">
        <f t="shared" si="154"/>
        <v>1.4963584087246951</v>
      </c>
      <c r="BX68" s="54">
        <f t="shared" si="154"/>
        <v>1.5116842540348681</v>
      </c>
      <c r="BY68" s="54">
        <f t="shared" si="154"/>
        <v>1.5267776246191436</v>
      </c>
      <c r="BZ68" s="54">
        <f t="shared" si="154"/>
        <v>1.5416277870857569</v>
      </c>
      <c r="CA68" s="75">
        <f t="shared" si="154"/>
        <v>1.5562273803269071</v>
      </c>
      <c r="CB68" s="54">
        <f t="shared" si="154"/>
        <v>1.5705749348610671</v>
      </c>
      <c r="CC68" s="54">
        <f t="shared" si="154"/>
        <v>1.5846780041310424</v>
      </c>
      <c r="CD68" s="54">
        <f t="shared" si="154"/>
        <v>1.598556712411396</v>
      </c>
      <c r="CE68" s="54">
        <f t="shared" si="154"/>
        <v>1.6122174637981763</v>
      </c>
      <c r="CF68" s="54">
        <f t="shared" si="154"/>
        <v>1.6256673032585567</v>
      </c>
      <c r="CG68" s="54">
        <f t="shared" si="154"/>
        <v>1.6389136418511203</v>
      </c>
      <c r="CH68" s="75">
        <f t="shared" si="154"/>
        <v>1.651963667613545</v>
      </c>
      <c r="CI68" s="54">
        <f t="shared" si="154"/>
        <v>1.6648237332304052</v>
      </c>
      <c r="CJ68" s="54">
        <f t="shared" si="154"/>
        <v>1.677498738408931</v>
      </c>
      <c r="CK68" s="54">
        <f t="shared" si="154"/>
        <v>1.6899915165944728</v>
      </c>
      <c r="CL68" s="54">
        <f t="shared" si="154"/>
        <v>1.7023031190938642</v>
      </c>
      <c r="CM68" s="54">
        <f t="shared" si="154"/>
        <v>1.7144365927103256</v>
      </c>
      <c r="CN68" s="54">
        <f t="shared" si="154"/>
        <v>1.726396749750539</v>
      </c>
      <c r="CO68" s="75">
        <f t="shared" si="154"/>
        <v>1.7381897737060803</v>
      </c>
      <c r="CP68" s="54">
        <f t="shared" si="154"/>
        <v>1.749822598716634</v>
      </c>
      <c r="CQ68" s="54">
        <f t="shared" si="154"/>
        <v>1.7613020208779584</v>
      </c>
      <c r="CR68" s="54">
        <f t="shared" si="154"/>
        <v>1.7726334931779504</v>
      </c>
      <c r="CS68" s="54">
        <f t="shared" si="154"/>
        <v>1.7838197315560733</v>
      </c>
      <c r="CT68" s="54">
        <f t="shared" si="154"/>
        <v>1.7948635695598794</v>
      </c>
      <c r="CU68" s="54">
        <f t="shared" si="154"/>
        <v>1.8057680571216195</v>
      </c>
      <c r="CV68" s="75">
        <f t="shared" si="154"/>
        <v>1.8165365255605996</v>
      </c>
      <c r="CW68" s="54">
        <f t="shared" si="154"/>
        <v>1.8271725992535137</v>
      </c>
      <c r="CX68" s="54">
        <f t="shared" si="154"/>
        <v>1.8376801255041975</v>
      </c>
      <c r="CY68" s="54">
        <f t="shared" si="154"/>
        <v>1.8480629882719346</v>
      </c>
      <c r="CZ68" s="54">
        <f t="shared" si="154"/>
        <v>1.8583247731215713</v>
      </c>
      <c r="DA68" s="54">
        <f t="shared" si="154"/>
        <v>1.8684690459852096</v>
      </c>
      <c r="DB68" s="54">
        <f t="shared" si="154"/>
        <v>1.8784992579641366</v>
      </c>
      <c r="DC68" s="54">
        <f t="shared" si="154"/>
        <v>1.8884186733560648</v>
      </c>
      <c r="DD68" s="75">
        <f t="shared" si="154"/>
        <v>1.8982303341141993</v>
      </c>
      <c r="DE68" s="54">
        <f t="shared" si="154"/>
        <v>1.9079370675144252</v>
      </c>
      <c r="DF68" s="54">
        <f t="shared" si="154"/>
        <v>1.9175415431788396</v>
      </c>
      <c r="DG68" s="54">
        <f t="shared" si="154"/>
        <v>1.9270463850638684</v>
      </c>
      <c r="DH68" s="54">
        <f t="shared" si="154"/>
        <v>1.9364543127950828</v>
      </c>
      <c r="DI68" s="54">
        <f t="shared" si="154"/>
        <v>1.945768084282975</v>
      </c>
      <c r="DJ68" s="54">
        <f t="shared" si="154"/>
        <v>1.9549904334442143</v>
      </c>
      <c r="DK68" s="75">
        <f t="shared" si="154"/>
        <v>1.9641240104074653</v>
      </c>
      <c r="DL68" s="54">
        <f t="shared" si="154"/>
        <v>1.9731713348565598</v>
      </c>
      <c r="DM68" s="54">
        <f t="shared" si="154"/>
        <v>1.9821347759525183</v>
      </c>
      <c r="DN68" s="54">
        <f t="shared" si="154"/>
        <v>1.991016575440113</v>
      </c>
      <c r="DO68" s="54">
        <f t="shared" si="154"/>
        <v>1.9998189288661634</v>
      </c>
      <c r="DP68" s="54">
        <f t="shared" si="154"/>
        <v>2.0085439892188277</v>
      </c>
      <c r="DQ68" s="54">
        <f t="shared" si="154"/>
        <v>2.0171938684251782</v>
      </c>
      <c r="DR68" s="54">
        <f t="shared" si="154"/>
        <v>2.0257706362208832</v>
      </c>
      <c r="DS68" s="54">
        <f t="shared" si="154"/>
        <v>2.0342763163868018</v>
      </c>
    </row>
    <row r="69" spans="1:123" x14ac:dyDescent="0.25">
      <c r="A69" t="s">
        <v>158</v>
      </c>
      <c r="B69" s="60"/>
      <c r="I69" s="66">
        <v>8.0000000000000002E-3</v>
      </c>
      <c r="J69" s="54">
        <f t="shared" ref="J69:AO69" si="155">I69+C62</f>
        <v>8.0000000000000002E-3</v>
      </c>
      <c r="K69" s="54">
        <f t="shared" si="155"/>
        <v>8.0000000000000002E-3</v>
      </c>
      <c r="L69" s="54">
        <f t="shared" si="155"/>
        <v>8.0000000000000002E-3</v>
      </c>
      <c r="M69" s="54">
        <f t="shared" si="155"/>
        <v>8.0000000000000002E-3</v>
      </c>
      <c r="N69" s="54">
        <f t="shared" si="155"/>
        <v>8.0000000000000002E-3</v>
      </c>
      <c r="O69" s="54">
        <f t="shared" si="155"/>
        <v>8.0000000000000002E-3</v>
      </c>
      <c r="P69" s="75">
        <f t="shared" si="155"/>
        <v>8.0000000000000002E-3</v>
      </c>
      <c r="Q69" s="54">
        <f t="shared" si="155"/>
        <v>7.9811075785811092E-2</v>
      </c>
      <c r="R69" s="54">
        <f t="shared" si="155"/>
        <v>0.16598436672878442</v>
      </c>
      <c r="S69" s="54">
        <f t="shared" si="155"/>
        <v>0.26939231586035239</v>
      </c>
      <c r="T69" s="54">
        <f t="shared" si="155"/>
        <v>0.39348185481823389</v>
      </c>
      <c r="U69" s="54">
        <f t="shared" si="155"/>
        <v>0.54238930156769172</v>
      </c>
      <c r="V69" s="54">
        <f t="shared" si="155"/>
        <v>0.72107823766704104</v>
      </c>
      <c r="W69" s="75">
        <f t="shared" si="155"/>
        <v>0.93550496098626024</v>
      </c>
      <c r="X69" s="54">
        <f t="shared" si="155"/>
        <v>1.1928170289693232</v>
      </c>
      <c r="Y69" s="54">
        <f t="shared" si="155"/>
        <v>1.5015915105489988</v>
      </c>
      <c r="Z69" s="54">
        <f t="shared" si="155"/>
        <v>1.8721208884446092</v>
      </c>
      <c r="AA69" s="54">
        <f t="shared" si="155"/>
        <v>2.3167561419193423</v>
      </c>
      <c r="AB69" s="54">
        <f t="shared" si="155"/>
        <v>2.8503184460890214</v>
      </c>
      <c r="AC69" s="54">
        <f t="shared" si="155"/>
        <v>3.4905932110926368</v>
      </c>
      <c r="AD69" s="75">
        <f t="shared" si="155"/>
        <v>4.2589229290969755</v>
      </c>
      <c r="AE69" s="54">
        <f t="shared" si="155"/>
        <v>4.8764281675716097</v>
      </c>
      <c r="AF69" s="54">
        <f t="shared" si="155"/>
        <v>5.1094681238579245</v>
      </c>
      <c r="AG69" s="54">
        <f t="shared" si="155"/>
        <v>5.3777112106433291</v>
      </c>
      <c r="AH69" s="54">
        <f t="shared" si="155"/>
        <v>5.6881886678558393</v>
      </c>
      <c r="AI69" s="54">
        <f t="shared" si="155"/>
        <v>6.0493341291518483</v>
      </c>
      <c r="AJ69" s="168">
        <f t="shared" si="155"/>
        <v>6.4712625146122384</v>
      </c>
      <c r="AK69" s="75">
        <f t="shared" si="155"/>
        <v>6.9661040273525208</v>
      </c>
      <c r="AL69" s="54">
        <f t="shared" si="155"/>
        <v>7.3543039981422078</v>
      </c>
      <c r="AM69" s="54">
        <f t="shared" si="155"/>
        <v>7.5280934983967329</v>
      </c>
      <c r="AN69" s="54">
        <f t="shared" si="155"/>
        <v>7.7012686489341249</v>
      </c>
      <c r="AO69" s="54">
        <f t="shared" si="155"/>
        <v>7.8731560015879545</v>
      </c>
      <c r="AP69" s="54">
        <f t="shared" ref="AP69:BM69" si="156">AO69+AI62</f>
        <v>8.0429461716358706</v>
      </c>
      <c r="AQ69" s="168">
        <f t="shared" si="156"/>
        <v>8.2096659058541022</v>
      </c>
      <c r="AR69" s="75">
        <f t="shared" si="156"/>
        <v>8.3721442355723532</v>
      </c>
      <c r="AS69" s="54">
        <f t="shared" si="156"/>
        <v>8.5289713879108504</v>
      </c>
      <c r="AT69" s="54">
        <f t="shared" si="156"/>
        <v>8.6850812113073541</v>
      </c>
      <c r="AU69" s="54">
        <f t="shared" si="156"/>
        <v>8.8428159323803257</v>
      </c>
      <c r="AV69" s="54">
        <f t="shared" si="156"/>
        <v>9.0004796257126465</v>
      </c>
      <c r="AW69" s="54">
        <f t="shared" si="156"/>
        <v>9.1560013479840965</v>
      </c>
      <c r="AX69" s="168">
        <f t="shared" si="156"/>
        <v>9.30686094971899</v>
      </c>
      <c r="AY69" s="75">
        <f t="shared" si="156"/>
        <v>9.4500002563898704</v>
      </c>
      <c r="AZ69" s="54">
        <f t="shared" si="156"/>
        <v>9.5817167637619569</v>
      </c>
      <c r="BA69" s="54">
        <f t="shared" si="156"/>
        <v>9.697536448339358</v>
      </c>
      <c r="BB69" s="54">
        <f t="shared" si="156"/>
        <v>9.814962556566643</v>
      </c>
      <c r="BC69" s="54">
        <f t="shared" si="156"/>
        <v>9.9339125044778243</v>
      </c>
      <c r="BD69" s="54">
        <f t="shared" si="156"/>
        <v>10.054167156028843</v>
      </c>
      <c r="BE69" s="168">
        <f t="shared" si="156"/>
        <v>10.175341380271925</v>
      </c>
      <c r="BF69" s="75">
        <f t="shared" si="156"/>
        <v>10.296848844524094</v>
      </c>
      <c r="BG69" s="54">
        <f t="shared" si="156"/>
        <v>10.417859911735482</v>
      </c>
      <c r="BH69" s="54">
        <f t="shared" si="156"/>
        <v>10.537251287373133</v>
      </c>
      <c r="BI69" s="54">
        <f t="shared" si="156"/>
        <v>10.653323882393146</v>
      </c>
      <c r="BJ69" s="54">
        <f t="shared" si="156"/>
        <v>10.766126701776097</v>
      </c>
      <c r="BK69" s="54">
        <f t="shared" si="156"/>
        <v>10.875795915813416</v>
      </c>
      <c r="BL69" s="168">
        <f t="shared" si="156"/>
        <v>10.98256508294442</v>
      </c>
      <c r="BM69" s="75">
        <f t="shared" si="156"/>
        <v>11.086777264693882</v>
      </c>
      <c r="BN69" s="54">
        <f t="shared" ref="BN69:DS69" si="157">BM69+BG62</f>
        <v>11.188899427024543</v>
      </c>
      <c r="BO69" s="54">
        <f t="shared" si="157"/>
        <v>11.289539606725306</v>
      </c>
      <c r="BP69" s="54">
        <f t="shared" si="157"/>
        <v>11.389347104655606</v>
      </c>
      <c r="BQ69" s="54">
        <f t="shared" si="157"/>
        <v>11.487969689169457</v>
      </c>
      <c r="BR69" s="54">
        <f t="shared" si="157"/>
        <v>11.585107149930089</v>
      </c>
      <c r="BS69" s="54">
        <f t="shared" si="157"/>
        <v>11.680533445723936</v>
      </c>
      <c r="BT69" s="75">
        <f t="shared" si="157"/>
        <v>11.774122798575577</v>
      </c>
      <c r="BU69" s="54">
        <f t="shared" si="157"/>
        <v>11.865880502275791</v>
      </c>
      <c r="BV69" s="54">
        <f t="shared" si="157"/>
        <v>11.955979366764668</v>
      </c>
      <c r="BW69" s="54">
        <f t="shared" si="157"/>
        <v>12.044802904080154</v>
      </c>
      <c r="BX69" s="54">
        <f t="shared" si="157"/>
        <v>12.132399728878459</v>
      </c>
      <c r="BY69" s="54">
        <f t="shared" si="157"/>
        <v>12.218793375509257</v>
      </c>
      <c r="BZ69" s="54">
        <f t="shared" si="157"/>
        <v>12.30398563696909</v>
      </c>
      <c r="CA69" s="75">
        <f t="shared" si="157"/>
        <v>12.387961779220461</v>
      </c>
      <c r="CB69" s="54">
        <f t="shared" si="157"/>
        <v>12.470697972806301</v>
      </c>
      <c r="CC69" s="54">
        <f t="shared" si="157"/>
        <v>12.552171349526819</v>
      </c>
      <c r="CD69" s="54">
        <f t="shared" si="157"/>
        <v>12.632373170432874</v>
      </c>
      <c r="CE69" s="54">
        <f t="shared" si="157"/>
        <v>12.711335744978886</v>
      </c>
      <c r="CF69" s="54">
        <f t="shared" si="157"/>
        <v>12.789109575238575</v>
      </c>
      <c r="CG69" s="54">
        <f t="shared" si="157"/>
        <v>12.865757177285557</v>
      </c>
      <c r="CH69" s="75">
        <f t="shared" si="157"/>
        <v>12.941345757982232</v>
      </c>
      <c r="CI69" s="54">
        <f t="shared" si="157"/>
        <v>13.015938793754179</v>
      </c>
      <c r="CJ69" s="54">
        <f t="shared" si="157"/>
        <v>13.089586405797315</v>
      </c>
      <c r="CK69" s="54">
        <f t="shared" si="157"/>
        <v>13.162314397325835</v>
      </c>
      <c r="CL69" s="54">
        <f t="shared" si="157"/>
        <v>13.234114783458185</v>
      </c>
      <c r="CM69" s="54">
        <f t="shared" si="157"/>
        <v>13.304988671718155</v>
      </c>
      <c r="CN69" s="54">
        <f t="shared" si="157"/>
        <v>13.374947006992514</v>
      </c>
      <c r="CO69" s="75">
        <f t="shared" si="157"/>
        <v>13.444010436463882</v>
      </c>
      <c r="CP69" s="54">
        <f t="shared" si="157"/>
        <v>13.512207756447079</v>
      </c>
      <c r="CQ69" s="54">
        <f t="shared" si="157"/>
        <v>13.579572634964991</v>
      </c>
      <c r="CR69" s="54">
        <f t="shared" si="157"/>
        <v>13.646138263561712</v>
      </c>
      <c r="CS69" s="54">
        <f t="shared" si="157"/>
        <v>13.711929685656051</v>
      </c>
      <c r="CT69" s="54">
        <f t="shared" si="157"/>
        <v>13.776968807023144</v>
      </c>
      <c r="CU69" s="54">
        <f t="shared" si="157"/>
        <v>13.841274973334512</v>
      </c>
      <c r="CV69" s="75">
        <f t="shared" si="157"/>
        <v>13.904865646352675</v>
      </c>
      <c r="CW69" s="54">
        <f t="shared" si="157"/>
        <v>13.967757255084278</v>
      </c>
      <c r="CX69" s="54">
        <f t="shared" si="157"/>
        <v>14.029966117740662</v>
      </c>
      <c r="CY69" s="54">
        <f t="shared" si="157"/>
        <v>14.091509298636149</v>
      </c>
      <c r="CZ69" s="54">
        <f t="shared" si="157"/>
        <v>14.152405233305217</v>
      </c>
      <c r="DA69" s="54">
        <f t="shared" si="157"/>
        <v>14.212673542073867</v>
      </c>
      <c r="DB69" s="54">
        <f t="shared" si="157"/>
        <v>14.27233396278336</v>
      </c>
      <c r="DC69" s="54">
        <f t="shared" si="157"/>
        <v>14.331405445954177</v>
      </c>
      <c r="DD69" s="75">
        <f t="shared" si="157"/>
        <v>14.389905487378533</v>
      </c>
      <c r="DE69" s="54">
        <f t="shared" si="157"/>
        <v>14.447849801022832</v>
      </c>
      <c r="DF69" s="54">
        <f t="shared" si="157"/>
        <v>14.50525244394662</v>
      </c>
      <c r="DG69" s="54">
        <f t="shared" si="157"/>
        <v>14.562126514054798</v>
      </c>
      <c r="DH69" s="54">
        <f t="shared" si="157"/>
        <v>14.618485463510387</v>
      </c>
      <c r="DI69" s="54">
        <f t="shared" si="157"/>
        <v>14.674343078957381</v>
      </c>
      <c r="DJ69" s="54">
        <f t="shared" si="157"/>
        <v>14.729713347160425</v>
      </c>
      <c r="DK69" s="75">
        <f t="shared" si="157"/>
        <v>14.784610235186278</v>
      </c>
      <c r="DL69" s="54">
        <f t="shared" si="157"/>
        <v>14.839047430301195</v>
      </c>
      <c r="DM69" s="54">
        <f t="shared" si="157"/>
        <v>14.893038104419665</v>
      </c>
      <c r="DN69" s="54">
        <f t="shared" si="157"/>
        <v>14.946594790628643</v>
      </c>
      <c r="DO69" s="54">
        <f t="shared" si="157"/>
        <v>14.999729481335377</v>
      </c>
      <c r="DP69" s="54">
        <f t="shared" si="157"/>
        <v>15.052453677048389</v>
      </c>
      <c r="DQ69" s="54">
        <f t="shared" si="157"/>
        <v>15.104778465361422</v>
      </c>
      <c r="DR69" s="54">
        <f t="shared" si="157"/>
        <v>15.156714613112076</v>
      </c>
      <c r="DS69" s="54">
        <f t="shared" si="157"/>
        <v>15.20827265132829</v>
      </c>
    </row>
    <row r="70" spans="1:123" x14ac:dyDescent="0.25">
      <c r="A70" t="s">
        <v>159</v>
      </c>
      <c r="B70" s="60"/>
      <c r="I70" s="66">
        <v>0.01</v>
      </c>
      <c r="J70" s="54">
        <f>I70+C64+C49*$E$9</f>
        <v>1.2344618652908142E-2</v>
      </c>
      <c r="K70" s="54">
        <f t="shared" ref="K70:BV70" si="158">J70+D64+D49*$E$9</f>
        <v>1.5158161036397912E-2</v>
      </c>
      <c r="L70" s="54">
        <f t="shared" si="158"/>
        <v>1.8534411896585636E-2</v>
      </c>
      <c r="M70" s="54">
        <f t="shared" si="158"/>
        <v>2.2585912928810903E-2</v>
      </c>
      <c r="N70" s="54">
        <f t="shared" si="158"/>
        <v>2.7447714167481225E-2</v>
      </c>
      <c r="O70" s="54">
        <f t="shared" si="158"/>
        <v>3.3281875653885608E-2</v>
      </c>
      <c r="P70" s="54">
        <f t="shared" si="158"/>
        <v>4.0282869437570867E-2</v>
      </c>
      <c r="Q70" s="54">
        <f t="shared" si="158"/>
        <v>0.13840980529395863</v>
      </c>
      <c r="R70" s="54">
        <f t="shared" si="158"/>
        <v>0.25616212832162394</v>
      </c>
      <c r="S70" s="54">
        <f t="shared" si="158"/>
        <v>0.39746491595482225</v>
      </c>
      <c r="T70" s="54">
        <f t="shared" si="158"/>
        <v>0.56702826111466031</v>
      </c>
      <c r="U70" s="54">
        <f t="shared" si="158"/>
        <v>0.77050427530646592</v>
      </c>
      <c r="V70" s="54">
        <f t="shared" si="158"/>
        <v>1.0146754923366326</v>
      </c>
      <c r="W70" s="54">
        <f t="shared" si="158"/>
        <v>1.3076809527728326</v>
      </c>
      <c r="X70" s="54">
        <f t="shared" si="158"/>
        <v>1.6592875052962726</v>
      </c>
      <c r="Y70" s="54">
        <f t="shared" si="158"/>
        <v>2.0812153683244006</v>
      </c>
      <c r="Z70" s="54">
        <f t="shared" si="158"/>
        <v>2.5875288039581541</v>
      </c>
      <c r="AA70" s="54">
        <f t="shared" si="158"/>
        <v>3.1951049267186584</v>
      </c>
      <c r="AB70" s="54">
        <f t="shared" si="158"/>
        <v>3.9241962740312637</v>
      </c>
      <c r="AC70" s="54">
        <f t="shared" si="158"/>
        <v>4.7991058908063895</v>
      </c>
      <c r="AD70" s="54">
        <f t="shared" si="158"/>
        <v>5.8489974309365405</v>
      </c>
      <c r="AE70" s="54">
        <f t="shared" si="158"/>
        <v>6.1945777038357823</v>
      </c>
      <c r="AF70" s="54">
        <f t="shared" si="158"/>
        <v>6.5783029177413681</v>
      </c>
      <c r="AG70" s="54">
        <f t="shared" si="158"/>
        <v>7.0199887746087946</v>
      </c>
      <c r="AH70" s="54">
        <f t="shared" si="158"/>
        <v>7.5312098391272668</v>
      </c>
      <c r="AI70" s="54">
        <f t="shared" si="158"/>
        <v>8.12584828619074</v>
      </c>
      <c r="AJ70" s="54">
        <f t="shared" si="158"/>
        <v>8.8205523794752789</v>
      </c>
      <c r="AK70" s="54">
        <f t="shared" si="158"/>
        <v>9.6352853428232912</v>
      </c>
      <c r="AL70" s="54">
        <f t="shared" si="158"/>
        <v>10.298534698368002</v>
      </c>
      <c r="AM70" s="54">
        <f t="shared" si="158"/>
        <v>10.60498777693067</v>
      </c>
      <c r="AN70" s="54">
        <f t="shared" si="158"/>
        <v>10.913527144483535</v>
      </c>
      <c r="AO70" s="54">
        <f t="shared" si="158"/>
        <v>11.223496105782003</v>
      </c>
      <c r="AP70" s="54">
        <f t="shared" si="158"/>
        <v>11.53410354033349</v>
      </c>
      <c r="AQ70" s="54">
        <f t="shared" si="158"/>
        <v>11.844395380606164</v>
      </c>
      <c r="AR70" s="54">
        <f t="shared" si="158"/>
        <v>12.153219680382939</v>
      </c>
      <c r="AS70" s="54">
        <f t="shared" si="158"/>
        <v>12.459183686322579</v>
      </c>
      <c r="AT70" s="54">
        <f t="shared" si="158"/>
        <v>12.762428739253268</v>
      </c>
      <c r="AU70" s="54">
        <f t="shared" si="158"/>
        <v>13.068892195653293</v>
      </c>
      <c r="AV70" s="54">
        <f t="shared" si="158"/>
        <v>13.375293433989173</v>
      </c>
      <c r="AW70" s="54">
        <f t="shared" si="158"/>
        <v>13.677627751175628</v>
      </c>
      <c r="AX70" s="54">
        <f t="shared" si="158"/>
        <v>13.971023427668317</v>
      </c>
      <c r="AY70" s="54">
        <f t="shared" si="158"/>
        <v>14.249570721657228</v>
      </c>
      <c r="AZ70" s="54">
        <f t="shared" si="158"/>
        <v>14.50611736445407</v>
      </c>
      <c r="BA70" s="54">
        <f t="shared" si="158"/>
        <v>14.732029418861037</v>
      </c>
      <c r="BB70" s="54">
        <f t="shared" si="158"/>
        <v>14.961955135131223</v>
      </c>
      <c r="BC70" s="54">
        <f t="shared" si="158"/>
        <v>15.195659184888896</v>
      </c>
      <c r="BD70" s="54">
        <f t="shared" si="158"/>
        <v>15.432623254956923</v>
      </c>
      <c r="BE70" s="54">
        <f t="shared" si="158"/>
        <v>15.671985470534283</v>
      </c>
      <c r="BF70" s="54">
        <f t="shared" si="158"/>
        <v>15.912467951527125</v>
      </c>
      <c r="BG70" s="54">
        <f t="shared" si="158"/>
        <v>16.15229016455276</v>
      </c>
      <c r="BH70" s="54">
        <f t="shared" si="158"/>
        <v>16.389065268944314</v>
      </c>
      <c r="BI70" s="54">
        <f t="shared" si="158"/>
        <v>16.619303567692651</v>
      </c>
      <c r="BJ70" s="54">
        <f t="shared" si="158"/>
        <v>16.843114230451953</v>
      </c>
      <c r="BK70" s="54">
        <f t="shared" si="158"/>
        <v>17.060764054977444</v>
      </c>
      <c r="BL70" s="54">
        <f t="shared" si="158"/>
        <v>17.272694742918766</v>
      </c>
      <c r="BM70" s="54">
        <f t="shared" si="158"/>
        <v>17.479543357711215</v>
      </c>
      <c r="BN70" s="54">
        <f t="shared" si="158"/>
        <v>17.682166640298483</v>
      </c>
      <c r="BO70" s="54">
        <f t="shared" si="158"/>
        <v>17.881670007856545</v>
      </c>
      <c r="BP70" s="54">
        <f t="shared" si="158"/>
        <v>18.079165953840526</v>
      </c>
      <c r="BQ70" s="54">
        <f t="shared" si="158"/>
        <v>18.273981393204224</v>
      </c>
      <c r="BR70" s="54">
        <f t="shared" si="158"/>
        <v>18.465558294803792</v>
      </c>
      <c r="BS70" s="54">
        <f t="shared" si="158"/>
        <v>18.653498424677998</v>
      </c>
      <c r="BT70" s="54">
        <f t="shared" si="158"/>
        <v>18.837616068144669</v>
      </c>
      <c r="BU70" s="54">
        <f t="shared" si="158"/>
        <v>19.018000287534626</v>
      </c>
      <c r="BV70" s="54">
        <f t="shared" si="158"/>
        <v>19.19508858448749</v>
      </c>
      <c r="BW70" s="54">
        <f t="shared" ref="BW70:DS70" si="159">BV70+BP64+BP49*$E$9</f>
        <v>19.36975399239493</v>
      </c>
      <c r="BX70" s="54">
        <f t="shared" si="159"/>
        <v>19.542044409403623</v>
      </c>
      <c r="BY70" s="54">
        <f t="shared" si="159"/>
        <v>19.711960690104732</v>
      </c>
      <c r="BZ70" s="54">
        <f t="shared" si="159"/>
        <v>19.879465283108733</v>
      </c>
      <c r="CA70" s="54">
        <f t="shared" si="159"/>
        <v>20.044494628059972</v>
      </c>
      <c r="CB70" s="54">
        <f t="shared" si="159"/>
        <v>20.20697622665098</v>
      </c>
      <c r="CC70" s="54">
        <f t="shared" si="159"/>
        <v>20.366851257888605</v>
      </c>
      <c r="CD70" s="54">
        <f t="shared" si="159"/>
        <v>20.524103965942441</v>
      </c>
      <c r="CE70" s="54">
        <f t="shared" si="159"/>
        <v>20.678817772401434</v>
      </c>
      <c r="CF70" s="54">
        <f t="shared" si="159"/>
        <v>20.83110765902082</v>
      </c>
      <c r="CG70" s="54">
        <f t="shared" si="159"/>
        <v>20.981107920129745</v>
      </c>
      <c r="CH70" s="54">
        <f t="shared" si="159"/>
        <v>21.128957964206474</v>
      </c>
      <c r="CI70" s="54">
        <f t="shared" si="159"/>
        <v>21.274786152267204</v>
      </c>
      <c r="CJ70" s="54">
        <f t="shared" si="159"/>
        <v>21.418691490636991</v>
      </c>
      <c r="CK70" s="54">
        <f t="shared" si="159"/>
        <v>21.560722948813453</v>
      </c>
      <c r="CL70" s="54">
        <f t="shared" si="159"/>
        <v>21.700862955627919</v>
      </c>
      <c r="CM70" s="54">
        <f t="shared" si="159"/>
        <v>21.839114870607393</v>
      </c>
      <c r="CN70" s="54">
        <f t="shared" si="159"/>
        <v>21.975503586098892</v>
      </c>
      <c r="CO70" s="54">
        <f t="shared" si="159"/>
        <v>22.110074375462858</v>
      </c>
      <c r="CP70" s="54">
        <f t="shared" si="159"/>
        <v>22.242888837076016</v>
      </c>
      <c r="CQ70" s="54">
        <f t="shared" si="159"/>
        <v>22.374017321647916</v>
      </c>
      <c r="CR70" s="54">
        <f t="shared" si="159"/>
        <v>22.503527151676426</v>
      </c>
      <c r="CS70" s="54">
        <f t="shared" si="159"/>
        <v>22.631466172593051</v>
      </c>
      <c r="CT70" s="54">
        <f t="shared" si="159"/>
        <v>22.757876191297925</v>
      </c>
      <c r="CU70" s="54">
        <f t="shared" si="159"/>
        <v>22.882794502666133</v>
      </c>
      <c r="CV70" s="54">
        <f t="shared" si="159"/>
        <v>23.006255464914805</v>
      </c>
      <c r="CW70" s="54">
        <f t="shared" si="159"/>
        <v>23.128292292237102</v>
      </c>
      <c r="CX70" s="54">
        <f t="shared" si="159"/>
        <v>23.248938836567437</v>
      </c>
      <c r="CY70" s="54">
        <f t="shared" si="159"/>
        <v>23.368231063298509</v>
      </c>
      <c r="CZ70" s="54">
        <f t="shared" si="159"/>
        <v>23.486207861033961</v>
      </c>
      <c r="DA70" s="54">
        <f t="shared" si="159"/>
        <v>23.602909966068307</v>
      </c>
      <c r="DB70" s="54">
        <f t="shared" si="159"/>
        <v>23.71837785386877</v>
      </c>
      <c r="DC70" s="54">
        <f t="shared" si="159"/>
        <v>23.832650000966176</v>
      </c>
      <c r="DD70" s="54">
        <f t="shared" si="159"/>
        <v>23.945761663479619</v>
      </c>
      <c r="DE70" s="54">
        <f t="shared" si="159"/>
        <v>24.057744365899758</v>
      </c>
      <c r="DF70" s="54">
        <f t="shared" si="159"/>
        <v>24.168626308740642</v>
      </c>
      <c r="DG70" s="54">
        <f t="shared" si="159"/>
        <v>24.278433919103865</v>
      </c>
      <c r="DH70" s="54">
        <f t="shared" si="159"/>
        <v>24.38719458831175</v>
      </c>
      <c r="DI70" s="54">
        <f t="shared" si="159"/>
        <v>24.494936517334864</v>
      </c>
      <c r="DJ70" s="54">
        <f t="shared" si="159"/>
        <v>24.60168834476077</v>
      </c>
      <c r="DK70" s="54">
        <f t="shared" si="159"/>
        <v>24.70747862138548</v>
      </c>
      <c r="DL70" s="54">
        <f t="shared" si="159"/>
        <v>24.812335232222175</v>
      </c>
      <c r="DM70" s="54">
        <f t="shared" si="159"/>
        <v>24.916284906177328</v>
      </c>
      <c r="DN70" s="54">
        <f t="shared" si="159"/>
        <v>25.0193529989536</v>
      </c>
      <c r="DO70" s="54">
        <f t="shared" si="159"/>
        <v>25.121563777497606</v>
      </c>
      <c r="DP70" s="54">
        <f t="shared" si="159"/>
        <v>25.222940550002704</v>
      </c>
      <c r="DQ70" s="54">
        <f t="shared" si="159"/>
        <v>25.32350583817145</v>
      </c>
      <c r="DR70" s="54">
        <f t="shared" si="159"/>
        <v>25.423281560202255</v>
      </c>
      <c r="DS70" s="54">
        <f t="shared" si="159"/>
        <v>25.52228918645331</v>
      </c>
    </row>
    <row r="71" spans="1:123" s="220" customFormat="1" x14ac:dyDescent="0.25">
      <c r="A71" s="220" t="s">
        <v>192</v>
      </c>
      <c r="B71" s="218"/>
      <c r="I71" s="232"/>
      <c r="J71" s="188">
        <f>I71+C49*$E$9</f>
        <v>2.3446186529081422E-3</v>
      </c>
      <c r="K71" s="188">
        <f t="shared" ref="K71:BV71" si="160">J71+D49*$E$9</f>
        <v>5.1581610363979121E-3</v>
      </c>
      <c r="L71" s="188">
        <f t="shared" si="160"/>
        <v>8.534411896585636E-3</v>
      </c>
      <c r="M71" s="188">
        <f t="shared" si="160"/>
        <v>1.2585912928810901E-2</v>
      </c>
      <c r="N71" s="188">
        <f t="shared" si="160"/>
        <v>1.7447714167481223E-2</v>
      </c>
      <c r="O71" s="188">
        <f t="shared" si="160"/>
        <v>2.3281875653885606E-2</v>
      </c>
      <c r="P71" s="188">
        <f t="shared" si="160"/>
        <v>3.0282869437570865E-2</v>
      </c>
      <c r="Q71" s="188">
        <f t="shared" si="160"/>
        <v>4.0987626076449533E-2</v>
      </c>
      <c r="R71" s="188">
        <f t="shared" si="160"/>
        <v>5.3833334043103934E-2</v>
      </c>
      <c r="S71" s="188">
        <f t="shared" si="160"/>
        <v>6.9248183603089208E-2</v>
      </c>
      <c r="T71" s="188">
        <f t="shared" si="160"/>
        <v>8.7746003075071549E-2</v>
      </c>
      <c r="U71" s="188">
        <f t="shared" si="160"/>
        <v>0.10994338644145035</v>
      </c>
      <c r="V71" s="188">
        <f t="shared" si="160"/>
        <v>0.13658024648110492</v>
      </c>
      <c r="W71" s="188">
        <f t="shared" si="160"/>
        <v>0.16854447852869039</v>
      </c>
      <c r="X71" s="188">
        <f t="shared" si="160"/>
        <v>0.20690155698579293</v>
      </c>
      <c r="Y71" s="188">
        <f t="shared" si="160"/>
        <v>0.25293005113431599</v>
      </c>
      <c r="Z71" s="188">
        <f t="shared" si="160"/>
        <v>0.30816424411254362</v>
      </c>
      <c r="AA71" s="188">
        <f t="shared" si="160"/>
        <v>0.37444527568641683</v>
      </c>
      <c r="AB71" s="188">
        <f t="shared" si="160"/>
        <v>0.45398251357506469</v>
      </c>
      <c r="AC71" s="188">
        <f t="shared" si="160"/>
        <v>0.5494271990414421</v>
      </c>
      <c r="AD71" s="188">
        <f t="shared" si="160"/>
        <v>0.66396082160109504</v>
      </c>
      <c r="AE71" s="188">
        <f t="shared" si="160"/>
        <v>0.69004235163122651</v>
      </c>
      <c r="AF71" s="188">
        <f t="shared" si="160"/>
        <v>0.7190027451335349</v>
      </c>
      <c r="AG71" s="188">
        <f t="shared" si="160"/>
        <v>0.75233752678390664</v>
      </c>
      <c r="AH71" s="188">
        <f t="shared" si="160"/>
        <v>0.79092024863435739</v>
      </c>
      <c r="AI71" s="188">
        <f t="shared" si="160"/>
        <v>0.83579862199763832</v>
      </c>
      <c r="AJ71" s="188">
        <f t="shared" si="160"/>
        <v>0.88822911960401862</v>
      </c>
      <c r="AK71" s="188">
        <f t="shared" si="160"/>
        <v>0.94971839985669892</v>
      </c>
      <c r="AL71" s="188">
        <f t="shared" si="160"/>
        <v>1.0220728750070309</v>
      </c>
      <c r="AM71" s="188">
        <f t="shared" si="160"/>
        <v>1.0555041199411404</v>
      </c>
      <c r="AN71" s="188">
        <f t="shared" si="160"/>
        <v>1.0891629600378163</v>
      </c>
      <c r="AO71" s="188">
        <f t="shared" si="160"/>
        <v>1.1229777558158309</v>
      </c>
      <c r="AP71" s="188">
        <f t="shared" si="160"/>
        <v>1.1568622032214477</v>
      </c>
      <c r="AQ71" s="188">
        <f t="shared" si="160"/>
        <v>1.1907122221602848</v>
      </c>
      <c r="AR71" s="188">
        <f t="shared" si="160"/>
        <v>1.2244021457722967</v>
      </c>
      <c r="AS71" s="188">
        <f t="shared" si="160"/>
        <v>1.2577800373293482</v>
      </c>
      <c r="AT71" s="188">
        <f t="shared" si="160"/>
        <v>1.2908613158308779</v>
      </c>
      <c r="AU71" s="188">
        <f t="shared" si="160"/>
        <v>1.3242936928926989</v>
      </c>
      <c r="AV71" s="188">
        <f t="shared" si="160"/>
        <v>1.3577192825293403</v>
      </c>
      <c r="AW71" s="188">
        <f t="shared" si="160"/>
        <v>1.3907012080405901</v>
      </c>
      <c r="AX71" s="188">
        <f t="shared" si="160"/>
        <v>1.4227080091125197</v>
      </c>
      <c r="AY71" s="188">
        <f t="shared" si="160"/>
        <v>1.4530949866385827</v>
      </c>
      <c r="AZ71" s="188">
        <f t="shared" si="160"/>
        <v>1.481081893125511</v>
      </c>
      <c r="BA71" s="188">
        <f t="shared" si="160"/>
        <v>1.5057268445153618</v>
      </c>
      <c r="BB71" s="188">
        <f t="shared" si="160"/>
        <v>1.5308096499266548</v>
      </c>
      <c r="BC71" s="188">
        <f t="shared" si="160"/>
        <v>1.5563046371729463</v>
      </c>
      <c r="BD71" s="188">
        <f t="shared" si="160"/>
        <v>1.5821552629985491</v>
      </c>
      <c r="BE71" s="188">
        <f t="shared" si="160"/>
        <v>1.6082675046978976</v>
      </c>
      <c r="BF71" s="188">
        <f t="shared" si="160"/>
        <v>1.6345019571698438</v>
      </c>
      <c r="BG71" s="188">
        <f t="shared" si="160"/>
        <v>1.660664380409004</v>
      </c>
      <c r="BH71" s="188">
        <f t="shared" si="160"/>
        <v>1.6864943917971735</v>
      </c>
      <c r="BI71" s="188">
        <f t="shared" si="160"/>
        <v>1.7116112971151736</v>
      </c>
      <c r="BJ71" s="188">
        <f t="shared" si="160"/>
        <v>1.7360270057798246</v>
      </c>
      <c r="BK71" s="188">
        <f t="shared" si="160"/>
        <v>1.7597706230007875</v>
      </c>
      <c r="BL71" s="188">
        <f t="shared" si="160"/>
        <v>1.7828903344125682</v>
      </c>
      <c r="BM71" s="188">
        <f t="shared" si="160"/>
        <v>1.8054556378444715</v>
      </c>
      <c r="BN71" s="188">
        <f t="shared" si="160"/>
        <v>1.8275599959449007</v>
      </c>
      <c r="BO71" s="188">
        <f t="shared" si="160"/>
        <v>1.8493239996785071</v>
      </c>
      <c r="BP71" s="188">
        <f t="shared" si="160"/>
        <v>1.8708690119676687</v>
      </c>
      <c r="BQ71" s="188">
        <f t="shared" si="160"/>
        <v>1.8921216053527994</v>
      </c>
      <c r="BR71" s="188">
        <f t="shared" si="160"/>
        <v>1.9130209037091159</v>
      </c>
      <c r="BS71" s="188">
        <f t="shared" si="160"/>
        <v>1.9335234633317566</v>
      </c>
      <c r="BT71" s="188">
        <f t="shared" si="160"/>
        <v>1.9536090244372117</v>
      </c>
      <c r="BU71" s="188">
        <f t="shared" si="160"/>
        <v>1.9732873029161162</v>
      </c>
      <c r="BV71" s="188">
        <f t="shared" si="160"/>
        <v>1.9926060262200647</v>
      </c>
      <c r="BW71" s="188">
        <f t="shared" ref="BW71:DS71" si="161">BV71+BP49*$E$9</f>
        <v>2.0116604343554219</v>
      </c>
      <c r="BX71" s="188">
        <f t="shared" si="161"/>
        <v>2.0304557525745524</v>
      </c>
      <c r="BY71" s="188">
        <f t="shared" si="161"/>
        <v>2.0489920741055823</v>
      </c>
      <c r="BZ71" s="188">
        <f t="shared" si="161"/>
        <v>2.0672653024332912</v>
      </c>
      <c r="CA71" s="188">
        <f t="shared" si="161"/>
        <v>2.085268503700699</v>
      </c>
      <c r="CB71" s="188">
        <f t="shared" si="161"/>
        <v>2.1029937690015368</v>
      </c>
      <c r="CC71" s="188">
        <f t="shared" si="161"/>
        <v>2.1204346815001869</v>
      </c>
      <c r="CD71" s="188">
        <f t="shared" si="161"/>
        <v>2.1375895223787871</v>
      </c>
      <c r="CE71" s="188">
        <f t="shared" si="161"/>
        <v>2.1544673921743138</v>
      </c>
      <c r="CF71" s="188">
        <f t="shared" si="161"/>
        <v>2.1710808343509744</v>
      </c>
      <c r="CG71" s="188">
        <f t="shared" si="161"/>
        <v>2.1874444991992208</v>
      </c>
      <c r="CH71" s="188">
        <f t="shared" si="161"/>
        <v>2.2035735949166826</v>
      </c>
      <c r="CI71" s="188">
        <f t="shared" si="161"/>
        <v>2.2194821245233074</v>
      </c>
      <c r="CJ71" s="188">
        <f t="shared" si="161"/>
        <v>2.2351808887091025</v>
      </c>
      <c r="CK71" s="188">
        <f t="shared" si="161"/>
        <v>2.2506752296010806</v>
      </c>
      <c r="CL71" s="188">
        <f t="shared" si="161"/>
        <v>2.265963230344477</v>
      </c>
      <c r="CM71" s="188">
        <f t="shared" si="161"/>
        <v>2.281045257433147</v>
      </c>
      <c r="CN71" s="188">
        <f t="shared" si="161"/>
        <v>2.295924026395856</v>
      </c>
      <c r="CO71" s="188">
        <f t="shared" si="161"/>
        <v>2.3106044761446527</v>
      </c>
      <c r="CP71" s="188">
        <f t="shared" si="161"/>
        <v>2.3250933265024516</v>
      </c>
      <c r="CQ71" s="188">
        <f t="shared" si="161"/>
        <v>2.3393982520921131</v>
      </c>
      <c r="CR71" s="188">
        <f t="shared" si="161"/>
        <v>2.3535265971861326</v>
      </c>
      <c r="CS71" s="188">
        <f t="shared" si="161"/>
        <v>2.3674835812861281</v>
      </c>
      <c r="CT71" s="188">
        <f t="shared" si="161"/>
        <v>2.3812737651448415</v>
      </c>
      <c r="CU71" s="188">
        <f t="shared" si="161"/>
        <v>2.3949012172941009</v>
      </c>
      <c r="CV71" s="188">
        <f t="shared" si="161"/>
        <v>2.4083696859030472</v>
      </c>
      <c r="CW71" s="188">
        <f t="shared" si="161"/>
        <v>2.4216827943382069</v>
      </c>
      <c r="CX71" s="188">
        <f t="shared" si="161"/>
        <v>2.4348442355378794</v>
      </c>
      <c r="CY71" s="188">
        <f t="shared" si="161"/>
        <v>2.447857932999451</v>
      </c>
      <c r="CZ71" s="188">
        <f t="shared" si="161"/>
        <v>2.4607281291160454</v>
      </c>
      <c r="DA71" s="188">
        <f t="shared" si="161"/>
        <v>2.473459267847065</v>
      </c>
      <c r="DB71" s="188">
        <f t="shared" si="161"/>
        <v>2.4860557646980248</v>
      </c>
      <c r="DC71" s="188">
        <f t="shared" si="161"/>
        <v>2.4985218171086512</v>
      </c>
      <c r="DD71" s="188">
        <f t="shared" si="161"/>
        <v>2.5108612712010268</v>
      </c>
      <c r="DE71" s="188">
        <f t="shared" si="161"/>
        <v>2.5230775660104965</v>
      </c>
      <c r="DF71" s="188">
        <f t="shared" si="161"/>
        <v>2.5351737779567745</v>
      </c>
      <c r="DG71" s="188">
        <f t="shared" si="161"/>
        <v>2.547152789996399</v>
      </c>
      <c r="DH71" s="188">
        <f t="shared" si="161"/>
        <v>2.5590175902736232</v>
      </c>
      <c r="DI71" s="188">
        <f t="shared" si="161"/>
        <v>2.5707712552579629</v>
      </c>
      <c r="DJ71" s="188">
        <f t="shared" si="161"/>
        <v>2.582416909158971</v>
      </c>
      <c r="DK71" s="188">
        <f t="shared" si="161"/>
        <v>2.5939576666089392</v>
      </c>
      <c r="DL71" s="188">
        <f t="shared" si="161"/>
        <v>2.6053965696093058</v>
      </c>
      <c r="DM71" s="188">
        <f t="shared" si="161"/>
        <v>2.6167365340407769</v>
      </c>
      <c r="DN71" s="188">
        <f t="shared" si="161"/>
        <v>2.6279803259800065</v>
      </c>
      <c r="DO71" s="188">
        <f t="shared" si="161"/>
        <v>2.6391305927302615</v>
      </c>
      <c r="DP71" s="188">
        <f t="shared" si="161"/>
        <v>2.650189877003545</v>
      </c>
      <c r="DQ71" s="188">
        <f t="shared" si="161"/>
        <v>2.6611606357128625</v>
      </c>
      <c r="DR71" s="188">
        <f t="shared" si="161"/>
        <v>2.6720452599344049</v>
      </c>
      <c r="DS71" s="188">
        <f t="shared" si="161"/>
        <v>2.6828460918890653</v>
      </c>
    </row>
    <row r="72" spans="1:123" s="55" customFormat="1" x14ac:dyDescent="0.25">
      <c r="A72" s="56" t="s">
        <v>77</v>
      </c>
      <c r="B72" s="58" t="s">
        <v>114</v>
      </c>
      <c r="I72" s="70"/>
      <c r="P72" s="70"/>
      <c r="Q72" s="55">
        <f>Q73+Q74+Q75</f>
        <v>15.542879927237387</v>
      </c>
      <c r="R72" s="55">
        <f t="shared" ref="R72:CC72" si="162">R73+R74+R75</f>
        <v>34.194335839922253</v>
      </c>
      <c r="S72" s="55">
        <f t="shared" si="162"/>
        <v>56.576082935144079</v>
      </c>
      <c r="T72" s="55">
        <f t="shared" si="162"/>
        <v>83.434179449410294</v>
      </c>
      <c r="U72" s="55">
        <f t="shared" si="162"/>
        <v>115.66389526652972</v>
      </c>
      <c r="V72" s="55">
        <f t="shared" si="162"/>
        <v>154.33955424707307</v>
      </c>
      <c r="W72" s="70">
        <f t="shared" si="162"/>
        <v>200.75034502372506</v>
      </c>
      <c r="X72" s="55">
        <f t="shared" si="162"/>
        <v>248.80498279217616</v>
      </c>
      <c r="Y72" s="55">
        <f t="shared" si="162"/>
        <v>276.91395334552817</v>
      </c>
      <c r="Z72" s="55">
        <f t="shared" si="162"/>
        <v>310.00115414976364</v>
      </c>
      <c r="AA72" s="55">
        <f t="shared" si="162"/>
        <v>349.06011487565667</v>
      </c>
      <c r="AB72" s="55">
        <f t="shared" si="162"/>
        <v>395.28218482383591</v>
      </c>
      <c r="AC72" s="55">
        <f t="shared" si="162"/>
        <v>450.09572375621161</v>
      </c>
      <c r="AD72" s="70">
        <f t="shared" si="162"/>
        <v>515.21297091940028</v>
      </c>
      <c r="AE72" s="55">
        <f t="shared" si="162"/>
        <v>586.12877705836377</v>
      </c>
      <c r="AF72" s="55">
        <f t="shared" si="162"/>
        <v>615.57500587692721</v>
      </c>
      <c r="AG72" s="55">
        <f t="shared" si="162"/>
        <v>647.31862456942429</v>
      </c>
      <c r="AH72" s="55">
        <f t="shared" si="162"/>
        <v>681.77155994733596</v>
      </c>
      <c r="AI72" s="55">
        <f t="shared" si="162"/>
        <v>719.42717026232924</v>
      </c>
      <c r="AJ72" s="164">
        <f t="shared" si="162"/>
        <v>760.87609922890033</v>
      </c>
      <c r="AK72" s="70">
        <f t="shared" si="162"/>
        <v>806.82511576329989</v>
      </c>
      <c r="AL72" s="55">
        <f t="shared" si="162"/>
        <v>858.63584241918613</v>
      </c>
      <c r="AM72" s="55">
        <f t="shared" si="162"/>
        <v>892.01647203497157</v>
      </c>
      <c r="AN72" s="55">
        <f t="shared" si="162"/>
        <v>925.73946655782674</v>
      </c>
      <c r="AO72" s="55">
        <f t="shared" si="162"/>
        <v>959.64519241861387</v>
      </c>
      <c r="AP72" s="55">
        <f t="shared" si="162"/>
        <v>993.53934121187842</v>
      </c>
      <c r="AQ72" s="164">
        <f t="shared" si="162"/>
        <v>1027.185999479374</v>
      </c>
      <c r="AR72" s="70">
        <f t="shared" si="162"/>
        <v>1060.299304592502</v>
      </c>
      <c r="AS72" s="55">
        <f t="shared" si="162"/>
        <v>1092.5333877223134</v>
      </c>
      <c r="AT72" s="55">
        <f t="shared" si="162"/>
        <v>1123.995897770907</v>
      </c>
      <c r="AU72" s="55">
        <f t="shared" si="162"/>
        <v>1155.7580919800446</v>
      </c>
      <c r="AV72" s="55">
        <f t="shared" si="162"/>
        <v>1187.6071130838798</v>
      </c>
      <c r="AW72" s="55">
        <f t="shared" si="162"/>
        <v>1219.2740180018061</v>
      </c>
      <c r="AX72" s="164">
        <f t="shared" si="162"/>
        <v>1250.4225056350331</v>
      </c>
      <c r="AY72" s="177">
        <f t="shared" si="162"/>
        <v>1280.6354065669943</v>
      </c>
      <c r="AZ72" s="55">
        <f t="shared" si="162"/>
        <v>1309.3984839083209</v>
      </c>
      <c r="BA72" s="55">
        <f t="shared" si="162"/>
        <v>1336.2198579146814</v>
      </c>
      <c r="BB72" s="55">
        <f t="shared" si="162"/>
        <v>1362.9871756354037</v>
      </c>
      <c r="BC72" s="55">
        <f t="shared" si="162"/>
        <v>1389.6438391808563</v>
      </c>
      <c r="BD72" s="55">
        <f t="shared" si="162"/>
        <v>1416.1140685818218</v>
      </c>
      <c r="BE72" s="164">
        <f t="shared" si="162"/>
        <v>1442.2982846367677</v>
      </c>
      <c r="BF72" s="70">
        <f t="shared" si="162"/>
        <v>1468.0675784821149</v>
      </c>
      <c r="BG72" s="55">
        <f t="shared" si="162"/>
        <v>1493.2570892653544</v>
      </c>
      <c r="BH72" s="55">
        <f t="shared" si="162"/>
        <v>1517.6580759821193</v>
      </c>
      <c r="BI72" s="55">
        <f t="shared" si="162"/>
        <v>1541.6679601179028</v>
      </c>
      <c r="BJ72" s="55">
        <f t="shared" si="162"/>
        <v>1565.2605464523879</v>
      </c>
      <c r="BK72" s="55">
        <f t="shared" si="162"/>
        <v>1588.4193125278748</v>
      </c>
      <c r="BL72" s="164">
        <f t="shared" si="162"/>
        <v>1611.139435187561</v>
      </c>
      <c r="BM72" s="70">
        <f t="shared" si="162"/>
        <v>1633.4301695801021</v>
      </c>
      <c r="BN72" s="55">
        <f t="shared" si="162"/>
        <v>1655.3176521195253</v>
      </c>
      <c r="BO72" s="55">
        <f t="shared" si="162"/>
        <v>1676.8482138494242</v>
      </c>
      <c r="BP72" s="55">
        <f t="shared" si="162"/>
        <v>1698.0737486623534</v>
      </c>
      <c r="BQ72" s="55">
        <f t="shared" si="162"/>
        <v>1718.9613052038287</v>
      </c>
      <c r="BR72" s="55">
        <f t="shared" si="162"/>
        <v>1739.4843698268935</v>
      </c>
      <c r="BS72" s="55">
        <f t="shared" si="162"/>
        <v>1759.6256966468115</v>
      </c>
      <c r="BT72" s="70">
        <f t="shared" si="162"/>
        <v>1779.380933921997</v>
      </c>
      <c r="BU72" s="55">
        <f t="shared" si="162"/>
        <v>1798.7630172486486</v>
      </c>
      <c r="BV72" s="55">
        <f t="shared" si="162"/>
        <v>1817.8074721817388</v>
      </c>
      <c r="BW72" s="55">
        <f t="shared" si="162"/>
        <v>1836.5749832614379</v>
      </c>
      <c r="BX72" s="55">
        <f t="shared" si="162"/>
        <v>1855.0631681609891</v>
      </c>
      <c r="BY72" s="55">
        <f t="shared" si="162"/>
        <v>1873.2700360994447</v>
      </c>
      <c r="BZ72" s="55">
        <f t="shared" si="162"/>
        <v>1891.1945193595595</v>
      </c>
      <c r="CA72" s="70">
        <f t="shared" si="162"/>
        <v>1908.8372354126313</v>
      </c>
      <c r="CB72" s="55">
        <f t="shared" si="162"/>
        <v>1926.201543707479</v>
      </c>
      <c r="CC72" s="55">
        <f t="shared" si="162"/>
        <v>1943.2949606653353</v>
      </c>
      <c r="CD72" s="55">
        <f t="shared" ref="CD72:DS72" si="163">CD73+CD74+CD75</f>
        <v>1960.1308305402767</v>
      </c>
      <c r="CE72" s="55">
        <f t="shared" si="163"/>
        <v>1976.7136519185547</v>
      </c>
      <c r="CF72" s="55">
        <f t="shared" si="163"/>
        <v>1993.0497382267201</v>
      </c>
      <c r="CG72" s="55">
        <f t="shared" si="163"/>
        <v>2009.1468737322689</v>
      </c>
      <c r="CH72" s="70">
        <f t="shared" si="163"/>
        <v>2025.0136732042308</v>
      </c>
      <c r="CI72" s="55">
        <f t="shared" si="163"/>
        <v>2040.6587690952231</v>
      </c>
      <c r="CJ72" s="55">
        <f t="shared" si="163"/>
        <v>2056.0898074091424</v>
      </c>
      <c r="CK72" s="55">
        <f t="shared" si="163"/>
        <v>2071.3122242815029</v>
      </c>
      <c r="CL72" s="55">
        <f t="shared" si="163"/>
        <v>2086.3284125187383</v>
      </c>
      <c r="CM72" s="55">
        <f t="shared" si="163"/>
        <v>2101.1420264689809</v>
      </c>
      <c r="CN72" s="55">
        <f t="shared" si="163"/>
        <v>2115.7579224553647</v>
      </c>
      <c r="CO72" s="70">
        <f t="shared" si="163"/>
        <v>2130.1819780745786</v>
      </c>
      <c r="CP72" s="55">
        <f t="shared" si="163"/>
        <v>2144.4207392593826</v>
      </c>
      <c r="CQ72" s="55">
        <f t="shared" si="163"/>
        <v>2158.4808503309223</v>
      </c>
      <c r="CR72" s="55">
        <f t="shared" si="163"/>
        <v>2172.3682144882168</v>
      </c>
      <c r="CS72" s="55">
        <f t="shared" si="163"/>
        <v>2186.0869339890996</v>
      </c>
      <c r="CT72" s="55">
        <f t="shared" si="163"/>
        <v>2199.641149258829</v>
      </c>
      <c r="CU72" s="55">
        <f t="shared" si="163"/>
        <v>2213.0350331763207</v>
      </c>
      <c r="CV72" s="70">
        <f t="shared" si="163"/>
        <v>2226.2727824729168</v>
      </c>
      <c r="CW72" s="55">
        <f t="shared" si="163"/>
        <v>2239.3586044205767</v>
      </c>
      <c r="CX72" s="55">
        <f t="shared" si="163"/>
        <v>2252.2966866749321</v>
      </c>
      <c r="CY72" s="55">
        <f t="shared" si="163"/>
        <v>2265.0911342087816</v>
      </c>
      <c r="CZ72" s="55">
        <f t="shared" si="163"/>
        <v>2277.7458577269826</v>
      </c>
      <c r="DA72" s="55">
        <f t="shared" si="163"/>
        <v>2290.2648283426643</v>
      </c>
      <c r="DB72" s="55">
        <f t="shared" si="163"/>
        <v>2302.6519789607164</v>
      </c>
      <c r="DC72" s="55">
        <f t="shared" si="163"/>
        <v>2314.9111163542216</v>
      </c>
      <c r="DD72" s="70">
        <f t="shared" si="163"/>
        <v>2327.0458568524987</v>
      </c>
      <c r="DE72" s="55">
        <f t="shared" si="163"/>
        <v>2339.0595972634214</v>
      </c>
      <c r="DF72" s="55">
        <f t="shared" si="163"/>
        <v>2350.9555342360877</v>
      </c>
      <c r="DG72" s="55">
        <f t="shared" si="163"/>
        <v>2362.7367471604143</v>
      </c>
      <c r="DH72" s="55">
        <f t="shared" si="163"/>
        <v>2374.4063403847376</v>
      </c>
      <c r="DI72" s="55">
        <f t="shared" si="163"/>
        <v>2385.9674129508512</v>
      </c>
      <c r="DJ72" s="55">
        <f t="shared" si="163"/>
        <v>2397.4230234993861</v>
      </c>
      <c r="DK72" s="70">
        <f t="shared" si="163"/>
        <v>2408.7761543651177</v>
      </c>
      <c r="DL72" s="55">
        <f t="shared" si="163"/>
        <v>2420.0296811510816</v>
      </c>
      <c r="DM72" s="55">
        <f t="shared" si="163"/>
        <v>2431.186356557731</v>
      </c>
      <c r="DN72" s="55">
        <f t="shared" si="163"/>
        <v>2442.2488202120153</v>
      </c>
      <c r="DO72" s="55">
        <f t="shared" si="163"/>
        <v>2453.2196465729899</v>
      </c>
      <c r="DP72" s="55">
        <f t="shared" si="163"/>
        <v>2464.101342644798</v>
      </c>
      <c r="DQ72" s="55">
        <f t="shared" si="163"/>
        <v>2474.8963481023334</v>
      </c>
      <c r="DR72" s="55">
        <f t="shared" si="163"/>
        <v>2485.6070371239007</v>
      </c>
      <c r="DS72" s="55">
        <f t="shared" si="163"/>
        <v>2496.2357210065684</v>
      </c>
    </row>
    <row r="73" spans="1:123" s="45" customFormat="1" x14ac:dyDescent="0.25">
      <c r="A73" s="45" t="s">
        <v>95</v>
      </c>
      <c r="B73" s="64"/>
      <c r="I73" s="72"/>
      <c r="P73" s="72"/>
      <c r="Q73" s="45">
        <f t="shared" ref="Q73:AV73" si="164">P73+J53+J45+J37</f>
        <v>11.749909799508886</v>
      </c>
      <c r="R73" s="45">
        <f t="shared" si="164"/>
        <v>25.849801558919552</v>
      </c>
      <c r="S73" s="45">
        <f t="shared" si="164"/>
        <v>42.76967167021234</v>
      </c>
      <c r="T73" s="45">
        <f t="shared" si="164"/>
        <v>63.073515803763698</v>
      </c>
      <c r="U73" s="45">
        <f t="shared" si="164"/>
        <v>87.438128764025322</v>
      </c>
      <c r="V73" s="45">
        <f t="shared" si="164"/>
        <v>116.67566431633928</v>
      </c>
      <c r="W73" s="72">
        <f t="shared" si="164"/>
        <v>151.76070697911604</v>
      </c>
      <c r="X73" s="45">
        <f t="shared" si="164"/>
        <v>192.9406701770564</v>
      </c>
      <c r="Y73" s="45">
        <f t="shared" si="164"/>
        <v>216.06417166823746</v>
      </c>
      <c r="Z73" s="45">
        <f t="shared" si="164"/>
        <v>243.26484958807873</v>
      </c>
      <c r="AA73" s="45">
        <f t="shared" si="164"/>
        <v>275.35610453061116</v>
      </c>
      <c r="AB73" s="45">
        <f t="shared" si="164"/>
        <v>313.31316456167394</v>
      </c>
      <c r="AC73" s="45">
        <f t="shared" si="164"/>
        <v>358.30509151714421</v>
      </c>
      <c r="AD73" s="72">
        <f t="shared" si="164"/>
        <v>411.73303450873834</v>
      </c>
      <c r="AE73" s="45">
        <f t="shared" si="164"/>
        <v>474.32743378296385</v>
      </c>
      <c r="AF73" s="45">
        <f t="shared" si="164"/>
        <v>500.18684986987591</v>
      </c>
      <c r="AG73" s="45">
        <f t="shared" si="164"/>
        <v>528.13808450420095</v>
      </c>
      <c r="AH73" s="45">
        <f t="shared" si="164"/>
        <v>558.55920253933937</v>
      </c>
      <c r="AI73" s="45">
        <f t="shared" si="164"/>
        <v>591.90296841544784</v>
      </c>
      <c r="AJ73" s="169">
        <f t="shared" si="164"/>
        <v>628.71137337764048</v>
      </c>
      <c r="AK73" s="72">
        <f t="shared" si="164"/>
        <v>669.63289150493938</v>
      </c>
      <c r="AL73" s="45">
        <f t="shared" si="164"/>
        <v>715.46977239423711</v>
      </c>
      <c r="AM73" s="45">
        <f t="shared" si="164"/>
        <v>745.04677296615898</v>
      </c>
      <c r="AN73" s="45">
        <f t="shared" si="164"/>
        <v>774.94811362760095</v>
      </c>
      <c r="AO73" s="45">
        <f t="shared" si="164"/>
        <v>805.04262652597379</v>
      </c>
      <c r="AP73" s="45">
        <f t="shared" si="164"/>
        <v>835.17064042953791</v>
      </c>
      <c r="AQ73" s="169">
        <f t="shared" si="164"/>
        <v>865.13828148142386</v>
      </c>
      <c r="AR73" s="72">
        <f t="shared" si="164"/>
        <v>894.71060679204697</v>
      </c>
      <c r="AS73" s="45">
        <f t="shared" si="164"/>
        <v>923.60332170012634</v>
      </c>
      <c r="AT73" s="45">
        <f t="shared" si="164"/>
        <v>951.940196677176</v>
      </c>
      <c r="AU73" s="45">
        <f t="shared" si="164"/>
        <v>980.53732431883702</v>
      </c>
      <c r="AV73" s="45">
        <f t="shared" si="164"/>
        <v>1009.2005595190976</v>
      </c>
      <c r="AW73" s="45">
        <f t="shared" ref="AW73:BM73" si="165">AV73+AP53+AP45+AP37</f>
        <v>1037.6853543732377</v>
      </c>
      <c r="AX73" s="169">
        <f t="shared" si="165"/>
        <v>1065.6866414281183</v>
      </c>
      <c r="AY73" s="72">
        <f t="shared" si="165"/>
        <v>1092.8267060458841</v>
      </c>
      <c r="AZ73" s="45">
        <f t="shared" si="165"/>
        <v>1118.6406415203774</v>
      </c>
      <c r="BA73" s="45">
        <f t="shared" si="165"/>
        <v>1142.6977475993169</v>
      </c>
      <c r="BB73" s="45">
        <f t="shared" si="165"/>
        <v>1166.7268753198534</v>
      </c>
      <c r="BC73" s="45">
        <f t="shared" si="165"/>
        <v>1190.6716837315546</v>
      </c>
      <c r="BD73" s="45">
        <f t="shared" si="165"/>
        <v>1214.4569594100294</v>
      </c>
      <c r="BE73" s="169">
        <f t="shared" si="165"/>
        <v>1237.9841776695862</v>
      </c>
      <c r="BF73" s="72">
        <f t="shared" si="165"/>
        <v>1261.1261868283409</v>
      </c>
      <c r="BG73" s="45">
        <f t="shared" si="165"/>
        <v>1283.7208437363277</v>
      </c>
      <c r="BH73" s="45">
        <f t="shared" si="165"/>
        <v>1305.5633947141</v>
      </c>
      <c r="BI73" s="45">
        <f t="shared" si="165"/>
        <v>1327.0607733263066</v>
      </c>
      <c r="BJ73" s="45">
        <f t="shared" si="165"/>
        <v>1348.1908437915654</v>
      </c>
      <c r="BK73" s="45">
        <f t="shared" si="165"/>
        <v>1368.9395493164113</v>
      </c>
      <c r="BL73" s="169">
        <f t="shared" si="165"/>
        <v>1389.3025431937097</v>
      </c>
      <c r="BM73" s="72">
        <f t="shared" si="165"/>
        <v>1409.2871011980133</v>
      </c>
      <c r="BN73" s="45">
        <f t="shared" ref="BN73:DS73" si="166">BM73+BG53+BG45+BG37</f>
        <v>1428.9143726333521</v>
      </c>
      <c r="BO73" s="45">
        <f t="shared" si="166"/>
        <v>1448.222039463868</v>
      </c>
      <c r="BP73" s="45">
        <f t="shared" si="166"/>
        <v>1467.2501896513872</v>
      </c>
      <c r="BQ73" s="45">
        <f t="shared" si="166"/>
        <v>1485.9689482460253</v>
      </c>
      <c r="BR73" s="45">
        <f t="shared" si="166"/>
        <v>1504.3546522931483</v>
      </c>
      <c r="BS73" s="45">
        <f t="shared" si="166"/>
        <v>1522.3924031108568</v>
      </c>
      <c r="BT73" s="72">
        <f t="shared" si="166"/>
        <v>1540.0793491616787</v>
      </c>
      <c r="BU73" s="45">
        <f t="shared" si="166"/>
        <v>1557.4286570957929</v>
      </c>
      <c r="BV73" s="45">
        <f t="shared" si="166"/>
        <v>1574.4742985254593</v>
      </c>
      <c r="BW73" s="45">
        <f t="shared" si="166"/>
        <v>1591.2729913422845</v>
      </c>
      <c r="BX73" s="45">
        <f t="shared" si="166"/>
        <v>1607.8214350380906</v>
      </c>
      <c r="BY73" s="45">
        <f t="shared" si="166"/>
        <v>1624.1167474073097</v>
      </c>
      <c r="BZ73" s="45">
        <f t="shared" si="166"/>
        <v>1640.1570407072297</v>
      </c>
      <c r="CA73" s="72">
        <f t="shared" si="166"/>
        <v>1655.9422234017457</v>
      </c>
      <c r="CB73" s="45">
        <f t="shared" si="166"/>
        <v>1671.4750873620803</v>
      </c>
      <c r="CC73" s="45">
        <f t="shared" si="166"/>
        <v>1686.7627411205253</v>
      </c>
      <c r="CD73" s="45">
        <f t="shared" si="166"/>
        <v>1701.8182832498994</v>
      </c>
      <c r="CE73" s="45">
        <f t="shared" si="166"/>
        <v>1716.6459675763251</v>
      </c>
      <c r="CF73" s="45">
        <f t="shared" si="166"/>
        <v>1731.2515537807742</v>
      </c>
      <c r="CG73" s="45">
        <f t="shared" si="166"/>
        <v>1745.6420192323399</v>
      </c>
      <c r="CH73" s="72">
        <f t="shared" si="166"/>
        <v>1759.8249976168436</v>
      </c>
      <c r="CI73" s="45">
        <f t="shared" si="166"/>
        <v>1773.808075052606</v>
      </c>
      <c r="CJ73" s="45">
        <f t="shared" si="166"/>
        <v>1787.5979299559131</v>
      </c>
      <c r="CK73" s="45">
        <f t="shared" si="166"/>
        <v>1801.1992945980323</v>
      </c>
      <c r="CL73" s="45">
        <f t="shared" si="166"/>
        <v>1814.6143206398269</v>
      </c>
      <c r="CM73" s="45">
        <f t="shared" si="166"/>
        <v>1827.8463652349346</v>
      </c>
      <c r="CN73" s="45">
        <f t="shared" si="166"/>
        <v>1840.8999162790105</v>
      </c>
      <c r="CO73" s="72">
        <f t="shared" si="166"/>
        <v>1853.7804046233532</v>
      </c>
      <c r="CP73" s="45">
        <f t="shared" si="166"/>
        <v>1866.4938567717527</v>
      </c>
      <c r="CQ73" s="45">
        <f t="shared" si="166"/>
        <v>1879.0463478707388</v>
      </c>
      <c r="CR73" s="45">
        <f t="shared" si="166"/>
        <v>1891.4432078657126</v>
      </c>
      <c r="CS73" s="45">
        <f t="shared" si="166"/>
        <v>1903.68803490034</v>
      </c>
      <c r="CT73" s="45">
        <f t="shared" si="166"/>
        <v>1915.7844829865899</v>
      </c>
      <c r="CU73" s="45">
        <f t="shared" si="166"/>
        <v>1927.7362639508381</v>
      </c>
      <c r="CV73" s="72">
        <f t="shared" si="166"/>
        <v>1939.5471433857754</v>
      </c>
      <c r="CW73" s="45">
        <f t="shared" si="166"/>
        <v>1951.2209269983957</v>
      </c>
      <c r="CX73" s="45">
        <f t="shared" si="166"/>
        <v>1962.7614249869507</v>
      </c>
      <c r="CY73" s="45">
        <f t="shared" si="166"/>
        <v>1974.1723783711268</v>
      </c>
      <c r="CZ73" s="45">
        <f t="shared" si="166"/>
        <v>1985.457331863229</v>
      </c>
      <c r="DA73" s="45">
        <f t="shared" si="166"/>
        <v>1996.619873644567</v>
      </c>
      <c r="DB73" s="45">
        <f t="shared" si="166"/>
        <v>2007.6635482707704</v>
      </c>
      <c r="DC73" s="45">
        <f t="shared" si="166"/>
        <v>2018.591780028617</v>
      </c>
      <c r="DD73" s="72">
        <f t="shared" si="166"/>
        <v>2029.4078184943648</v>
      </c>
      <c r="DE73" s="45">
        <f t="shared" si="166"/>
        <v>2040.1147162462908</v>
      </c>
      <c r="DF73" s="45">
        <f t="shared" si="166"/>
        <v>2050.715349919411</v>
      </c>
      <c r="DG73" s="45">
        <f t="shared" si="166"/>
        <v>2061.2124972904535</v>
      </c>
      <c r="DH73" s="45">
        <f t="shared" si="166"/>
        <v>2071.6089643097303</v>
      </c>
      <c r="DI73" s="45">
        <f t="shared" si="166"/>
        <v>2081.9075544471316</v>
      </c>
      <c r="DJ73" s="45">
        <f t="shared" si="166"/>
        <v>2092.1110340223072</v>
      </c>
      <c r="DK73" s="72">
        <f t="shared" si="166"/>
        <v>2102.2220974504617</v>
      </c>
      <c r="DL73" s="45">
        <f t="shared" si="166"/>
        <v>2112.243338477449</v>
      </c>
      <c r="DM73" s="45">
        <f t="shared" si="166"/>
        <v>2122.1772357407217</v>
      </c>
      <c r="DN73" s="45">
        <f t="shared" si="166"/>
        <v>2132.0261636814412</v>
      </c>
      <c r="DO73" s="45">
        <f t="shared" si="166"/>
        <v>2141.7924398665727</v>
      </c>
      <c r="DP73" s="45">
        <f t="shared" si="166"/>
        <v>2151.4783232172549</v>
      </c>
      <c r="DQ73" s="45">
        <f t="shared" si="166"/>
        <v>2161.0860139332658</v>
      </c>
      <c r="DR73" s="45">
        <f t="shared" si="166"/>
        <v>2170.617654548877</v>
      </c>
      <c r="DS73" s="45">
        <f t="shared" si="166"/>
        <v>2180.0753314292974</v>
      </c>
    </row>
    <row r="74" spans="1:123" s="45" customFormat="1" x14ac:dyDescent="0.25">
      <c r="A74" s="45" t="s">
        <v>97</v>
      </c>
      <c r="B74" s="64"/>
      <c r="I74" s="72"/>
      <c r="P74" s="72"/>
      <c r="Q74" s="45">
        <f t="shared" ref="Q74:AV74" si="167">P74+J55+J47+J39</f>
        <v>3.0626950553463219</v>
      </c>
      <c r="R74" s="45">
        <f t="shared" si="167"/>
        <v>6.7379291217619084</v>
      </c>
      <c r="S74" s="45">
        <f t="shared" si="167"/>
        <v>11.148210001460612</v>
      </c>
      <c r="T74" s="45">
        <f t="shared" si="167"/>
        <v>16.44054705709906</v>
      </c>
      <c r="U74" s="45">
        <f t="shared" si="167"/>
        <v>22.791351523865192</v>
      </c>
      <c r="V74" s="45">
        <f t="shared" si="167"/>
        <v>30.412316883984552</v>
      </c>
      <c r="W74" s="72">
        <f t="shared" si="167"/>
        <v>39.557475316127785</v>
      </c>
      <c r="X74" s="45">
        <f t="shared" si="167"/>
        <v>45.671422552584261</v>
      </c>
      <c r="Y74" s="45">
        <f t="shared" si="167"/>
        <v>49.782976189454288</v>
      </c>
      <c r="Z74" s="45">
        <f t="shared" si="167"/>
        <v>54.644428739360713</v>
      </c>
      <c r="AA74" s="45">
        <f t="shared" si="167"/>
        <v>60.405700390169216</v>
      </c>
      <c r="AB74" s="45">
        <f t="shared" si="167"/>
        <v>67.246670895844161</v>
      </c>
      <c r="AC74" s="45">
        <f t="shared" si="167"/>
        <v>75.383161419512376</v>
      </c>
      <c r="AD74" s="72">
        <f t="shared" si="167"/>
        <v>85.07410846180511</v>
      </c>
      <c r="AE74" s="45">
        <f t="shared" si="167"/>
        <v>92.074413983071196</v>
      </c>
      <c r="AF74" s="45">
        <f t="shared" si="167"/>
        <v>94.976130894518874</v>
      </c>
      <c r="AG74" s="45">
        <f t="shared" si="167"/>
        <v>98.060305665457236</v>
      </c>
      <c r="AH74" s="45">
        <f t="shared" si="167"/>
        <v>101.35813605709077</v>
      </c>
      <c r="AI74" s="45">
        <f t="shared" si="167"/>
        <v>104.90702689019403</v>
      </c>
      <c r="AJ74" s="169">
        <f t="shared" si="167"/>
        <v>108.75181588116372</v>
      </c>
      <c r="AK74" s="72">
        <f t="shared" si="167"/>
        <v>112.94623790694824</v>
      </c>
      <c r="AL74" s="45">
        <f t="shared" si="167"/>
        <v>117.74877244214127</v>
      </c>
      <c r="AM74" s="45">
        <f t="shared" si="167"/>
        <v>120.71688126237274</v>
      </c>
      <c r="AN74" s="45">
        <f t="shared" si="167"/>
        <v>123.6952286986007</v>
      </c>
      <c r="AO74" s="45">
        <f t="shared" si="167"/>
        <v>126.66192273629116</v>
      </c>
      <c r="AP74" s="45">
        <f t="shared" si="167"/>
        <v>129.5903410645229</v>
      </c>
      <c r="AQ74" s="169">
        <f t="shared" si="167"/>
        <v>132.44818643462017</v>
      </c>
      <c r="AR74" s="72">
        <f t="shared" si="167"/>
        <v>135.19635226098887</v>
      </c>
      <c r="AS74" s="45">
        <f t="shared" si="167"/>
        <v>137.7875599630369</v>
      </c>
      <c r="AT74" s="45">
        <f t="shared" si="167"/>
        <v>140.22125497748712</v>
      </c>
      <c r="AU74" s="45">
        <f t="shared" si="167"/>
        <v>142.68409958308328</v>
      </c>
      <c r="AV74" s="45">
        <f t="shared" si="167"/>
        <v>145.16085152064144</v>
      </c>
      <c r="AW74" s="45">
        <f t="shared" ref="AW74:BM74" si="168">AV74+AP55+AP47+AP39</f>
        <v>147.6317714538221</v>
      </c>
      <c r="AX74" s="169">
        <f t="shared" si="168"/>
        <v>150.07171019473458</v>
      </c>
      <c r="AY74" s="72">
        <f t="shared" si="168"/>
        <v>152.44901632542607</v>
      </c>
      <c r="AZ74" s="45">
        <f t="shared" si="168"/>
        <v>154.72422909980136</v>
      </c>
      <c r="BA74" s="45">
        <f t="shared" si="168"/>
        <v>156.84851475060543</v>
      </c>
      <c r="BB74" s="45">
        <f t="shared" si="168"/>
        <v>158.95488581616198</v>
      </c>
      <c r="BC74" s="45">
        <f t="shared" si="168"/>
        <v>161.04310508057586</v>
      </c>
      <c r="BD74" s="45">
        <f t="shared" si="168"/>
        <v>163.11260152986617</v>
      </c>
      <c r="BE74" s="169">
        <f t="shared" si="168"/>
        <v>165.16231674728107</v>
      </c>
      <c r="BF74" s="72">
        <f t="shared" si="168"/>
        <v>167.19052019733013</v>
      </c>
      <c r="BG74" s="45">
        <f t="shared" si="168"/>
        <v>169.19458750670967</v>
      </c>
      <c r="BH74" s="45">
        <f t="shared" si="168"/>
        <v>171.17073475334266</v>
      </c>
      <c r="BI74" s="45">
        <f t="shared" si="168"/>
        <v>173.11066304356373</v>
      </c>
      <c r="BJ74" s="45">
        <f t="shared" si="168"/>
        <v>175.01143549938843</v>
      </c>
      <c r="BK74" s="45">
        <f t="shared" si="168"/>
        <v>176.87135366437923</v>
      </c>
      <c r="BL74" s="169">
        <f t="shared" si="168"/>
        <v>178.69025557272303</v>
      </c>
      <c r="BM74" s="72">
        <f t="shared" si="168"/>
        <v>180.46986753003171</v>
      </c>
      <c r="BN74" s="45">
        <f t="shared" ref="BN74:DS74" si="169">BM74+BG55+BG47+BG39</f>
        <v>182.21422028228079</v>
      </c>
      <c r="BO74" s="45">
        <f t="shared" si="169"/>
        <v>183.93014242819564</v>
      </c>
      <c r="BP74" s="45">
        <f t="shared" si="169"/>
        <v>185.6268209802252</v>
      </c>
      <c r="BQ74" s="45">
        <f t="shared" si="169"/>
        <v>187.30171657963666</v>
      </c>
      <c r="BR74" s="45">
        <f t="shared" si="169"/>
        <v>188.95249442736582</v>
      </c>
      <c r="BS74" s="45">
        <f t="shared" si="169"/>
        <v>190.5772448673213</v>
      </c>
      <c r="BT74" s="72">
        <f t="shared" si="169"/>
        <v>192.17475546783166</v>
      </c>
      <c r="BU74" s="45">
        <f t="shared" si="169"/>
        <v>193.74484440495101</v>
      </c>
      <c r="BV74" s="45">
        <f t="shared" si="169"/>
        <v>195.28876688531352</v>
      </c>
      <c r="BW74" s="45">
        <f t="shared" si="169"/>
        <v>196.80970866439367</v>
      </c>
      <c r="BX74" s="45">
        <f t="shared" si="169"/>
        <v>198.30839183335075</v>
      </c>
      <c r="BY74" s="45">
        <f t="shared" si="169"/>
        <v>199.78549796662935</v>
      </c>
      <c r="BZ74" s="45">
        <f t="shared" si="169"/>
        <v>201.24163773856776</v>
      </c>
      <c r="CA74" s="72">
        <f t="shared" si="169"/>
        <v>202.67732562439301</v>
      </c>
      <c r="CB74" s="45">
        <f t="shared" si="169"/>
        <v>204.09296304373845</v>
      </c>
      <c r="CC74" s="45">
        <f t="shared" si="169"/>
        <v>205.48883241714796</v>
      </c>
      <c r="CD74" s="45">
        <f t="shared" si="169"/>
        <v>206.86510500038071</v>
      </c>
      <c r="CE74" s="45">
        <f t="shared" si="169"/>
        <v>208.22198014658099</v>
      </c>
      <c r="CF74" s="45">
        <f t="shared" si="169"/>
        <v>209.55989887365141</v>
      </c>
      <c r="CG74" s="45">
        <f t="shared" si="169"/>
        <v>210.87949829371246</v>
      </c>
      <c r="CH74" s="72">
        <f t="shared" si="169"/>
        <v>212.1815479050924</v>
      </c>
      <c r="CI74" s="45">
        <f t="shared" si="169"/>
        <v>213.46686301936947</v>
      </c>
      <c r="CJ74" s="45">
        <f t="shared" si="169"/>
        <v>214.73619150790776</v>
      </c>
      <c r="CK74" s="45">
        <f t="shared" si="169"/>
        <v>215.9900694223339</v>
      </c>
      <c r="CL74" s="45">
        <f t="shared" si="169"/>
        <v>217.22866720978908</v>
      </c>
      <c r="CM74" s="45">
        <f t="shared" si="169"/>
        <v>218.45220293702496</v>
      </c>
      <c r="CN74" s="45">
        <f t="shared" si="169"/>
        <v>219.66095414066228</v>
      </c>
      <c r="CO74" s="72">
        <f t="shared" si="169"/>
        <v>220.85526311585312</v>
      </c>
      <c r="CP74" s="45">
        <f t="shared" si="169"/>
        <v>222.03553178362995</v>
      </c>
      <c r="CQ74" s="45">
        <f t="shared" si="169"/>
        <v>223.20220253534342</v>
      </c>
      <c r="CR74" s="45">
        <f t="shared" si="169"/>
        <v>224.35572080667248</v>
      </c>
      <c r="CS74" s="45">
        <f t="shared" si="169"/>
        <v>225.49647563946772</v>
      </c>
      <c r="CT74" s="45">
        <f t="shared" si="169"/>
        <v>226.62484061463152</v>
      </c>
      <c r="CU74" s="45">
        <f t="shared" si="169"/>
        <v>227.74116861042359</v>
      </c>
      <c r="CV74" s="72">
        <f t="shared" si="169"/>
        <v>228.84578894872902</v>
      </c>
      <c r="CW74" s="45">
        <f t="shared" si="169"/>
        <v>229.93900829386371</v>
      </c>
      <c r="CX74" s="45">
        <f t="shared" si="169"/>
        <v>231.02111539597576</v>
      </c>
      <c r="CY74" s="45">
        <f t="shared" si="169"/>
        <v>232.09238958478764</v>
      </c>
      <c r="CZ74" s="45">
        <f t="shared" si="169"/>
        <v>233.15311274323517</v>
      </c>
      <c r="DA74" s="45">
        <f t="shared" si="169"/>
        <v>234.20358022707833</v>
      </c>
      <c r="DB74" s="45">
        <f t="shared" si="169"/>
        <v>235.24409157928778</v>
      </c>
      <c r="DC74" s="45">
        <f t="shared" si="169"/>
        <v>236.27494153777278</v>
      </c>
      <c r="DD74" s="72">
        <f t="shared" si="169"/>
        <v>237.29641225301708</v>
      </c>
      <c r="DE74" s="45">
        <f t="shared" si="169"/>
        <v>238.30876802279388</v>
      </c>
      <c r="DF74" s="45">
        <f t="shared" si="169"/>
        <v>239.31225411360592</v>
      </c>
      <c r="DG74" s="45">
        <f t="shared" si="169"/>
        <v>240.30710153223256</v>
      </c>
      <c r="DH74" s="45">
        <f t="shared" si="169"/>
        <v>241.29353915575149</v>
      </c>
      <c r="DI74" s="45">
        <f t="shared" si="169"/>
        <v>242.27179402754268</v>
      </c>
      <c r="DJ74" s="45">
        <f t="shared" si="169"/>
        <v>243.24209096425466</v>
      </c>
      <c r="DK74" s="72">
        <f t="shared" si="169"/>
        <v>244.20465155981458</v>
      </c>
      <c r="DL74" s="45">
        <f t="shared" si="169"/>
        <v>245.15969277737707</v>
      </c>
      <c r="DM74" s="45">
        <f t="shared" si="169"/>
        <v>246.10742550007308</v>
      </c>
      <c r="DN74" s="45">
        <f t="shared" si="169"/>
        <v>247.04805363438155</v>
      </c>
      <c r="DO74" s="45">
        <f t="shared" si="169"/>
        <v>247.98177459606455</v>
      </c>
      <c r="DP74" s="45">
        <f t="shared" si="169"/>
        <v>248.90877896273406</v>
      </c>
      <c r="DQ74" s="45">
        <f t="shared" si="169"/>
        <v>249.8292506793382</v>
      </c>
      <c r="DR74" s="45">
        <f t="shared" si="169"/>
        <v>250.74336769931185</v>
      </c>
      <c r="DS74" s="45">
        <f t="shared" si="169"/>
        <v>251.65130287366952</v>
      </c>
    </row>
    <row r="75" spans="1:123" s="45" customFormat="1" x14ac:dyDescent="0.25">
      <c r="A75" s="45" t="s">
        <v>98</v>
      </c>
      <c r="B75" s="64"/>
      <c r="I75" s="72"/>
      <c r="P75" s="72"/>
      <c r="Q75" s="45">
        <f t="shared" ref="Q75:AV75" si="170">P75+J57+J49+J41</f>
        <v>0.73027507238217781</v>
      </c>
      <c r="R75" s="45">
        <f t="shared" si="170"/>
        <v>1.6066051592407913</v>
      </c>
      <c r="S75" s="45">
        <f t="shared" si="170"/>
        <v>2.6582012634711267</v>
      </c>
      <c r="T75" s="45">
        <f t="shared" si="170"/>
        <v>3.92011658854753</v>
      </c>
      <c r="U75" s="45">
        <f t="shared" si="170"/>
        <v>5.4344149786392135</v>
      </c>
      <c r="V75" s="45">
        <f t="shared" si="170"/>
        <v>7.2515730467492334</v>
      </c>
      <c r="W75" s="72">
        <f t="shared" si="170"/>
        <v>9.4321627284812593</v>
      </c>
      <c r="X75" s="45">
        <f t="shared" si="170"/>
        <v>10.192890062535488</v>
      </c>
      <c r="Y75" s="45">
        <f t="shared" si="170"/>
        <v>11.066805487836408</v>
      </c>
      <c r="Z75" s="45">
        <f t="shared" si="170"/>
        <v>12.091875822324207</v>
      </c>
      <c r="AA75" s="45">
        <f t="shared" si="170"/>
        <v>13.298309954876309</v>
      </c>
      <c r="AB75" s="45">
        <f t="shared" si="170"/>
        <v>14.722349366317832</v>
      </c>
      <c r="AC75" s="45">
        <f t="shared" si="170"/>
        <v>16.407470819555044</v>
      </c>
      <c r="AD75" s="72">
        <f t="shared" si="170"/>
        <v>18.405827948856768</v>
      </c>
      <c r="AE75" s="45">
        <f t="shared" si="170"/>
        <v>19.726929292328716</v>
      </c>
      <c r="AF75" s="45">
        <f t="shared" si="170"/>
        <v>20.412025112532397</v>
      </c>
      <c r="AG75" s="45">
        <f t="shared" si="170"/>
        <v>21.12023439976614</v>
      </c>
      <c r="AH75" s="45">
        <f t="shared" si="170"/>
        <v>21.854221350905874</v>
      </c>
      <c r="AI75" s="45">
        <f t="shared" si="170"/>
        <v>22.617174956687315</v>
      </c>
      <c r="AJ75" s="169">
        <f t="shared" si="170"/>
        <v>23.412909970096113</v>
      </c>
      <c r="AK75" s="72">
        <f t="shared" si="170"/>
        <v>24.245986351412316</v>
      </c>
      <c r="AL75" s="45">
        <f t="shared" si="170"/>
        <v>25.417297582807663</v>
      </c>
      <c r="AM75" s="45">
        <f t="shared" si="170"/>
        <v>26.252817806439754</v>
      </c>
      <c r="AN75" s="45">
        <f t="shared" si="170"/>
        <v>27.096124231625183</v>
      </c>
      <c r="AO75" s="45">
        <f t="shared" si="170"/>
        <v>27.940643156348997</v>
      </c>
      <c r="AP75" s="45">
        <f t="shared" si="170"/>
        <v>28.778359717817569</v>
      </c>
      <c r="AQ75" s="169">
        <f t="shared" si="170"/>
        <v>29.599531563329847</v>
      </c>
      <c r="AR75" s="72">
        <f t="shared" si="170"/>
        <v>30.392345539466334</v>
      </c>
      <c r="AS75" s="45">
        <f t="shared" si="170"/>
        <v>31.142506059150069</v>
      </c>
      <c r="AT75" s="45">
        <f t="shared" si="170"/>
        <v>31.834446116243921</v>
      </c>
      <c r="AU75" s="45">
        <f t="shared" si="170"/>
        <v>32.536668078124286</v>
      </c>
      <c r="AV75" s="45">
        <f t="shared" si="170"/>
        <v>33.2457020441406</v>
      </c>
      <c r="AW75" s="45">
        <f t="shared" ref="AW75:BM75" si="171">AV75+AP57+AP49+AP41</f>
        <v>33.956892174746272</v>
      </c>
      <c r="AX75" s="169">
        <f t="shared" si="171"/>
        <v>34.664154012180148</v>
      </c>
      <c r="AY75" s="72">
        <f t="shared" si="171"/>
        <v>35.359684195684132</v>
      </c>
      <c r="AZ75" s="45">
        <f t="shared" si="171"/>
        <v>36.033613288142362</v>
      </c>
      <c r="BA75" s="45">
        <f t="shared" si="171"/>
        <v>36.673595564758926</v>
      </c>
      <c r="BB75" s="45">
        <f t="shared" si="171"/>
        <v>37.305414499388256</v>
      </c>
      <c r="BC75" s="45">
        <f t="shared" si="171"/>
        <v>37.929050368725925</v>
      </c>
      <c r="BD75" s="45">
        <f t="shared" si="171"/>
        <v>38.544507641926273</v>
      </c>
      <c r="BE75" s="169">
        <f t="shared" si="171"/>
        <v>39.151790219900413</v>
      </c>
      <c r="BF75" s="72">
        <f t="shared" si="171"/>
        <v>39.750871456443676</v>
      </c>
      <c r="BG75" s="45">
        <f t="shared" si="171"/>
        <v>40.341658022317027</v>
      </c>
      <c r="BH75" s="45">
        <f t="shared" si="171"/>
        <v>40.92394651467658</v>
      </c>
      <c r="BI75" s="45">
        <f t="shared" si="171"/>
        <v>41.496523748032274</v>
      </c>
      <c r="BJ75" s="45">
        <f t="shared" si="171"/>
        <v>42.058267161433982</v>
      </c>
      <c r="BK75" s="45">
        <f t="shared" si="171"/>
        <v>42.608409547084108</v>
      </c>
      <c r="BL75" s="169">
        <f t="shared" si="171"/>
        <v>43.146636421128257</v>
      </c>
      <c r="BM75" s="72">
        <f t="shared" si="171"/>
        <v>43.673200852057022</v>
      </c>
      <c r="BN75" s="45">
        <f t="shared" ref="BN75:DS75" si="172">BM75+BG57+BG49+BG41</f>
        <v>44.189059203892413</v>
      </c>
      <c r="BO75" s="45">
        <f t="shared" si="172"/>
        <v>44.696031957360546</v>
      </c>
      <c r="BP75" s="45">
        <f t="shared" si="172"/>
        <v>45.196738030741038</v>
      </c>
      <c r="BQ75" s="45">
        <f t="shared" si="172"/>
        <v>45.690640378166819</v>
      </c>
      <c r="BR75" s="45">
        <f t="shared" si="172"/>
        <v>46.177223106379337</v>
      </c>
      <c r="BS75" s="45">
        <f t="shared" si="172"/>
        <v>46.656048668633602</v>
      </c>
      <c r="BT75" s="72">
        <f t="shared" si="172"/>
        <v>47.126829292486768</v>
      </c>
      <c r="BU75" s="45">
        <f t="shared" si="172"/>
        <v>47.589515747904748</v>
      </c>
      <c r="BV75" s="45">
        <f t="shared" si="172"/>
        <v>48.044406770965807</v>
      </c>
      <c r="BW75" s="45">
        <f t="shared" si="172"/>
        <v>48.492283254759684</v>
      </c>
      <c r="BX75" s="45">
        <f t="shared" si="172"/>
        <v>48.933341289547734</v>
      </c>
      <c r="BY75" s="45">
        <f t="shared" si="172"/>
        <v>49.367790725505834</v>
      </c>
      <c r="BZ75" s="45">
        <f t="shared" si="172"/>
        <v>49.795840913762135</v>
      </c>
      <c r="CA75" s="72">
        <f t="shared" si="172"/>
        <v>50.217686386492801</v>
      </c>
      <c r="CB75" s="45">
        <f t="shared" si="172"/>
        <v>50.633493301660337</v>
      </c>
      <c r="CC75" s="45">
        <f t="shared" si="172"/>
        <v>51.043387127662115</v>
      </c>
      <c r="CD75" s="45">
        <f t="shared" si="172"/>
        <v>51.447442289996509</v>
      </c>
      <c r="CE75" s="45">
        <f t="shared" si="172"/>
        <v>51.845704195648423</v>
      </c>
      <c r="CF75" s="45">
        <f t="shared" si="172"/>
        <v>52.238285572294537</v>
      </c>
      <c r="CG75" s="45">
        <f t="shared" si="172"/>
        <v>52.625356206216452</v>
      </c>
      <c r="CH75" s="72">
        <f t="shared" si="172"/>
        <v>53.007127682294822</v>
      </c>
      <c r="CI75" s="45">
        <f t="shared" si="172"/>
        <v>53.383831023247787</v>
      </c>
      <c r="CJ75" s="45">
        <f t="shared" si="172"/>
        <v>53.755685945321403</v>
      </c>
      <c r="CK75" s="45">
        <f t="shared" si="172"/>
        <v>54.122860261136871</v>
      </c>
      <c r="CL75" s="45">
        <f t="shared" si="172"/>
        <v>54.485424669122331</v>
      </c>
      <c r="CM75" s="45">
        <f t="shared" si="172"/>
        <v>54.84345829702125</v>
      </c>
      <c r="CN75" s="45">
        <f t="shared" si="172"/>
        <v>55.197052035691925</v>
      </c>
      <c r="CO75" s="72">
        <f t="shared" si="172"/>
        <v>55.546310335372468</v>
      </c>
      <c r="CP75" s="45">
        <f t="shared" si="172"/>
        <v>55.891350703999748</v>
      </c>
      <c r="CQ75" s="45">
        <f t="shared" si="172"/>
        <v>56.232299924839751</v>
      </c>
      <c r="CR75" s="45">
        <f t="shared" si="172"/>
        <v>56.569285815831776</v>
      </c>
      <c r="CS75" s="45">
        <f t="shared" si="172"/>
        <v>56.902423449291646</v>
      </c>
      <c r="CT75" s="45">
        <f t="shared" si="172"/>
        <v>57.2318256576077</v>
      </c>
      <c r="CU75" s="45">
        <f t="shared" si="172"/>
        <v>57.557600615059066</v>
      </c>
      <c r="CV75" s="72">
        <f t="shared" si="172"/>
        <v>57.879850138412209</v>
      </c>
      <c r="CW75" s="45">
        <f t="shared" si="172"/>
        <v>58.19866912831732</v>
      </c>
      <c r="CX75" s="45">
        <f t="shared" si="172"/>
        <v>58.514146292005698</v>
      </c>
      <c r="CY75" s="45">
        <f t="shared" si="172"/>
        <v>58.826366252867025</v>
      </c>
      <c r="CZ75" s="45">
        <f t="shared" si="172"/>
        <v>59.135413120518486</v>
      </c>
      <c r="DA75" s="45">
        <f t="shared" si="172"/>
        <v>59.441374471019223</v>
      </c>
      <c r="DB75" s="45">
        <f t="shared" si="172"/>
        <v>59.744339110658039</v>
      </c>
      <c r="DC75" s="45">
        <f t="shared" si="172"/>
        <v>60.044394787831827</v>
      </c>
      <c r="DD75" s="72">
        <f t="shared" si="172"/>
        <v>60.341626105116497</v>
      </c>
      <c r="DE75" s="45">
        <f t="shared" si="172"/>
        <v>60.636112994336429</v>
      </c>
      <c r="DF75" s="45">
        <f t="shared" si="172"/>
        <v>60.927930203070979</v>
      </c>
      <c r="DG75" s="45">
        <f t="shared" si="172"/>
        <v>61.217148337728283</v>
      </c>
      <c r="DH75" s="45">
        <f t="shared" si="172"/>
        <v>61.503836919255605</v>
      </c>
      <c r="DI75" s="45">
        <f t="shared" si="172"/>
        <v>61.788064476177226</v>
      </c>
      <c r="DJ75" s="45">
        <f t="shared" si="172"/>
        <v>62.069898512824423</v>
      </c>
      <c r="DK75" s="72">
        <f t="shared" si="172"/>
        <v>62.349405354841529</v>
      </c>
      <c r="DL75" s="45">
        <f t="shared" si="172"/>
        <v>62.62664989625565</v>
      </c>
      <c r="DM75" s="45">
        <f t="shared" si="172"/>
        <v>62.901695316936163</v>
      </c>
      <c r="DN75" s="45">
        <f t="shared" si="172"/>
        <v>63.174602896192475</v>
      </c>
      <c r="DO75" s="45">
        <f t="shared" si="172"/>
        <v>63.445432110352428</v>
      </c>
      <c r="DP75" s="45">
        <f t="shared" si="172"/>
        <v>63.714240464808775</v>
      </c>
      <c r="DQ75" s="45">
        <f t="shared" si="172"/>
        <v>63.981083489729457</v>
      </c>
      <c r="DR75" s="45">
        <f t="shared" si="172"/>
        <v>64.246014875711936</v>
      </c>
      <c r="DS75" s="45">
        <f t="shared" si="172"/>
        <v>64.509086703601682</v>
      </c>
    </row>
    <row r="76" spans="1:123" s="151" customFormat="1" x14ac:dyDescent="0.25">
      <c r="A76" s="150" t="s">
        <v>147</v>
      </c>
      <c r="I76" s="111">
        <f t="shared" ref="I76:AN76" si="173">I17+I28+I35+I43+I51+I58+I72</f>
        <v>579.9309692637903</v>
      </c>
      <c r="J76" s="111">
        <f t="shared" si="173"/>
        <v>648.27092275269615</v>
      </c>
      <c r="K76" s="111">
        <f t="shared" si="173"/>
        <v>671.16567740180471</v>
      </c>
      <c r="L76" s="111">
        <f t="shared" si="173"/>
        <v>697.35225526116085</v>
      </c>
      <c r="M76" s="111">
        <f t="shared" si="173"/>
        <v>727.48478821400943</v>
      </c>
      <c r="N76" s="111">
        <f t="shared" si="173"/>
        <v>762.3464619116429</v>
      </c>
      <c r="O76" s="111">
        <f t="shared" si="173"/>
        <v>802.87458033792427</v>
      </c>
      <c r="P76" s="111">
        <f t="shared" si="173"/>
        <v>850.19032333813698</v>
      </c>
      <c r="Q76" s="111">
        <f t="shared" si="173"/>
        <v>921.17687768313931</v>
      </c>
      <c r="R76" s="111">
        <f t="shared" si="173"/>
        <v>952.95721995117049</v>
      </c>
      <c r="S76" s="111">
        <f t="shared" si="173"/>
        <v>985.1366289724582</v>
      </c>
      <c r="T76" s="111">
        <f t="shared" si="173"/>
        <v>1017.7039865987214</v>
      </c>
      <c r="U76" s="111">
        <f t="shared" si="173"/>
        <v>1050.6457901283247</v>
      </c>
      <c r="V76" s="111">
        <f t="shared" si="173"/>
        <v>1083.9455463684928</v>
      </c>
      <c r="W76" s="111">
        <f t="shared" si="173"/>
        <v>1117.5829897148728</v>
      </c>
      <c r="X76" s="111">
        <f t="shared" si="173"/>
        <v>1151.5330656963658</v>
      </c>
      <c r="Y76" s="111">
        <f t="shared" si="173"/>
        <v>1186.5553836101376</v>
      </c>
      <c r="Z76" s="111">
        <f t="shared" si="173"/>
        <v>1221.6865400063298</v>
      </c>
      <c r="AA76" s="111">
        <f t="shared" si="173"/>
        <v>1256.5798722904822</v>
      </c>
      <c r="AB76" s="111">
        <f t="shared" si="173"/>
        <v>1290.8140418146588</v>
      </c>
      <c r="AC76" s="111">
        <f t="shared" si="173"/>
        <v>1323.8782325992381</v>
      </c>
      <c r="AD76" s="111">
        <f t="shared" si="173"/>
        <v>1355.1543868838426</v>
      </c>
      <c r="AE76" s="111">
        <f t="shared" si="173"/>
        <v>1384.9769041992445</v>
      </c>
      <c r="AF76" s="111">
        <f t="shared" si="173"/>
        <v>1412.4639619097545</v>
      </c>
      <c r="AG76" s="111">
        <f t="shared" si="173"/>
        <v>1440.2163890430484</v>
      </c>
      <c r="AH76" s="111">
        <f t="shared" si="173"/>
        <v>1468.0985459246381</v>
      </c>
      <c r="AI76" s="110">
        <f t="shared" si="173"/>
        <v>1495.9257921231801</v>
      </c>
      <c r="AJ76" s="170">
        <f t="shared" si="173"/>
        <v>1523.4544528065915</v>
      </c>
      <c r="AK76" s="111">
        <f t="shared" si="173"/>
        <v>1550.3698175755189</v>
      </c>
      <c r="AL76" s="111">
        <f t="shared" si="173"/>
        <v>1576.7881689039277</v>
      </c>
      <c r="AM76" s="111">
        <f t="shared" si="173"/>
        <v>1602.5313946762776</v>
      </c>
      <c r="AN76" s="111">
        <f t="shared" si="173"/>
        <v>1627.8167081285592</v>
      </c>
      <c r="AO76" s="111">
        <f t="shared" ref="AO76:BM76" si="174">AO17+AO28+AO35+AO43+AO51+AO58+AO72</f>
        <v>1652.6483047930494</v>
      </c>
      <c r="AP76" s="110">
        <f t="shared" si="174"/>
        <v>1677.0366908448166</v>
      </c>
      <c r="AQ76" s="170">
        <f t="shared" si="174"/>
        <v>1700.998613212214</v>
      </c>
      <c r="AR76" s="111">
        <f t="shared" si="174"/>
        <v>1724.5569608421927</v>
      </c>
      <c r="AS76" s="111">
        <f t="shared" si="174"/>
        <v>1747.740635822016</v>
      </c>
      <c r="AT76" s="111">
        <f t="shared" si="174"/>
        <v>1770.6177394750775</v>
      </c>
      <c r="AU76" s="111">
        <f t="shared" si="174"/>
        <v>1793.1448804616207</v>
      </c>
      <c r="AV76" s="111">
        <f t="shared" si="174"/>
        <v>1815.2702137903975</v>
      </c>
      <c r="AW76" s="110">
        <f t="shared" si="174"/>
        <v>1836.9564763240539</v>
      </c>
      <c r="AX76" s="170">
        <f t="shared" si="174"/>
        <v>1858.1853802304599</v>
      </c>
      <c r="AY76" s="149">
        <f t="shared" si="174"/>
        <v>1878.9627939805728</v>
      </c>
      <c r="AZ76" s="111">
        <f t="shared" si="174"/>
        <v>1899.324866319442</v>
      </c>
      <c r="BA76" s="111">
        <f t="shared" si="174"/>
        <v>1919.3509597849434</v>
      </c>
      <c r="BB76" s="111">
        <f t="shared" si="174"/>
        <v>1939.100592922035</v>
      </c>
      <c r="BC76" s="111">
        <f t="shared" si="174"/>
        <v>1958.5667103333039</v>
      </c>
      <c r="BD76" s="110">
        <f t="shared" si="174"/>
        <v>1977.7364831636662</v>
      </c>
      <c r="BE76" s="170">
        <f t="shared" si="174"/>
        <v>1996.5981647299718</v>
      </c>
      <c r="BF76" s="111">
        <f t="shared" si="174"/>
        <v>2015.1437441531216</v>
      </c>
      <c r="BG76" s="111">
        <f t="shared" si="174"/>
        <v>2033.3720986670392</v>
      </c>
      <c r="BH76" s="111">
        <f t="shared" si="174"/>
        <v>2051.2870038348351</v>
      </c>
      <c r="BI76" s="111">
        <f t="shared" si="174"/>
        <v>2068.9244904529351</v>
      </c>
      <c r="BJ76" s="111">
        <f t="shared" si="174"/>
        <v>2086.2874909609563</v>
      </c>
      <c r="BK76" s="110">
        <f t="shared" si="174"/>
        <v>2103.3853375935337</v>
      </c>
      <c r="BL76" s="170">
        <f t="shared" si="174"/>
        <v>2120.2280025564578</v>
      </c>
      <c r="BM76" s="111">
        <f t="shared" si="174"/>
        <v>2136.8250156058102</v>
      </c>
      <c r="BN76" s="111">
        <f t="shared" ref="BN76:DS76" si="175">BN17+BN28+BN35+BN43+BN51+BN58+BN72</f>
        <v>2153.1844888051369</v>
      </c>
      <c r="BO76" s="111">
        <f t="shared" si="175"/>
        <v>2169.3120940068102</v>
      </c>
      <c r="BP76" s="111">
        <f t="shared" si="175"/>
        <v>2185.210238310779</v>
      </c>
      <c r="BQ76" s="111">
        <f t="shared" si="175"/>
        <v>2200.880505998186</v>
      </c>
      <c r="BR76" s="111">
        <f t="shared" si="175"/>
        <v>2216.3269343121165</v>
      </c>
      <c r="BS76" s="111">
        <f t="shared" si="175"/>
        <v>2231.5557214850073</v>
      </c>
      <c r="BT76" s="111">
        <f t="shared" si="175"/>
        <v>2246.5747145026139</v>
      </c>
      <c r="BU76" s="111">
        <f t="shared" si="175"/>
        <v>2261.3925895209995</v>
      </c>
      <c r="BV76" s="111">
        <f t="shared" si="175"/>
        <v>2276.0176667726328</v>
      </c>
      <c r="BW76" s="111">
        <f t="shared" si="175"/>
        <v>2290.4562994905887</v>
      </c>
      <c r="BX76" s="111">
        <f t="shared" si="175"/>
        <v>2304.7121441439367</v>
      </c>
      <c r="BY76" s="111">
        <f t="shared" si="175"/>
        <v>2318.7889339138128</v>
      </c>
      <c r="BZ76" s="111">
        <f t="shared" si="175"/>
        <v>2332.690607205026</v>
      </c>
      <c r="CA76" s="111">
        <f t="shared" si="175"/>
        <v>2346.4213967949827</v>
      </c>
      <c r="CB76" s="111">
        <f t="shared" si="175"/>
        <v>2359.9858588695288</v>
      </c>
      <c r="CC76" s="111">
        <f t="shared" si="175"/>
        <v>2373.3888058996367</v>
      </c>
      <c r="CD76" s="111">
        <f t="shared" si="175"/>
        <v>2386.6350998606836</v>
      </c>
      <c r="CE76" s="111">
        <f t="shared" si="175"/>
        <v>2399.7292731595635</v>
      </c>
      <c r="CF76" s="111">
        <f t="shared" si="175"/>
        <v>2412.6758238992452</v>
      </c>
      <c r="CG76" s="111">
        <f t="shared" si="175"/>
        <v>2425.479089440521</v>
      </c>
      <c r="CH76" s="111">
        <f t="shared" si="175"/>
        <v>2438.1431540375479</v>
      </c>
      <c r="CI76" s="111">
        <f t="shared" si="175"/>
        <v>2450.6718078944077</v>
      </c>
      <c r="CJ76" s="111">
        <f t="shared" si="175"/>
        <v>2463.0685685354956</v>
      </c>
      <c r="CK76" s="111">
        <f t="shared" si="175"/>
        <v>2475.3367749835747</v>
      </c>
      <c r="CL76" s="111">
        <f t="shared" si="175"/>
        <v>2487.4797585345509</v>
      </c>
      <c r="CM76" s="111">
        <f t="shared" si="175"/>
        <v>2499.5009550497639</v>
      </c>
      <c r="CN76" s="111">
        <f t="shared" si="175"/>
        <v>2511.4038368796182</v>
      </c>
      <c r="CO76" s="111">
        <f t="shared" si="175"/>
        <v>2523.1918378437831</v>
      </c>
      <c r="CP76" s="111">
        <f t="shared" si="175"/>
        <v>2534.8682813944497</v>
      </c>
      <c r="CQ76" s="111">
        <f t="shared" si="175"/>
        <v>2546.4363260483806</v>
      </c>
      <c r="CR76" s="111">
        <f t="shared" si="175"/>
        <v>2557.8989459889222</v>
      </c>
      <c r="CS76" s="111">
        <f t="shared" si="175"/>
        <v>2569.2589686383753</v>
      </c>
      <c r="CT76" s="111">
        <f t="shared" si="175"/>
        <v>2580.5191584618478</v>
      </c>
      <c r="CU76" s="111">
        <f t="shared" si="175"/>
        <v>2591.6822224747921</v>
      </c>
      <c r="CV76" s="111">
        <f t="shared" si="175"/>
        <v>2602.7508137480272</v>
      </c>
      <c r="CW76" s="111">
        <f t="shared" si="175"/>
        <v>2613.7275317209178</v>
      </c>
      <c r="CX76" s="111">
        <f t="shared" si="175"/>
        <v>2624.6149188959171</v>
      </c>
      <c r="CY76" s="111">
        <f t="shared" si="175"/>
        <v>2635.4154549251257</v>
      </c>
      <c r="CZ76" s="111">
        <f t="shared" si="175"/>
        <v>2646.1315509991841</v>
      </c>
      <c r="DA76" s="111">
        <f t="shared" si="175"/>
        <v>2656.7655495852678</v>
      </c>
      <c r="DB76" s="111">
        <f t="shared" si="175"/>
        <v>2667.3197166036284</v>
      </c>
      <c r="DC76" s="111">
        <f t="shared" si="175"/>
        <v>2677.796240084615</v>
      </c>
      <c r="DD76" s="111">
        <f t="shared" si="175"/>
        <v>2688.1972346245816</v>
      </c>
      <c r="DE76" s="111">
        <f t="shared" si="175"/>
        <v>2698.5247499845791</v>
      </c>
      <c r="DF76" s="111">
        <f t="shared" si="175"/>
        <v>2708.7807812592368</v>
      </c>
      <c r="DG76" s="111">
        <f t="shared" si="175"/>
        <v>2718.9672770710322</v>
      </c>
      <c r="DH76" s="111">
        <f t="shared" si="175"/>
        <v>2729.0861414150718</v>
      </c>
      <c r="DI76" s="111">
        <f t="shared" si="175"/>
        <v>2739.1392291003185</v>
      </c>
      <c r="DJ76" s="111">
        <f t="shared" si="175"/>
        <v>2749.1283421985331</v>
      </c>
      <c r="DK76" s="111">
        <f t="shared" si="175"/>
        <v>2759.0552281908631</v>
      </c>
      <c r="DL76" s="111">
        <f t="shared" si="175"/>
        <v>2768.9215802455774</v>
      </c>
      <c r="DM76" s="111">
        <f t="shared" si="175"/>
        <v>2778.7290396035532</v>
      </c>
      <c r="DN76" s="111">
        <f t="shared" si="175"/>
        <v>2788.479199368212</v>
      </c>
      <c r="DO76" s="111">
        <f t="shared" si="175"/>
        <v>2798.1736080681876</v>
      </c>
      <c r="DP76" s="111">
        <f t="shared" si="175"/>
        <v>2807.8137711684021</v>
      </c>
      <c r="DQ76" s="111">
        <f t="shared" si="175"/>
        <v>2817.4011524908865</v>
      </c>
      <c r="DR76" s="111">
        <f t="shared" si="175"/>
        <v>2826.9371753858413</v>
      </c>
      <c r="DS76" s="111">
        <f t="shared" si="175"/>
        <v>2836.423223598053</v>
      </c>
    </row>
    <row r="77" spans="1:123" x14ac:dyDescent="0.25">
      <c r="A77" s="148" t="s">
        <v>148</v>
      </c>
      <c r="I77" s="65">
        <f>I76/$B$5</f>
        <v>9.665516154396505E-3</v>
      </c>
      <c r="J77" s="65">
        <f t="shared" ref="J77:BU77" si="176">J76/$B$5</f>
        <v>1.0804515379211602E-2</v>
      </c>
      <c r="K77" s="65">
        <f t="shared" si="176"/>
        <v>1.1186094623363412E-2</v>
      </c>
      <c r="L77" s="65">
        <f t="shared" si="176"/>
        <v>1.1622537587686015E-2</v>
      </c>
      <c r="M77" s="65">
        <f t="shared" si="176"/>
        <v>1.212474647023349E-2</v>
      </c>
      <c r="N77" s="65">
        <f t="shared" si="176"/>
        <v>1.2705774365194048E-2</v>
      </c>
      <c r="O77" s="65">
        <f t="shared" si="176"/>
        <v>1.338124300563207E-2</v>
      </c>
      <c r="P77" s="65">
        <f t="shared" si="176"/>
        <v>1.4169838722302283E-2</v>
      </c>
      <c r="Q77" s="65">
        <f t="shared" si="176"/>
        <v>1.5352947961385656E-2</v>
      </c>
      <c r="R77" s="65">
        <f t="shared" si="176"/>
        <v>1.5882620332519509E-2</v>
      </c>
      <c r="S77" s="65">
        <f t="shared" si="176"/>
        <v>1.6418943816207638E-2</v>
      </c>
      <c r="T77" s="65">
        <f t="shared" si="176"/>
        <v>1.6961733109978689E-2</v>
      </c>
      <c r="U77" s="65">
        <f t="shared" si="176"/>
        <v>1.7510763168805413E-2</v>
      </c>
      <c r="V77" s="65">
        <f t="shared" si="176"/>
        <v>1.8065759106141548E-2</v>
      </c>
      <c r="W77" s="65">
        <f t="shared" si="176"/>
        <v>1.8626383161914548E-2</v>
      </c>
      <c r="X77" s="65">
        <f t="shared" si="176"/>
        <v>1.9192217761606099E-2</v>
      </c>
      <c r="Y77" s="65">
        <f t="shared" si="176"/>
        <v>1.9775923060168961E-2</v>
      </c>
      <c r="Z77" s="65">
        <f t="shared" si="176"/>
        <v>2.0361442333438829E-2</v>
      </c>
      <c r="AA77" s="65">
        <f t="shared" si="176"/>
        <v>2.0942997871508037E-2</v>
      </c>
      <c r="AB77" s="65">
        <f t="shared" si="176"/>
        <v>2.1513567363577648E-2</v>
      </c>
      <c r="AC77" s="65">
        <f t="shared" si="176"/>
        <v>2.2064637209987303E-2</v>
      </c>
      <c r="AD77" s="65">
        <f t="shared" si="176"/>
        <v>2.2585906448064044E-2</v>
      </c>
      <c r="AE77" s="65">
        <f t="shared" si="176"/>
        <v>2.308294840332074E-2</v>
      </c>
      <c r="AF77" s="65">
        <f t="shared" si="176"/>
        <v>2.3541066031829243E-2</v>
      </c>
      <c r="AG77" s="65">
        <f t="shared" si="176"/>
        <v>2.4003606484050807E-2</v>
      </c>
      <c r="AH77" s="65">
        <f t="shared" si="176"/>
        <v>2.4468309098743968E-2</v>
      </c>
      <c r="AI77" s="154">
        <f t="shared" si="176"/>
        <v>2.4932096535386337E-2</v>
      </c>
      <c r="AJ77" s="154">
        <f t="shared" si="176"/>
        <v>2.5390907546776524E-2</v>
      </c>
      <c r="AK77" s="65">
        <f t="shared" si="176"/>
        <v>2.5839496959591982E-2</v>
      </c>
      <c r="AL77" s="65">
        <f t="shared" si="176"/>
        <v>2.6279802815065461E-2</v>
      </c>
      <c r="AM77" s="65">
        <f t="shared" si="176"/>
        <v>2.6708856577937961E-2</v>
      </c>
      <c r="AN77" s="65">
        <f t="shared" si="176"/>
        <v>2.7130278468809318E-2</v>
      </c>
      <c r="AO77" s="65">
        <f t="shared" si="176"/>
        <v>2.7544138413217491E-2</v>
      </c>
      <c r="AP77" s="154">
        <f t="shared" si="176"/>
        <v>2.7950611514080275E-2</v>
      </c>
      <c r="AQ77" s="154">
        <f t="shared" si="176"/>
        <v>2.8349976886870232E-2</v>
      </c>
      <c r="AR77" s="65">
        <f t="shared" si="176"/>
        <v>2.8742616014036545E-2</v>
      </c>
      <c r="AS77" s="65">
        <f t="shared" si="176"/>
        <v>2.91290105970336E-2</v>
      </c>
      <c r="AT77" s="65">
        <f t="shared" si="176"/>
        <v>2.9510295657917959E-2</v>
      </c>
      <c r="AU77" s="65">
        <f t="shared" si="176"/>
        <v>2.9885748007693679E-2</v>
      </c>
      <c r="AV77" s="65">
        <f t="shared" si="176"/>
        <v>3.0254503563173291E-2</v>
      </c>
      <c r="AW77" s="154">
        <f t="shared" si="176"/>
        <v>3.0615941272067567E-2</v>
      </c>
      <c r="AX77" s="154">
        <f t="shared" si="176"/>
        <v>3.0969756337174331E-2</v>
      </c>
      <c r="AY77" s="65">
        <f t="shared" si="176"/>
        <v>3.1316046566342882E-2</v>
      </c>
      <c r="AZ77" s="65">
        <f t="shared" si="176"/>
        <v>3.1655414438657367E-2</v>
      </c>
      <c r="BA77" s="65">
        <f t="shared" si="176"/>
        <v>3.1989182663082392E-2</v>
      </c>
      <c r="BB77" s="65">
        <f t="shared" si="176"/>
        <v>3.2318343215367251E-2</v>
      </c>
      <c r="BC77" s="65">
        <f t="shared" si="176"/>
        <v>3.2642778505555067E-2</v>
      </c>
      <c r="BD77" s="154">
        <f t="shared" si="176"/>
        <v>3.296227471939444E-2</v>
      </c>
      <c r="BE77" s="154">
        <f t="shared" si="176"/>
        <v>3.3276636078832862E-2</v>
      </c>
      <c r="BF77" s="65">
        <f t="shared" si="176"/>
        <v>3.3585729069218695E-2</v>
      </c>
      <c r="BG77" s="65">
        <f t="shared" si="176"/>
        <v>3.3889534977783985E-2</v>
      </c>
      <c r="BH77" s="65">
        <f t="shared" si="176"/>
        <v>3.4188116730580587E-2</v>
      </c>
      <c r="BI77" s="65">
        <f t="shared" si="176"/>
        <v>3.4482074840882254E-2</v>
      </c>
      <c r="BJ77" s="65">
        <f t="shared" si="176"/>
        <v>3.4771458182682603E-2</v>
      </c>
      <c r="BK77" s="154">
        <f t="shared" si="176"/>
        <v>3.5056422293225559E-2</v>
      </c>
      <c r="BL77" s="154">
        <f t="shared" si="176"/>
        <v>3.5337133375940966E-2</v>
      </c>
      <c r="BM77" s="65">
        <f t="shared" si="176"/>
        <v>3.5613750260096839E-2</v>
      </c>
      <c r="BN77" s="65">
        <f t="shared" si="176"/>
        <v>3.5886408146752279E-2</v>
      </c>
      <c r="BO77" s="65">
        <f t="shared" si="176"/>
        <v>3.6155201566780169E-2</v>
      </c>
      <c r="BP77" s="65">
        <f t="shared" si="176"/>
        <v>3.642017063851298E-2</v>
      </c>
      <c r="BQ77" s="65">
        <f t="shared" si="176"/>
        <v>3.6681341766636434E-2</v>
      </c>
      <c r="BR77" s="65">
        <f t="shared" si="176"/>
        <v>3.6938782238535271E-2</v>
      </c>
      <c r="BS77" s="65">
        <f t="shared" si="176"/>
        <v>3.7192595358083454E-2</v>
      </c>
      <c r="BT77" s="65">
        <f t="shared" si="176"/>
        <v>3.7442911908376897E-2</v>
      </c>
      <c r="BU77" s="65">
        <f t="shared" si="176"/>
        <v>3.7689876492016661E-2</v>
      </c>
      <c r="BV77" s="65">
        <f t="shared" ref="BV77:DS77" si="177">BV76/$B$5</f>
        <v>3.7933627779543878E-2</v>
      </c>
      <c r="BW77" s="65">
        <f t="shared" si="177"/>
        <v>3.8174271658176474E-2</v>
      </c>
      <c r="BX77" s="65">
        <f t="shared" si="177"/>
        <v>3.8411869069065609E-2</v>
      </c>
      <c r="BY77" s="65">
        <f t="shared" si="177"/>
        <v>3.864648223189688E-2</v>
      </c>
      <c r="BZ77" s="65">
        <f t="shared" si="177"/>
        <v>3.8878176786750436E-2</v>
      </c>
      <c r="CA77" s="65">
        <f t="shared" si="177"/>
        <v>3.9107023279916379E-2</v>
      </c>
      <c r="CB77" s="65">
        <f t="shared" si="177"/>
        <v>3.9333097647825478E-2</v>
      </c>
      <c r="CC77" s="65">
        <f t="shared" si="177"/>
        <v>3.9556480098327282E-2</v>
      </c>
      <c r="CD77" s="65">
        <f t="shared" si="177"/>
        <v>3.9777251664344725E-2</v>
      </c>
      <c r="CE77" s="65">
        <f t="shared" si="177"/>
        <v>3.9995487885992727E-2</v>
      </c>
      <c r="CF77" s="65">
        <f t="shared" si="177"/>
        <v>4.0211263731654089E-2</v>
      </c>
      <c r="CG77" s="65">
        <f t="shared" si="177"/>
        <v>4.0424651490675347E-2</v>
      </c>
      <c r="CH77" s="65">
        <f t="shared" si="177"/>
        <v>4.0635719233959131E-2</v>
      </c>
      <c r="CI77" s="65">
        <f t="shared" si="177"/>
        <v>4.0844530131573464E-2</v>
      </c>
      <c r="CJ77" s="65">
        <f t="shared" si="177"/>
        <v>4.1051142808924926E-2</v>
      </c>
      <c r="CK77" s="65">
        <f t="shared" si="177"/>
        <v>4.125561291639291E-2</v>
      </c>
      <c r="CL77" s="65">
        <f t="shared" si="177"/>
        <v>4.1457995975575847E-2</v>
      </c>
      <c r="CM77" s="65">
        <f t="shared" si="177"/>
        <v>4.1658349250829396E-2</v>
      </c>
      <c r="CN77" s="65">
        <f t="shared" si="177"/>
        <v>4.1856730614660304E-2</v>
      </c>
      <c r="CO77" s="65">
        <f t="shared" si="177"/>
        <v>4.2053197297396386E-2</v>
      </c>
      <c r="CP77" s="65">
        <f t="shared" si="177"/>
        <v>4.2247804689907492E-2</v>
      </c>
      <c r="CQ77" s="65">
        <f t="shared" si="177"/>
        <v>4.2440605434139675E-2</v>
      </c>
      <c r="CR77" s="65">
        <f t="shared" si="177"/>
        <v>4.2631649099815372E-2</v>
      </c>
      <c r="CS77" s="65">
        <f t="shared" si="177"/>
        <v>4.2820982810639591E-2</v>
      </c>
      <c r="CT77" s="65">
        <f t="shared" si="177"/>
        <v>4.3008652641030799E-2</v>
      </c>
      <c r="CU77" s="65">
        <f t="shared" si="177"/>
        <v>4.3194703707913201E-2</v>
      </c>
      <c r="CV77" s="65">
        <f t="shared" si="177"/>
        <v>4.3379180229133785E-2</v>
      </c>
      <c r="CW77" s="65">
        <f t="shared" si="177"/>
        <v>4.3562125528681966E-2</v>
      </c>
      <c r="CX77" s="65">
        <f t="shared" si="177"/>
        <v>4.3743581981598618E-2</v>
      </c>
      <c r="CY77" s="65">
        <f t="shared" si="177"/>
        <v>4.392359091541876E-2</v>
      </c>
      <c r="CZ77" s="65">
        <f t="shared" si="177"/>
        <v>4.4102192516653066E-2</v>
      </c>
      <c r="DA77" s="65">
        <f t="shared" si="177"/>
        <v>4.427942582642113E-2</v>
      </c>
      <c r="DB77" s="65">
        <f t="shared" si="177"/>
        <v>4.4455328610060477E-2</v>
      </c>
      <c r="DC77" s="65">
        <f t="shared" si="177"/>
        <v>4.4629937334743582E-2</v>
      </c>
      <c r="DD77" s="65">
        <f t="shared" si="177"/>
        <v>4.480328724374303E-2</v>
      </c>
      <c r="DE77" s="65">
        <f t="shared" si="177"/>
        <v>4.4975412499742982E-2</v>
      </c>
      <c r="DF77" s="65">
        <f t="shared" si="177"/>
        <v>4.5146346354320611E-2</v>
      </c>
      <c r="DG77" s="65">
        <f t="shared" si="177"/>
        <v>4.5316121284517202E-2</v>
      </c>
      <c r="DH77" s="65">
        <f t="shared" si="177"/>
        <v>4.5484769023584531E-2</v>
      </c>
      <c r="DI77" s="65">
        <f t="shared" si="177"/>
        <v>4.565232048500531E-2</v>
      </c>
      <c r="DJ77" s="65">
        <f t="shared" si="177"/>
        <v>4.5818805703308887E-2</v>
      </c>
      <c r="DK77" s="65">
        <f t="shared" si="177"/>
        <v>4.5984253803181052E-2</v>
      </c>
      <c r="DL77" s="65">
        <f t="shared" si="177"/>
        <v>4.614869300409296E-2</v>
      </c>
      <c r="DM77" s="65">
        <f t="shared" si="177"/>
        <v>4.6312150660059219E-2</v>
      </c>
      <c r="DN77" s="65">
        <f t="shared" si="177"/>
        <v>4.6474653322803532E-2</v>
      </c>
      <c r="DO77" s="65">
        <f t="shared" si="177"/>
        <v>4.6636226801136459E-2</v>
      </c>
      <c r="DP77" s="65">
        <f t="shared" si="177"/>
        <v>4.6796896186140038E-2</v>
      </c>
      <c r="DQ77" s="65">
        <f t="shared" si="177"/>
        <v>4.6956685874848109E-2</v>
      </c>
      <c r="DR77" s="65">
        <f t="shared" si="177"/>
        <v>4.711561958976402E-2</v>
      </c>
      <c r="DS77" s="65">
        <f t="shared" si="177"/>
        <v>4.7273720393300883E-2</v>
      </c>
    </row>
    <row r="78" spans="1:123" x14ac:dyDescent="0.25">
      <c r="I78" s="18"/>
    </row>
    <row r="79" spans="1:123" s="59" customFormat="1" ht="12" x14ac:dyDescent="0.2">
      <c r="A79" s="78" t="s">
        <v>115</v>
      </c>
      <c r="C79" s="51">
        <f t="shared" ref="C79:AH79" si="178">C16</f>
        <v>43892</v>
      </c>
      <c r="D79" s="51">
        <f t="shared" si="178"/>
        <v>43893</v>
      </c>
      <c r="E79" s="51">
        <f t="shared" si="178"/>
        <v>43894</v>
      </c>
      <c r="F79" s="51">
        <f t="shared" si="178"/>
        <v>43895</v>
      </c>
      <c r="G79" s="51">
        <f t="shared" si="178"/>
        <v>43896</v>
      </c>
      <c r="H79" s="51">
        <f t="shared" si="178"/>
        <v>43897</v>
      </c>
      <c r="I79" s="51">
        <f t="shared" si="178"/>
        <v>43898</v>
      </c>
      <c r="J79" s="51">
        <f t="shared" si="178"/>
        <v>43899</v>
      </c>
      <c r="K79" s="51">
        <f t="shared" si="178"/>
        <v>43900</v>
      </c>
      <c r="L79" s="51">
        <f t="shared" si="178"/>
        <v>43901</v>
      </c>
      <c r="M79" s="51">
        <f t="shared" si="178"/>
        <v>43902</v>
      </c>
      <c r="N79" s="51">
        <f t="shared" si="178"/>
        <v>43903</v>
      </c>
      <c r="O79" s="51">
        <f t="shared" si="178"/>
        <v>43904</v>
      </c>
      <c r="P79" s="68">
        <f t="shared" si="178"/>
        <v>43905</v>
      </c>
      <c r="Q79" s="51">
        <f t="shared" si="178"/>
        <v>43906</v>
      </c>
      <c r="R79" s="51">
        <f t="shared" si="178"/>
        <v>43907</v>
      </c>
      <c r="S79" s="51">
        <f t="shared" si="178"/>
        <v>43908</v>
      </c>
      <c r="T79" s="51">
        <f t="shared" si="178"/>
        <v>43909</v>
      </c>
      <c r="U79" s="51">
        <f t="shared" si="178"/>
        <v>43910</v>
      </c>
      <c r="V79" s="51">
        <f t="shared" si="178"/>
        <v>43911</v>
      </c>
      <c r="W79" s="68">
        <f t="shared" si="178"/>
        <v>43912</v>
      </c>
      <c r="X79" s="51">
        <f t="shared" si="178"/>
        <v>43913</v>
      </c>
      <c r="Y79" s="51">
        <f t="shared" si="178"/>
        <v>43914</v>
      </c>
      <c r="Z79" s="51">
        <f t="shared" si="178"/>
        <v>43915</v>
      </c>
      <c r="AA79" s="51">
        <f t="shared" si="178"/>
        <v>43916</v>
      </c>
      <c r="AB79" s="51">
        <f t="shared" si="178"/>
        <v>43917</v>
      </c>
      <c r="AC79" s="51">
        <f t="shared" si="178"/>
        <v>43918</v>
      </c>
      <c r="AD79" s="68">
        <f t="shared" si="178"/>
        <v>43919</v>
      </c>
      <c r="AE79" s="51">
        <f t="shared" si="178"/>
        <v>43920</v>
      </c>
      <c r="AF79" s="51">
        <f t="shared" si="178"/>
        <v>43921</v>
      </c>
      <c r="AG79" s="51">
        <f t="shared" si="178"/>
        <v>43922</v>
      </c>
      <c r="AH79" s="51">
        <f t="shared" si="178"/>
        <v>43923</v>
      </c>
      <c r="AI79" s="51">
        <f t="shared" ref="AI79:BM79" si="179">AI16</f>
        <v>43924</v>
      </c>
      <c r="AJ79" s="157">
        <f t="shared" si="179"/>
        <v>43925</v>
      </c>
      <c r="AK79" s="68">
        <f t="shared" si="179"/>
        <v>43926</v>
      </c>
      <c r="AL79" s="51">
        <f t="shared" si="179"/>
        <v>43927</v>
      </c>
      <c r="AM79" s="51">
        <f t="shared" si="179"/>
        <v>43928</v>
      </c>
      <c r="AN79" s="51">
        <f t="shared" si="179"/>
        <v>43929</v>
      </c>
      <c r="AO79" s="51">
        <f t="shared" si="179"/>
        <v>43930</v>
      </c>
      <c r="AP79" s="51">
        <f t="shared" si="179"/>
        <v>43931</v>
      </c>
      <c r="AQ79" s="157">
        <f t="shared" si="179"/>
        <v>43932</v>
      </c>
      <c r="AR79" s="68">
        <f t="shared" si="179"/>
        <v>43933</v>
      </c>
      <c r="AS79" s="51">
        <f t="shared" si="179"/>
        <v>43934</v>
      </c>
      <c r="AT79" s="51">
        <f t="shared" si="179"/>
        <v>43935</v>
      </c>
      <c r="AU79" s="51">
        <f t="shared" si="179"/>
        <v>43936</v>
      </c>
      <c r="AV79" s="51">
        <f t="shared" si="179"/>
        <v>43937</v>
      </c>
      <c r="AW79" s="51">
        <f t="shared" si="179"/>
        <v>43938</v>
      </c>
      <c r="AX79" s="157">
        <f t="shared" si="179"/>
        <v>43939</v>
      </c>
      <c r="AY79" s="68">
        <f t="shared" si="179"/>
        <v>43940</v>
      </c>
      <c r="AZ79" s="51">
        <f t="shared" si="179"/>
        <v>43941</v>
      </c>
      <c r="BA79" s="51">
        <f t="shared" si="179"/>
        <v>43942</v>
      </c>
      <c r="BB79" s="51">
        <f t="shared" si="179"/>
        <v>43943</v>
      </c>
      <c r="BC79" s="51">
        <f t="shared" si="179"/>
        <v>43944</v>
      </c>
      <c r="BD79" s="51">
        <f t="shared" si="179"/>
        <v>43945</v>
      </c>
      <c r="BE79" s="157">
        <f t="shared" si="179"/>
        <v>43946</v>
      </c>
      <c r="BF79" s="68">
        <f t="shared" si="179"/>
        <v>43947</v>
      </c>
      <c r="BG79" s="51">
        <f t="shared" si="179"/>
        <v>43948</v>
      </c>
      <c r="BH79" s="51">
        <f t="shared" si="179"/>
        <v>43949</v>
      </c>
      <c r="BI79" s="51">
        <f t="shared" si="179"/>
        <v>43950</v>
      </c>
      <c r="BJ79" s="51">
        <f t="shared" si="179"/>
        <v>43951</v>
      </c>
      <c r="BK79" s="51">
        <f t="shared" si="179"/>
        <v>43952</v>
      </c>
      <c r="BL79" s="157">
        <f t="shared" si="179"/>
        <v>43953</v>
      </c>
      <c r="BM79" s="68">
        <f t="shared" si="179"/>
        <v>43954</v>
      </c>
      <c r="BN79" s="51">
        <f t="shared" ref="BN79:DS79" si="180">BN16</f>
        <v>43955</v>
      </c>
      <c r="BO79" s="51">
        <f t="shared" si="180"/>
        <v>43956</v>
      </c>
      <c r="BP79" s="51">
        <f t="shared" si="180"/>
        <v>43957</v>
      </c>
      <c r="BQ79" s="51">
        <f t="shared" si="180"/>
        <v>43958</v>
      </c>
      <c r="BR79" s="51">
        <f t="shared" si="180"/>
        <v>43959</v>
      </c>
      <c r="BS79" s="51">
        <f t="shared" si="180"/>
        <v>43960</v>
      </c>
      <c r="BT79" s="68">
        <f t="shared" si="180"/>
        <v>43961</v>
      </c>
      <c r="BU79" s="51">
        <f t="shared" si="180"/>
        <v>43962</v>
      </c>
      <c r="BV79" s="51">
        <f t="shared" si="180"/>
        <v>43963</v>
      </c>
      <c r="BW79" s="51">
        <f t="shared" si="180"/>
        <v>43964</v>
      </c>
      <c r="BX79" s="51">
        <f t="shared" si="180"/>
        <v>43965</v>
      </c>
      <c r="BY79" s="51">
        <f t="shared" si="180"/>
        <v>43966</v>
      </c>
      <c r="BZ79" s="51">
        <f t="shared" si="180"/>
        <v>43967</v>
      </c>
      <c r="CA79" s="68">
        <f t="shared" si="180"/>
        <v>43968</v>
      </c>
      <c r="CB79" s="51">
        <f t="shared" si="180"/>
        <v>43969</v>
      </c>
      <c r="CC79" s="51">
        <f t="shared" si="180"/>
        <v>43970</v>
      </c>
      <c r="CD79" s="51">
        <f t="shared" si="180"/>
        <v>43971</v>
      </c>
      <c r="CE79" s="51">
        <f t="shared" si="180"/>
        <v>43972</v>
      </c>
      <c r="CF79" s="51">
        <f t="shared" si="180"/>
        <v>43973</v>
      </c>
      <c r="CG79" s="51">
        <f t="shared" si="180"/>
        <v>43974</v>
      </c>
      <c r="CH79" s="68">
        <f t="shared" si="180"/>
        <v>43975</v>
      </c>
      <c r="CI79" s="51">
        <f t="shared" si="180"/>
        <v>43976</v>
      </c>
      <c r="CJ79" s="51">
        <f t="shared" si="180"/>
        <v>43977</v>
      </c>
      <c r="CK79" s="51">
        <f t="shared" si="180"/>
        <v>43978</v>
      </c>
      <c r="CL79" s="51">
        <f t="shared" si="180"/>
        <v>43979</v>
      </c>
      <c r="CM79" s="51">
        <f t="shared" si="180"/>
        <v>43980</v>
      </c>
      <c r="CN79" s="51">
        <f t="shared" si="180"/>
        <v>43981</v>
      </c>
      <c r="CO79" s="68">
        <f t="shared" si="180"/>
        <v>43982</v>
      </c>
      <c r="CP79" s="51">
        <f t="shared" si="180"/>
        <v>43983</v>
      </c>
      <c r="CQ79" s="51">
        <f t="shared" si="180"/>
        <v>43984</v>
      </c>
      <c r="CR79" s="51">
        <f t="shared" si="180"/>
        <v>43985</v>
      </c>
      <c r="CS79" s="51">
        <f t="shared" si="180"/>
        <v>43986</v>
      </c>
      <c r="CT79" s="51">
        <f t="shared" si="180"/>
        <v>43987</v>
      </c>
      <c r="CU79" s="51">
        <f t="shared" si="180"/>
        <v>43988</v>
      </c>
      <c r="CV79" s="68">
        <f t="shared" si="180"/>
        <v>43989</v>
      </c>
      <c r="CW79" s="51">
        <f t="shared" si="180"/>
        <v>43990</v>
      </c>
      <c r="CX79" s="51">
        <f t="shared" si="180"/>
        <v>43991</v>
      </c>
      <c r="CY79" s="51">
        <f t="shared" si="180"/>
        <v>43992</v>
      </c>
      <c r="CZ79" s="51">
        <f t="shared" si="180"/>
        <v>43993</v>
      </c>
      <c r="DA79" s="51">
        <f t="shared" si="180"/>
        <v>43994</v>
      </c>
      <c r="DB79" s="51">
        <f t="shared" si="180"/>
        <v>43995</v>
      </c>
      <c r="DC79" s="51">
        <f t="shared" si="180"/>
        <v>43996</v>
      </c>
      <c r="DD79" s="68">
        <f t="shared" si="180"/>
        <v>43997</v>
      </c>
      <c r="DE79" s="51">
        <f t="shared" si="180"/>
        <v>43998</v>
      </c>
      <c r="DF79" s="51">
        <f t="shared" si="180"/>
        <v>43999</v>
      </c>
      <c r="DG79" s="51">
        <f t="shared" si="180"/>
        <v>44000</v>
      </c>
      <c r="DH79" s="51">
        <f t="shared" si="180"/>
        <v>44001</v>
      </c>
      <c r="DI79" s="51">
        <f t="shared" si="180"/>
        <v>44002</v>
      </c>
      <c r="DJ79" s="51">
        <f t="shared" si="180"/>
        <v>44003</v>
      </c>
      <c r="DK79" s="68">
        <f t="shared" si="180"/>
        <v>44004</v>
      </c>
      <c r="DL79" s="51">
        <f t="shared" si="180"/>
        <v>44005</v>
      </c>
      <c r="DM79" s="51">
        <f t="shared" si="180"/>
        <v>44006</v>
      </c>
      <c r="DN79" s="51">
        <f t="shared" si="180"/>
        <v>44007</v>
      </c>
      <c r="DO79" s="51">
        <f t="shared" si="180"/>
        <v>44008</v>
      </c>
      <c r="DP79" s="51">
        <f t="shared" si="180"/>
        <v>44009</v>
      </c>
      <c r="DQ79" s="51">
        <f t="shared" si="180"/>
        <v>44010</v>
      </c>
      <c r="DR79" s="51">
        <f t="shared" si="180"/>
        <v>44011</v>
      </c>
      <c r="DS79" s="51">
        <f t="shared" si="180"/>
        <v>44012</v>
      </c>
    </row>
    <row r="80" spans="1:123" x14ac:dyDescent="0.25">
      <c r="A80" s="45"/>
      <c r="B80" t="s">
        <v>1</v>
      </c>
      <c r="C80" s="53">
        <f>C14</f>
        <v>2.3814740667089618</v>
      </c>
      <c r="D80" s="53">
        <f t="shared" ref="D80:BO80" si="181">D14</f>
        <v>2.8648027360094783</v>
      </c>
      <c r="E80" s="53">
        <f t="shared" si="181"/>
        <v>3.4447971391700984</v>
      </c>
      <c r="F80" s="53">
        <f t="shared" si="181"/>
        <v>4.1407904229628425</v>
      </c>
      <c r="G80" s="53">
        <f t="shared" si="181"/>
        <v>4.9759823635141354</v>
      </c>
      <c r="H80" s="53">
        <f t="shared" si="181"/>
        <v>5.9782126921756875</v>
      </c>
      <c r="I80" s="53">
        <f t="shared" si="181"/>
        <v>7.1808890865695494</v>
      </c>
      <c r="J80" s="53">
        <f t="shared" si="181"/>
        <v>8.0732224709270604</v>
      </c>
      <c r="K80" s="53">
        <f t="shared" si="181"/>
        <v>9.144002004878848</v>
      </c>
      <c r="L80" s="53">
        <f t="shared" si="181"/>
        <v>10.428916918343768</v>
      </c>
      <c r="M80" s="53">
        <f t="shared" si="181"/>
        <v>11.970794287224445</v>
      </c>
      <c r="N80" s="53">
        <f t="shared" si="181"/>
        <v>13.821026602604032</v>
      </c>
      <c r="O80" s="53">
        <f t="shared" si="181"/>
        <v>16.041284853782312</v>
      </c>
      <c r="P80" s="53">
        <f t="shared" si="181"/>
        <v>18.705574227919023</v>
      </c>
      <c r="Q80" s="53">
        <f t="shared" si="181"/>
        <v>21.90154916755662</v>
      </c>
      <c r="R80" s="53">
        <f t="shared" si="181"/>
        <v>25.735546785795279</v>
      </c>
      <c r="S80" s="53">
        <f t="shared" si="181"/>
        <v>30.335171618355215</v>
      </c>
      <c r="T80" s="53">
        <f t="shared" si="181"/>
        <v>35.853549108100687</v>
      </c>
      <c r="U80" s="53">
        <f t="shared" si="181"/>
        <v>42.474429786468804</v>
      </c>
      <c r="V80" s="53">
        <f t="shared" si="181"/>
        <v>50.418314291184082</v>
      </c>
      <c r="W80" s="53">
        <f t="shared" si="181"/>
        <v>59.949803387515963</v>
      </c>
      <c r="X80" s="53">
        <f t="shared" si="181"/>
        <v>67.849728360838441</v>
      </c>
      <c r="Y80" s="53">
        <f t="shared" si="181"/>
        <v>71.206120547952551</v>
      </c>
      <c r="Z80" s="53">
        <f t="shared" si="181"/>
        <v>75.030601370351036</v>
      </c>
      <c r="AA80" s="53">
        <f t="shared" si="181"/>
        <v>79.415675148994495</v>
      </c>
      <c r="AB80" s="53">
        <f t="shared" si="181"/>
        <v>84.472177134279747</v>
      </c>
      <c r="AC80" s="53">
        <f t="shared" si="181"/>
        <v>90.332868236302033</v>
      </c>
      <c r="AD80" s="53">
        <f t="shared" si="181"/>
        <v>97.156718075548312</v>
      </c>
      <c r="AE80" s="53">
        <f t="shared" si="181"/>
        <v>105.18968021994543</v>
      </c>
      <c r="AF80" s="53">
        <f t="shared" si="181"/>
        <v>108.90317998534103</v>
      </c>
      <c r="AG80" s="53">
        <f t="shared" si="181"/>
        <v>112.65661514218664</v>
      </c>
      <c r="AH80" s="53">
        <f t="shared" si="181"/>
        <v>116.44501075236128</v>
      </c>
      <c r="AI80" s="53">
        <f t="shared" si="181"/>
        <v>120.26231896788194</v>
      </c>
      <c r="AJ80" s="53">
        <f t="shared" si="181"/>
        <v>124.10118982332844</v>
      </c>
      <c r="AK80" s="53">
        <f t="shared" si="181"/>
        <v>127.9526899177053</v>
      </c>
      <c r="AL80" s="53">
        <f t="shared" si="181"/>
        <v>131.80595587895857</v>
      </c>
      <c r="AM80" s="53">
        <f t="shared" si="181"/>
        <v>135.76117391704375</v>
      </c>
      <c r="AN80" s="53">
        <f t="shared" si="181"/>
        <v>139.7452958555605</v>
      </c>
      <c r="AO80" s="53">
        <f t="shared" si="181"/>
        <v>143.722849087702</v>
      </c>
      <c r="AP80" s="53">
        <f t="shared" si="181"/>
        <v>147.65048486610524</v>
      </c>
      <c r="AQ80" s="53">
        <f t="shared" si="181"/>
        <v>151.47541531597938</v>
      </c>
      <c r="AR80" s="53">
        <f t="shared" si="181"/>
        <v>155.13353880371213</v>
      </c>
      <c r="AS80" s="53">
        <f t="shared" si="181"/>
        <v>158.54719087055426</v>
      </c>
      <c r="AT80" s="53">
        <f t="shared" si="181"/>
        <v>161.65143381076243</v>
      </c>
      <c r="AU80" s="53">
        <f t="shared" si="181"/>
        <v>164.79518801531208</v>
      </c>
      <c r="AV80" s="53">
        <f t="shared" si="181"/>
        <v>167.9675941921368</v>
      </c>
      <c r="AW80" s="53">
        <f t="shared" si="181"/>
        <v>171.15317149297735</v>
      </c>
      <c r="AX80" s="53">
        <f t="shared" si="181"/>
        <v>174.33086328649864</v>
      </c>
      <c r="AY80" s="53">
        <f t="shared" si="181"/>
        <v>177.47289590176831</v>
      </c>
      <c r="AZ80" s="53">
        <f t="shared" si="181"/>
        <v>180.54341338788518</v>
      </c>
      <c r="BA80" s="53">
        <f t="shared" si="181"/>
        <v>183.49743644267988</v>
      </c>
      <c r="BB80" s="53">
        <f t="shared" si="181"/>
        <v>186.39703408465323</v>
      </c>
      <c r="BC80" s="53">
        <f t="shared" si="181"/>
        <v>189.24266642002559</v>
      </c>
      <c r="BD80" s="53">
        <f t="shared" si="181"/>
        <v>192.03569745328025</v>
      </c>
      <c r="BE80" s="53">
        <f t="shared" si="181"/>
        <v>194.77840642440833</v>
      </c>
      <c r="BF80" s="53">
        <f t="shared" si="181"/>
        <v>197.47401985380645</v>
      </c>
      <c r="BG80" s="53">
        <f t="shared" si="181"/>
        <v>200.12674841033348</v>
      </c>
      <c r="BH80" s="53">
        <f t="shared" si="181"/>
        <v>202.74123761333246</v>
      </c>
      <c r="BI80" s="53">
        <f t="shared" si="181"/>
        <v>205.32111227677518</v>
      </c>
      <c r="BJ80" s="53">
        <f t="shared" si="181"/>
        <v>207.86003959864524</v>
      </c>
      <c r="BK80" s="53">
        <f t="shared" si="181"/>
        <v>210.35312476413245</v>
      </c>
      <c r="BL80" s="53">
        <f t="shared" si="181"/>
        <v>212.79739798223179</v>
      </c>
      <c r="BM80" s="53">
        <f t="shared" si="181"/>
        <v>215.19236836313172</v>
      </c>
      <c r="BN80" s="53">
        <f t="shared" si="181"/>
        <v>217.54067820677213</v>
      </c>
      <c r="BO80" s="53">
        <f t="shared" si="181"/>
        <v>219.84887753242879</v>
      </c>
      <c r="BP80" s="53">
        <f t="shared" ref="BP80:DS80" si="182">BP14</f>
        <v>222.12769020105421</v>
      </c>
      <c r="BQ80" s="53">
        <f t="shared" si="182"/>
        <v>224.37612303807347</v>
      </c>
      <c r="BR80" s="53">
        <f t="shared" si="182"/>
        <v>226.59303319587667</v>
      </c>
      <c r="BS80" s="53">
        <f t="shared" si="182"/>
        <v>228.77728362908991</v>
      </c>
      <c r="BT80" s="53">
        <f t="shared" si="182"/>
        <v>230.92798332360337</v>
      </c>
      <c r="BU80" s="53">
        <f t="shared" si="182"/>
        <v>233.04479572871006</v>
      </c>
      <c r="BV80" s="53">
        <f t="shared" si="182"/>
        <v>235.1283271277199</v>
      </c>
      <c r="BW80" s="53">
        <f t="shared" si="182"/>
        <v>237.18057847900349</v>
      </c>
      <c r="BX80" s="53">
        <f t="shared" si="182"/>
        <v>239.20243778743227</v>
      </c>
      <c r="BY80" s="53">
        <f t="shared" si="182"/>
        <v>241.19497058993178</v>
      </c>
      <c r="BZ80" s="53">
        <f t="shared" si="182"/>
        <v>243.15935188059399</v>
      </c>
      <c r="CA80" s="53">
        <f t="shared" si="182"/>
        <v>245.09675892221972</v>
      </c>
      <c r="CB80" s="53">
        <f t="shared" si="182"/>
        <v>247.00825484774339</v>
      </c>
      <c r="CC80" s="53">
        <f t="shared" si="182"/>
        <v>248.89466423337078</v>
      </c>
      <c r="CD80" s="53">
        <f t="shared" si="182"/>
        <v>250.75644080425297</v>
      </c>
      <c r="CE80" s="53">
        <f t="shared" si="182"/>
        <v>252.59363802127436</v>
      </c>
      <c r="CF80" s="53">
        <f t="shared" si="182"/>
        <v>254.40657574673858</v>
      </c>
      <c r="CG80" s="53">
        <f t="shared" si="182"/>
        <v>256.1958204629305</v>
      </c>
      <c r="CH80" s="53">
        <f t="shared" si="182"/>
        <v>257.96214299551866</v>
      </c>
      <c r="CI80" s="53">
        <f t="shared" si="182"/>
        <v>259.70644382928253</v>
      </c>
      <c r="CJ80" s="53">
        <f t="shared" si="182"/>
        <v>261.4296397429793</v>
      </c>
      <c r="CK80" s="53">
        <f t="shared" si="182"/>
        <v>263.13250458917844</v>
      </c>
      <c r="CL80" s="53">
        <f t="shared" si="182"/>
        <v>264.81547565701374</v>
      </c>
      <c r="CM80" s="53">
        <f t="shared" si="182"/>
        <v>266.47898216187821</v>
      </c>
      <c r="CN80" s="53">
        <f t="shared" si="182"/>
        <v>268.12345956023449</v>
      </c>
      <c r="CO80" s="53">
        <f t="shared" si="182"/>
        <v>269.74936086673205</v>
      </c>
      <c r="CP80" s="53">
        <f t="shared" si="182"/>
        <v>271.35716349186418</v>
      </c>
      <c r="CQ80" s="53">
        <f t="shared" si="182"/>
        <v>272.94736799030483</v>
      </c>
      <c r="CR80" s="53">
        <f t="shared" si="182"/>
        <v>274.52048429955931</v>
      </c>
      <c r="CS80" s="53">
        <f t="shared" si="182"/>
        <v>276.07700101830721</v>
      </c>
      <c r="CT80" s="53">
        <f t="shared" si="182"/>
        <v>277.61741177423767</v>
      </c>
      <c r="CU80" s="53">
        <f t="shared" si="182"/>
        <v>279.14219859839528</v>
      </c>
      <c r="CV80" s="53">
        <f t="shared" si="182"/>
        <v>280.65181878528125</v>
      </c>
      <c r="CW80" s="53">
        <f t="shared" si="182"/>
        <v>282.14669707014741</v>
      </c>
      <c r="CX80" s="53">
        <f t="shared" si="182"/>
        <v>283.62722446869117</v>
      </c>
      <c r="CY80" s="53">
        <f t="shared" si="182"/>
        <v>285.09376511415877</v>
      </c>
      <c r="CZ80" s="53">
        <f t="shared" si="182"/>
        <v>286.54667242735928</v>
      </c>
      <c r="DA80" s="53">
        <f t="shared" si="182"/>
        <v>287.9863122283748</v>
      </c>
      <c r="DB80" s="53">
        <f t="shared" si="182"/>
        <v>289.41305660027621</v>
      </c>
      <c r="DC80" s="53">
        <f t="shared" si="182"/>
        <v>290.8272765232569</v>
      </c>
      <c r="DD80" s="71">
        <f t="shared" si="182"/>
        <v>292.2293342295759</v>
      </c>
      <c r="DE80" s="53">
        <f t="shared" si="182"/>
        <v>293.61957667424605</v>
      </c>
      <c r="DF80" s="53">
        <f t="shared" si="182"/>
        <v>294.99833192917515</v>
      </c>
      <c r="DG80" s="53">
        <f t="shared" si="182"/>
        <v>296.36591077900778</v>
      </c>
      <c r="DH80" s="53">
        <f t="shared" si="182"/>
        <v>297.72261576693575</v>
      </c>
      <c r="DI80" s="53">
        <f t="shared" si="182"/>
        <v>299.06874192468513</v>
      </c>
      <c r="DJ80" s="53">
        <f t="shared" si="182"/>
        <v>300.40457745690054</v>
      </c>
      <c r="DK80" s="71">
        <f t="shared" si="182"/>
        <v>301.73040422282941</v>
      </c>
      <c r="DL80" s="53">
        <f t="shared" si="182"/>
        <v>303.04649788577564</v>
      </c>
      <c r="DM80" s="53">
        <f t="shared" si="182"/>
        <v>304.35312773163412</v>
      </c>
      <c r="DN80" s="53">
        <f t="shared" si="182"/>
        <v>305.65055633850437</v>
      </c>
      <c r="DO80" s="53">
        <f t="shared" si="182"/>
        <v>306.93903949231361</v>
      </c>
      <c r="DP80" s="53">
        <f t="shared" si="182"/>
        <v>308.2188249803678</v>
      </c>
      <c r="DQ80" s="53">
        <f t="shared" si="182"/>
        <v>309.4901521162148</v>
      </c>
      <c r="DR80" s="53">
        <f t="shared" si="182"/>
        <v>310.75325195989041</v>
      </c>
      <c r="DS80" s="53">
        <f t="shared" si="182"/>
        <v>312.00834809745811</v>
      </c>
    </row>
    <row r="81" spans="1:123" s="80" customFormat="1" x14ac:dyDescent="0.25">
      <c r="A81" s="79"/>
      <c r="B81" s="80" t="s">
        <v>116</v>
      </c>
      <c r="C81" s="81"/>
      <c r="D81" s="81">
        <f t="shared" ref="D81:H81" si="183">(D80-C80)/C80</f>
        <v>0.20295357235128095</v>
      </c>
      <c r="E81" s="81">
        <f t="shared" si="183"/>
        <v>0.20245526711850403</v>
      </c>
      <c r="F81" s="81">
        <f t="shared" si="183"/>
        <v>0.20204187813521551</v>
      </c>
      <c r="G81" s="81">
        <f t="shared" si="183"/>
        <v>0.20169867470706027</v>
      </c>
      <c r="H81" s="81">
        <f t="shared" si="183"/>
        <v>0.20141356127190083</v>
      </c>
      <c r="I81" s="81">
        <f>(I80-H80)/H80</f>
        <v>0.20117658175125322</v>
      </c>
      <c r="J81" s="81">
        <f t="shared" ref="J81:R81" si="184">(J80-I80)/J80</f>
        <v>0.11053001296210323</v>
      </c>
      <c r="K81" s="81">
        <f t="shared" si="184"/>
        <v>0.11710184811644458</v>
      </c>
      <c r="L81" s="81">
        <f t="shared" si="184"/>
        <v>0.1232069373574969</v>
      </c>
      <c r="M81" s="81">
        <f t="shared" si="184"/>
        <v>0.12880326333284414</v>
      </c>
      <c r="N81" s="81">
        <f t="shared" si="184"/>
        <v>0.13387083091432467</v>
      </c>
      <c r="O81" s="81">
        <f t="shared" si="184"/>
        <v>0.13840900348171134</v>
      </c>
      <c r="P81" s="108">
        <f t="shared" si="184"/>
        <v>0.14243291019423096</v>
      </c>
      <c r="Q81" s="81">
        <f t="shared" si="184"/>
        <v>0.14592460630008242</v>
      </c>
      <c r="R81" s="81">
        <f t="shared" si="184"/>
        <v>0.14897673051791663</v>
      </c>
      <c r="S81" s="81">
        <f>(S80-R80)/S80</f>
        <v>0.15162679448224362</v>
      </c>
      <c r="T81" s="81">
        <f>(T80-S80)/T80</f>
        <v>0.15391439974623486</v>
      </c>
      <c r="U81" s="81">
        <f t="shared" ref="U81:CF81" si="185">(U80-T80)/U80</f>
        <v>0.15587921277938732</v>
      </c>
      <c r="V81" s="81">
        <f t="shared" si="185"/>
        <v>0.15755950226412688</v>
      </c>
      <c r="W81" s="108">
        <f t="shared" si="185"/>
        <v>0.15899116523736145</v>
      </c>
      <c r="X81" s="81">
        <f t="shared" si="185"/>
        <v>0.11643266913773176</v>
      </c>
      <c r="Y81" s="81">
        <f t="shared" si="185"/>
        <v>4.7136287741638798E-2</v>
      </c>
      <c r="Z81" s="81">
        <f t="shared" si="185"/>
        <v>5.0972280010403326E-2</v>
      </c>
      <c r="AA81" s="81">
        <f t="shared" si="185"/>
        <v>5.5216728566702615E-2</v>
      </c>
      <c r="AB81" s="81">
        <f t="shared" si="185"/>
        <v>5.9859969954926935E-2</v>
      </c>
      <c r="AC81" s="81">
        <f t="shared" si="185"/>
        <v>6.487883332444716E-2</v>
      </c>
      <c r="AD81" s="108">
        <f t="shared" si="185"/>
        <v>7.0235491424690835E-2</v>
      </c>
      <c r="AE81" s="81">
        <f t="shared" si="185"/>
        <v>7.6366447046902958E-2</v>
      </c>
      <c r="AF81" s="81">
        <f t="shared" si="185"/>
        <v>3.4099093946526209E-2</v>
      </c>
      <c r="AG81" s="81">
        <f t="shared" si="185"/>
        <v>3.3317485636403243E-2</v>
      </c>
      <c r="AH81" s="81">
        <f t="shared" si="185"/>
        <v>3.2533773544246289E-2</v>
      </c>
      <c r="AI81" s="81">
        <f t="shared" si="185"/>
        <v>3.1741515116968017E-2</v>
      </c>
      <c r="AJ81" s="171">
        <f t="shared" si="185"/>
        <v>3.0933392829766999E-2</v>
      </c>
      <c r="AK81" s="108">
        <f t="shared" si="185"/>
        <v>3.0100970107420251E-2</v>
      </c>
      <c r="AL81" s="81">
        <f t="shared" si="185"/>
        <v>2.9234384254925801E-2</v>
      </c>
      <c r="AM81" s="81">
        <f t="shared" si="185"/>
        <v>2.9133646417214956E-2</v>
      </c>
      <c r="AN81" s="81">
        <f t="shared" si="185"/>
        <v>2.8509882312136674E-2</v>
      </c>
      <c r="AO81" s="81">
        <f t="shared" si="185"/>
        <v>2.76751626995255E-2</v>
      </c>
      <c r="AP81" s="81">
        <f t="shared" si="185"/>
        <v>2.6600899969715399E-2</v>
      </c>
      <c r="AQ81" s="171">
        <f t="shared" si="185"/>
        <v>2.5251163311850205E-2</v>
      </c>
      <c r="AR81" s="108">
        <f t="shared" si="185"/>
        <v>2.3580481151540766E-2</v>
      </c>
      <c r="AS81" s="81">
        <f t="shared" si="185"/>
        <v>2.1530826551378047E-2</v>
      </c>
      <c r="AT81" s="81">
        <f t="shared" si="185"/>
        <v>1.9203312132957354E-2</v>
      </c>
      <c r="AU81" s="81">
        <f t="shared" si="185"/>
        <v>1.9076735446046805E-2</v>
      </c>
      <c r="AV81" s="81">
        <f t="shared" si="185"/>
        <v>1.8887013248495017E-2</v>
      </c>
      <c r="AW81" s="81">
        <f t="shared" si="185"/>
        <v>1.8612435124938705E-2</v>
      </c>
      <c r="AX81" s="171">
        <f t="shared" si="185"/>
        <v>1.8227935854932421E-2</v>
      </c>
      <c r="AY81" s="108">
        <f t="shared" si="185"/>
        <v>1.770429562950724E-2</v>
      </c>
      <c r="AZ81" s="81">
        <f t="shared" si="185"/>
        <v>1.7007086708392252E-2</v>
      </c>
      <c r="BA81" s="81">
        <f t="shared" si="185"/>
        <v>1.609844318297857E-2</v>
      </c>
      <c r="BB81" s="81">
        <f t="shared" si="185"/>
        <v>1.5556028861792274E-2</v>
      </c>
      <c r="BC81" s="81">
        <f t="shared" si="185"/>
        <v>1.5036949062303183E-2</v>
      </c>
      <c r="BD81" s="81">
        <f t="shared" si="185"/>
        <v>1.454433248763122E-2</v>
      </c>
      <c r="BE81" s="171">
        <f t="shared" si="185"/>
        <v>1.4081175739531994E-2</v>
      </c>
      <c r="BF81" s="108">
        <f t="shared" si="185"/>
        <v>1.3650471243729848E-2</v>
      </c>
      <c r="BG81" s="81">
        <f t="shared" si="185"/>
        <v>1.325524237813505E-2</v>
      </c>
      <c r="BH81" s="81">
        <f t="shared" si="185"/>
        <v>1.2895695191450536E-2</v>
      </c>
      <c r="BI81" s="81">
        <f t="shared" si="185"/>
        <v>1.2565072509275242E-2</v>
      </c>
      <c r="BJ81" s="81">
        <f t="shared" si="185"/>
        <v>1.2214600395402841E-2</v>
      </c>
      <c r="BK81" s="81">
        <f t="shared" si="185"/>
        <v>1.1851904592730349E-2</v>
      </c>
      <c r="BL81" s="171">
        <f t="shared" si="185"/>
        <v>1.1486386775760448E-2</v>
      </c>
      <c r="BM81" s="108">
        <f t="shared" si="185"/>
        <v>1.1129439204175131E-2</v>
      </c>
      <c r="BN81" s="81">
        <f t="shared" si="185"/>
        <v>1.0794807954990111E-2</v>
      </c>
      <c r="BO81" s="81">
        <f t="shared" si="185"/>
        <v>1.0499027111549333E-2</v>
      </c>
      <c r="BP81" s="81">
        <f t="shared" si="185"/>
        <v>1.025902113582868E-2</v>
      </c>
      <c r="BQ81" s="81">
        <f t="shared" si="185"/>
        <v>1.0020820426769467E-2</v>
      </c>
      <c r="BR81" s="81">
        <f t="shared" si="185"/>
        <v>9.7836642483478606E-3</v>
      </c>
      <c r="BS81" s="81">
        <f t="shared" si="185"/>
        <v>9.5474970179054118E-3</v>
      </c>
      <c r="BT81" s="108">
        <f t="shared" si="185"/>
        <v>9.3132918044828306E-3</v>
      </c>
      <c r="BU81" s="81">
        <f t="shared" si="185"/>
        <v>9.0832854622975127E-3</v>
      </c>
      <c r="BV81" s="81">
        <f t="shared" si="185"/>
        <v>8.8612521700887383E-3</v>
      </c>
      <c r="BW81" s="81">
        <f t="shared" si="185"/>
        <v>8.6526956146422574E-3</v>
      </c>
      <c r="BX81" s="81">
        <f t="shared" si="185"/>
        <v>8.4525029390608332E-3</v>
      </c>
      <c r="BY81" s="81">
        <f t="shared" si="185"/>
        <v>8.261087690286547E-3</v>
      </c>
      <c r="BZ81" s="81">
        <f t="shared" si="185"/>
        <v>8.0785759440041346E-3</v>
      </c>
      <c r="CA81" s="108">
        <f t="shared" si="185"/>
        <v>7.9046620206045214E-3</v>
      </c>
      <c r="CB81" s="81">
        <f t="shared" si="185"/>
        <v>7.7385912738095275E-3</v>
      </c>
      <c r="CC81" s="81">
        <f t="shared" si="185"/>
        <v>7.579147553997528E-3</v>
      </c>
      <c r="CD81" s="81">
        <f t="shared" si="185"/>
        <v>7.424641077656508E-3</v>
      </c>
      <c r="CE81" s="81">
        <f t="shared" si="185"/>
        <v>7.2733313135410335E-3</v>
      </c>
      <c r="CF81" s="81">
        <f t="shared" si="185"/>
        <v>7.1261433402138186E-3</v>
      </c>
      <c r="CG81" s="81">
        <f t="shared" ref="CG81:DS81" si="186">(CG80-CF80)/CG80</f>
        <v>6.9838950259175133E-3</v>
      </c>
      <c r="CH81" s="108">
        <f t="shared" si="186"/>
        <v>6.8472160762707238E-3</v>
      </c>
      <c r="CI81" s="81">
        <f t="shared" si="186"/>
        <v>6.7164326307994323E-3</v>
      </c>
      <c r="CJ81" s="81">
        <f t="shared" si="186"/>
        <v>6.5914328436167567E-3</v>
      </c>
      <c r="CK81" s="81">
        <f t="shared" si="186"/>
        <v>6.4715108034933575E-3</v>
      </c>
      <c r="CL81" s="81">
        <f t="shared" si="186"/>
        <v>6.3552595015823905E-3</v>
      </c>
      <c r="CM81" s="81">
        <f t="shared" si="186"/>
        <v>6.2425430004605029E-3</v>
      </c>
      <c r="CN81" s="81">
        <f t="shared" si="186"/>
        <v>6.133284275286816E-3</v>
      </c>
      <c r="CO81" s="108">
        <f t="shared" si="186"/>
        <v>6.027451932688061E-3</v>
      </c>
      <c r="CP81" s="81">
        <f t="shared" si="186"/>
        <v>5.9250421269248805E-3</v>
      </c>
      <c r="CQ81" s="81">
        <f t="shared" si="186"/>
        <v>5.8260481137782068E-3</v>
      </c>
      <c r="CR81" s="81">
        <f t="shared" si="186"/>
        <v>5.7304150299322962E-3</v>
      </c>
      <c r="CS81" s="81">
        <f t="shared" si="186"/>
        <v>5.6379803931754704E-3</v>
      </c>
      <c r="CT81" s="81">
        <f t="shared" si="186"/>
        <v>5.5486820732380268E-3</v>
      </c>
      <c r="CU81" s="81">
        <f t="shared" si="186"/>
        <v>5.4624017143009677E-3</v>
      </c>
      <c r="CV81" s="108">
        <f t="shared" si="186"/>
        <v>5.3789788123230929E-3</v>
      </c>
      <c r="CW81" s="81">
        <f t="shared" si="186"/>
        <v>5.2982306735793669E-3</v>
      </c>
      <c r="CX81" s="81">
        <f t="shared" si="186"/>
        <v>5.219976330964618E-3</v>
      </c>
      <c r="CY81" s="81">
        <f t="shared" si="186"/>
        <v>5.1440642515642636E-3</v>
      </c>
      <c r="CZ81" s="81">
        <f t="shared" si="186"/>
        <v>5.0704037178056225E-3</v>
      </c>
      <c r="DA81" s="81">
        <f t="shared" si="186"/>
        <v>4.9989868958559185E-3</v>
      </c>
      <c r="DB81" s="81">
        <f t="shared" si="186"/>
        <v>4.9297857832031385E-3</v>
      </c>
      <c r="DC81" s="81">
        <f t="shared" si="186"/>
        <v>4.8627485698288673E-3</v>
      </c>
      <c r="DD81" s="108">
        <f t="shared" si="186"/>
        <v>4.7977993380279201E-3</v>
      </c>
      <c r="DE81" s="81">
        <f t="shared" si="186"/>
        <v>4.7348424802496868E-3</v>
      </c>
      <c r="DF81" s="81">
        <f t="shared" si="186"/>
        <v>4.673773054622298E-3</v>
      </c>
      <c r="DG81" s="81">
        <f t="shared" si="186"/>
        <v>4.6144944478867305E-3</v>
      </c>
      <c r="DH81" s="81">
        <f t="shared" si="186"/>
        <v>4.5569429935078554E-3</v>
      </c>
      <c r="DI81" s="81">
        <f t="shared" si="186"/>
        <v>4.5010593520615344E-3</v>
      </c>
      <c r="DJ81" s="81">
        <f t="shared" si="186"/>
        <v>4.4467882065048316E-3</v>
      </c>
      <c r="DK81" s="108">
        <f t="shared" si="186"/>
        <v>4.394077452498743E-3</v>
      </c>
      <c r="DL81" s="81">
        <f t="shared" si="186"/>
        <v>4.3428769912473705E-3</v>
      </c>
      <c r="DM81" s="81">
        <f t="shared" si="186"/>
        <v>4.2931375655538284E-3</v>
      </c>
      <c r="DN81" s="81">
        <f t="shared" si="186"/>
        <v>4.2448102251558427E-3</v>
      </c>
      <c r="DO81" s="81">
        <f t="shared" si="186"/>
        <v>4.1978470902249137E-3</v>
      </c>
      <c r="DP81" s="81">
        <f t="shared" si="186"/>
        <v>4.1521976736356202E-3</v>
      </c>
      <c r="DQ81" s="81">
        <f t="shared" si="186"/>
        <v>4.1078112733280575E-3</v>
      </c>
      <c r="DR81" s="81">
        <f t="shared" si="186"/>
        <v>4.0646391814385119E-3</v>
      </c>
      <c r="DS81" s="81">
        <f t="shared" si="186"/>
        <v>4.0226363980994063E-3</v>
      </c>
    </row>
    <row r="82" spans="1:123" s="80" customFormat="1" x14ac:dyDescent="0.25">
      <c r="A82" s="79"/>
      <c r="B82" s="43" t="s">
        <v>49</v>
      </c>
      <c r="C82" s="81"/>
      <c r="D82" s="81"/>
      <c r="E82" s="81"/>
      <c r="F82" s="81"/>
      <c r="G82" s="81"/>
      <c r="H82" s="81"/>
      <c r="I82" s="81"/>
      <c r="J82" s="79">
        <f t="shared" ref="J82:AO82" si="187">((J14-I14)*1000000)/$B$5</f>
        <v>14.872223072625182</v>
      </c>
      <c r="K82" s="79">
        <f t="shared" si="187"/>
        <v>17.846325565863125</v>
      </c>
      <c r="L82" s="79">
        <f t="shared" si="187"/>
        <v>21.415248557748672</v>
      </c>
      <c r="M82" s="79">
        <f t="shared" si="187"/>
        <v>25.697956148011276</v>
      </c>
      <c r="N82" s="79">
        <f t="shared" si="187"/>
        <v>30.837205256326456</v>
      </c>
      <c r="O82" s="79">
        <f t="shared" si="187"/>
        <v>37.004304186304658</v>
      </c>
      <c r="P82" s="146">
        <f t="shared" si="187"/>
        <v>44.404822902278518</v>
      </c>
      <c r="Q82" s="79">
        <f t="shared" si="187"/>
        <v>53.266248993959962</v>
      </c>
      <c r="R82" s="79">
        <f t="shared" si="187"/>
        <v>63.899960303977643</v>
      </c>
      <c r="S82" s="79">
        <f t="shared" si="187"/>
        <v>76.660413875998927</v>
      </c>
      <c r="T82" s="79">
        <f t="shared" si="187"/>
        <v>91.972958162424533</v>
      </c>
      <c r="U82" s="79">
        <f t="shared" si="187"/>
        <v>110.34801130613528</v>
      </c>
      <c r="V82" s="79">
        <f t="shared" si="187"/>
        <v>132.39807507858796</v>
      </c>
      <c r="W82" s="79">
        <f t="shared" si="187"/>
        <v>158.85815160553136</v>
      </c>
      <c r="X82" s="79">
        <f t="shared" si="187"/>
        <v>131.66541622204127</v>
      </c>
      <c r="Y82" s="79">
        <f t="shared" si="187"/>
        <v>55.939869785235175</v>
      </c>
      <c r="Z82" s="79">
        <f t="shared" si="187"/>
        <v>63.741347039974748</v>
      </c>
      <c r="AA82" s="79">
        <f t="shared" si="187"/>
        <v>73.084562977390988</v>
      </c>
      <c r="AB82" s="79">
        <f t="shared" si="187"/>
        <v>84.275033088087525</v>
      </c>
      <c r="AC82" s="79">
        <f t="shared" si="187"/>
        <v>97.678185033704779</v>
      </c>
      <c r="AD82" s="79">
        <f t="shared" si="187"/>
        <v>113.73083065410465</v>
      </c>
      <c r="AE82" s="79">
        <f t="shared" si="187"/>
        <v>133.88270240661865</v>
      </c>
      <c r="AF82" s="79">
        <f t="shared" si="187"/>
        <v>61.89166275659327</v>
      </c>
      <c r="AG82" s="79">
        <f t="shared" si="187"/>
        <v>62.557252614093528</v>
      </c>
      <c r="AH82" s="79">
        <f t="shared" si="187"/>
        <v>63.139926836244101</v>
      </c>
      <c r="AI82" s="79">
        <f t="shared" si="187"/>
        <v>63.621803592010906</v>
      </c>
      <c r="AJ82" s="172">
        <f t="shared" si="187"/>
        <v>63.981180924108351</v>
      </c>
      <c r="AK82" s="146">
        <f t="shared" si="187"/>
        <v>64.19166823961433</v>
      </c>
      <c r="AL82" s="79">
        <f t="shared" si="187"/>
        <v>64.221099354221181</v>
      </c>
      <c r="AM82" s="79">
        <f t="shared" si="187"/>
        <v>65.920300634752962</v>
      </c>
      <c r="AN82" s="79">
        <f t="shared" si="187"/>
        <v>66.402032308612505</v>
      </c>
      <c r="AO82" s="79">
        <f t="shared" si="187"/>
        <v>66.292553869025042</v>
      </c>
      <c r="AP82" s="79">
        <f t="shared" ref="AP82:BM82" si="188">((AP14-AO14)*1000000)/$B$5</f>
        <v>65.460596306720703</v>
      </c>
      <c r="AQ82" s="172">
        <f t="shared" si="188"/>
        <v>63.748840831235519</v>
      </c>
      <c r="AR82" s="146">
        <f t="shared" si="188"/>
        <v>60.96872479554586</v>
      </c>
      <c r="AS82" s="79">
        <f t="shared" si="188"/>
        <v>56.894201114035546</v>
      </c>
      <c r="AT82" s="79">
        <f t="shared" si="188"/>
        <v>51.737382336802774</v>
      </c>
      <c r="AU82" s="79">
        <f t="shared" si="188"/>
        <v>52.395903409160859</v>
      </c>
      <c r="AV82" s="79">
        <f t="shared" si="188"/>
        <v>52.873436280412044</v>
      </c>
      <c r="AW82" s="79">
        <f t="shared" si="188"/>
        <v>53.092955014009156</v>
      </c>
      <c r="AX82" s="172">
        <f t="shared" si="188"/>
        <v>52.96152989202151</v>
      </c>
      <c r="AY82" s="146">
        <f t="shared" si="188"/>
        <v>52.367210254494502</v>
      </c>
      <c r="AZ82" s="79">
        <f t="shared" si="188"/>
        <v>51.175291435281167</v>
      </c>
      <c r="BA82" s="79">
        <f t="shared" si="188"/>
        <v>49.233717579911719</v>
      </c>
      <c r="BB82" s="79">
        <f t="shared" si="188"/>
        <v>48.326627366222397</v>
      </c>
      <c r="BC82" s="79">
        <f t="shared" si="188"/>
        <v>47.427205589539291</v>
      </c>
      <c r="BD82" s="79">
        <f t="shared" si="188"/>
        <v>46.550517220911068</v>
      </c>
      <c r="BE82" s="172">
        <f t="shared" si="188"/>
        <v>45.711816185468024</v>
      </c>
      <c r="BF82" s="146">
        <f t="shared" si="188"/>
        <v>44.926890489968706</v>
      </c>
      <c r="BG82" s="79">
        <f t="shared" si="188"/>
        <v>44.212142608783722</v>
      </c>
      <c r="BH82" s="79">
        <f t="shared" si="188"/>
        <v>43.574820049983032</v>
      </c>
      <c r="BI82" s="79">
        <f t="shared" si="188"/>
        <v>42.997911057378715</v>
      </c>
      <c r="BJ82" s="79">
        <f t="shared" si="188"/>
        <v>42.315455364501041</v>
      </c>
      <c r="BK82" s="79">
        <f t="shared" si="188"/>
        <v>41.551419424786687</v>
      </c>
      <c r="BL82" s="172">
        <f t="shared" si="188"/>
        <v>40.737886968322336</v>
      </c>
      <c r="BM82" s="146">
        <f t="shared" si="188"/>
        <v>39.916173014998911</v>
      </c>
      <c r="BN82" s="79">
        <f t="shared" ref="BN82:DS82" si="189">((BN14-BM14)*1000000)/$B$5</f>
        <v>39.138497394006791</v>
      </c>
      <c r="BO82" s="79">
        <f t="shared" si="189"/>
        <v>38.469988760944318</v>
      </c>
      <c r="BP82" s="79">
        <f t="shared" si="189"/>
        <v>37.98021114375701</v>
      </c>
      <c r="BQ82" s="79">
        <f t="shared" si="189"/>
        <v>37.473880616987763</v>
      </c>
      <c r="BR82" s="79">
        <f t="shared" si="189"/>
        <v>36.948502630053305</v>
      </c>
      <c r="BS82" s="79">
        <f t="shared" si="189"/>
        <v>36.404173886887271</v>
      </c>
      <c r="BT82" s="146">
        <f t="shared" si="189"/>
        <v>35.844994908557716</v>
      </c>
      <c r="BU82" s="79">
        <f t="shared" si="189"/>
        <v>35.280206751778096</v>
      </c>
      <c r="BV82" s="79">
        <f t="shared" si="189"/>
        <v>34.72552331683071</v>
      </c>
      <c r="BW82" s="79">
        <f t="shared" si="189"/>
        <v>34.204189188059786</v>
      </c>
      <c r="BX82" s="79">
        <f t="shared" si="189"/>
        <v>33.697655140479789</v>
      </c>
      <c r="BY82" s="79">
        <f t="shared" si="189"/>
        <v>33.208880041658517</v>
      </c>
      <c r="BZ82" s="79">
        <f t="shared" si="189"/>
        <v>32.739688177703385</v>
      </c>
      <c r="CA82" s="146">
        <f t="shared" si="189"/>
        <v>32.290117360428873</v>
      </c>
      <c r="CB82" s="79">
        <f t="shared" si="189"/>
        <v>31.85826542539445</v>
      </c>
      <c r="CC82" s="79">
        <f t="shared" si="189"/>
        <v>31.440156427123139</v>
      </c>
      <c r="CD82" s="79">
        <f t="shared" si="189"/>
        <v>31.029609514703317</v>
      </c>
      <c r="CE82" s="79">
        <f t="shared" si="189"/>
        <v>30.619953617023064</v>
      </c>
      <c r="CF82" s="79">
        <f t="shared" si="189"/>
        <v>30.215628757737061</v>
      </c>
      <c r="CG82" s="79">
        <f t="shared" si="189"/>
        <v>29.820745269865274</v>
      </c>
      <c r="CH82" s="146">
        <f t="shared" si="189"/>
        <v>29.438708876469377</v>
      </c>
      <c r="CI82" s="79">
        <f t="shared" si="189"/>
        <v>29.071680562731217</v>
      </c>
      <c r="CJ82" s="79">
        <f t="shared" si="189"/>
        <v>28.719931894946171</v>
      </c>
      <c r="CK82" s="79">
        <f t="shared" si="189"/>
        <v>28.381080769985566</v>
      </c>
      <c r="CL82" s="79">
        <f t="shared" si="189"/>
        <v>28.049517797254946</v>
      </c>
      <c r="CM82" s="79">
        <f t="shared" si="189"/>
        <v>27.725108414407867</v>
      </c>
      <c r="CN82" s="79">
        <f t="shared" si="189"/>
        <v>27.407956639271447</v>
      </c>
      <c r="CO82" s="146">
        <f t="shared" si="189"/>
        <v>27.098355108292555</v>
      </c>
      <c r="CP82" s="79">
        <f t="shared" si="189"/>
        <v>26.796710418868962</v>
      </c>
      <c r="CQ82" s="79">
        <f t="shared" si="189"/>
        <v>26.503408307344028</v>
      </c>
      <c r="CR82" s="79">
        <f t="shared" si="189"/>
        <v>26.218605154241459</v>
      </c>
      <c r="CS82" s="79">
        <f t="shared" si="189"/>
        <v>25.941945312465009</v>
      </c>
      <c r="CT82" s="79">
        <f t="shared" si="189"/>
        <v>25.673512598840869</v>
      </c>
      <c r="CU82" s="79">
        <f t="shared" si="189"/>
        <v>25.413113735960263</v>
      </c>
      <c r="CV82" s="146">
        <f t="shared" si="189"/>
        <v>25.160336448099468</v>
      </c>
      <c r="CW82" s="79">
        <f t="shared" si="189"/>
        <v>24.91463808110268</v>
      </c>
      <c r="CX82" s="79">
        <f t="shared" si="189"/>
        <v>24.675456642395943</v>
      </c>
      <c r="CY82" s="79">
        <f t="shared" si="189"/>
        <v>24.442344091126717</v>
      </c>
      <c r="CZ82" s="79">
        <f t="shared" si="189"/>
        <v>24.215121886675206</v>
      </c>
      <c r="DA82" s="79">
        <f t="shared" si="189"/>
        <v>23.993996683591945</v>
      </c>
      <c r="DB82" s="79">
        <f t="shared" si="189"/>
        <v>23.779072865023448</v>
      </c>
      <c r="DC82" s="79">
        <f t="shared" si="189"/>
        <v>23.5703320496782</v>
      </c>
      <c r="DD82" s="146">
        <f t="shared" si="189"/>
        <v>23.367628438649984</v>
      </c>
      <c r="DE82" s="79">
        <f t="shared" si="189"/>
        <v>23.170707411169172</v>
      </c>
      <c r="DF82" s="79">
        <f t="shared" si="189"/>
        <v>22.979254248818393</v>
      </c>
      <c r="DG82" s="79">
        <f t="shared" si="189"/>
        <v>22.792980830543758</v>
      </c>
      <c r="DH82" s="79">
        <f t="shared" si="189"/>
        <v>22.61174979879949</v>
      </c>
      <c r="DI82" s="79">
        <f t="shared" si="189"/>
        <v>22.435435962489688</v>
      </c>
      <c r="DJ82" s="79">
        <f t="shared" si="189"/>
        <v>22.263925536923541</v>
      </c>
      <c r="DK82" s="146">
        <f t="shared" si="189"/>
        <v>22.097112765481107</v>
      </c>
      <c r="DL82" s="79">
        <f t="shared" si="189"/>
        <v>21.934894382437164</v>
      </c>
      <c r="DM82" s="79">
        <f t="shared" si="189"/>
        <v>21.77716409764135</v>
      </c>
      <c r="DN82" s="79">
        <f t="shared" si="189"/>
        <v>21.623810114504256</v>
      </c>
      <c r="DO82" s="79">
        <f t="shared" si="189"/>
        <v>21.474719230153973</v>
      </c>
      <c r="DP82" s="79">
        <f t="shared" si="189"/>
        <v>21.329758134236464</v>
      </c>
      <c r="DQ82" s="79">
        <f t="shared" si="189"/>
        <v>21.188785597450043</v>
      </c>
      <c r="DR82" s="79">
        <f t="shared" si="189"/>
        <v>21.051664061260077</v>
      </c>
      <c r="DS82" s="79">
        <f t="shared" si="189"/>
        <v>20.918268959461745</v>
      </c>
    </row>
    <row r="83" spans="1:123" s="54" customFormat="1" x14ac:dyDescent="0.25">
      <c r="B83" s="54" t="s">
        <v>20</v>
      </c>
      <c r="C83" s="54">
        <f>C67</f>
        <v>0</v>
      </c>
      <c r="D83" s="54">
        <f t="shared" ref="D83:BO83" si="190">D67</f>
        <v>0</v>
      </c>
      <c r="E83" s="54">
        <f t="shared" si="190"/>
        <v>0</v>
      </c>
      <c r="F83" s="54">
        <f t="shared" si="190"/>
        <v>0</v>
      </c>
      <c r="G83" s="54">
        <f t="shared" si="190"/>
        <v>0</v>
      </c>
      <c r="H83" s="54">
        <f t="shared" si="190"/>
        <v>0</v>
      </c>
      <c r="I83" s="54">
        <f t="shared" si="190"/>
        <v>1.9000000000000003E-2</v>
      </c>
      <c r="J83" s="54">
        <f t="shared" si="190"/>
        <v>2.1344618652908143E-2</v>
      </c>
      <c r="K83" s="54">
        <f t="shared" si="190"/>
        <v>2.4158161036397913E-2</v>
      </c>
      <c r="L83" s="54">
        <f t="shared" si="190"/>
        <v>2.7534411896585637E-2</v>
      </c>
      <c r="M83" s="54">
        <f t="shared" si="190"/>
        <v>3.1585912928810904E-2</v>
      </c>
      <c r="N83" s="54">
        <f t="shared" si="190"/>
        <v>3.6447714167481229E-2</v>
      </c>
      <c r="O83" s="54">
        <f t="shared" si="190"/>
        <v>4.2281875653885609E-2</v>
      </c>
      <c r="P83" s="75">
        <f t="shared" si="190"/>
        <v>4.9282869437570868E-2</v>
      </c>
      <c r="Q83" s="54">
        <f t="shared" si="190"/>
        <v>0.2237090733163829</v>
      </c>
      <c r="R83" s="54">
        <f t="shared" si="190"/>
        <v>0.43302051797095742</v>
      </c>
      <c r="S83" s="54">
        <f t="shared" si="190"/>
        <v>0.68419425155644664</v>
      </c>
      <c r="T83" s="54">
        <f t="shared" si="190"/>
        <v>0.98560273185903391</v>
      </c>
      <c r="U83" s="54">
        <f t="shared" si="190"/>
        <v>1.3472929082221383</v>
      </c>
      <c r="V83" s="54">
        <f t="shared" si="190"/>
        <v>1.7813211198578638</v>
      </c>
      <c r="W83" s="75">
        <f t="shared" si="190"/>
        <v>2.3021549738207341</v>
      </c>
      <c r="X83" s="54">
        <f t="shared" si="190"/>
        <v>2.9271555985761788</v>
      </c>
      <c r="Y83" s="54">
        <f t="shared" si="190"/>
        <v>3.6771563482827121</v>
      </c>
      <c r="Z83" s="54">
        <f t="shared" si="190"/>
        <v>4.5771572479305513</v>
      </c>
      <c r="AA83" s="54">
        <f t="shared" si="190"/>
        <v>5.6571583275079593</v>
      </c>
      <c r="AB83" s="54">
        <f t="shared" si="190"/>
        <v>6.9531596230008486</v>
      </c>
      <c r="AC83" s="54">
        <f t="shared" si="190"/>
        <v>8.5083611775923167</v>
      </c>
      <c r="AD83" s="75">
        <f t="shared" si="190"/>
        <v>10.374603043102077</v>
      </c>
      <c r="AE83" s="54">
        <f t="shared" si="190"/>
        <v>11.421705166758288</v>
      </c>
      <c r="AF83" s="54">
        <f t="shared" si="190"/>
        <v>12.07027257902983</v>
      </c>
      <c r="AG83" s="54">
        <f t="shared" si="190"/>
        <v>12.816926963020592</v>
      </c>
      <c r="AH83" s="54">
        <f t="shared" si="190"/>
        <v>13.681253421933738</v>
      </c>
      <c r="AI83" s="54">
        <f t="shared" si="190"/>
        <v>14.686740684424379</v>
      </c>
      <c r="AJ83" s="168">
        <f t="shared" si="190"/>
        <v>15.861556257286964</v>
      </c>
      <c r="AK83" s="75">
        <f t="shared" si="190"/>
        <v>17.239474226759647</v>
      </c>
      <c r="AL83" s="54">
        <f t="shared" si="190"/>
        <v>18.34459970604054</v>
      </c>
      <c r="AM83" s="54">
        <f t="shared" si="190"/>
        <v>18.848950422213711</v>
      </c>
      <c r="AN83" s="54">
        <f t="shared" si="190"/>
        <v>19.355160243542674</v>
      </c>
      <c r="AO83" s="54">
        <f t="shared" si="190"/>
        <v>19.861909488158425</v>
      </c>
      <c r="AP83" s="54">
        <f t="shared" si="190"/>
        <v>20.367610094489972</v>
      </c>
      <c r="AQ83" s="168">
        <f t="shared" si="190"/>
        <v>20.870349468667651</v>
      </c>
      <c r="AR83" s="75">
        <f t="shared" si="190"/>
        <v>21.367822027075949</v>
      </c>
      <c r="AS83" s="54">
        <f t="shared" si="190"/>
        <v>21.857245507231514</v>
      </c>
      <c r="AT83" s="54">
        <f t="shared" si="190"/>
        <v>22.344294186443967</v>
      </c>
      <c r="AU83" s="54">
        <f t="shared" si="190"/>
        <v>22.836367273616446</v>
      </c>
      <c r="AV83" s="54">
        <f t="shared" si="190"/>
        <v>23.328248234822013</v>
      </c>
      <c r="AW83" s="54">
        <f t="shared" si="190"/>
        <v>23.813569577132039</v>
      </c>
      <c r="AX83" s="168">
        <f t="shared" si="190"/>
        <v>24.284585451163103</v>
      </c>
      <c r="AY83" s="75">
        <f t="shared" si="190"/>
        <v>24.731899489578812</v>
      </c>
      <c r="AZ83" s="54">
        <f t="shared" si="190"/>
        <v>25.144139175522735</v>
      </c>
      <c r="BA83" s="54">
        <f t="shared" si="190"/>
        <v>25.50781510698673</v>
      </c>
      <c r="BB83" s="54">
        <f t="shared" si="190"/>
        <v>25.877385776249596</v>
      </c>
      <c r="BC83" s="54">
        <f t="shared" si="190"/>
        <v>26.252433084033235</v>
      </c>
      <c r="BD83" s="54">
        <f t="shared" si="190"/>
        <v>26.632082958074893</v>
      </c>
      <c r="BE83" s="168">
        <f t="shared" si="190"/>
        <v>27.014907885480554</v>
      </c>
      <c r="BF83" s="75">
        <f t="shared" si="190"/>
        <v>27.398810354066811</v>
      </c>
      <c r="BG83" s="54">
        <f t="shared" si="190"/>
        <v>27.780883444546806</v>
      </c>
      <c r="BH83" s="54">
        <f t="shared" si="190"/>
        <v>28.157244070071368</v>
      </c>
      <c r="BI83" s="54">
        <f t="shared" si="190"/>
        <v>28.523425975563601</v>
      </c>
      <c r="BJ83" s="54">
        <f t="shared" si="190"/>
        <v>28.879588750604249</v>
      </c>
      <c r="BK83" s="54">
        <f t="shared" si="190"/>
        <v>29.226140123698514</v>
      </c>
      <c r="BL83" s="168">
        <f t="shared" si="190"/>
        <v>29.56376312799312</v>
      </c>
      <c r="BM83" s="75">
        <f t="shared" si="190"/>
        <v>29.893448264137454</v>
      </c>
      <c r="BN83" s="54">
        <f t="shared" si="190"/>
        <v>30.216531718069312</v>
      </c>
      <c r="BO83" s="54">
        <f t="shared" si="190"/>
        <v>30.534740923798498</v>
      </c>
      <c r="BP83" s="54">
        <f t="shared" ref="BP83:DS83" si="191">BP67</f>
        <v>30.849828542830775</v>
      </c>
      <c r="BQ83" s="54">
        <f t="shared" si="191"/>
        <v>31.160729108386704</v>
      </c>
      <c r="BR83" s="54">
        <f t="shared" si="191"/>
        <v>31.466555027469358</v>
      </c>
      <c r="BS83" s="54">
        <f t="shared" si="191"/>
        <v>31.766666658711543</v>
      </c>
      <c r="BT83" s="75">
        <f t="shared" si="191"/>
        <v>32.060754884529267</v>
      </c>
      <c r="BU83" s="54">
        <f t="shared" si="191"/>
        <v>32.348938615133129</v>
      </c>
      <c r="BV83" s="54">
        <f t="shared" si="191"/>
        <v>32.631880149960232</v>
      </c>
      <c r="BW83" s="54">
        <f t="shared" si="191"/>
        <v>32.910915305199779</v>
      </c>
      <c r="BX83" s="54">
        <f t="shared" si="191"/>
        <v>33.186128392316952</v>
      </c>
      <c r="BY83" s="54">
        <f t="shared" si="191"/>
        <v>33.457531690233132</v>
      </c>
      <c r="BZ83" s="54">
        <f t="shared" si="191"/>
        <v>33.725078707163576</v>
      </c>
      <c r="CA83" s="75">
        <f t="shared" si="191"/>
        <v>33.988683787607343</v>
      </c>
      <c r="CB83" s="54">
        <f t="shared" si="191"/>
        <v>34.24824913431835</v>
      </c>
      <c r="CC83" s="54">
        <f t="shared" si="191"/>
        <v>34.503700611546464</v>
      </c>
      <c r="CD83" s="54">
        <f t="shared" si="191"/>
        <v>34.755033848786709</v>
      </c>
      <c r="CE83" s="54">
        <f t="shared" si="191"/>
        <v>35.002370981178494</v>
      </c>
      <c r="CF83" s="54">
        <f t="shared" si="191"/>
        <v>35.245884537517952</v>
      </c>
      <c r="CG83" s="54">
        <f t="shared" si="191"/>
        <v>35.485778739266422</v>
      </c>
      <c r="CH83" s="75">
        <f t="shared" si="191"/>
        <v>35.722267389802255</v>
      </c>
      <c r="CI83" s="54">
        <f t="shared" si="191"/>
        <v>35.955548679251791</v>
      </c>
      <c r="CJ83" s="54">
        <f t="shared" si="191"/>
        <v>36.185776634843236</v>
      </c>
      <c r="CK83" s="54">
        <f t="shared" si="191"/>
        <v>36.413028862733761</v>
      </c>
      <c r="CL83" s="54">
        <f t="shared" si="191"/>
        <v>36.63728085817997</v>
      </c>
      <c r="CM83" s="54">
        <f t="shared" si="191"/>
        <v>36.858540135035874</v>
      </c>
      <c r="CN83" s="54">
        <f t="shared" si="191"/>
        <v>37.076847342841944</v>
      </c>
      <c r="CO83" s="75">
        <f t="shared" si="191"/>
        <v>37.292274585632825</v>
      </c>
      <c r="CP83" s="54">
        <f t="shared" si="191"/>
        <v>37.504919192239726</v>
      </c>
      <c r="CQ83" s="54">
        <f t="shared" si="191"/>
        <v>37.714891977490865</v>
      </c>
      <c r="CR83" s="54">
        <f t="shared" si="191"/>
        <v>37.922298908416089</v>
      </c>
      <c r="CS83" s="54">
        <f t="shared" si="191"/>
        <v>38.127215589805175</v>
      </c>
      <c r="CT83" s="54">
        <f t="shared" si="191"/>
        <v>38.329708567880949</v>
      </c>
      <c r="CU83" s="54">
        <f t="shared" si="191"/>
        <v>38.529837533122262</v>
      </c>
      <c r="CV83" s="75">
        <f t="shared" si="191"/>
        <v>38.727657636828084</v>
      </c>
      <c r="CW83" s="54">
        <f t="shared" si="191"/>
        <v>38.923222146574894</v>
      </c>
      <c r="CX83" s="54">
        <f t="shared" si="191"/>
        <v>39.116585079812296</v>
      </c>
      <c r="CY83" s="54">
        <f t="shared" si="191"/>
        <v>39.307803350206591</v>
      </c>
      <c r="CZ83" s="54">
        <f t="shared" si="191"/>
        <v>39.496937867460744</v>
      </c>
      <c r="DA83" s="54">
        <f t="shared" si="191"/>
        <v>39.684052554127383</v>
      </c>
      <c r="DB83" s="54">
        <f t="shared" si="191"/>
        <v>39.869211074616267</v>
      </c>
      <c r="DC83" s="54">
        <f t="shared" si="191"/>
        <v>40.052474120276415</v>
      </c>
      <c r="DD83" s="75">
        <f t="shared" si="191"/>
        <v>40.233897484972346</v>
      </c>
      <c r="DE83" s="54">
        <f t="shared" si="191"/>
        <v>40.413531234437016</v>
      </c>
      <c r="DF83" s="54">
        <f t="shared" si="191"/>
        <v>40.591420295866101</v>
      </c>
      <c r="DG83" s="54">
        <f t="shared" si="191"/>
        <v>40.767606818222532</v>
      </c>
      <c r="DH83" s="54">
        <f t="shared" si="191"/>
        <v>40.942134364617218</v>
      </c>
      <c r="DI83" s="54">
        <f t="shared" si="191"/>
        <v>41.115047680575216</v>
      </c>
      <c r="DJ83" s="54">
        <f t="shared" si="191"/>
        <v>41.28639212536541</v>
      </c>
      <c r="DK83" s="75">
        <f t="shared" si="191"/>
        <v>41.456212866979229</v>
      </c>
      <c r="DL83" s="54">
        <f t="shared" si="191"/>
        <v>41.624553997379934</v>
      </c>
      <c r="DM83" s="54">
        <f t="shared" si="191"/>
        <v>41.791457786549515</v>
      </c>
      <c r="DN83" s="54">
        <f t="shared" si="191"/>
        <v>41.956964365022358</v>
      </c>
      <c r="DO83" s="54">
        <f t="shared" si="191"/>
        <v>42.121112187699147</v>
      </c>
      <c r="DP83" s="54">
        <f t="shared" si="191"/>
        <v>42.283938216269917</v>
      </c>
      <c r="DQ83" s="54">
        <f t="shared" si="191"/>
        <v>42.445478171958051</v>
      </c>
      <c r="DR83" s="54">
        <f t="shared" si="191"/>
        <v>42.605766809535211</v>
      </c>
      <c r="DS83" s="54">
        <f t="shared" si="191"/>
        <v>42.764838154168402</v>
      </c>
    </row>
    <row r="84" spans="1:123" s="210" customFormat="1" x14ac:dyDescent="0.25">
      <c r="B84" s="210" t="s">
        <v>173</v>
      </c>
      <c r="G84" s="211">
        <f>(G83-F83)*1000</f>
        <v>0</v>
      </c>
      <c r="H84" s="211">
        <f>(H83-G83)*1000</f>
        <v>0</v>
      </c>
      <c r="I84" s="211">
        <f>(I83-H83)*1000</f>
        <v>19.000000000000004</v>
      </c>
      <c r="J84" s="211">
        <f>(J83-I83)*1000</f>
        <v>2.3446186529081405</v>
      </c>
      <c r="K84" s="211">
        <f t="shared" ref="K84:BV84" si="192">(K83-J83)*1000</f>
        <v>2.8135423834897697</v>
      </c>
      <c r="L84" s="211">
        <f t="shared" si="192"/>
        <v>3.3762508601877239</v>
      </c>
      <c r="M84" s="211">
        <f t="shared" si="192"/>
        <v>4.0515010322252669</v>
      </c>
      <c r="N84" s="211">
        <f t="shared" si="192"/>
        <v>4.8618012386703251</v>
      </c>
      <c r="O84" s="211">
        <f t="shared" si="192"/>
        <v>5.8341614864043798</v>
      </c>
      <c r="P84" s="211">
        <f t="shared" si="192"/>
        <v>7.0009937836852592</v>
      </c>
      <c r="Q84" s="211">
        <f t="shared" si="192"/>
        <v>174.42620387881203</v>
      </c>
      <c r="R84" s="211">
        <f t="shared" si="192"/>
        <v>209.31144465457453</v>
      </c>
      <c r="S84" s="211">
        <f t="shared" si="192"/>
        <v>251.17373358548923</v>
      </c>
      <c r="T84" s="211">
        <f t="shared" si="192"/>
        <v>301.40848030258729</v>
      </c>
      <c r="U84" s="211">
        <f t="shared" si="192"/>
        <v>361.6901763631044</v>
      </c>
      <c r="V84" s="211">
        <f t="shared" si="192"/>
        <v>434.02821163572548</v>
      </c>
      <c r="W84" s="211">
        <f t="shared" si="192"/>
        <v>520.83385396287031</v>
      </c>
      <c r="X84" s="211">
        <f t="shared" si="192"/>
        <v>625.00062475544473</v>
      </c>
      <c r="Y84" s="211">
        <f t="shared" si="192"/>
        <v>750.00074970653327</v>
      </c>
      <c r="Z84" s="211">
        <f t="shared" si="192"/>
        <v>900.00089964783922</v>
      </c>
      <c r="AA84" s="211">
        <f t="shared" si="192"/>
        <v>1080.0010795774081</v>
      </c>
      <c r="AB84" s="211">
        <f t="shared" si="192"/>
        <v>1296.0012954928893</v>
      </c>
      <c r="AC84" s="211">
        <f t="shared" si="192"/>
        <v>1555.201554591468</v>
      </c>
      <c r="AD84" s="211">
        <f t="shared" si="192"/>
        <v>1866.2418655097604</v>
      </c>
      <c r="AE84" s="211">
        <f t="shared" si="192"/>
        <v>1047.1021236562112</v>
      </c>
      <c r="AF84" s="211">
        <f t="shared" si="192"/>
        <v>648.56741227154123</v>
      </c>
      <c r="AG84" s="211">
        <f t="shared" si="192"/>
        <v>746.6543839907622</v>
      </c>
      <c r="AH84" s="211">
        <f t="shared" si="192"/>
        <v>864.32645891314587</v>
      </c>
      <c r="AI84" s="211">
        <f t="shared" si="192"/>
        <v>1005.4872624906412</v>
      </c>
      <c r="AJ84" s="211">
        <f t="shared" si="192"/>
        <v>1174.8155728625848</v>
      </c>
      <c r="AK84" s="211">
        <f t="shared" si="192"/>
        <v>1377.9179694726836</v>
      </c>
      <c r="AL84" s="211">
        <f t="shared" si="192"/>
        <v>1105.1254792808934</v>
      </c>
      <c r="AM84" s="211">
        <f t="shared" si="192"/>
        <v>504.35071617317107</v>
      </c>
      <c r="AN84" s="211">
        <f t="shared" si="192"/>
        <v>506.20982132896233</v>
      </c>
      <c r="AO84" s="211">
        <f t="shared" si="192"/>
        <v>506.74924461575085</v>
      </c>
      <c r="AP84" s="211">
        <f t="shared" si="192"/>
        <v>505.70060633154765</v>
      </c>
      <c r="AQ84" s="211">
        <f t="shared" si="192"/>
        <v>502.73937417767911</v>
      </c>
      <c r="AR84" s="211">
        <f t="shared" si="192"/>
        <v>497.47255840829752</v>
      </c>
      <c r="AS84" s="211">
        <f t="shared" si="192"/>
        <v>489.42348015556547</v>
      </c>
      <c r="AT84" s="211">
        <f t="shared" si="192"/>
        <v>487.04867921245307</v>
      </c>
      <c r="AU84" s="211">
        <f t="shared" si="192"/>
        <v>492.07308717247855</v>
      </c>
      <c r="AV84" s="211">
        <f t="shared" si="192"/>
        <v>491.88096120556679</v>
      </c>
      <c r="AW84" s="211">
        <f t="shared" si="192"/>
        <v>485.32134231002647</v>
      </c>
      <c r="AX84" s="211">
        <f t="shared" si="192"/>
        <v>471.01587403106396</v>
      </c>
      <c r="AY84" s="212">
        <f t="shared" si="192"/>
        <v>447.31403841570841</v>
      </c>
      <c r="AZ84" s="211">
        <f t="shared" si="192"/>
        <v>412.23968594392346</v>
      </c>
      <c r="BA84" s="211">
        <f t="shared" si="192"/>
        <v>363.67593146399457</v>
      </c>
      <c r="BB84" s="211">
        <f t="shared" si="192"/>
        <v>369.57066926286689</v>
      </c>
      <c r="BC84" s="211">
        <f t="shared" si="192"/>
        <v>375.04730778363893</v>
      </c>
      <c r="BD84" s="211">
        <f t="shared" si="192"/>
        <v>379.64987404165743</v>
      </c>
      <c r="BE84" s="213">
        <f t="shared" si="192"/>
        <v>382.82492740566101</v>
      </c>
      <c r="BF84" s="212">
        <f t="shared" si="192"/>
        <v>383.90246858625687</v>
      </c>
      <c r="BG84" s="211">
        <f t="shared" si="192"/>
        <v>382.07309047999513</v>
      </c>
      <c r="BH84" s="211">
        <f t="shared" si="192"/>
        <v>376.36062552456195</v>
      </c>
      <c r="BI84" s="211">
        <f t="shared" si="192"/>
        <v>366.18190549223328</v>
      </c>
      <c r="BJ84" s="211">
        <f t="shared" si="192"/>
        <v>356.16277504064794</v>
      </c>
      <c r="BK84" s="211">
        <f t="shared" si="192"/>
        <v>346.55137309426465</v>
      </c>
      <c r="BL84" s="213">
        <f t="shared" si="192"/>
        <v>337.62300429460623</v>
      </c>
      <c r="BM84" s="212">
        <f t="shared" si="192"/>
        <v>329.68513614433448</v>
      </c>
      <c r="BN84" s="211">
        <f t="shared" si="192"/>
        <v>323.08345393185789</v>
      </c>
      <c r="BO84" s="211">
        <f t="shared" si="192"/>
        <v>318.20920572918612</v>
      </c>
      <c r="BP84" s="211">
        <f t="shared" si="192"/>
        <v>315.08761903227622</v>
      </c>
      <c r="BQ84" s="211">
        <f t="shared" si="192"/>
        <v>310.90056555592935</v>
      </c>
      <c r="BR84" s="211">
        <f t="shared" si="192"/>
        <v>305.82591908265397</v>
      </c>
      <c r="BS84" s="211">
        <f t="shared" si="192"/>
        <v>300.11163124218501</v>
      </c>
      <c r="BT84" s="212">
        <f t="shared" si="192"/>
        <v>294.08822581772398</v>
      </c>
      <c r="BU84" s="211">
        <f t="shared" si="192"/>
        <v>288.18373060386193</v>
      </c>
      <c r="BV84" s="211">
        <f t="shared" si="192"/>
        <v>282.94153482710271</v>
      </c>
      <c r="BW84" s="211">
        <f t="shared" ref="BW84:DS84" si="193">(BW83-BV83)*1000</f>
        <v>279.03515523954781</v>
      </c>
      <c r="BX84" s="211">
        <f t="shared" si="193"/>
        <v>275.21308711717296</v>
      </c>
      <c r="BY84" s="211">
        <f t="shared" si="193"/>
        <v>271.40329791618001</v>
      </c>
      <c r="BZ84" s="211">
        <f t="shared" si="193"/>
        <v>267.54701693044325</v>
      </c>
      <c r="CA84" s="212">
        <f t="shared" si="193"/>
        <v>263.60508044376729</v>
      </c>
      <c r="CB84" s="211">
        <f t="shared" si="193"/>
        <v>259.56534671100684</v>
      </c>
      <c r="CC84" s="211">
        <f t="shared" si="193"/>
        <v>255.45147722811379</v>
      </c>
      <c r="CD84" s="211">
        <f t="shared" si="193"/>
        <v>251.33323724024592</v>
      </c>
      <c r="CE84" s="211">
        <f t="shared" si="193"/>
        <v>247.33713239178456</v>
      </c>
      <c r="CF84" s="211">
        <f t="shared" si="193"/>
        <v>243.51355633945815</v>
      </c>
      <c r="CG84" s="211">
        <f t="shared" si="193"/>
        <v>239.89420174846998</v>
      </c>
      <c r="CH84" s="212">
        <f t="shared" si="193"/>
        <v>236.48865053583279</v>
      </c>
      <c r="CI84" s="211">
        <f t="shared" si="193"/>
        <v>233.28128944953619</v>
      </c>
      <c r="CJ84" s="211">
        <f t="shared" si="193"/>
        <v>230.22795559144527</v>
      </c>
      <c r="CK84" s="211">
        <f t="shared" si="193"/>
        <v>227.25222789052424</v>
      </c>
      <c r="CL84" s="211">
        <f t="shared" si="193"/>
        <v>224.25199544620966</v>
      </c>
      <c r="CM84" s="211">
        <f t="shared" si="193"/>
        <v>221.25927685590341</v>
      </c>
      <c r="CN84" s="211">
        <f t="shared" si="193"/>
        <v>218.30720780607038</v>
      </c>
      <c r="CO84" s="212">
        <f t="shared" si="193"/>
        <v>215.42724279088077</v>
      </c>
      <c r="CP84" s="211">
        <f t="shared" si="193"/>
        <v>212.64460660690077</v>
      </c>
      <c r="CQ84" s="211">
        <f t="shared" si="193"/>
        <v>209.97278525113927</v>
      </c>
      <c r="CR84" s="211">
        <f t="shared" si="193"/>
        <v>207.40693092522378</v>
      </c>
      <c r="CS84" s="211">
        <f t="shared" si="193"/>
        <v>204.91668138908636</v>
      </c>
      <c r="CT84" s="211">
        <f t="shared" si="193"/>
        <v>202.49297807577449</v>
      </c>
      <c r="CU84" s="211">
        <f t="shared" si="193"/>
        <v>200.12896524131207</v>
      </c>
      <c r="CV84" s="212">
        <f t="shared" si="193"/>
        <v>197.8201037058227</v>
      </c>
      <c r="CW84" s="211">
        <f t="shared" si="193"/>
        <v>195.56450974680928</v>
      </c>
      <c r="CX84" s="211">
        <f t="shared" si="193"/>
        <v>193.3629332374025</v>
      </c>
      <c r="CY84" s="211">
        <f t="shared" si="193"/>
        <v>191.21827039429462</v>
      </c>
      <c r="CZ84" s="211">
        <f t="shared" si="193"/>
        <v>189.13451725415342</v>
      </c>
      <c r="DA84" s="211">
        <f t="shared" si="193"/>
        <v>187.11468666663933</v>
      </c>
      <c r="DB84" s="211">
        <f t="shared" si="193"/>
        <v>185.15852048888348</v>
      </c>
      <c r="DC84" s="211">
        <f t="shared" si="193"/>
        <v>183.26304566014784</v>
      </c>
      <c r="DD84" s="212">
        <f t="shared" si="193"/>
        <v>181.4233646959309</v>
      </c>
      <c r="DE84" s="211">
        <f t="shared" si="193"/>
        <v>179.6337494646707</v>
      </c>
      <c r="DF84" s="211">
        <f t="shared" si="193"/>
        <v>177.88906142908445</v>
      </c>
      <c r="DG84" s="211">
        <f t="shared" si="193"/>
        <v>176.1865223564314</v>
      </c>
      <c r="DH84" s="211">
        <f t="shared" si="193"/>
        <v>174.52754639468537</v>
      </c>
      <c r="DI84" s="211">
        <f t="shared" si="193"/>
        <v>172.91331595799875</v>
      </c>
      <c r="DJ84" s="211">
        <f t="shared" si="193"/>
        <v>171.34444479019351</v>
      </c>
      <c r="DK84" s="212">
        <f t="shared" si="193"/>
        <v>169.82074161381888</v>
      </c>
      <c r="DL84" s="211">
        <f t="shared" si="193"/>
        <v>168.3411304007052</v>
      </c>
      <c r="DM84" s="211">
        <f t="shared" si="193"/>
        <v>166.90378916958082</v>
      </c>
      <c r="DN84" s="211">
        <f t="shared" si="193"/>
        <v>165.50657847284356</v>
      </c>
      <c r="DO84" s="211">
        <f t="shared" si="193"/>
        <v>164.14782267678873</v>
      </c>
      <c r="DP84" s="211">
        <f t="shared" si="193"/>
        <v>162.82602857076967</v>
      </c>
      <c r="DQ84" s="211">
        <f t="shared" si="193"/>
        <v>161.53995568813428</v>
      </c>
      <c r="DR84" s="211">
        <f t="shared" si="193"/>
        <v>160.28863757716039</v>
      </c>
      <c r="DS84" s="211">
        <f t="shared" si="193"/>
        <v>159.07134463319039</v>
      </c>
    </row>
    <row r="85" spans="1:123" s="118" customFormat="1" x14ac:dyDescent="0.25">
      <c r="A85" s="118" t="s">
        <v>139</v>
      </c>
      <c r="B85" s="118" t="s">
        <v>117</v>
      </c>
      <c r="I85" s="119"/>
      <c r="J85" s="120">
        <f t="shared" ref="J85:Q85" si="194">(J83-G83)/(G80-D80)</f>
        <v>1.0110280705075182E-2</v>
      </c>
      <c r="K85" s="120">
        <f t="shared" si="194"/>
        <v>9.5358067126955146E-3</v>
      </c>
      <c r="L85" s="120">
        <f t="shared" si="194"/>
        <v>2.807281223715481E-3</v>
      </c>
      <c r="M85" s="120">
        <f t="shared" si="194"/>
        <v>3.3065871294225067E-3</v>
      </c>
      <c r="N85" s="120">
        <f t="shared" si="194"/>
        <v>3.8819870550986482E-3</v>
      </c>
      <c r="O85" s="120">
        <f t="shared" si="194"/>
        <v>4.5404363882079928E-3</v>
      </c>
      <c r="P85" s="120">
        <f t="shared" si="194"/>
        <v>4.5405081273323968E-3</v>
      </c>
      <c r="Q85" s="120">
        <f t="shared" si="194"/>
        <v>4.0038566237171822E-2</v>
      </c>
      <c r="R85" s="120">
        <f t="shared" ref="R85:CC85" si="195">(R83-O83)/(O80-L80)</f>
        <v>6.962099541795988E-2</v>
      </c>
      <c r="S85" s="120">
        <f t="shared" si="195"/>
        <v>9.4273515647104497E-2</v>
      </c>
      <c r="T85" s="120">
        <f t="shared" si="195"/>
        <v>9.4287671672026493E-2</v>
      </c>
      <c r="U85" s="120">
        <f t="shared" si="195"/>
        <v>9.4310675393659046E-2</v>
      </c>
      <c r="V85" s="120">
        <f t="shared" si="195"/>
        <v>9.433919605881276E-2</v>
      </c>
      <c r="W85" s="120">
        <f t="shared" si="195"/>
        <v>9.4362976460159051E-2</v>
      </c>
      <c r="X85" s="120">
        <f t="shared" si="195"/>
        <v>9.4382802621326131E-2</v>
      </c>
      <c r="Y85" s="120">
        <f t="shared" si="195"/>
        <v>9.4399330787495975E-2</v>
      </c>
      <c r="Z85" s="120">
        <f t="shared" si="195"/>
        <v>9.4413108681928412E-2</v>
      </c>
      <c r="AA85" s="120">
        <f t="shared" si="195"/>
        <v>0.10758504854359524</v>
      </c>
      <c r="AB85" s="120">
        <f t="shared" si="195"/>
        <v>0.15759254412194054</v>
      </c>
      <c r="AC85" s="120">
        <f t="shared" si="195"/>
        <v>0.26067612165723936</v>
      </c>
      <c r="AD85" s="120">
        <f t="shared" si="195"/>
        <v>0.4078736312728804</v>
      </c>
      <c r="AE85" s="120">
        <f t="shared" si="195"/>
        <v>0.33684053092031846</v>
      </c>
      <c r="AF85" s="120">
        <f t="shared" si="195"/>
        <v>0.23277017925776117</v>
      </c>
      <c r="AG85" s="120">
        <f t="shared" si="195"/>
        <v>0.13766518293369207</v>
      </c>
      <c r="AH85" s="120">
        <f t="shared" si="195"/>
        <v>0.10906469982566661</v>
      </c>
      <c r="AI85" s="120">
        <f t="shared" si="195"/>
        <v>0.14089521709456226</v>
      </c>
      <c r="AJ85" s="120">
        <f t="shared" si="195"/>
        <v>0.19642900086217813</v>
      </c>
      <c r="AK85" s="120">
        <f t="shared" si="195"/>
        <v>0.31613650035226193</v>
      </c>
      <c r="AL85" s="120">
        <f t="shared" si="195"/>
        <v>0.32201903922808939</v>
      </c>
      <c r="AM85" s="120">
        <f t="shared" si="195"/>
        <v>0.261031471082043</v>
      </c>
      <c r="AN85" s="120">
        <f t="shared" si="195"/>
        <v>0.18384993067538127</v>
      </c>
      <c r="AO85" s="120">
        <f t="shared" si="195"/>
        <v>0.13144122548258236</v>
      </c>
      <c r="AP85" s="120">
        <f t="shared" si="195"/>
        <v>0.13024543258981058</v>
      </c>
      <c r="AQ85" s="120">
        <f t="shared" si="195"/>
        <v>0.12848637808383812</v>
      </c>
      <c r="AR85" s="120">
        <f t="shared" si="195"/>
        <v>0.12636788066646729</v>
      </c>
      <c r="AS85" s="120">
        <f t="shared" si="195"/>
        <v>0.1252919886714822</v>
      </c>
      <c r="AT85" s="120">
        <f t="shared" si="195"/>
        <v>0.12565470648017443</v>
      </c>
      <c r="AU85" s="120">
        <f t="shared" si="195"/>
        <v>0.12869907806536959</v>
      </c>
      <c r="AV85" s="120">
        <f t="shared" si="195"/>
        <v>0.13499517441233183</v>
      </c>
      <c r="AW85" s="120">
        <f t="shared" si="195"/>
        <v>0.14438607707339826</v>
      </c>
      <c r="AX85" s="120">
        <f t="shared" si="195"/>
        <v>0.14989347530936026</v>
      </c>
      <c r="AY85" s="120">
        <f t="shared" si="195"/>
        <v>0.14900118464577569</v>
      </c>
      <c r="AZ85" s="120">
        <f t="shared" si="195"/>
        <v>0.14003434349500274</v>
      </c>
      <c r="BA85" s="120">
        <f t="shared" si="195"/>
        <v>0.12827929024804291</v>
      </c>
      <c r="BB85" s="120">
        <f t="shared" si="195"/>
        <v>0.12051025013862413</v>
      </c>
      <c r="BC85" s="120">
        <f t="shared" si="195"/>
        <v>0.11802612977536919</v>
      </c>
      <c r="BD85" s="120">
        <f t="shared" si="195"/>
        <v>0.1226486530934455</v>
      </c>
      <c r="BE85" s="120">
        <f t="shared" si="195"/>
        <v>0.12746576598427672</v>
      </c>
      <c r="BF85" s="120">
        <f t="shared" si="195"/>
        <v>0.13177881661772003</v>
      </c>
      <c r="BG85" s="120">
        <f t="shared" si="195"/>
        <v>0.13454736099606956</v>
      </c>
      <c r="BH85" s="120">
        <f t="shared" si="195"/>
        <v>0.13629464702008359</v>
      </c>
      <c r="BI85" s="120">
        <f t="shared" si="195"/>
        <v>0.13662584537816719</v>
      </c>
      <c r="BJ85" s="120">
        <f t="shared" si="195"/>
        <v>0.13579265683646038</v>
      </c>
      <c r="BK85" s="120">
        <f t="shared" si="195"/>
        <v>0.13423567927873734</v>
      </c>
      <c r="BL85" s="173">
        <f t="shared" si="195"/>
        <v>0.13257613092263495</v>
      </c>
      <c r="BM85" s="147">
        <f t="shared" si="195"/>
        <v>0.13110323778646413</v>
      </c>
      <c r="BN85" s="120">
        <f t="shared" si="195"/>
        <v>0.13011117673581266</v>
      </c>
      <c r="BO85" s="120">
        <f t="shared" si="195"/>
        <v>0.1298743566068784</v>
      </c>
      <c r="BP85" s="120">
        <f t="shared" si="195"/>
        <v>0.13043336017957466</v>
      </c>
      <c r="BQ85" s="120">
        <f t="shared" si="195"/>
        <v>0.13136561666672328</v>
      </c>
      <c r="BR85" s="120">
        <f t="shared" si="195"/>
        <v>0.13214448074870003</v>
      </c>
      <c r="BS85" s="120">
        <f t="shared" si="195"/>
        <v>0.13219835175744521</v>
      </c>
      <c r="BT85" s="147">
        <f t="shared" si="195"/>
        <v>0.13167040307619809</v>
      </c>
      <c r="BU85" s="120">
        <f t="shared" si="195"/>
        <v>0.13083677656583936</v>
      </c>
      <c r="BV85" s="120">
        <f t="shared" si="195"/>
        <v>0.13011524698650245</v>
      </c>
      <c r="BW85" s="120">
        <f t="shared" si="195"/>
        <v>0.12975863092626275</v>
      </c>
      <c r="BX85" s="120">
        <f t="shared" si="195"/>
        <v>0.12976140596051347</v>
      </c>
      <c r="BY85" s="120">
        <f t="shared" si="195"/>
        <v>0.13000250123479792</v>
      </c>
      <c r="BZ85" s="120">
        <f t="shared" si="195"/>
        <v>0.13021207702223228</v>
      </c>
      <c r="CA85" s="147">
        <f t="shared" si="195"/>
        <v>0.13033485669300662</v>
      </c>
      <c r="CB85" s="120">
        <f t="shared" si="195"/>
        <v>0.13033853876702414</v>
      </c>
      <c r="CC85" s="120">
        <f t="shared" si="195"/>
        <v>0.13023104441050654</v>
      </c>
      <c r="CD85" s="120">
        <f t="shared" ref="CD85:DS85" si="196">(CD83-CA83)/(CA80-BX80)</f>
        <v>0.13001498283771429</v>
      </c>
      <c r="CE85" s="120">
        <f t="shared" si="196"/>
        <v>0.12972388987288774</v>
      </c>
      <c r="CF85" s="120">
        <f t="shared" si="196"/>
        <v>0.12940601667704385</v>
      </c>
      <c r="CG85" s="120">
        <f t="shared" si="196"/>
        <v>0.12911412791582391</v>
      </c>
      <c r="CH85" s="147">
        <f t="shared" si="196"/>
        <v>0.12888935033774171</v>
      </c>
      <c r="CI85" s="120">
        <f t="shared" si="196"/>
        <v>0.12875100407775422</v>
      </c>
      <c r="CJ85" s="120">
        <f t="shared" si="196"/>
        <v>0.12869075878167413</v>
      </c>
      <c r="CK85" s="120">
        <f t="shared" si="196"/>
        <v>0.12866924334530225</v>
      </c>
      <c r="CL85" s="120">
        <f t="shared" si="196"/>
        <v>0.12863191466474119</v>
      </c>
      <c r="CM85" s="120">
        <f t="shared" si="196"/>
        <v>0.12854159920217262</v>
      </c>
      <c r="CN85" s="120">
        <f t="shared" si="196"/>
        <v>0.12838917899324478</v>
      </c>
      <c r="CO85" s="147">
        <f t="shared" si="196"/>
        <v>0.12820310178880245</v>
      </c>
      <c r="CP85" s="120">
        <f t="shared" si="196"/>
        <v>0.12801252194435372</v>
      </c>
      <c r="CQ85" s="120">
        <f t="shared" si="196"/>
        <v>0.12784019057457344</v>
      </c>
      <c r="CR85" s="120">
        <f t="shared" si="196"/>
        <v>0.12769334834590396</v>
      </c>
      <c r="CS85" s="120">
        <f t="shared" si="196"/>
        <v>0.12756729515982101</v>
      </c>
      <c r="CT85" s="120">
        <f t="shared" si="196"/>
        <v>0.12745196126807917</v>
      </c>
      <c r="CU85" s="120">
        <f t="shared" si="196"/>
        <v>0.12733659760845015</v>
      </c>
      <c r="CV85" s="147">
        <f t="shared" si="196"/>
        <v>0.12721667719681343</v>
      </c>
      <c r="CW85" s="120">
        <f t="shared" si="196"/>
        <v>0.12708951053861883</v>
      </c>
      <c r="CX85" s="120">
        <f t="shared" si="196"/>
        <v>0.12695452569143306</v>
      </c>
      <c r="CY85" s="120">
        <f t="shared" si="196"/>
        <v>0.12681285745776003</v>
      </c>
      <c r="CZ85" s="120">
        <f t="shared" si="196"/>
        <v>0.12666804659091693</v>
      </c>
      <c r="DA85" s="120">
        <f t="shared" si="196"/>
        <v>0.12652490548012169</v>
      </c>
      <c r="DB85" s="120">
        <f t="shared" si="196"/>
        <v>0.12638777752894279</v>
      </c>
      <c r="DC85" s="120">
        <f t="shared" si="196"/>
        <v>0.1262589464063946</v>
      </c>
      <c r="DD85" s="147">
        <f t="shared" si="196"/>
        <v>0.12613761437206489</v>
      </c>
      <c r="DE85" s="120">
        <f t="shared" si="196"/>
        <v>0.12602070537962995</v>
      </c>
      <c r="DF85" s="120">
        <f t="shared" si="196"/>
        <v>0.12590423302780876</v>
      </c>
      <c r="DG85" s="120">
        <f t="shared" si="196"/>
        <v>0.12578519109707803</v>
      </c>
      <c r="DH85" s="120">
        <f t="shared" si="196"/>
        <v>0.12566280937329269</v>
      </c>
      <c r="DI85" s="120">
        <f t="shared" si="196"/>
        <v>0.12553834311722348</v>
      </c>
      <c r="DJ85" s="120">
        <f t="shared" si="196"/>
        <v>0.12541416820006099</v>
      </c>
      <c r="DK85" s="147">
        <f t="shared" si="196"/>
        <v>0.1252921287730196</v>
      </c>
      <c r="DL85" s="120">
        <f t="shared" si="196"/>
        <v>0.12517321777578874</v>
      </c>
      <c r="DM85" s="120">
        <f t="shared" si="196"/>
        <v>0.12505752553157734</v>
      </c>
      <c r="DN85" s="120">
        <f t="shared" si="196"/>
        <v>0.12494459314756211</v>
      </c>
      <c r="DO85" s="120">
        <f t="shared" si="196"/>
        <v>0.12483374927381941</v>
      </c>
      <c r="DP85" s="120">
        <f t="shared" si="196"/>
        <v>0.12472436602155999</v>
      </c>
      <c r="DQ85" s="120">
        <f t="shared" si="196"/>
        <v>0.12461603338868932</v>
      </c>
      <c r="DR85" s="120">
        <f t="shared" si="196"/>
        <v>0.12450852703077873</v>
      </c>
      <c r="DS85" s="120">
        <f t="shared" si="196"/>
        <v>0.12440186257628361</v>
      </c>
    </row>
    <row r="86" spans="1:123" s="189" customFormat="1" x14ac:dyDescent="0.25">
      <c r="A86" s="189" t="s">
        <v>190</v>
      </c>
      <c r="I86" s="190">
        <f>I15</f>
        <v>0.4</v>
      </c>
      <c r="J86" s="190">
        <f t="shared" ref="J86:BU86" si="197">J15</f>
        <v>0.98866869190361406</v>
      </c>
      <c r="K86" s="190">
        <f t="shared" si="197"/>
        <v>1.6950711221879511</v>
      </c>
      <c r="L86" s="190">
        <f t="shared" si="197"/>
        <v>2.5427540385291554</v>
      </c>
      <c r="M86" s="190">
        <f t="shared" si="197"/>
        <v>3.5599735381386006</v>
      </c>
      <c r="N86" s="190">
        <f t="shared" si="197"/>
        <v>4.7806369376699349</v>
      </c>
      <c r="O86" s="190">
        <f t="shared" si="197"/>
        <v>6.2454330171075352</v>
      </c>
      <c r="P86" s="190">
        <f t="shared" si="197"/>
        <v>8.0031883124326555</v>
      </c>
      <c r="Q86" s="190">
        <f t="shared" si="197"/>
        <v>10.1124946668228</v>
      </c>
      <c r="R86" s="190">
        <f t="shared" si="197"/>
        <v>12.643662292090973</v>
      </c>
      <c r="S86" s="190">
        <f t="shared" si="197"/>
        <v>15.681063442412778</v>
      </c>
      <c r="T86" s="190">
        <f t="shared" si="197"/>
        <v>19.325944822798949</v>
      </c>
      <c r="U86" s="190">
        <f t="shared" si="197"/>
        <v>23.699802479262353</v>
      </c>
      <c r="V86" s="190">
        <f t="shared" si="197"/>
        <v>28.948431667018436</v>
      </c>
      <c r="W86" s="190">
        <f t="shared" si="197"/>
        <v>35.246786692325742</v>
      </c>
      <c r="X86" s="190">
        <f t="shared" si="197"/>
        <v>39.723858815365396</v>
      </c>
      <c r="Y86" s="190">
        <f t="shared" si="197"/>
        <v>41.639671378405467</v>
      </c>
      <c r="Z86" s="190">
        <f t="shared" si="197"/>
        <v>43.848854257336178</v>
      </c>
      <c r="AA86" s="190">
        <f t="shared" si="197"/>
        <v>46.409867156580283</v>
      </c>
      <c r="AB86" s="190">
        <f t="shared" si="197"/>
        <v>49.392772119737259</v>
      </c>
      <c r="AC86" s="190">
        <f t="shared" si="197"/>
        <v>52.881516363423252</v>
      </c>
      <c r="AD86" s="190">
        <f t="shared" si="197"/>
        <v>56.976655551940297</v>
      </c>
      <c r="AE86" s="190">
        <f t="shared" si="197"/>
        <v>61.79859864531808</v>
      </c>
      <c r="AF86" s="190">
        <f t="shared" si="197"/>
        <v>63.973335038196552</v>
      </c>
      <c r="AG86" s="190">
        <f t="shared" si="197"/>
        <v>66.168037169717721</v>
      </c>
      <c r="AH86" s="190">
        <f t="shared" si="197"/>
        <v>68.380147495813219</v>
      </c>
      <c r="AI86" s="190">
        <f t="shared" si="197"/>
        <v>70.606583368979102</v>
      </c>
      <c r="AJ86" s="190">
        <f t="shared" si="197"/>
        <v>72.843622688331664</v>
      </c>
      <c r="AK86" s="190">
        <f t="shared" si="197"/>
        <v>75.086762675196155</v>
      </c>
      <c r="AL86" s="190">
        <f t="shared" si="197"/>
        <v>77.330544678361491</v>
      </c>
      <c r="AM86" s="190">
        <f t="shared" si="197"/>
        <v>79.621549149797389</v>
      </c>
      <c r="AN86" s="190">
        <f t="shared" si="197"/>
        <v>81.931121437402794</v>
      </c>
      <c r="AO86" s="190">
        <f t="shared" si="197"/>
        <v>84.237433771139465</v>
      </c>
      <c r="AP86" s="190">
        <f t="shared" si="197"/>
        <v>86.513893785615011</v>
      </c>
      <c r="AQ86" s="190">
        <f t="shared" si="197"/>
        <v>88.72820159407776</v>
      </c>
      <c r="AR86" s="190">
        <f t="shared" si="197"/>
        <v>90.841219241914018</v>
      </c>
      <c r="AS86" s="190">
        <f t="shared" si="197"/>
        <v>92.805614964251617</v>
      </c>
      <c r="AT86" s="190">
        <f t="shared" si="197"/>
        <v>94.576414636372476</v>
      </c>
      <c r="AU86" s="190">
        <f t="shared" si="197"/>
        <v>96.37140996519831</v>
      </c>
      <c r="AV86" s="190">
        <f t="shared" si="197"/>
        <v>98.185016815181527</v>
      </c>
      <c r="AW86" s="190">
        <f t="shared" si="197"/>
        <v>100.00901390944765</v>
      </c>
      <c r="AX86" s="190">
        <f t="shared" si="197"/>
        <v>101.83199518934458</v>
      </c>
      <c r="AY86" s="190">
        <f t="shared" si="197"/>
        <v>103.63871484942007</v>
      </c>
      <c r="AZ86" s="190">
        <f t="shared" si="197"/>
        <v>105.40930385673023</v>
      </c>
      <c r="BA86" s="190">
        <f t="shared" si="197"/>
        <v>107.11833251648561</v>
      </c>
      <c r="BB86" s="190">
        <f t="shared" si="197"/>
        <v>108.7918223147898</v>
      </c>
      <c r="BC86" s="190">
        <f t="shared" si="197"/>
        <v>110.4301462920736</v>
      </c>
      <c r="BD86" s="190">
        <f t="shared" si="197"/>
        <v>112.03433593301538</v>
      </c>
      <c r="BE86" s="190">
        <f t="shared" si="197"/>
        <v>113.60612058437016</v>
      </c>
      <c r="BF86" s="190">
        <f t="shared" si="197"/>
        <v>115.14797337702842</v>
      </c>
      <c r="BG86" s="190">
        <f t="shared" si="197"/>
        <v>116.66316521333208</v>
      </c>
      <c r="BH86" s="190">
        <f t="shared" si="197"/>
        <v>118.15582877941141</v>
      </c>
      <c r="BI86" s="190">
        <f t="shared" si="197"/>
        <v>119.62908767178573</v>
      </c>
      <c r="BJ86" s="190">
        <f t="shared" si="197"/>
        <v>121.0789036269108</v>
      </c>
      <c r="BK86" s="190">
        <f t="shared" si="197"/>
        <v>122.50209814639264</v>
      </c>
      <c r="BL86" s="190">
        <f t="shared" si="197"/>
        <v>123.89664260667618</v>
      </c>
      <c r="BM86" s="190">
        <f t="shared" si="197"/>
        <v>125.26200013738256</v>
      </c>
      <c r="BN86" s="190">
        <f t="shared" si="197"/>
        <v>126.59952944098825</v>
      </c>
      <c r="BO86" s="190">
        <f t="shared" si="197"/>
        <v>127.91296276376549</v>
      </c>
      <c r="BP86" s="190">
        <f t="shared" si="197"/>
        <v>129.20865315056059</v>
      </c>
      <c r="BQ86" s="190">
        <f t="shared" si="197"/>
        <v>130.48621354462011</v>
      </c>
      <c r="BR86" s="190">
        <f t="shared" si="197"/>
        <v>131.74511798046524</v>
      </c>
      <c r="BS86" s="190">
        <f t="shared" si="197"/>
        <v>132.98478797248529</v>
      </c>
      <c r="BT86" s="190">
        <f t="shared" si="197"/>
        <v>134.20472545683378</v>
      </c>
      <c r="BU86" s="190">
        <f t="shared" si="197"/>
        <v>135.40468525733769</v>
      </c>
      <c r="BV86" s="190">
        <f t="shared" ref="BV86:DS86" si="198">BV15</f>
        <v>136.58489395572244</v>
      </c>
      <c r="BW86" s="190">
        <f t="shared" si="198"/>
        <v>137.74630858301063</v>
      </c>
      <c r="BX86" s="190">
        <f t="shared" si="198"/>
        <v>138.8894632151175</v>
      </c>
      <c r="BY86" s="190">
        <f t="shared" si="198"/>
        <v>140.0150247810632</v>
      </c>
      <c r="BZ86" s="190">
        <f t="shared" si="198"/>
        <v>141.12374314074421</v>
      </c>
      <c r="CA86" s="190">
        <f t="shared" si="198"/>
        <v>142.21637914789142</v>
      </c>
      <c r="CB86" s="190">
        <f t="shared" si="198"/>
        <v>143.29362539338487</v>
      </c>
      <c r="CC86" s="190">
        <f t="shared" si="198"/>
        <v>144.35601994128922</v>
      </c>
      <c r="CD86" s="190">
        <f t="shared" si="198"/>
        <v>145.40385279940111</v>
      </c>
      <c r="CE86" s="190">
        <f t="shared" si="198"/>
        <v>146.4371275534848</v>
      </c>
      <c r="CF86" s="190">
        <f t="shared" si="198"/>
        <v>147.45600451120893</v>
      </c>
      <c r="CG86" s="190">
        <f t="shared" si="198"/>
        <v>148.46079245203239</v>
      </c>
      <c r="CH86" s="190">
        <f t="shared" si="198"/>
        <v>149.45192699511665</v>
      </c>
      <c r="CI86" s="190">
        <f t="shared" si="198"/>
        <v>150.42992923309598</v>
      </c>
      <c r="CJ86" s="190">
        <f t="shared" si="198"/>
        <v>151.39534073476796</v>
      </c>
      <c r="CK86" s="190">
        <f t="shared" si="198"/>
        <v>152.34863047118685</v>
      </c>
      <c r="CL86" s="190">
        <f t="shared" si="198"/>
        <v>153.29007861157407</v>
      </c>
      <c r="CM86" s="190">
        <f t="shared" si="198"/>
        <v>154.21995306133968</v>
      </c>
      <c r="CN86" s="190">
        <f t="shared" si="198"/>
        <v>155.13851826887262</v>
      </c>
      <c r="CO86" s="190">
        <f t="shared" si="198"/>
        <v>156.04604273465321</v>
      </c>
      <c r="CP86" s="190">
        <f t="shared" si="198"/>
        <v>156.94280471348111</v>
      </c>
      <c r="CQ86" s="190">
        <f t="shared" si="198"/>
        <v>157.8290940488661</v>
      </c>
      <c r="CR86" s="190">
        <f t="shared" si="198"/>
        <v>158.70520759395623</v>
      </c>
      <c r="CS86" s="190">
        <f t="shared" si="198"/>
        <v>159.5714355733619</v>
      </c>
      <c r="CT86" s="190">
        <f t="shared" si="198"/>
        <v>160.42807353096788</v>
      </c>
      <c r="CU86" s="190">
        <f t="shared" si="198"/>
        <v>161.27541132887373</v>
      </c>
      <c r="CV86" s="190">
        <f t="shared" si="198"/>
        <v>162.11372432049683</v>
      </c>
      <c r="CW86" s="190">
        <f t="shared" si="198"/>
        <v>162.94326779422911</v>
      </c>
      <c r="CX86" s="190">
        <f t="shared" si="198"/>
        <v>163.76427561583188</v>
      </c>
      <c r="CY86" s="190">
        <f t="shared" si="198"/>
        <v>164.57696401483847</v>
      </c>
      <c r="CZ86" s="190">
        <f t="shared" si="198"/>
        <v>165.38154148324611</v>
      </c>
      <c r="DA86" s="190">
        <f t="shared" si="198"/>
        <v>166.17822370455974</v>
      </c>
      <c r="DB86" s="190">
        <f t="shared" si="198"/>
        <v>166.96723042192829</v>
      </c>
      <c r="DC86" s="190">
        <f t="shared" si="198"/>
        <v>167.74878140284551</v>
      </c>
      <c r="DD86" s="190">
        <f t="shared" si="198"/>
        <v>168.52309204801054</v>
      </c>
      <c r="DE86" s="190">
        <f t="shared" si="198"/>
        <v>169.29036945585258</v>
      </c>
      <c r="DF86" s="190">
        <f t="shared" si="198"/>
        <v>170.05081000941257</v>
      </c>
      <c r="DG86" s="190">
        <f t="shared" si="198"/>
        <v>170.80459984377993</v>
      </c>
      <c r="DH86" s="190">
        <f t="shared" si="198"/>
        <v>171.5519195961912</v>
      </c>
      <c r="DI86" s="190">
        <f t="shared" si="198"/>
        <v>172.29294491605609</v>
      </c>
      <c r="DJ86" s="190">
        <f t="shared" si="198"/>
        <v>173.02784702235908</v>
      </c>
      <c r="DK86" s="190">
        <f t="shared" si="198"/>
        <v>173.75679318723118</v>
      </c>
      <c r="DL86" s="190">
        <f t="shared" si="198"/>
        <v>174.4799470290522</v>
      </c>
      <c r="DM86" s="190">
        <f t="shared" si="198"/>
        <v>175.1974685671525</v>
      </c>
      <c r="DN86" s="190">
        <f t="shared" si="198"/>
        <v>175.90951408829974</v>
      </c>
      <c r="DO86" s="190">
        <f t="shared" si="198"/>
        <v>176.61623599451625</v>
      </c>
      <c r="DP86" s="190">
        <f t="shared" si="198"/>
        <v>177.31778199733247</v>
      </c>
      <c r="DQ86" s="190">
        <f t="shared" si="198"/>
        <v>178.01429475789803</v>
      </c>
      <c r="DR86" s="190">
        <f t="shared" si="198"/>
        <v>178.70591196143178</v>
      </c>
      <c r="DS86" s="190">
        <f t="shared" si="198"/>
        <v>179.39276675359321</v>
      </c>
    </row>
    <row r="88" spans="1:123" x14ac:dyDescent="0.25">
      <c r="A88" t="s">
        <v>138</v>
      </c>
      <c r="D88" s="1">
        <f t="shared" ref="D88:AI88" si="199">(D17-C17)/C17</f>
        <v>0.19999999999999973</v>
      </c>
      <c r="E88" s="1">
        <f t="shared" si="199"/>
        <v>0.19999999999999993</v>
      </c>
      <c r="F88" s="1">
        <f t="shared" si="199"/>
        <v>0.19999999999999993</v>
      </c>
      <c r="G88" s="1">
        <f t="shared" si="199"/>
        <v>0.1999999999999999</v>
      </c>
      <c r="H88" s="1">
        <f t="shared" si="199"/>
        <v>0.20000000000000015</v>
      </c>
      <c r="I88" s="1">
        <f t="shared" si="199"/>
        <v>0.19999999999999996</v>
      </c>
      <c r="J88" s="1">
        <f t="shared" si="199"/>
        <v>0.10946407435539968</v>
      </c>
      <c r="K88" s="1">
        <f t="shared" si="199"/>
        <v>-2.6961385074226528E-3</v>
      </c>
      <c r="L88" s="1">
        <f t="shared" si="199"/>
        <v>-5.8879104983820731E-3</v>
      </c>
      <c r="M88" s="1">
        <f t="shared" si="199"/>
        <v>-9.7755420362089871E-3</v>
      </c>
      <c r="N88" s="1">
        <f t="shared" si="199"/>
        <v>-1.455352939605278E-2</v>
      </c>
      <c r="O88" s="1">
        <f t="shared" si="199"/>
        <v>-2.048725705350507E-2</v>
      </c>
      <c r="P88" s="115">
        <f t="shared" si="199"/>
        <v>-2.7948028689322325E-2</v>
      </c>
      <c r="Q88" s="1">
        <f t="shared" si="199"/>
        <v>-3.4983383498964574E-3</v>
      </c>
      <c r="R88" s="1">
        <f t="shared" si="199"/>
        <v>8.5292587738346158E-3</v>
      </c>
      <c r="S88" s="1">
        <f t="shared" si="199"/>
        <v>-1.8485744756970409E-4</v>
      </c>
      <c r="T88" s="1">
        <f t="shared" si="199"/>
        <v>-1.0749069665735999E-2</v>
      </c>
      <c r="U88" s="1">
        <f t="shared" si="199"/>
        <v>-2.387098805613715E-2</v>
      </c>
      <c r="V88" s="1">
        <f t="shared" si="199"/>
        <v>-4.0632442677411278E-2</v>
      </c>
      <c r="W88" s="115">
        <f t="shared" si="199"/>
        <v>-6.2779331228821941E-2</v>
      </c>
      <c r="X88" s="1">
        <f t="shared" si="199"/>
        <v>-9.3329741154304854E-2</v>
      </c>
      <c r="Y88" s="1">
        <f t="shared" si="199"/>
        <v>1.0541443118187071E-2</v>
      </c>
      <c r="Z88" s="1">
        <f t="shared" si="199"/>
        <v>9.9064206553412526E-3</v>
      </c>
      <c r="AA88" s="1">
        <f t="shared" si="199"/>
        <v>8.4208954060347365E-3</v>
      </c>
      <c r="AB88" s="1">
        <f t="shared" si="199"/>
        <v>5.9262334385518159E-3</v>
      </c>
      <c r="AC88" s="1">
        <f t="shared" si="199"/>
        <v>2.2182030952224829E-3</v>
      </c>
      <c r="AD88" s="115">
        <f t="shared" si="199"/>
        <v>-2.976485189472845E-3</v>
      </c>
      <c r="AE88" s="1">
        <f t="shared" si="199"/>
        <v>-1.0037337390411752E-2</v>
      </c>
      <c r="AF88" s="1">
        <f t="shared" si="199"/>
        <v>-2.0918602394536242E-2</v>
      </c>
      <c r="AG88" s="1">
        <f t="shared" si="199"/>
        <v>-2.1058642844199681E-2</v>
      </c>
      <c r="AH88" s="1">
        <f t="shared" si="199"/>
        <v>-2.0620770674417289E-2</v>
      </c>
      <c r="AI88" s="1">
        <f t="shared" si="199"/>
        <v>-1.9486240240811151E-2</v>
      </c>
      <c r="AJ88" s="174">
        <f t="shared" ref="AJ88:BM88" si="200">(AJ17-AI17)/AI17</f>
        <v>-1.7517484054320055E-2</v>
      </c>
      <c r="AK88" s="115">
        <f t="shared" si="200"/>
        <v>-1.4560610449821114E-2</v>
      </c>
      <c r="AL88" s="1">
        <f t="shared" si="200"/>
        <v>-1.0451371496228759E-2</v>
      </c>
      <c r="AM88" s="1">
        <f t="shared" si="200"/>
        <v>-5.8920639930657532E-3</v>
      </c>
      <c r="AN88" s="1">
        <f t="shared" si="200"/>
        <v>-8.4805367074225133E-3</v>
      </c>
      <c r="AO88" s="1">
        <f t="shared" si="200"/>
        <v>-1.0749825486328813E-2</v>
      </c>
      <c r="AP88" s="1">
        <f t="shared" si="200"/>
        <v>-1.254062765532774E-2</v>
      </c>
      <c r="AQ88" s="174">
        <f t="shared" si="200"/>
        <v>-1.3645940543696359E-2</v>
      </c>
      <c r="AR88" s="115">
        <f t="shared" si="200"/>
        <v>-1.3800075196003464E-2</v>
      </c>
      <c r="AS88" s="1">
        <f t="shared" si="200"/>
        <v>-1.2669336412021786E-2</v>
      </c>
      <c r="AT88" s="1">
        <f t="shared" si="200"/>
        <v>-9.8485062604902387E-3</v>
      </c>
      <c r="AU88" s="1">
        <f t="shared" si="200"/>
        <v>-9.5675956551831056E-3</v>
      </c>
      <c r="AV88" s="1">
        <f t="shared" si="200"/>
        <v>-9.4765732421576206E-3</v>
      </c>
      <c r="AW88" s="1">
        <f t="shared" si="200"/>
        <v>-9.5563595880731201E-3</v>
      </c>
      <c r="AX88" s="174">
        <f t="shared" si="200"/>
        <v>-9.7714431217722601E-3</v>
      </c>
      <c r="AY88" s="115">
        <f t="shared" si="200"/>
        <v>-1.0066400904907687E-2</v>
      </c>
      <c r="AZ88" s="1">
        <f t="shared" si="200"/>
        <v>-1.036141087329851E-2</v>
      </c>
      <c r="BA88" s="1">
        <f t="shared" si="200"/>
        <v>-1.054653580312007E-2</v>
      </c>
      <c r="BB88" s="1">
        <f t="shared" si="200"/>
        <v>-1.0389713615825172E-2</v>
      </c>
      <c r="BC88" s="1">
        <f t="shared" si="200"/>
        <v>-1.0071274710434159E-2</v>
      </c>
      <c r="BD88" s="1">
        <f t="shared" si="200"/>
        <v>-9.6380301075148656E-3</v>
      </c>
      <c r="BE88" s="174">
        <f t="shared" si="200"/>
        <v>-9.1497749637132319E-3</v>
      </c>
      <c r="BF88" s="115">
        <f t="shared" si="200"/>
        <v>-8.6793322364374526E-3</v>
      </c>
      <c r="BG88" s="1">
        <f t="shared" si="200"/>
        <v>-8.3136742689921377E-3</v>
      </c>
      <c r="BH88" s="1">
        <f t="shared" si="200"/>
        <v>-8.1552558324052005E-3</v>
      </c>
      <c r="BI88" s="1">
        <f t="shared" si="200"/>
        <v>-8.2968488116263329E-3</v>
      </c>
      <c r="BJ88" s="1">
        <f t="shared" si="200"/>
        <v>-8.3587442617597749E-3</v>
      </c>
      <c r="BK88" s="1">
        <f t="shared" si="200"/>
        <v>-8.3313695142841274E-3</v>
      </c>
      <c r="BL88" s="174">
        <f t="shared" si="200"/>
        <v>-8.2129058115417986E-3</v>
      </c>
      <c r="BM88" s="115">
        <f t="shared" si="200"/>
        <v>-8.014791274880544E-3</v>
      </c>
      <c r="BN88" s="1">
        <f t="shared" ref="BN88:DS88" si="201">(BN17-BM17)/BM17</f>
        <v>-7.7653324340262939E-3</v>
      </c>
      <c r="BO88" s="1">
        <f t="shared" si="201"/>
        <v>-7.5137967371251271E-3</v>
      </c>
      <c r="BP88" s="1">
        <f t="shared" si="201"/>
        <v>-7.3336732864470577E-3</v>
      </c>
      <c r="BQ88" s="1">
        <f t="shared" si="201"/>
        <v>-7.1791671157090415E-3</v>
      </c>
      <c r="BR88" s="1">
        <f t="shared" si="201"/>
        <v>-7.0455944534757045E-3</v>
      </c>
      <c r="BS88" s="1">
        <f t="shared" si="201"/>
        <v>-6.927083158782322E-3</v>
      </c>
      <c r="BT88" s="115">
        <f t="shared" si="201"/>
        <v>-6.8157920800075841E-3</v>
      </c>
      <c r="BU88" s="1">
        <f t="shared" si="201"/>
        <v>-6.7028788227717368E-3</v>
      </c>
      <c r="BV88" s="1">
        <f t="shared" si="201"/>
        <v>-6.5798335780873759E-3</v>
      </c>
      <c r="BW88" s="1">
        <f t="shared" si="201"/>
        <v>-6.4401874643458604E-3</v>
      </c>
      <c r="BX88" s="1">
        <f t="shared" si="201"/>
        <v>-6.2854707270727358E-3</v>
      </c>
      <c r="BY88" s="1">
        <f t="shared" si="201"/>
        <v>-6.1262442093536693E-3</v>
      </c>
      <c r="BZ88" s="1">
        <f t="shared" si="201"/>
        <v>-5.9717640855790509E-3</v>
      </c>
      <c r="CA88" s="115">
        <f t="shared" si="201"/>
        <v>-5.8291308351713072E-3</v>
      </c>
      <c r="CB88" s="1">
        <f t="shared" si="201"/>
        <v>-5.7021211689888855E-3</v>
      </c>
      <c r="CC88" s="1">
        <f t="shared" si="201"/>
        <v>-5.5898920636860234E-3</v>
      </c>
      <c r="CD88" s="1">
        <f t="shared" si="201"/>
        <v>-5.4855518108652308E-3</v>
      </c>
      <c r="CE88" s="1">
        <f t="shared" si="201"/>
        <v>-5.3755108752942173E-3</v>
      </c>
      <c r="CF88" s="1">
        <f t="shared" si="201"/>
        <v>-5.2599085815580107E-3</v>
      </c>
      <c r="CG88" s="1">
        <f t="shared" si="201"/>
        <v>-5.1401144990417995E-3</v>
      </c>
      <c r="CH88" s="115">
        <f t="shared" si="201"/>
        <v>-5.0184553011325224E-3</v>
      </c>
      <c r="CI88" s="1">
        <f t="shared" si="201"/>
        <v>-4.8977552799309969E-3</v>
      </c>
      <c r="CJ88" s="1">
        <f t="shared" si="201"/>
        <v>-4.7806452634225781E-3</v>
      </c>
      <c r="CK88" s="1">
        <f t="shared" si="201"/>
        <v>-4.6686002146184387E-3</v>
      </c>
      <c r="CL88" s="1">
        <f t="shared" si="201"/>
        <v>-4.5607054497638017E-3</v>
      </c>
      <c r="CM88" s="1">
        <f t="shared" si="201"/>
        <v>-4.4565581871483014E-3</v>
      </c>
      <c r="CN88" s="1">
        <f t="shared" si="201"/>
        <v>-4.3554074143937298E-3</v>
      </c>
      <c r="CO88" s="115">
        <f t="shared" si="201"/>
        <v>-4.2563340385649798E-3</v>
      </c>
      <c r="CP88" s="1">
        <f t="shared" si="201"/>
        <v>-4.158474614549117E-3</v>
      </c>
      <c r="CQ88" s="1">
        <f t="shared" si="201"/>
        <v>-4.0612375255262246E-3</v>
      </c>
      <c r="CR88" s="1">
        <f t="shared" si="201"/>
        <v>-3.9644904216153383E-3</v>
      </c>
      <c r="CS88" s="1">
        <f t="shared" si="201"/>
        <v>-3.8686950936782046E-3</v>
      </c>
      <c r="CT88" s="1">
        <f t="shared" si="201"/>
        <v>-3.7748104336142508E-3</v>
      </c>
      <c r="CU88" s="1">
        <f t="shared" si="201"/>
        <v>-3.6834603631797757E-3</v>
      </c>
      <c r="CV88" s="115">
        <f t="shared" si="201"/>
        <v>-3.59489145044879E-3</v>
      </c>
      <c r="CW88" s="1">
        <f t="shared" si="201"/>
        <v>-3.5089804510064254E-3</v>
      </c>
      <c r="CX88" s="1">
        <f t="shared" si="201"/>
        <v>-3.4253115521256411E-3</v>
      </c>
      <c r="CY88" s="1">
        <f t="shared" si="201"/>
        <v>-3.3433366050290058E-3</v>
      </c>
      <c r="CZ88" s="1">
        <f t="shared" si="201"/>
        <v>-3.2626319895622128E-3</v>
      </c>
      <c r="DA88" s="1">
        <f t="shared" si="201"/>
        <v>-3.1832369306649816E-3</v>
      </c>
      <c r="DB88" s="1">
        <f t="shared" si="201"/>
        <v>-3.1052664428849897E-3</v>
      </c>
      <c r="DC88" s="1">
        <f t="shared" si="201"/>
        <v>-3.0288706931092756E-3</v>
      </c>
      <c r="DD88" s="115">
        <f t="shared" si="201"/>
        <v>-2.9541909213867687E-3</v>
      </c>
      <c r="DE88" s="1">
        <f t="shared" si="201"/>
        <v>-2.8813188908970652E-3</v>
      </c>
      <c r="DF88" s="1">
        <f t="shared" si="201"/>
        <v>-2.8102715076104073E-3</v>
      </c>
      <c r="DG88" s="1">
        <f t="shared" si="201"/>
        <v>-2.7409951788855205E-3</v>
      </c>
      <c r="DH88" s="1">
        <f t="shared" si="201"/>
        <v>-2.6734163725357397E-3</v>
      </c>
      <c r="DI88" s="1">
        <f t="shared" si="201"/>
        <v>-2.6074325966496362E-3</v>
      </c>
      <c r="DJ88" s="1">
        <f t="shared" si="201"/>
        <v>-2.542941916915376E-3</v>
      </c>
      <c r="DK88" s="115">
        <f t="shared" si="201"/>
        <v>-2.4798666874030926E-3</v>
      </c>
      <c r="DL88" s="1">
        <f t="shared" si="201"/>
        <v>-2.4181677844634852E-3</v>
      </c>
      <c r="DM88" s="1">
        <f t="shared" si="201"/>
        <v>-2.3578467318107572E-3</v>
      </c>
      <c r="DN88" s="1">
        <f t="shared" si="201"/>
        <v>-2.2989339194833128E-3</v>
      </c>
      <c r="DO88" s="1">
        <f t="shared" si="201"/>
        <v>-2.2414621881063678E-3</v>
      </c>
      <c r="DP88" s="1">
        <f t="shared" si="201"/>
        <v>-2.1854318860718516E-3</v>
      </c>
      <c r="DQ88" s="1">
        <f t="shared" si="201"/>
        <v>-2.1308148461780842E-3</v>
      </c>
      <c r="DR88" s="1">
        <f t="shared" si="201"/>
        <v>-2.0775632390525409E-3</v>
      </c>
      <c r="DS88" s="1">
        <f t="shared" si="201"/>
        <v>-2.0256216917230513E-3</v>
      </c>
    </row>
    <row r="89" spans="1:123" x14ac:dyDescent="0.25">
      <c r="A89" t="s">
        <v>136</v>
      </c>
      <c r="D89" s="1">
        <f t="shared" ref="D89:AI89" si="202">(D28-C28)/C28</f>
        <v>0.20000000000000004</v>
      </c>
      <c r="E89" s="1">
        <f t="shared" si="202"/>
        <v>0.19999999999999987</v>
      </c>
      <c r="F89" s="1">
        <f t="shared" si="202"/>
        <v>0.19999999999999996</v>
      </c>
      <c r="G89" s="1">
        <f t="shared" si="202"/>
        <v>0.20000000000000004</v>
      </c>
      <c r="H89" s="1">
        <f t="shared" si="202"/>
        <v>0.2</v>
      </c>
      <c r="I89" s="1">
        <f t="shared" si="202"/>
        <v>0.19999999999999984</v>
      </c>
      <c r="J89" s="1">
        <f t="shared" si="202"/>
        <v>0.14418367055326931</v>
      </c>
      <c r="K89" s="1">
        <f t="shared" si="202"/>
        <v>0.1512173343465556</v>
      </c>
      <c r="L89" s="1">
        <f t="shared" si="202"/>
        <v>0.15762514670513197</v>
      </c>
      <c r="M89" s="1">
        <f t="shared" si="202"/>
        <v>0.16339501313056595</v>
      </c>
      <c r="N89" s="1">
        <f t="shared" si="202"/>
        <v>0.16853606345540895</v>
      </c>
      <c r="O89" s="1">
        <f t="shared" si="202"/>
        <v>0.17307405605304901</v>
      </c>
      <c r="P89" s="115">
        <f t="shared" si="202"/>
        <v>0.17704668020913639</v>
      </c>
      <c r="Q89" s="1">
        <f t="shared" si="202"/>
        <v>0.13703480262584786</v>
      </c>
      <c r="R89" s="1">
        <f t="shared" si="202"/>
        <v>-3.2933732591427884E-3</v>
      </c>
      <c r="S89" s="1">
        <f t="shared" si="202"/>
        <v>-7.1964797920758211E-3</v>
      </c>
      <c r="T89" s="1">
        <f t="shared" si="202"/>
        <v>-1.1963873298125583E-2</v>
      </c>
      <c r="U89" s="1">
        <f t="shared" si="202"/>
        <v>-1.7850899681839248E-2</v>
      </c>
      <c r="V89" s="1">
        <f t="shared" si="202"/>
        <v>-2.5213388386668135E-2</v>
      </c>
      <c r="W89" s="115">
        <f t="shared" si="202"/>
        <v>-3.4562019605870103E-2</v>
      </c>
      <c r="X89" s="1">
        <f t="shared" si="202"/>
        <v>-4.3558693811743699E-3</v>
      </c>
      <c r="Y89" s="1">
        <f t="shared" si="202"/>
        <v>1.0629142204652239E-2</v>
      </c>
      <c r="Z89" s="1">
        <f t="shared" si="202"/>
        <v>-2.2989025585292531E-4</v>
      </c>
      <c r="AA89" s="1">
        <f t="shared" si="202"/>
        <v>-1.3368234358818825E-2</v>
      </c>
      <c r="AB89" s="1">
        <f t="shared" si="202"/>
        <v>-2.976630599232577E-2</v>
      </c>
      <c r="AC89" s="1">
        <f t="shared" si="202"/>
        <v>-5.0975130465257062E-2</v>
      </c>
      <c r="AD89" s="115">
        <f t="shared" si="202"/>
        <v>-7.9617682883364918E-2</v>
      </c>
      <c r="AE89" s="1">
        <f t="shared" si="202"/>
        <v>-0.12052759811097727</v>
      </c>
      <c r="AF89" s="1">
        <f t="shared" si="202"/>
        <v>1.4034393994650981E-2</v>
      </c>
      <c r="AG89" s="1">
        <f t="shared" si="202"/>
        <v>1.3143523430525737E-2</v>
      </c>
      <c r="AH89" s="1">
        <f t="shared" si="202"/>
        <v>1.1136878255825293E-2</v>
      </c>
      <c r="AI89" s="1">
        <f t="shared" si="202"/>
        <v>7.816563123981048E-3</v>
      </c>
      <c r="AJ89" s="174">
        <f t="shared" ref="AJ89:BM89" si="203">(AJ28-AI28)/AI28</f>
        <v>2.9202701846471699E-3</v>
      </c>
      <c r="AK89" s="115">
        <f t="shared" si="203"/>
        <v>-3.9158074729171381E-3</v>
      </c>
      <c r="AL89" s="1">
        <f t="shared" si="203"/>
        <v>-1.3217383182352691E-2</v>
      </c>
      <c r="AM89" s="1">
        <f t="shared" si="203"/>
        <v>-2.7634839597994232E-2</v>
      </c>
      <c r="AN89" s="1">
        <f t="shared" si="203"/>
        <v>-2.801199700246957E-2</v>
      </c>
      <c r="AO89" s="1">
        <f t="shared" si="203"/>
        <v>-2.7625767760065038E-2</v>
      </c>
      <c r="AP89" s="1">
        <f t="shared" si="203"/>
        <v>-2.6293897421324437E-2</v>
      </c>
      <c r="AQ89" s="174">
        <f t="shared" si="203"/>
        <v>-2.3802602460738502E-2</v>
      </c>
      <c r="AR89" s="115">
        <f t="shared" si="203"/>
        <v>-1.9912210763492703E-2</v>
      </c>
      <c r="AS89" s="1">
        <f t="shared" si="203"/>
        <v>-1.4370706571561316E-2</v>
      </c>
      <c r="AT89" s="1">
        <f t="shared" si="203"/>
        <v>-8.1338438449590749E-3</v>
      </c>
      <c r="AU89" s="1">
        <f t="shared" si="203"/>
        <v>-1.1733624418775099E-2</v>
      </c>
      <c r="AV89" s="1">
        <f t="shared" si="203"/>
        <v>-1.4922358959489859E-2</v>
      </c>
      <c r="AW89" s="1">
        <f t="shared" si="203"/>
        <v>-1.7481995981619331E-2</v>
      </c>
      <c r="AX89" s="174">
        <f t="shared" si="203"/>
        <v>-1.9118505324180086E-2</v>
      </c>
      <c r="AY89" s="115">
        <f t="shared" si="203"/>
        <v>-1.9442325493484808E-2</v>
      </c>
      <c r="AZ89" s="1">
        <f t="shared" si="203"/>
        <v>-1.795198376929431E-2</v>
      </c>
      <c r="BA89" s="1">
        <f t="shared" si="203"/>
        <v>-1.4030037972632829E-2</v>
      </c>
      <c r="BB89" s="1">
        <f t="shared" si="203"/>
        <v>-1.368766151340378E-2</v>
      </c>
      <c r="BC89" s="1">
        <f t="shared" si="203"/>
        <v>-1.3614075108755662E-2</v>
      </c>
      <c r="BD89" s="1">
        <f t="shared" si="203"/>
        <v>-1.3786282919726731E-2</v>
      </c>
      <c r="BE89" s="174">
        <f t="shared" si="203"/>
        <v>-1.4157029631748983E-2</v>
      </c>
      <c r="BF89" s="115">
        <f t="shared" si="203"/>
        <v>-1.4649248898139016E-2</v>
      </c>
      <c r="BG89" s="1">
        <f t="shared" si="203"/>
        <v>-1.5148695769543728E-2</v>
      </c>
      <c r="BH89" s="1">
        <f t="shared" si="203"/>
        <v>-1.5494306280236693E-2</v>
      </c>
      <c r="BI89" s="1">
        <f t="shared" si="203"/>
        <v>-1.5340623918445928E-2</v>
      </c>
      <c r="BJ89" s="1">
        <f t="shared" si="203"/>
        <v>-1.4945211617256869E-2</v>
      </c>
      <c r="BK89" s="1">
        <f t="shared" si="203"/>
        <v>-1.4373066844858161E-2</v>
      </c>
      <c r="BL89" s="174">
        <f t="shared" si="203"/>
        <v>-1.3710489865799742E-2</v>
      </c>
      <c r="BM89" s="115">
        <f t="shared" si="203"/>
        <v>-1.3065693632458962E-2</v>
      </c>
      <c r="BN89" s="1">
        <f t="shared" ref="BN89:DS89" si="204">(BN28-BM28)/BM28</f>
        <v>-1.2570862539284871E-2</v>
      </c>
      <c r="BO89" s="1">
        <f t="shared" si="204"/>
        <v>-1.2384487770272191E-2</v>
      </c>
      <c r="BP89" s="1">
        <f t="shared" si="204"/>
        <v>-1.2653463860455951E-2</v>
      </c>
      <c r="BQ89" s="1">
        <f t="shared" si="204"/>
        <v>-1.2804109429386756E-2</v>
      </c>
      <c r="BR89" s="1">
        <f t="shared" si="204"/>
        <v>-1.2819644550141085E-2</v>
      </c>
      <c r="BS89" s="1">
        <f t="shared" si="204"/>
        <v>-1.2694818615469188E-2</v>
      </c>
      <c r="BT89" s="115">
        <f t="shared" si="204"/>
        <v>-1.2444828354963942E-2</v>
      </c>
      <c r="BU89" s="1">
        <f t="shared" si="204"/>
        <v>-1.2111573686234341E-2</v>
      </c>
      <c r="BV89" s="1">
        <f t="shared" si="204"/>
        <v>-1.1770813123382472E-2</v>
      </c>
      <c r="BW89" s="1">
        <f t="shared" si="204"/>
        <v>-1.1538128797623379E-2</v>
      </c>
      <c r="BX89" s="1">
        <f t="shared" si="204"/>
        <v>-1.1343086803803373E-2</v>
      </c>
      <c r="BY89" s="1">
        <f t="shared" si="204"/>
        <v>-1.1178926692480969E-2</v>
      </c>
      <c r="BZ89" s="1">
        <f t="shared" si="204"/>
        <v>-1.1036832760118798E-2</v>
      </c>
      <c r="CA89" s="115">
        <f t="shared" si="204"/>
        <v>-1.0904642065031849E-2</v>
      </c>
      <c r="CB89" s="1">
        <f t="shared" si="204"/>
        <v>-1.0768323430099822E-2</v>
      </c>
      <c r="CC89" s="1">
        <f t="shared" si="204"/>
        <v>-1.0614090702141163E-2</v>
      </c>
      <c r="CD89" s="1">
        <f t="shared" si="204"/>
        <v>-1.0431184945017944E-2</v>
      </c>
      <c r="CE89" s="1">
        <f t="shared" si="204"/>
        <v>-1.0221648928723811E-2</v>
      </c>
      <c r="CF89" s="1">
        <f t="shared" si="204"/>
        <v>-1.0002329263483377E-2</v>
      </c>
      <c r="CG89" s="1">
        <f t="shared" si="204"/>
        <v>-9.7882833872855474E-3</v>
      </c>
      <c r="CH89" s="115">
        <f t="shared" si="204"/>
        <v>-9.5913194336565352E-3</v>
      </c>
      <c r="CI89" s="1">
        <f t="shared" si="204"/>
        <v>-9.4179762095887836E-3</v>
      </c>
      <c r="CJ89" s="1">
        <f t="shared" si="204"/>
        <v>-9.2672448952353641E-3</v>
      </c>
      <c r="CK89" s="1">
        <f t="shared" si="204"/>
        <v>-9.128019254655121E-3</v>
      </c>
      <c r="CL89" s="1">
        <f t="shared" si="204"/>
        <v>-8.9777916011933301E-3</v>
      </c>
      <c r="CM89" s="1">
        <f t="shared" si="204"/>
        <v>-8.8166526727452201E-3</v>
      </c>
      <c r="CN89" s="1">
        <f t="shared" si="204"/>
        <v>-8.6467709422711481E-3</v>
      </c>
      <c r="CO89" s="115">
        <f t="shared" si="204"/>
        <v>-8.4719759771200512E-3</v>
      </c>
      <c r="CP89" s="1">
        <f t="shared" si="204"/>
        <v>-8.2970129663157751E-3</v>
      </c>
      <c r="CQ89" s="1">
        <f t="shared" si="204"/>
        <v>-8.1263830750152016E-3</v>
      </c>
      <c r="CR89" s="1">
        <f t="shared" si="204"/>
        <v>-7.962692277229122E-3</v>
      </c>
      <c r="CS89" s="1">
        <f t="shared" si="204"/>
        <v>-7.8044979575671424E-3</v>
      </c>
      <c r="CT89" s="1">
        <f t="shared" si="204"/>
        <v>-7.651208809753964E-3</v>
      </c>
      <c r="CU89" s="1">
        <f t="shared" si="204"/>
        <v>-7.5016211957391471E-3</v>
      </c>
      <c r="CV89" s="115">
        <f t="shared" si="204"/>
        <v>-7.3542193904266888E-3</v>
      </c>
      <c r="CW89" s="1">
        <f t="shared" si="204"/>
        <v>-7.2075586263556733E-3</v>
      </c>
      <c r="CX89" s="1">
        <f t="shared" si="204"/>
        <v>-7.0606435842910532E-3</v>
      </c>
      <c r="CY89" s="1">
        <f t="shared" si="204"/>
        <v>-6.9132646488716497E-3</v>
      </c>
      <c r="CZ89" s="1">
        <f t="shared" si="204"/>
        <v>-6.7662486427396504E-3</v>
      </c>
      <c r="DA89" s="1">
        <f t="shared" si="204"/>
        <v>-6.6213068793580538E-3</v>
      </c>
      <c r="DB89" s="1">
        <f t="shared" si="204"/>
        <v>-6.4795858578485608E-3</v>
      </c>
      <c r="DC89" s="1">
        <f t="shared" si="204"/>
        <v>-6.3415814389943615E-3</v>
      </c>
      <c r="DD89" s="115">
        <f t="shared" si="204"/>
        <v>-6.2071404267727871E-3</v>
      </c>
      <c r="DE89" s="1">
        <f t="shared" si="204"/>
        <v>-6.0755866397556165E-3</v>
      </c>
      <c r="DF89" s="1">
        <f t="shared" si="204"/>
        <v>-5.9459976996835088E-3</v>
      </c>
      <c r="DG89" s="1">
        <f t="shared" si="204"/>
        <v>-5.817659782883261E-3</v>
      </c>
      <c r="DH89" s="1">
        <f t="shared" si="204"/>
        <v>-5.6906764064771874E-3</v>
      </c>
      <c r="DI89" s="1">
        <f t="shared" si="204"/>
        <v>-5.5652876584199214E-3</v>
      </c>
      <c r="DJ89" s="1">
        <f t="shared" si="204"/>
        <v>-5.4417991195753477E-3</v>
      </c>
      <c r="DK89" s="115">
        <f t="shared" si="204"/>
        <v>-5.3205032318717751E-3</v>
      </c>
      <c r="DL89" s="1">
        <f t="shared" si="204"/>
        <v>-5.2016056654722474E-3</v>
      </c>
      <c r="DM89" s="1">
        <f t="shared" si="204"/>
        <v>-5.0851779604717375E-3</v>
      </c>
      <c r="DN89" s="1">
        <f t="shared" si="204"/>
        <v>-4.9711634515996221E-3</v>
      </c>
      <c r="DO89" s="1">
        <f t="shared" si="204"/>
        <v>-4.8594674132111113E-3</v>
      </c>
      <c r="DP89" s="1">
        <f t="shared" si="204"/>
        <v>-4.7499401872942966E-3</v>
      </c>
      <c r="DQ89" s="1">
        <f t="shared" si="204"/>
        <v>-4.6424304500581066E-3</v>
      </c>
      <c r="DR89" s="1">
        <f t="shared" si="204"/>
        <v>-4.5368287291071251E-3</v>
      </c>
      <c r="DS89" s="1">
        <f t="shared" si="204"/>
        <v>-4.433094135833056E-3</v>
      </c>
    </row>
    <row r="90" spans="1:123" x14ac:dyDescent="0.25">
      <c r="A90" t="s">
        <v>135</v>
      </c>
      <c r="D90" s="1">
        <f>(H43-G43)/G43</f>
        <v>0.19999999999999996</v>
      </c>
      <c r="E90" s="1">
        <f>(I43-H43)/H43</f>
        <v>0.19999999999999982</v>
      </c>
      <c r="F90" s="1">
        <f t="shared" ref="F90:AK90" si="205">(F43-E43)/E43</f>
        <v>0.19999999999999976</v>
      </c>
      <c r="G90" s="1">
        <f t="shared" si="205"/>
        <v>0.19999999999999996</v>
      </c>
      <c r="H90" s="1">
        <f t="shared" si="205"/>
        <v>0.19999999999999996</v>
      </c>
      <c r="I90" s="1">
        <f t="shared" si="205"/>
        <v>0.19999999999999982</v>
      </c>
      <c r="J90" s="1">
        <f t="shared" si="205"/>
        <v>0.19902264936187936</v>
      </c>
      <c r="K90" s="1">
        <f t="shared" si="205"/>
        <v>0.19918487725095041</v>
      </c>
      <c r="L90" s="1">
        <f t="shared" si="205"/>
        <v>0.19932026932250946</v>
      </c>
      <c r="M90" s="1">
        <f t="shared" si="205"/>
        <v>0.19943323673010729</v>
      </c>
      <c r="N90" s="1">
        <f t="shared" si="205"/>
        <v>0.19952747409981914</v>
      </c>
      <c r="O90" s="1">
        <f t="shared" si="205"/>
        <v>0.19960607329937477</v>
      </c>
      <c r="P90" s="115">
        <f t="shared" si="205"/>
        <v>0.19967161995142149</v>
      </c>
      <c r="Q90" s="1">
        <f t="shared" si="205"/>
        <v>0.18436761472281146</v>
      </c>
      <c r="R90" s="1">
        <f t="shared" si="205"/>
        <v>0.18680106996943896</v>
      </c>
      <c r="S90" s="1">
        <f t="shared" si="205"/>
        <v>0.18887856578112025</v>
      </c>
      <c r="T90" s="1">
        <f t="shared" si="205"/>
        <v>0.19064544139411554</v>
      </c>
      <c r="U90" s="1">
        <f t="shared" si="205"/>
        <v>0.19214328776589315</v>
      </c>
      <c r="V90" s="1">
        <f t="shared" si="205"/>
        <v>0.19340959068030297</v>
      </c>
      <c r="W90" s="115">
        <f t="shared" si="205"/>
        <v>0.19447766351874185</v>
      </c>
      <c r="X90" s="1">
        <f t="shared" si="205"/>
        <v>0.16148471131707631</v>
      </c>
      <c r="Y90" s="1">
        <f t="shared" si="205"/>
        <v>-2.7355468363535917E-4</v>
      </c>
      <c r="Z90" s="1">
        <f t="shared" si="205"/>
        <v>-3.8750273659328874E-3</v>
      </c>
      <c r="AA90" s="1">
        <f t="shared" si="205"/>
        <v>-8.2408197968594655E-3</v>
      </c>
      <c r="AB90" s="1">
        <f t="shared" si="205"/>
        <v>-1.3591034289624522E-2</v>
      </c>
      <c r="AC90" s="1">
        <f t="shared" si="205"/>
        <v>-2.0228888011538694E-2</v>
      </c>
      <c r="AD90" s="115">
        <f t="shared" si="205"/>
        <v>-2.8583581470893699E-2</v>
      </c>
      <c r="AE90" s="1">
        <f t="shared" si="205"/>
        <v>-7.8128184927624446E-3</v>
      </c>
      <c r="AF90" s="1">
        <f t="shared" si="205"/>
        <v>1.1497734830661204E-2</v>
      </c>
      <c r="AG90" s="1">
        <f t="shared" si="205"/>
        <v>-1.8776838193629099E-4</v>
      </c>
      <c r="AH90" s="1">
        <f t="shared" si="205"/>
        <v>-1.4310896034945971E-2</v>
      </c>
      <c r="AI90" s="1">
        <f t="shared" si="205"/>
        <v>-3.1965761707032893E-2</v>
      </c>
      <c r="AJ90" s="174">
        <f t="shared" si="205"/>
        <v>-5.490357382794623E-2</v>
      </c>
      <c r="AK90" s="115">
        <f t="shared" si="205"/>
        <v>-8.6135668337690596E-2</v>
      </c>
      <c r="AL90" s="1">
        <f t="shared" ref="AL90:BM90" si="206">(AL43-AK43)/AK43</f>
        <v>-0.13134338192355055</v>
      </c>
      <c r="AM90" s="1">
        <f t="shared" si="206"/>
        <v>1.6904612842068269E-2</v>
      </c>
      <c r="AN90" s="1">
        <f t="shared" si="206"/>
        <v>1.5744754156576089E-2</v>
      </c>
      <c r="AO90" s="1">
        <f t="shared" si="206"/>
        <v>1.3347852919479224E-2</v>
      </c>
      <c r="AP90" s="1">
        <f t="shared" si="206"/>
        <v>9.5024876721692703E-3</v>
      </c>
      <c r="AQ90" s="174">
        <f t="shared" si="206"/>
        <v>3.9223701040983971E-3</v>
      </c>
      <c r="AR90" s="115">
        <f t="shared" si="206"/>
        <v>-3.7980378447441641E-3</v>
      </c>
      <c r="AS90" s="1">
        <f t="shared" si="206"/>
        <v>-1.425663156811819E-2</v>
      </c>
      <c r="AT90" s="1">
        <f t="shared" si="206"/>
        <v>-2.996861593170445E-2</v>
      </c>
      <c r="AU90" s="1">
        <f t="shared" si="206"/>
        <v>-3.0431524723604577E-2</v>
      </c>
      <c r="AV90" s="1">
        <f t="shared" si="206"/>
        <v>-3.00959229451805E-2</v>
      </c>
      <c r="AW90" s="1">
        <f t="shared" si="206"/>
        <v>-2.8764206912219731E-2</v>
      </c>
      <c r="AX90" s="174">
        <f t="shared" si="206"/>
        <v>-2.6203550840965407E-2</v>
      </c>
      <c r="AY90" s="115">
        <f t="shared" si="206"/>
        <v>-2.215216063671965E-2</v>
      </c>
      <c r="AZ90" s="1">
        <f t="shared" si="206"/>
        <v>-1.6334695357508977E-2</v>
      </c>
      <c r="BA90" s="1">
        <f t="shared" si="206"/>
        <v>-9.8359232613454695E-3</v>
      </c>
      <c r="BB90" s="1">
        <f t="shared" si="206"/>
        <v>-1.3841396320515464E-2</v>
      </c>
      <c r="BC90" s="1">
        <f t="shared" si="206"/>
        <v>-1.7322065427866903E-2</v>
      </c>
      <c r="BD90" s="1">
        <f t="shared" si="206"/>
        <v>-2.0089887858228357E-2</v>
      </c>
      <c r="BE90" s="174">
        <f t="shared" si="206"/>
        <v>-2.1808330156228031E-2</v>
      </c>
      <c r="BF90" s="115">
        <f t="shared" si="206"/>
        <v>-2.2024448062147262E-2</v>
      </c>
      <c r="BG90" s="1">
        <f t="shared" si="206"/>
        <v>-2.015165236955619E-2</v>
      </c>
      <c r="BH90" s="1">
        <f t="shared" si="206"/>
        <v>-1.5542515317628604E-2</v>
      </c>
      <c r="BI90" s="1">
        <f t="shared" si="206"/>
        <v>-1.5238557076086063E-2</v>
      </c>
      <c r="BJ90" s="1">
        <f t="shared" si="206"/>
        <v>-1.5303594719127067E-2</v>
      </c>
      <c r="BK90" s="1">
        <f t="shared" si="206"/>
        <v>-1.5641057728000118E-2</v>
      </c>
      <c r="BL90" s="174">
        <f t="shared" si="206"/>
        <v>-1.6190997552423356E-2</v>
      </c>
      <c r="BM90" s="115">
        <f t="shared" si="206"/>
        <v>-1.686037705792965E-2</v>
      </c>
      <c r="BN90" s="1">
        <f t="shared" ref="BN90:DS90" si="207">(BN43-BM43)/BM43</f>
        <v>-1.7511620671327565E-2</v>
      </c>
      <c r="BO90" s="1">
        <f t="shared" si="207"/>
        <v>-1.7950340342702743E-2</v>
      </c>
      <c r="BP90" s="1">
        <f t="shared" si="207"/>
        <v>-1.776781323586574E-2</v>
      </c>
      <c r="BQ90" s="1">
        <f t="shared" si="207"/>
        <v>-1.7319534916268038E-2</v>
      </c>
      <c r="BR90" s="1">
        <f t="shared" si="207"/>
        <v>-1.6677655792194112E-2</v>
      </c>
      <c r="BS90" s="1">
        <f t="shared" si="207"/>
        <v>-1.5939322260155032E-2</v>
      </c>
      <c r="BT90" s="115">
        <f t="shared" si="207"/>
        <v>-1.522737820520521E-2</v>
      </c>
      <c r="BU90" s="1">
        <f t="shared" si="207"/>
        <v>-1.4692796360824184E-2</v>
      </c>
      <c r="BV90" s="1">
        <f t="shared" si="207"/>
        <v>-1.4517436200324384E-2</v>
      </c>
      <c r="BW90" s="1">
        <f t="shared" si="207"/>
        <v>-1.4866982218373424E-2</v>
      </c>
      <c r="BX90" s="1">
        <f t="shared" si="207"/>
        <v>-1.5072082724652412E-2</v>
      </c>
      <c r="BY90" s="1">
        <f t="shared" si="207"/>
        <v>-1.5114566622022913E-2</v>
      </c>
      <c r="BZ90" s="1">
        <f t="shared" si="207"/>
        <v>-1.4989644631768976E-2</v>
      </c>
      <c r="CA90" s="115">
        <f t="shared" si="207"/>
        <v>-1.4716926941100772E-2</v>
      </c>
      <c r="CB90" s="1">
        <f t="shared" si="207"/>
        <v>-1.4348207519265178E-2</v>
      </c>
      <c r="CC90" s="1">
        <f t="shared" si="207"/>
        <v>-1.3976388254013023E-2</v>
      </c>
      <c r="CD90" s="1">
        <f t="shared" si="207"/>
        <v>-1.374289610377674E-2</v>
      </c>
      <c r="CE90" s="1">
        <f t="shared" si="207"/>
        <v>-1.3551880557098024E-2</v>
      </c>
      <c r="CF90" s="1">
        <f t="shared" si="207"/>
        <v>-1.3394203459738121E-2</v>
      </c>
      <c r="CG90" s="1">
        <f t="shared" si="207"/>
        <v>-1.3258697958386877E-2</v>
      </c>
      <c r="CH90" s="115">
        <f t="shared" si="207"/>
        <v>-1.3130566423750179E-2</v>
      </c>
      <c r="CI90" s="1">
        <f t="shared" si="207"/>
        <v>-1.2993217980235118E-2</v>
      </c>
      <c r="CJ90" s="1">
        <f t="shared" si="207"/>
        <v>-1.2830918406321031E-2</v>
      </c>
      <c r="CK90" s="1">
        <f t="shared" si="207"/>
        <v>-1.2632308861425929E-2</v>
      </c>
      <c r="CL90" s="1">
        <f t="shared" si="207"/>
        <v>-1.2402553148186819E-2</v>
      </c>
      <c r="CM90" s="1">
        <f t="shared" si="207"/>
        <v>-1.2161667447469668E-2</v>
      </c>
      <c r="CN90" s="1">
        <f t="shared" si="207"/>
        <v>-1.1927533231100721E-2</v>
      </c>
      <c r="CO90" s="115">
        <f t="shared" si="207"/>
        <v>-1.1714093346960478E-2</v>
      </c>
      <c r="CP90" s="1">
        <f t="shared" si="207"/>
        <v>-1.1528884067637281E-2</v>
      </c>
      <c r="CQ90" s="1">
        <f t="shared" si="207"/>
        <v>-1.1370235095676541E-2</v>
      </c>
      <c r="CR90" s="1">
        <f t="shared" si="207"/>
        <v>-1.122411728809799E-2</v>
      </c>
      <c r="CS90" s="1">
        <f t="shared" si="207"/>
        <v>-1.1062590470760143E-2</v>
      </c>
      <c r="CT90" s="1">
        <f t="shared" si="207"/>
        <v>-1.0886141415593565E-2</v>
      </c>
      <c r="CU90" s="1">
        <f t="shared" si="207"/>
        <v>-1.0697779791605478E-2</v>
      </c>
      <c r="CV90" s="115">
        <f t="shared" si="207"/>
        <v>-1.0502527508800284E-2</v>
      </c>
      <c r="CW90" s="1">
        <f t="shared" si="207"/>
        <v>-1.0306468033027833E-2</v>
      </c>
      <c r="CX90" s="1">
        <f t="shared" si="207"/>
        <v>-1.0115265198657178E-2</v>
      </c>
      <c r="CY90" s="1">
        <f t="shared" si="207"/>
        <v>-9.932049219764422E-3</v>
      </c>
      <c r="CZ90" s="1">
        <f t="shared" si="207"/>
        <v>-9.7546544148681621E-3</v>
      </c>
      <c r="DA90" s="1">
        <f t="shared" si="207"/>
        <v>-9.5822427221946924E-3</v>
      </c>
      <c r="DB90" s="1">
        <f t="shared" si="207"/>
        <v>-9.4132915730054303E-3</v>
      </c>
      <c r="DC90" s="1">
        <f t="shared" si="207"/>
        <v>-9.2459514772178439E-3</v>
      </c>
      <c r="DD90" s="115">
        <f t="shared" si="207"/>
        <v>-9.078510486459343E-3</v>
      </c>
      <c r="DE90" s="1">
        <f t="shared" si="207"/>
        <v>-8.9098490809599359E-3</v>
      </c>
      <c r="DF90" s="1">
        <f t="shared" si="207"/>
        <v>-8.7398360697587673E-3</v>
      </c>
      <c r="DG90" s="1">
        <f t="shared" si="207"/>
        <v>-8.5696082763274031E-3</v>
      </c>
      <c r="DH90" s="1">
        <f t="shared" si="207"/>
        <v>-8.4013223544089632E-3</v>
      </c>
      <c r="DI90" s="1">
        <f t="shared" si="207"/>
        <v>-8.2364076729970065E-3</v>
      </c>
      <c r="DJ90" s="1">
        <f t="shared" si="207"/>
        <v>-8.0754632992742024E-3</v>
      </c>
      <c r="DK90" s="115">
        <f t="shared" si="207"/>
        <v>-7.9182657592570642E-3</v>
      </c>
      <c r="DL90" s="1">
        <f t="shared" si="207"/>
        <v>-7.7639357132502883E-3</v>
      </c>
      <c r="DM90" s="1">
        <f t="shared" si="207"/>
        <v>-7.6112979033639318E-3</v>
      </c>
      <c r="DN90" s="1">
        <f t="shared" si="207"/>
        <v>-7.4594702069664086E-3</v>
      </c>
      <c r="DO90" s="1">
        <f t="shared" si="207"/>
        <v>-7.3086489233106259E-3</v>
      </c>
      <c r="DP90" s="1">
        <f t="shared" si="207"/>
        <v>-7.1591978663200512E-3</v>
      </c>
      <c r="DQ90" s="1">
        <f t="shared" si="207"/>
        <v>-7.0115535884317974E-3</v>
      </c>
      <c r="DR90" s="1">
        <f t="shared" si="207"/>
        <v>-6.866122151676572E-3</v>
      </c>
      <c r="DS90" s="1">
        <f t="shared" si="207"/>
        <v>-6.7231844998374892E-3</v>
      </c>
    </row>
    <row r="91" spans="1:123" x14ac:dyDescent="0.25">
      <c r="A91" t="s">
        <v>137</v>
      </c>
      <c r="D91" s="1">
        <f>(H51-G51)/G51</f>
        <v>0.19999999999999982</v>
      </c>
      <c r="E91" s="1">
        <f t="shared" ref="E91:AJ91" si="208">(E51-D51)/D51</f>
        <v>0.19999999999999993</v>
      </c>
      <c r="F91" s="1">
        <f t="shared" si="208"/>
        <v>0.20000000000000004</v>
      </c>
      <c r="G91" s="1">
        <f t="shared" si="208"/>
        <v>0.20000000000000015</v>
      </c>
      <c r="H91" s="1">
        <f t="shared" si="208"/>
        <v>0.19999999999999982</v>
      </c>
      <c r="I91" s="1">
        <f t="shared" si="208"/>
        <v>0.19999999999999982</v>
      </c>
      <c r="J91" s="1">
        <f t="shared" si="208"/>
        <v>1.5040503525069724E-2</v>
      </c>
      <c r="K91" s="1">
        <f t="shared" si="208"/>
        <v>1.7781166532176703E-2</v>
      </c>
      <c r="L91" s="1">
        <f t="shared" si="208"/>
        <v>2.0964624361554652E-2</v>
      </c>
      <c r="M91" s="1">
        <f t="shared" si="208"/>
        <v>2.4640960747878523E-2</v>
      </c>
      <c r="N91" s="1">
        <f t="shared" si="208"/>
        <v>2.8858062511839876E-2</v>
      </c>
      <c r="O91" s="1">
        <f t="shared" si="208"/>
        <v>3.365835995848019E-2</v>
      </c>
      <c r="P91" s="115">
        <f t="shared" si="208"/>
        <v>3.9074837020423803E-2</v>
      </c>
      <c r="Q91" s="1">
        <f t="shared" si="208"/>
        <v>0.15326289919245678</v>
      </c>
      <c r="R91" s="1">
        <f t="shared" si="208"/>
        <v>0.1594740272662292</v>
      </c>
      <c r="S91" s="1">
        <f t="shared" si="208"/>
        <v>0.16504796849195341</v>
      </c>
      <c r="T91" s="1">
        <f t="shared" si="208"/>
        <v>0.16999949147734347</v>
      </c>
      <c r="U91" s="1">
        <f t="shared" si="208"/>
        <v>0.17435852857955081</v>
      </c>
      <c r="V91" s="1">
        <f t="shared" si="208"/>
        <v>0.17816555098257428</v>
      </c>
      <c r="W91" s="115">
        <f t="shared" si="208"/>
        <v>0.18146741856505966</v>
      </c>
      <c r="X91" s="1">
        <f t="shared" si="208"/>
        <v>9.0598038387409249E-2</v>
      </c>
      <c r="Y91" s="1">
        <f t="shared" si="208"/>
        <v>-2.2815032984580628E-2</v>
      </c>
      <c r="Z91" s="1">
        <f t="shared" si="208"/>
        <v>-3.0637145231985227E-2</v>
      </c>
      <c r="AA91" s="1">
        <f t="shared" si="208"/>
        <v>-4.0637547629139709E-2</v>
      </c>
      <c r="AB91" s="1">
        <f t="shared" si="208"/>
        <v>-5.366884020128309E-2</v>
      </c>
      <c r="AC91" s="1">
        <f t="shared" si="208"/>
        <v>-7.1072596695189214E-2</v>
      </c>
      <c r="AD91" s="115">
        <f t="shared" si="208"/>
        <v>-9.5089097899517736E-2</v>
      </c>
      <c r="AE91" s="1">
        <f t="shared" si="208"/>
        <v>1.9799751319342297E-2</v>
      </c>
      <c r="AF91" s="1">
        <f t="shared" si="208"/>
        <v>2.3756895857615711E-2</v>
      </c>
      <c r="AG91" s="1">
        <f t="shared" si="208"/>
        <v>1.288272801034447E-2</v>
      </c>
      <c r="AH91" s="1">
        <f t="shared" si="208"/>
        <v>2.1958320978996169E-4</v>
      </c>
      <c r="AI91" s="1">
        <f t="shared" si="208"/>
        <v>-1.5041877756261436E-2</v>
      </c>
      <c r="AJ91" s="174">
        <f t="shared" si="208"/>
        <v>-3.4129298552361374E-2</v>
      </c>
      <c r="AK91" s="115">
        <f t="shared" ref="AK91:BM91" si="209">(AK51-AJ51)/AJ51</f>
        <v>-5.9030201206013627E-2</v>
      </c>
      <c r="AL91" s="1">
        <f t="shared" si="209"/>
        <v>-0.12563806268061273</v>
      </c>
      <c r="AM91" s="1">
        <f t="shared" si="209"/>
        <v>9.5644117886890864E-3</v>
      </c>
      <c r="AN91" s="1">
        <f t="shared" si="209"/>
        <v>9.1580746520835785E-3</v>
      </c>
      <c r="AO91" s="1">
        <f t="shared" si="209"/>
        <v>7.6585946409680706E-3</v>
      </c>
      <c r="AP91" s="1">
        <f t="shared" si="209"/>
        <v>4.8604001984926476E-3</v>
      </c>
      <c r="AQ91" s="174">
        <f t="shared" si="209"/>
        <v>4.9751637808700922E-4</v>
      </c>
      <c r="AR91" s="115">
        <f t="shared" si="209"/>
        <v>-5.7920413155192951E-3</v>
      </c>
      <c r="AS91" s="1">
        <f t="shared" si="209"/>
        <v>-1.4524340268205486E-2</v>
      </c>
      <c r="AT91" s="1">
        <f t="shared" si="209"/>
        <v>-2.8772628594600343E-2</v>
      </c>
      <c r="AU91" s="1">
        <f t="shared" si="209"/>
        <v>-2.9270903583630273E-2</v>
      </c>
      <c r="AV91" s="1">
        <f t="shared" si="209"/>
        <v>-2.8901846050728038E-2</v>
      </c>
      <c r="AW91" s="1">
        <f t="shared" si="209"/>
        <v>-2.7444998631775529E-2</v>
      </c>
      <c r="AX91" s="174">
        <f t="shared" si="209"/>
        <v>-2.4640039551187855E-2</v>
      </c>
      <c r="AY91" s="115">
        <f t="shared" si="209"/>
        <v>-2.0194869782876882E-2</v>
      </c>
      <c r="AZ91" s="1">
        <f t="shared" si="209"/>
        <v>-1.3805146788926597E-2</v>
      </c>
      <c r="BA91" s="1">
        <f t="shared" si="209"/>
        <v>-6.1987371225678614E-3</v>
      </c>
      <c r="BB91" s="1">
        <f t="shared" si="209"/>
        <v>-1.0052169536017204E-2</v>
      </c>
      <c r="BC91" s="1">
        <f t="shared" si="209"/>
        <v>-1.3541918072566182E-2</v>
      </c>
      <c r="BD91" s="1">
        <f t="shared" si="209"/>
        <v>-1.645968090360941E-2</v>
      </c>
      <c r="BE91" s="174">
        <f t="shared" si="209"/>
        <v>-1.8522956285161554E-2</v>
      </c>
      <c r="BF91" s="115">
        <f t="shared" si="209"/>
        <v>-1.9353986241715138E-2</v>
      </c>
      <c r="BG91" s="1">
        <f t="shared" si="209"/>
        <v>-1.8460267252797969E-2</v>
      </c>
      <c r="BH91" s="1">
        <f t="shared" si="209"/>
        <v>-1.5224897903815605E-2</v>
      </c>
      <c r="BI91" s="1">
        <f t="shared" si="209"/>
        <v>-1.4548440062948762E-2</v>
      </c>
      <c r="BJ91" s="1">
        <f t="shared" si="209"/>
        <v>-1.4154204359132568E-2</v>
      </c>
      <c r="BK91" s="1">
        <f t="shared" si="209"/>
        <v>-1.4034307605194821E-2</v>
      </c>
      <c r="BL91" s="174">
        <f t="shared" si="209"/>
        <v>-1.4157686278793097E-2</v>
      </c>
      <c r="BM91" s="115">
        <f t="shared" si="209"/>
        <v>-1.4465133855079583E-2</v>
      </c>
      <c r="BN91" s="1">
        <f t="shared" ref="BN91:DS91" si="210">(BN51-BM51)/BM51</f>
        <v>-1.4862813998520292E-2</v>
      </c>
      <c r="BO91" s="1">
        <f t="shared" si="210"/>
        <v>-1.5213716516619243E-2</v>
      </c>
      <c r="BP91" s="1">
        <f t="shared" si="210"/>
        <v>-1.5195377458298161E-2</v>
      </c>
      <c r="BQ91" s="1">
        <f t="shared" si="210"/>
        <v>-1.4896111012792913E-2</v>
      </c>
      <c r="BR91" s="1">
        <f t="shared" si="210"/>
        <v>-1.4382298095692306E-2</v>
      </c>
      <c r="BS91" s="1">
        <f t="shared" si="210"/>
        <v>-1.3743405813004336E-2</v>
      </c>
      <c r="BT91" s="115">
        <f t="shared" si="210"/>
        <v>-1.3093500851625786E-2</v>
      </c>
      <c r="BU91" s="1">
        <f t="shared" si="210"/>
        <v>-1.2573904282492599E-2</v>
      </c>
      <c r="BV91" s="1">
        <f t="shared" si="210"/>
        <v>-1.235606111220898E-2</v>
      </c>
      <c r="BW91" s="1">
        <f t="shared" si="210"/>
        <v>-1.2610743896228098E-2</v>
      </c>
      <c r="BX91" s="1">
        <f t="shared" si="210"/>
        <v>-1.276872656618055E-2</v>
      </c>
      <c r="BY91" s="1">
        <f t="shared" si="210"/>
        <v>-1.2806114150739786E-2</v>
      </c>
      <c r="BZ91" s="1">
        <f t="shared" si="210"/>
        <v>-1.2710364210823083E-2</v>
      </c>
      <c r="CA91" s="115">
        <f t="shared" si="210"/>
        <v>-1.2488636942099663E-2</v>
      </c>
      <c r="CB91" s="1">
        <f t="shared" si="210"/>
        <v>-1.2174100680417065E-2</v>
      </c>
      <c r="CC91" s="1">
        <f t="shared" si="210"/>
        <v>-1.1833226879969298E-2</v>
      </c>
      <c r="CD91" s="1">
        <f t="shared" si="210"/>
        <v>-1.1572325552343825E-2</v>
      </c>
      <c r="CE91" s="1">
        <f t="shared" si="210"/>
        <v>-1.1351207913374503E-2</v>
      </c>
      <c r="CF91" s="1">
        <f t="shared" si="210"/>
        <v>-1.1166796579336986E-2</v>
      </c>
      <c r="CG91" s="1">
        <f t="shared" si="210"/>
        <v>-1.1012631661014839E-2</v>
      </c>
      <c r="CH91" s="115">
        <f t="shared" si="210"/>
        <v>-1.0877612685556782E-2</v>
      </c>
      <c r="CI91" s="1">
        <f t="shared" si="210"/>
        <v>-1.0747219738323668E-2</v>
      </c>
      <c r="CJ91" s="1">
        <f t="shared" si="210"/>
        <v>-1.0605326832681316E-2</v>
      </c>
      <c r="CK91" s="1">
        <f t="shared" si="210"/>
        <v>-1.0436643734702187E-2</v>
      </c>
      <c r="CL91" s="1">
        <f t="shared" si="210"/>
        <v>-1.0235917717613651E-2</v>
      </c>
      <c r="CM91" s="1">
        <f t="shared" si="210"/>
        <v>-1.0020371635003146E-2</v>
      </c>
      <c r="CN91" s="1">
        <f t="shared" si="210"/>
        <v>-9.8059151539792062E-3</v>
      </c>
      <c r="CO91" s="115">
        <f t="shared" si="210"/>
        <v>-9.6056448469223482E-3</v>
      </c>
      <c r="CP91" s="1">
        <f t="shared" si="210"/>
        <v>-9.4276747864002544E-3</v>
      </c>
      <c r="CQ91" s="1">
        <f t="shared" si="210"/>
        <v>-9.2726628214537254E-3</v>
      </c>
      <c r="CR91" s="1">
        <f t="shared" si="210"/>
        <v>-9.1310176987836455E-3</v>
      </c>
      <c r="CS91" s="1">
        <f t="shared" si="210"/>
        <v>-8.9810966564028132E-3</v>
      </c>
      <c r="CT91" s="1">
        <f t="shared" si="210"/>
        <v>-8.8217879606255038E-3</v>
      </c>
      <c r="CU91" s="1">
        <f t="shared" si="210"/>
        <v>-8.6541712797669236E-3</v>
      </c>
      <c r="CV91" s="115">
        <f t="shared" si="210"/>
        <v>-8.4811692915376016E-3</v>
      </c>
      <c r="CW91" s="1">
        <f t="shared" si="210"/>
        <v>-8.3069219402083106E-3</v>
      </c>
      <c r="CX91" s="1">
        <f t="shared" si="210"/>
        <v>-8.1357468300375189E-3</v>
      </c>
      <c r="CY91" s="1">
        <f t="shared" si="210"/>
        <v>-7.9706038137943892E-3</v>
      </c>
      <c r="CZ91" s="1">
        <f t="shared" si="210"/>
        <v>-7.811037642344843E-3</v>
      </c>
      <c r="DA91" s="1">
        <f t="shared" si="210"/>
        <v>-7.6568390841963672E-3</v>
      </c>
      <c r="DB91" s="1">
        <f t="shared" si="210"/>
        <v>-7.5069676237593521E-3</v>
      </c>
      <c r="DC91" s="1">
        <f t="shared" si="210"/>
        <v>-7.3598778811359809E-3</v>
      </c>
      <c r="DD91" s="115">
        <f t="shared" si="210"/>
        <v>-7.2139351864546671E-3</v>
      </c>
      <c r="DE91" s="1">
        <f t="shared" si="210"/>
        <v>-7.0678508066274138E-3</v>
      </c>
      <c r="DF91" s="1">
        <f t="shared" si="210"/>
        <v>-6.921102302613405E-3</v>
      </c>
      <c r="DG91" s="1">
        <f t="shared" si="210"/>
        <v>-6.7742986039371414E-3</v>
      </c>
      <c r="DH91" s="1">
        <f t="shared" si="210"/>
        <v>-6.6291896430217042E-3</v>
      </c>
      <c r="DI91" s="1">
        <f t="shared" si="210"/>
        <v>-6.4870329859016435E-3</v>
      </c>
      <c r="DJ91" s="1">
        <f t="shared" si="210"/>
        <v>-6.3484729926916051E-3</v>
      </c>
      <c r="DK91" s="115">
        <f t="shared" si="210"/>
        <v>-6.2135069952488639E-3</v>
      </c>
      <c r="DL91" s="1">
        <f t="shared" si="210"/>
        <v>-6.0815773088020173E-3</v>
      </c>
      <c r="DM91" s="1">
        <f t="shared" si="210"/>
        <v>-5.9518184754790565E-3</v>
      </c>
      <c r="DN91" s="1">
        <f t="shared" si="210"/>
        <v>-5.8234906399935284E-3</v>
      </c>
      <c r="DO91" s="1">
        <f t="shared" si="210"/>
        <v>-5.6965862341065198E-3</v>
      </c>
      <c r="DP91" s="1">
        <f t="shared" si="210"/>
        <v>-5.571254630401974E-3</v>
      </c>
      <c r="DQ91" s="1">
        <f t="shared" si="210"/>
        <v>-5.4477428066970236E-3</v>
      </c>
      <c r="DR91" s="1">
        <f t="shared" si="210"/>
        <v>-5.3263227673170594E-3</v>
      </c>
      <c r="DS91" s="1">
        <f t="shared" si="210"/>
        <v>-5.2072163585817014E-3</v>
      </c>
    </row>
    <row r="92" spans="1:123" x14ac:dyDescent="0.25">
      <c r="A92" t="s">
        <v>172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74"/>
      <c r="Q92" s="1"/>
      <c r="R92" s="1"/>
      <c r="S92" s="1"/>
      <c r="T92" s="1"/>
      <c r="U92" s="1"/>
      <c r="V92" s="1"/>
      <c r="W92" s="174"/>
      <c r="X92" s="1"/>
      <c r="Y92" s="1"/>
      <c r="Z92" s="1"/>
      <c r="AA92" s="1"/>
      <c r="AB92" s="1"/>
      <c r="AC92" s="1"/>
      <c r="AD92" s="174"/>
      <c r="AE92" s="1"/>
      <c r="AF92" s="1"/>
      <c r="AG92" s="1"/>
      <c r="AH92" s="1"/>
      <c r="AI92" s="1"/>
      <c r="AJ92" s="174"/>
      <c r="AK92" s="174"/>
      <c r="AL92" s="1"/>
      <c r="AM92" s="1"/>
      <c r="AN92" s="1"/>
      <c r="AO92" s="1"/>
      <c r="AP92" s="1"/>
      <c r="AQ92" s="174"/>
      <c r="AR92" s="174"/>
      <c r="AS92" s="1"/>
      <c r="AT92" s="1"/>
      <c r="AU92" s="1"/>
      <c r="AV92" s="1"/>
      <c r="AW92" s="1"/>
      <c r="AX92" s="174"/>
      <c r="AY92" s="115"/>
      <c r="AZ92" s="1"/>
      <c r="BA92" s="1"/>
      <c r="BB92" s="1"/>
      <c r="BC92" s="1"/>
      <c r="BD92" s="1"/>
      <c r="BE92" s="174"/>
      <c r="BF92" s="115"/>
      <c r="BG92" s="1"/>
      <c r="BH92" s="1"/>
      <c r="BI92" s="1"/>
      <c r="BJ92" s="1"/>
      <c r="BK92" s="1"/>
      <c r="BL92" s="174"/>
      <c r="BM92" s="115"/>
      <c r="BN92" s="1"/>
      <c r="BO92" s="1"/>
      <c r="BP92" s="1"/>
      <c r="BQ92" s="1"/>
      <c r="BR92" s="1"/>
      <c r="BS92" s="1"/>
      <c r="BT92" s="115"/>
      <c r="BU92" s="1"/>
      <c r="BV92" s="1"/>
      <c r="BW92" s="1"/>
      <c r="BX92" s="1"/>
      <c r="BY92" s="1"/>
      <c r="BZ92" s="1"/>
      <c r="CA92" s="115"/>
      <c r="CB92" s="1"/>
      <c r="CC92" s="1"/>
      <c r="CD92" s="1"/>
      <c r="CE92" s="1"/>
      <c r="CF92" s="1"/>
      <c r="CG92" s="1"/>
      <c r="CH92" s="115"/>
      <c r="CI92" s="1"/>
      <c r="CJ92" s="1"/>
      <c r="CK92" s="1"/>
      <c r="CL92" s="1"/>
      <c r="CM92" s="1"/>
      <c r="CN92" s="1"/>
      <c r="CO92" s="115"/>
      <c r="CP92" s="1"/>
      <c r="CQ92" s="1"/>
      <c r="CR92" s="1"/>
      <c r="CS92" s="1"/>
      <c r="CT92" s="1"/>
      <c r="CU92" s="1"/>
      <c r="CV92" s="115"/>
      <c r="CW92" s="1"/>
      <c r="CX92" s="1"/>
      <c r="CY92" s="1"/>
      <c r="CZ92" s="1"/>
      <c r="DA92" s="1"/>
      <c r="DB92" s="1"/>
      <c r="DC92" s="1"/>
      <c r="DD92" s="115"/>
      <c r="DE92" s="1"/>
      <c r="DF92" s="1"/>
      <c r="DG92" s="1"/>
      <c r="DH92" s="1"/>
      <c r="DI92" s="1"/>
      <c r="DJ92" s="1"/>
      <c r="DK92" s="115"/>
      <c r="DL92" s="1"/>
      <c r="DM92" s="1"/>
      <c r="DN92" s="1"/>
      <c r="DO92" s="1"/>
      <c r="DP92" s="1"/>
      <c r="DQ92" s="1"/>
      <c r="DR92" s="1"/>
      <c r="DS92" s="1"/>
    </row>
    <row r="93" spans="1:123" s="179" customFormat="1" x14ac:dyDescent="0.25">
      <c r="A93" s="179" t="s">
        <v>164</v>
      </c>
      <c r="D93" s="180"/>
      <c r="E93" s="180"/>
      <c r="F93" s="180"/>
      <c r="G93" s="180"/>
      <c r="H93" s="180"/>
      <c r="I93" s="180">
        <f>I68/I67</f>
        <v>5.2631578947368411E-2</v>
      </c>
      <c r="J93" s="180">
        <f t="shared" ref="J93:BK93" si="211">J68/J67</f>
        <v>4.6850216265810533E-2</v>
      </c>
      <c r="K93" s="180">
        <f t="shared" si="211"/>
        <v>4.139387921511696E-2</v>
      </c>
      <c r="L93" s="180">
        <f t="shared" si="211"/>
        <v>3.6318189898365091E-2</v>
      </c>
      <c r="M93" s="180">
        <f t="shared" si="211"/>
        <v>3.1659683297862062E-2</v>
      </c>
      <c r="N93" s="180">
        <f t="shared" si="211"/>
        <v>2.7436562836420708E-2</v>
      </c>
      <c r="O93" s="180">
        <f t="shared" si="211"/>
        <v>2.3650795631345232E-2</v>
      </c>
      <c r="P93" s="180">
        <f t="shared" si="211"/>
        <v>2.0291026302085579E-2</v>
      </c>
      <c r="Q93" s="180">
        <f t="shared" si="211"/>
        <v>2.4532720802304966E-2</v>
      </c>
      <c r="R93" s="180">
        <f t="shared" si="211"/>
        <v>2.5112026957758025E-2</v>
      </c>
      <c r="S93" s="180">
        <f t="shared" si="211"/>
        <v>2.5339323886210269E-2</v>
      </c>
      <c r="T93" s="180">
        <f t="shared" si="211"/>
        <v>2.5459158254168179E-2</v>
      </c>
      <c r="U93" s="180">
        <f t="shared" si="211"/>
        <v>2.5532184677920882E-2</v>
      </c>
      <c r="V93" s="180">
        <f t="shared" si="211"/>
        <v>2.5580671191854518E-2</v>
      </c>
      <c r="W93" s="180">
        <f t="shared" si="211"/>
        <v>2.5614722176489382E-2</v>
      </c>
      <c r="X93" s="180">
        <f t="shared" si="211"/>
        <v>2.5639588256630066E-2</v>
      </c>
      <c r="Y93" s="180">
        <f t="shared" si="211"/>
        <v>2.5658269726109174E-2</v>
      </c>
      <c r="Z93" s="180">
        <f t="shared" si="211"/>
        <v>2.5672606196983135E-2</v>
      </c>
      <c r="AA93" s="180">
        <f t="shared" si="211"/>
        <v>2.5683788654712096E-2</v>
      </c>
      <c r="AB93" s="180">
        <f t="shared" si="211"/>
        <v>2.5692622141107169E-2</v>
      </c>
      <c r="AC93" s="180">
        <f t="shared" si="211"/>
        <v>2.5699670139669204E-2</v>
      </c>
      <c r="AD93" s="180">
        <f t="shared" si="211"/>
        <v>2.5705338504095787E-2</v>
      </c>
      <c r="AE93" s="180">
        <f t="shared" si="211"/>
        <v>3.0704635624072191E-2</v>
      </c>
      <c r="AF93" s="180">
        <f t="shared" si="211"/>
        <v>3.1689552570260203E-2</v>
      </c>
      <c r="AG93" s="180">
        <f t="shared" si="211"/>
        <v>3.2708852830169111E-2</v>
      </c>
      <c r="AH93" s="180">
        <f t="shared" si="211"/>
        <v>3.3758231114276949E-2</v>
      </c>
      <c r="AI93" s="180">
        <f t="shared" si="211"/>
        <v>3.4831299882914862E-2</v>
      </c>
      <c r="AJ93" s="180">
        <f t="shared" si="211"/>
        <v>3.5919638272423664E-2</v>
      </c>
      <c r="AK93" s="180">
        <f t="shared" si="211"/>
        <v>3.701301142893202E-2</v>
      </c>
      <c r="AL93" s="180">
        <f t="shared" si="211"/>
        <v>3.7709245261020798E-2</v>
      </c>
      <c r="AM93" s="180">
        <f t="shared" si="211"/>
        <v>3.7979257775682201E-2</v>
      </c>
      <c r="AN93" s="180">
        <f t="shared" si="211"/>
        <v>3.8251527799777182E-2</v>
      </c>
      <c r="AO93" s="180">
        <f t="shared" si="211"/>
        <v>3.852889276555755E-2</v>
      </c>
      <c r="AP93" s="180">
        <f t="shared" si="211"/>
        <v>3.881458741860349E-2</v>
      </c>
      <c r="AQ93" s="180">
        <f t="shared" si="211"/>
        <v>3.9112338939645795E-2</v>
      </c>
      <c r="AR93" s="180">
        <f t="shared" si="211"/>
        <v>3.942648483561622E-2</v>
      </c>
      <c r="AS93" s="180">
        <f t="shared" si="211"/>
        <v>3.9762120652876605E-2</v>
      </c>
      <c r="AT93" s="180">
        <f t="shared" si="211"/>
        <v>4.0134820478125201E-2</v>
      </c>
      <c r="AU93" s="180">
        <f t="shared" si="211"/>
        <v>4.0490640849480342E-2</v>
      </c>
      <c r="AV93" s="180">
        <f t="shared" si="211"/>
        <v>4.0829262683274921E-2</v>
      </c>
      <c r="AW93" s="180">
        <f t="shared" si="211"/>
        <v>4.1150507688412379E-2</v>
      </c>
      <c r="AX93" s="180">
        <f t="shared" si="211"/>
        <v>4.1454324011430801E-2</v>
      </c>
      <c r="AY93" s="209">
        <f t="shared" si="211"/>
        <v>4.1740769323710888E-2</v>
      </c>
      <c r="AZ93" s="180">
        <f t="shared" si="211"/>
        <v>4.2009990476627575E-2</v>
      </c>
      <c r="BA93" s="180">
        <f t="shared" si="211"/>
        <v>4.227132881682976E-2</v>
      </c>
      <c r="BB93" s="180">
        <f t="shared" si="211"/>
        <v>4.2526246432579955E-2</v>
      </c>
      <c r="BC93" s="180">
        <f t="shared" si="211"/>
        <v>4.2771707714567592E-2</v>
      </c>
      <c r="BD93" s="180">
        <f t="shared" si="211"/>
        <v>4.3004242247671166E-2</v>
      </c>
      <c r="BE93" s="20">
        <f t="shared" si="211"/>
        <v>4.3219878432451543E-2</v>
      </c>
      <c r="BF93" s="209">
        <f t="shared" si="211"/>
        <v>4.3414058590285964E-2</v>
      </c>
      <c r="BG93" s="180">
        <f t="shared" si="211"/>
        <v>4.3581528667916501E-2</v>
      </c>
      <c r="BH93" s="180">
        <f t="shared" si="211"/>
        <v>4.3716192916134405E-2</v>
      </c>
      <c r="BI93" s="180">
        <f t="shared" si="211"/>
        <v>4.3851623102686893E-2</v>
      </c>
      <c r="BJ93" s="180">
        <f t="shared" si="211"/>
        <v>4.3987739207318827E-2</v>
      </c>
      <c r="BK93" s="180">
        <f t="shared" si="211"/>
        <v>4.4124203451073471E-2</v>
      </c>
      <c r="BL93" s="20">
        <f>BL68/BL67</f>
        <v>4.4260377018477334E-2</v>
      </c>
      <c r="BM93" s="209">
        <f>BM68/BM67</f>
        <v>4.4395267819419999E-2</v>
      </c>
      <c r="BN93" s="180">
        <f t="shared" ref="BN93:DS93" si="212">BN68/BN67</f>
        <v>4.4527468052917081E-2</v>
      </c>
      <c r="BO93" s="180">
        <f t="shared" si="212"/>
        <v>4.4655080343384349E-2</v>
      </c>
      <c r="BP93" s="180">
        <f t="shared" si="212"/>
        <v>4.4775467144553986E-2</v>
      </c>
      <c r="BQ93" s="180">
        <f t="shared" si="212"/>
        <v>4.4889130198065626E-2</v>
      </c>
      <c r="BR93" s="180">
        <f t="shared" si="212"/>
        <v>4.4996650618393058E-2</v>
      </c>
      <c r="BS93" s="180">
        <f t="shared" si="212"/>
        <v>4.5098681699948857E-2</v>
      </c>
      <c r="BT93" s="209">
        <f t="shared" si="212"/>
        <v>4.519594198663851E-2</v>
      </c>
      <c r="BU93" s="180">
        <f t="shared" si="212"/>
        <v>4.5289208488507968E-2</v>
      </c>
      <c r="BV93" s="180">
        <f t="shared" si="212"/>
        <v>4.5379309800813922E-2</v>
      </c>
      <c r="BW93" s="180">
        <f t="shared" si="212"/>
        <v>4.5466933837852788E-2</v>
      </c>
      <c r="BX93" s="180">
        <f t="shared" si="212"/>
        <v>4.5551690639057611E-2</v>
      </c>
      <c r="BY93" s="180">
        <f t="shared" si="212"/>
        <v>4.5633301307305883E-2</v>
      </c>
      <c r="BZ93" s="180">
        <f t="shared" si="212"/>
        <v>4.5711614210652625E-2</v>
      </c>
      <c r="CA93" s="209">
        <f t="shared" si="212"/>
        <v>4.5786632693741593E-2</v>
      </c>
      <c r="CB93" s="180">
        <f t="shared" si="212"/>
        <v>4.5858546774213853E-2</v>
      </c>
      <c r="CC93" s="180">
        <f t="shared" si="212"/>
        <v>4.5927769370939273E-2</v>
      </c>
      <c r="CD93" s="180">
        <f t="shared" si="212"/>
        <v>4.5994969228528061E-2</v>
      </c>
      <c r="CE93" s="180">
        <f t="shared" si="212"/>
        <v>4.606023588130928E-2</v>
      </c>
      <c r="CF93" s="180">
        <f t="shared" si="212"/>
        <v>4.6123606332764709E-2</v>
      </c>
      <c r="CG93" s="180">
        <f t="shared" si="212"/>
        <v>4.6185083153821208E-2</v>
      </c>
      <c r="CH93" s="209">
        <f t="shared" si="212"/>
        <v>4.6244647619572324E-2</v>
      </c>
      <c r="CI93" s="180">
        <f t="shared" si="212"/>
        <v>4.6302275848486618E-2</v>
      </c>
      <c r="CJ93" s="180">
        <f t="shared" si="212"/>
        <v>4.6357958690146493E-2</v>
      </c>
      <c r="CK93" s="180">
        <f t="shared" si="212"/>
        <v>4.6411725950215123E-2</v>
      </c>
      <c r="CL93" s="180">
        <f t="shared" si="212"/>
        <v>4.6463686147543141E-2</v>
      </c>
      <c r="CM93" s="180">
        <f t="shared" si="212"/>
        <v>4.6513958133699074E-2</v>
      </c>
      <c r="CN93" s="180">
        <f t="shared" si="212"/>
        <v>4.656266304917743E-2</v>
      </c>
      <c r="CO93" s="209">
        <f t="shared" si="212"/>
        <v>4.6609915673412237E-2</v>
      </c>
      <c r="CP93" s="180">
        <f t="shared" si="212"/>
        <v>4.6655815727732482E-2</v>
      </c>
      <c r="CQ93" s="180">
        <f t="shared" si="212"/>
        <v>4.6700439230454242E-2</v>
      </c>
      <c r="CR93" s="180">
        <f t="shared" si="212"/>
        <v>4.6743829994561593E-2</v>
      </c>
      <c r="CS93" s="180">
        <f t="shared" si="212"/>
        <v>4.678599535689798E-2</v>
      </c>
      <c r="CT93" s="180">
        <f t="shared" si="212"/>
        <v>4.6826955816301634E-2</v>
      </c>
      <c r="CU93" s="180">
        <f t="shared" si="212"/>
        <v>4.6866744651318265E-2</v>
      </c>
      <c r="CV93" s="209">
        <f t="shared" si="212"/>
        <v>4.6905406533886605E-2</v>
      </c>
      <c r="CW93" s="180">
        <f t="shared" si="212"/>
        <v>4.6942994399920161E-2</v>
      </c>
      <c r="CX93" s="180">
        <f t="shared" si="212"/>
        <v>4.6979564339643926E-2</v>
      </c>
      <c r="CY93" s="180">
        <f t="shared" si="212"/>
        <v>4.7015168255700089E-2</v>
      </c>
      <c r="CZ93" s="180">
        <f t="shared" si="212"/>
        <v>4.70498442020372E-2</v>
      </c>
      <c r="DA93" s="180">
        <f t="shared" si="212"/>
        <v>4.7083624925571707E-2</v>
      </c>
      <c r="DB93" s="180">
        <f t="shared" si="212"/>
        <v>4.7116539488290261E-2</v>
      </c>
      <c r="DC93" s="180">
        <f t="shared" si="212"/>
        <v>4.714861478182842E-2</v>
      </c>
      <c r="DD93" s="209">
        <f t="shared" si="212"/>
        <v>4.7179876988631346E-2</v>
      </c>
      <c r="DE93" s="180">
        <f t="shared" si="212"/>
        <v>4.7210352801059896E-2</v>
      </c>
      <c r="DF93" s="180">
        <f t="shared" si="212"/>
        <v>4.7240070172516857E-2</v>
      </c>
      <c r="DG93" s="180">
        <f t="shared" si="212"/>
        <v>4.7269058339782323E-2</v>
      </c>
      <c r="DH93" s="180">
        <f t="shared" si="212"/>
        <v>4.7297346434107608E-2</v>
      </c>
      <c r="DI93" s="180">
        <f t="shared" si="212"/>
        <v>4.7324962369002729E-2</v>
      </c>
      <c r="DJ93" s="180">
        <f t="shared" si="212"/>
        <v>4.7351932024186562E-2</v>
      </c>
      <c r="DK93" s="209">
        <f t="shared" si="212"/>
        <v>4.7378278780788791E-2</v>
      </c>
      <c r="DL93" s="180">
        <f t="shared" si="212"/>
        <v>4.7404023475681241E-2</v>
      </c>
      <c r="DM93" s="180">
        <f t="shared" si="212"/>
        <v>4.7429184836678843E-2</v>
      </c>
      <c r="DN93" s="180">
        <f t="shared" si="212"/>
        <v>4.745378045271393E-2</v>
      </c>
      <c r="DO93" s="180">
        <f t="shared" si="212"/>
        <v>4.7477828219601982E-2</v>
      </c>
      <c r="DP93" s="180">
        <f t="shared" si="212"/>
        <v>4.7501346230942716E-2</v>
      </c>
      <c r="DQ93" s="180">
        <f t="shared" si="212"/>
        <v>4.7524352541229081E-2</v>
      </c>
      <c r="DR93" s="180">
        <f t="shared" si="212"/>
        <v>4.7546864847589451E-2</v>
      </c>
      <c r="DS93" s="180">
        <f t="shared" si="212"/>
        <v>4.7568900157021067E-2</v>
      </c>
    </row>
    <row r="94" spans="1:123" s="179" customFormat="1" x14ac:dyDescent="0.25">
      <c r="A94" s="179" t="s">
        <v>156</v>
      </c>
      <c r="D94" s="180"/>
      <c r="E94" s="180"/>
      <c r="F94" s="180"/>
      <c r="G94" s="180"/>
      <c r="H94" s="180"/>
      <c r="I94" s="180">
        <f>I69/I67</f>
        <v>0.42105263157894729</v>
      </c>
      <c r="J94" s="180">
        <f t="shared" ref="J94:BK94" si="213">J69/J67</f>
        <v>0.37480173012648427</v>
      </c>
      <c r="K94" s="180">
        <f t="shared" si="213"/>
        <v>0.33115103372093568</v>
      </c>
      <c r="L94" s="180">
        <f t="shared" si="213"/>
        <v>0.29054551918692073</v>
      </c>
      <c r="M94" s="180">
        <f t="shared" si="213"/>
        <v>0.2532774663828965</v>
      </c>
      <c r="N94" s="180">
        <f t="shared" si="213"/>
        <v>0.21949250269136567</v>
      </c>
      <c r="O94" s="180">
        <f t="shared" si="213"/>
        <v>0.18920636505076185</v>
      </c>
      <c r="P94" s="180">
        <f t="shared" si="213"/>
        <v>0.16232821041668463</v>
      </c>
      <c r="Q94" s="180">
        <f t="shared" si="213"/>
        <v>0.356762801806154</v>
      </c>
      <c r="R94" s="180">
        <f t="shared" si="213"/>
        <v>0.38331755619006708</v>
      </c>
      <c r="S94" s="180">
        <f t="shared" si="213"/>
        <v>0.393736596365027</v>
      </c>
      <c r="T94" s="180">
        <f t="shared" si="213"/>
        <v>0.39922967144789906</v>
      </c>
      <c r="U94" s="180">
        <f t="shared" si="213"/>
        <v>0.40257712206280233</v>
      </c>
      <c r="V94" s="180">
        <f t="shared" si="213"/>
        <v>0.4047996903133208</v>
      </c>
      <c r="W94" s="180">
        <f t="shared" si="213"/>
        <v>0.40636054984329079</v>
      </c>
      <c r="X94" s="180">
        <f t="shared" si="213"/>
        <v>0.40750038349499795</v>
      </c>
      <c r="Y94" s="180">
        <f t="shared" si="213"/>
        <v>0.40835672142422358</v>
      </c>
      <c r="Z94" s="180">
        <f t="shared" si="213"/>
        <v>0.4090138894159781</v>
      </c>
      <c r="AA94" s="180">
        <f t="shared" si="213"/>
        <v>0.40952648092843796</v>
      </c>
      <c r="AB94" s="180">
        <f t="shared" si="213"/>
        <v>0.40993139818914143</v>
      </c>
      <c r="AC94" s="180">
        <f t="shared" si="213"/>
        <v>0.41025447065946014</v>
      </c>
      <c r="AD94" s="180">
        <f t="shared" si="213"/>
        <v>0.41051430222466889</v>
      </c>
      <c r="AE94" s="180">
        <f t="shared" si="213"/>
        <v>0.42694397170782855</v>
      </c>
      <c r="AF94" s="180">
        <f t="shared" si="213"/>
        <v>0.42331008603192682</v>
      </c>
      <c r="AG94" s="180">
        <f t="shared" si="213"/>
        <v>0.41957882932149854</v>
      </c>
      <c r="AH94" s="180">
        <f t="shared" si="213"/>
        <v>0.41576517095550292</v>
      </c>
      <c r="AI94" s="180">
        <f t="shared" si="213"/>
        <v>0.41189085169640832</v>
      </c>
      <c r="AJ94" s="180">
        <f t="shared" si="213"/>
        <v>0.40798408489326343</v>
      </c>
      <c r="AK94" s="180">
        <f t="shared" si="213"/>
        <v>0.40407868219899179</v>
      </c>
      <c r="AL94" s="180">
        <f t="shared" si="213"/>
        <v>0.40089749114125234</v>
      </c>
      <c r="AM94" s="180">
        <f t="shared" si="213"/>
        <v>0.39939059362821527</v>
      </c>
      <c r="AN94" s="180">
        <f t="shared" si="213"/>
        <v>0.39789227017655127</v>
      </c>
      <c r="AO94" s="180">
        <f t="shared" si="213"/>
        <v>0.39639471755129546</v>
      </c>
      <c r="AP94" s="180">
        <f t="shared" si="213"/>
        <v>0.39488904855910023</v>
      </c>
      <c r="AQ94" s="180">
        <f t="shared" si="213"/>
        <v>0.39336504250583598</v>
      </c>
      <c r="AR94" s="180">
        <f t="shared" si="213"/>
        <v>0.39181083710654757</v>
      </c>
      <c r="AS94" s="180">
        <f t="shared" si="213"/>
        <v>0.39021254462686172</v>
      </c>
      <c r="AT94" s="180">
        <f t="shared" si="213"/>
        <v>0.38869346862504589</v>
      </c>
      <c r="AU94" s="180">
        <f t="shared" si="213"/>
        <v>0.38722515829374937</v>
      </c>
      <c r="AV94" s="180">
        <f t="shared" si="213"/>
        <v>0.38581892369773635</v>
      </c>
      <c r="AW94" s="180">
        <f t="shared" si="213"/>
        <v>0.38448672377015347</v>
      </c>
      <c r="AX94" s="180">
        <f t="shared" si="213"/>
        <v>0.38324149977504518</v>
      </c>
      <c r="AY94" s="209">
        <f t="shared" si="213"/>
        <v>0.38209763307390854</v>
      </c>
      <c r="AZ94" s="180">
        <f t="shared" si="213"/>
        <v>0.38107157683447546</v>
      </c>
      <c r="BA94" s="180">
        <f t="shared" si="213"/>
        <v>0.38017903170715511</v>
      </c>
      <c r="BB94" s="180">
        <f t="shared" si="213"/>
        <v>0.37928725263951774</v>
      </c>
      <c r="BC94" s="180">
        <f t="shared" si="213"/>
        <v>0.37839968861856249</v>
      </c>
      <c r="BD94" s="180">
        <f t="shared" si="213"/>
        <v>0.37752087104326182</v>
      </c>
      <c r="BE94" s="20">
        <f t="shared" si="213"/>
        <v>0.37665652695935231</v>
      </c>
      <c r="BF94" s="209">
        <f t="shared" si="213"/>
        <v>0.37581372006524844</v>
      </c>
      <c r="BG94" s="180">
        <f t="shared" si="213"/>
        <v>0.3750010302059143</v>
      </c>
      <c r="BH94" s="180">
        <f t="shared" si="213"/>
        <v>0.37422878677864957</v>
      </c>
      <c r="BI94" s="180">
        <f t="shared" si="213"/>
        <v>0.37349383946795134</v>
      </c>
      <c r="BJ94" s="180">
        <f t="shared" si="213"/>
        <v>0.37279362925660903</v>
      </c>
      <c r="BK94" s="180">
        <f t="shared" si="213"/>
        <v>0.37212563375738394</v>
      </c>
      <c r="BL94" s="20">
        <f>BL69/BL67</f>
        <v>0.3714873859392186</v>
      </c>
      <c r="BM94" s="209">
        <f>BM69/BM67</f>
        <v>0.37087649329483535</v>
      </c>
      <c r="BN94" s="180">
        <f t="shared" ref="BN94:DS94" si="214">BN69/BN67</f>
        <v>0.37029065848525711</v>
      </c>
      <c r="BO94" s="180">
        <f t="shared" si="214"/>
        <v>0.36972770245207293</v>
      </c>
      <c r="BP94" s="180">
        <f t="shared" si="214"/>
        <v>0.36918672299403715</v>
      </c>
      <c r="BQ94" s="180">
        <f t="shared" si="214"/>
        <v>0.36866819287863023</v>
      </c>
      <c r="BR94" s="180">
        <f t="shared" si="214"/>
        <v>0.368172084291294</v>
      </c>
      <c r="BS94" s="180">
        <f t="shared" si="214"/>
        <v>0.36769780006240349</v>
      </c>
      <c r="BT94" s="209">
        <f t="shared" si="214"/>
        <v>0.36724409144393266</v>
      </c>
      <c r="BU94" s="180">
        <f t="shared" si="214"/>
        <v>0.36680895912686373</v>
      </c>
      <c r="BV94" s="180">
        <f t="shared" si="214"/>
        <v>0.36638953415558062</v>
      </c>
      <c r="BW94" s="180">
        <f t="shared" si="214"/>
        <v>0.36598200908065076</v>
      </c>
      <c r="BX94" s="180">
        <f t="shared" si="214"/>
        <v>0.36558647593514637</v>
      </c>
      <c r="BY94" s="180">
        <f t="shared" si="214"/>
        <v>0.36520307261865786</v>
      </c>
      <c r="BZ94" s="180">
        <f t="shared" si="214"/>
        <v>0.36483193245611578</v>
      </c>
      <c r="CA94" s="209">
        <f t="shared" si="214"/>
        <v>0.36447312454438885</v>
      </c>
      <c r="CB94" s="180">
        <f t="shared" si="214"/>
        <v>0.36412658422033251</v>
      </c>
      <c r="CC94" s="180">
        <f t="shared" si="214"/>
        <v>0.36379203178357944</v>
      </c>
      <c r="CD94" s="180">
        <f t="shared" si="214"/>
        <v>0.36346887836145403</v>
      </c>
      <c r="CE94" s="180">
        <f t="shared" si="214"/>
        <v>0.36315642022690509</v>
      </c>
      <c r="CF94" s="180">
        <f t="shared" si="214"/>
        <v>0.36285398261533303</v>
      </c>
      <c r="CG94" s="180">
        <f t="shared" si="214"/>
        <v>0.36256093664499706</v>
      </c>
      <c r="CH94" s="209">
        <f t="shared" si="214"/>
        <v>0.36227671711781201</v>
      </c>
      <c r="CI94" s="180">
        <f t="shared" si="214"/>
        <v>0.3620008391435019</v>
      </c>
      <c r="CJ94" s="180">
        <f t="shared" si="214"/>
        <v>0.36173291340093472</v>
      </c>
      <c r="CK94" s="180">
        <f t="shared" si="214"/>
        <v>0.36147265988072091</v>
      </c>
      <c r="CL94" s="180">
        <f t="shared" si="214"/>
        <v>0.3612198960585094</v>
      </c>
      <c r="CM94" s="180">
        <f t="shared" si="214"/>
        <v>0.36097437996658749</v>
      </c>
      <c r="CN94" s="180">
        <f t="shared" si="214"/>
        <v>0.36073582209720106</v>
      </c>
      <c r="CO94" s="209">
        <f t="shared" si="214"/>
        <v>0.3605039002271882</v>
      </c>
      <c r="CP94" s="180">
        <f t="shared" si="214"/>
        <v>0.36027827942215479</v>
      </c>
      <c r="CQ94" s="180">
        <f t="shared" si="214"/>
        <v>0.36005863792662063</v>
      </c>
      <c r="CR94" s="180">
        <f t="shared" si="214"/>
        <v>0.35984469972449973</v>
      </c>
      <c r="CS94" s="180">
        <f t="shared" si="214"/>
        <v>0.35963627224125122</v>
      </c>
      <c r="CT94" s="180">
        <f t="shared" si="214"/>
        <v>0.35943317394716107</v>
      </c>
      <c r="CU94" s="180">
        <f t="shared" si="214"/>
        <v>0.3592352280602229</v>
      </c>
      <c r="CV94" s="209">
        <f t="shared" si="214"/>
        <v>0.35904225803550371</v>
      </c>
      <c r="CW94" s="180">
        <f t="shared" si="214"/>
        <v>0.35885408465119562</v>
      </c>
      <c r="CX94" s="180">
        <f t="shared" si="214"/>
        <v>0.35867052528011695</v>
      </c>
      <c r="CY94" s="180">
        <f t="shared" si="214"/>
        <v>0.35849139604902619</v>
      </c>
      <c r="CZ94" s="180">
        <f t="shared" si="214"/>
        <v>0.358316517619574</v>
      </c>
      <c r="DA94" s="180">
        <f t="shared" si="214"/>
        <v>0.35814571918249472</v>
      </c>
      <c r="DB94" s="180">
        <f t="shared" si="214"/>
        <v>0.35797884076693454</v>
      </c>
      <c r="DC94" s="180">
        <f t="shared" si="214"/>
        <v>0.35781573450162862</v>
      </c>
      <c r="DD94" s="209">
        <f t="shared" si="214"/>
        <v>0.35765626466472128</v>
      </c>
      <c r="DE94" s="180">
        <f t="shared" si="214"/>
        <v>0.35750030644962766</v>
      </c>
      <c r="DF94" s="180">
        <f t="shared" si="214"/>
        <v>0.35734774339551406</v>
      </c>
      <c r="DG94" s="180">
        <f t="shared" si="214"/>
        <v>0.35719846345127471</v>
      </c>
      <c r="DH94" s="180">
        <f t="shared" si="214"/>
        <v>0.35705235426475207</v>
      </c>
      <c r="DI94" s="180">
        <f t="shared" si="214"/>
        <v>0.35690930466536386</v>
      </c>
      <c r="DJ94" s="180">
        <f t="shared" si="214"/>
        <v>0.35676920624194791</v>
      </c>
      <c r="DK94" s="209">
        <f t="shared" si="214"/>
        <v>0.35663195484415655</v>
      </c>
      <c r="DL94" s="180">
        <f t="shared" si="214"/>
        <v>0.35649745175011943</v>
      </c>
      <c r="DM94" s="180">
        <f t="shared" si="214"/>
        <v>0.3563656041980176</v>
      </c>
      <c r="DN94" s="180">
        <f t="shared" si="214"/>
        <v>0.35623632493033625</v>
      </c>
      <c r="DO94" s="180">
        <f t="shared" si="214"/>
        <v>0.35610953040589055</v>
      </c>
      <c r="DP94" s="180">
        <f t="shared" si="214"/>
        <v>0.35598514026909017</v>
      </c>
      <c r="DQ94" s="180">
        <f t="shared" si="214"/>
        <v>0.35586307696117597</v>
      </c>
      <c r="DR94" s="180">
        <f t="shared" si="214"/>
        <v>0.3557432654802023</v>
      </c>
      <c r="DS94" s="180">
        <f t="shared" si="214"/>
        <v>0.35562563329485908</v>
      </c>
    </row>
    <row r="95" spans="1:123" s="179" customFormat="1" x14ac:dyDescent="0.25">
      <c r="A95" s="179" t="s">
        <v>157</v>
      </c>
      <c r="D95" s="180"/>
      <c r="E95" s="180"/>
      <c r="F95" s="180"/>
      <c r="G95" s="180"/>
      <c r="H95" s="180"/>
      <c r="I95" s="180">
        <f>I70/I67</f>
        <v>0.52631578947368418</v>
      </c>
      <c r="J95" s="180">
        <f t="shared" ref="J95:BK95" si="215">J70/J67</f>
        <v>0.57834805360770514</v>
      </c>
      <c r="K95" s="180">
        <f t="shared" si="215"/>
        <v>0.62745508706394726</v>
      </c>
      <c r="L95" s="180">
        <f t="shared" si="215"/>
        <v>0.67313629091471416</v>
      </c>
      <c r="M95" s="180">
        <f t="shared" si="215"/>
        <v>0.71506285031924144</v>
      </c>
      <c r="N95" s="180">
        <f t="shared" si="215"/>
        <v>0.75307093447221352</v>
      </c>
      <c r="O95" s="180">
        <f t="shared" si="215"/>
        <v>0.78714283931789286</v>
      </c>
      <c r="P95" s="180">
        <f t="shared" si="215"/>
        <v>0.81738076328122977</v>
      </c>
      <c r="Q95" s="180">
        <f t="shared" si="215"/>
        <v>0.61870447739154111</v>
      </c>
      <c r="R95" s="180">
        <f t="shared" si="215"/>
        <v>0.59157041685217482</v>
      </c>
      <c r="S95" s="180">
        <f t="shared" si="215"/>
        <v>0.5809240797487627</v>
      </c>
      <c r="T95" s="180">
        <f t="shared" si="215"/>
        <v>0.57531117029793266</v>
      </c>
      <c r="U95" s="180">
        <f t="shared" si="215"/>
        <v>0.57189069325927688</v>
      </c>
      <c r="V95" s="180">
        <f t="shared" si="215"/>
        <v>0.56961963849482466</v>
      </c>
      <c r="W95" s="180">
        <f t="shared" si="215"/>
        <v>0.56802472798021986</v>
      </c>
      <c r="X95" s="180">
        <f t="shared" si="215"/>
        <v>0.56686002824837189</v>
      </c>
      <c r="Y95" s="180">
        <f t="shared" si="215"/>
        <v>0.56598500884966718</v>
      </c>
      <c r="Z95" s="180">
        <f t="shared" si="215"/>
        <v>0.56531350438703876</v>
      </c>
      <c r="AA95" s="180">
        <f t="shared" si="215"/>
        <v>0.56478973041684999</v>
      </c>
      <c r="AB95" s="180">
        <f t="shared" si="215"/>
        <v>0.5643759796697515</v>
      </c>
      <c r="AC95" s="180">
        <f t="shared" si="215"/>
        <v>0.56404585920087058</v>
      </c>
      <c r="AD95" s="180">
        <f t="shared" si="215"/>
        <v>0.56378035927123538</v>
      </c>
      <c r="AE95" s="180">
        <f t="shared" si="215"/>
        <v>0.54235139266809929</v>
      </c>
      <c r="AF95" s="180">
        <f t="shared" si="215"/>
        <v>0.54500036139781294</v>
      </c>
      <c r="AG95" s="180">
        <f t="shared" si="215"/>
        <v>0.5477123178483323</v>
      </c>
      <c r="AH95" s="180">
        <f t="shared" si="215"/>
        <v>0.55047659793022019</v>
      </c>
      <c r="AI95" s="180">
        <f t="shared" si="215"/>
        <v>0.55327784842067684</v>
      </c>
      <c r="AJ95" s="180">
        <f t="shared" si="215"/>
        <v>0.55609627683431284</v>
      </c>
      <c r="AK95" s="180">
        <f t="shared" si="215"/>
        <v>0.55890830637207611</v>
      </c>
      <c r="AL95" s="180">
        <f t="shared" si="215"/>
        <v>0.56139326359772701</v>
      </c>
      <c r="AM95" s="180">
        <f t="shared" si="215"/>
        <v>0.5626301485961025</v>
      </c>
      <c r="AN95" s="180">
        <f t="shared" si="215"/>
        <v>0.56385620202367159</v>
      </c>
      <c r="AO95" s="180">
        <f t="shared" si="215"/>
        <v>0.56507638968314688</v>
      </c>
      <c r="AP95" s="180">
        <f t="shared" si="215"/>
        <v>0.56629636402229633</v>
      </c>
      <c r="AQ95" s="180">
        <f t="shared" si="215"/>
        <v>0.56752261855451824</v>
      </c>
      <c r="AR95" s="180">
        <f t="shared" si="215"/>
        <v>0.5687626780578362</v>
      </c>
      <c r="AS95" s="180">
        <f t="shared" si="215"/>
        <v>0.57002533472026162</v>
      </c>
      <c r="AT95" s="180">
        <f t="shared" si="215"/>
        <v>0.57117171089682894</v>
      </c>
      <c r="AU95" s="180">
        <f t="shared" si="215"/>
        <v>0.57228420085677045</v>
      </c>
      <c r="AV95" s="180">
        <f t="shared" si="215"/>
        <v>0.57335181361898868</v>
      </c>
      <c r="AW95" s="180">
        <f t="shared" si="215"/>
        <v>0.5743627685414342</v>
      </c>
      <c r="AX95" s="180">
        <f t="shared" si="215"/>
        <v>0.57530417621352392</v>
      </c>
      <c r="AY95" s="209">
        <f t="shared" si="215"/>
        <v>0.57616159760238062</v>
      </c>
      <c r="AZ95" s="180">
        <f t="shared" si="215"/>
        <v>0.57691843268889698</v>
      </c>
      <c r="BA95" s="180">
        <f t="shared" si="215"/>
        <v>0.57754963947601512</v>
      </c>
      <c r="BB95" s="180">
        <f t="shared" si="215"/>
        <v>0.57818650092790236</v>
      </c>
      <c r="BC95" s="180">
        <f t="shared" si="215"/>
        <v>0.57882860366686983</v>
      </c>
      <c r="BD95" s="180">
        <f t="shared" si="215"/>
        <v>0.57947488670906699</v>
      </c>
      <c r="BE95" s="20">
        <f t="shared" si="215"/>
        <v>0.58012359460819618</v>
      </c>
      <c r="BF95" s="209">
        <f t="shared" si="215"/>
        <v>0.5807722213444656</v>
      </c>
      <c r="BG95" s="180">
        <f t="shared" si="215"/>
        <v>0.58141744112616911</v>
      </c>
      <c r="BH95" s="180">
        <f t="shared" si="215"/>
        <v>0.58205502030521605</v>
      </c>
      <c r="BI95" s="180">
        <f t="shared" si="215"/>
        <v>0.58265453742936169</v>
      </c>
      <c r="BJ95" s="180">
        <f t="shared" si="215"/>
        <v>0.58321863153607212</v>
      </c>
      <c r="BK95" s="180">
        <f t="shared" si="215"/>
        <v>0.58375016279154268</v>
      </c>
      <c r="BL95" s="20">
        <f>BL70/BL67</f>
        <v>0.58425223704230411</v>
      </c>
      <c r="BM95" s="209">
        <f>BM70/BM67</f>
        <v>0.58472823888574466</v>
      </c>
      <c r="BN95" s="180">
        <f t="shared" ref="BN95:DS95" si="216">BN70/BN67</f>
        <v>0.58518187346182582</v>
      </c>
      <c r="BO95" s="180">
        <f t="shared" si="216"/>
        <v>0.58561721720454274</v>
      </c>
      <c r="BP95" s="180">
        <f t="shared" si="216"/>
        <v>0.58603780986140885</v>
      </c>
      <c r="BQ95" s="180">
        <f t="shared" si="216"/>
        <v>0.58644267692330421</v>
      </c>
      <c r="BR95" s="180">
        <f t="shared" si="216"/>
        <v>0.58683126509031303</v>
      </c>
      <c r="BS95" s="180">
        <f t="shared" si="216"/>
        <v>0.58720351823764771</v>
      </c>
      <c r="BT95" s="209">
        <f t="shared" si="216"/>
        <v>0.58755996656942888</v>
      </c>
      <c r="BU95" s="180">
        <f t="shared" si="216"/>
        <v>0.58790183238462823</v>
      </c>
      <c r="BV95" s="180">
        <f t="shared" si="216"/>
        <v>0.58823115604360554</v>
      </c>
      <c r="BW95" s="180">
        <f t="shared" si="216"/>
        <v>0.58855105708149646</v>
      </c>
      <c r="BX95" s="180">
        <f t="shared" si="216"/>
        <v>0.5888618334257959</v>
      </c>
      <c r="BY95" s="180">
        <f t="shared" si="216"/>
        <v>0.58916362607403627</v>
      </c>
      <c r="BZ95" s="180">
        <f t="shared" si="216"/>
        <v>0.58945645333323171</v>
      </c>
      <c r="CA95" s="209">
        <f t="shared" si="216"/>
        <v>0.58974024276186954</v>
      </c>
      <c r="CB95" s="180">
        <f t="shared" si="216"/>
        <v>0.59001486900545352</v>
      </c>
      <c r="CC95" s="180">
        <f t="shared" si="216"/>
        <v>0.59028019884548144</v>
      </c>
      <c r="CD95" s="180">
        <f t="shared" si="216"/>
        <v>0.590536152410018</v>
      </c>
      <c r="CE95" s="180">
        <f t="shared" si="216"/>
        <v>0.59078334389178566</v>
      </c>
      <c r="CF95" s="180">
        <f t="shared" si="216"/>
        <v>0.59102241105190223</v>
      </c>
      <c r="CG95" s="180">
        <f t="shared" si="216"/>
        <v>0.59125398020118169</v>
      </c>
      <c r="CH95" s="209">
        <f t="shared" si="216"/>
        <v>0.59147863526261557</v>
      </c>
      <c r="CI95" s="180">
        <f t="shared" si="216"/>
        <v>0.59169688500801143</v>
      </c>
      <c r="CJ95" s="180">
        <f t="shared" si="216"/>
        <v>0.59190912790891881</v>
      </c>
      <c r="CK95" s="180">
        <f t="shared" si="216"/>
        <v>0.592115614169064</v>
      </c>
      <c r="CL95" s="180">
        <f t="shared" si="216"/>
        <v>0.59231641779394739</v>
      </c>
      <c r="CM95" s="180">
        <f t="shared" si="216"/>
        <v>0.59251166189971338</v>
      </c>
      <c r="CN95" s="180">
        <f t="shared" si="216"/>
        <v>0.59270151485362155</v>
      </c>
      <c r="CO95" s="209">
        <f t="shared" si="216"/>
        <v>0.59288618409939942</v>
      </c>
      <c r="CP95" s="180">
        <f t="shared" si="216"/>
        <v>0.5930659048501129</v>
      </c>
      <c r="CQ95" s="180">
        <f t="shared" si="216"/>
        <v>0.59324092284292518</v>
      </c>
      <c r="CR95" s="180">
        <f t="shared" si="216"/>
        <v>0.59341147028093866</v>
      </c>
      <c r="CS95" s="180">
        <f t="shared" si="216"/>
        <v>0.59357773240185085</v>
      </c>
      <c r="CT95" s="180">
        <f t="shared" si="216"/>
        <v>0.59373987023653729</v>
      </c>
      <c r="CU95" s="180">
        <f t="shared" si="216"/>
        <v>0.59389802728845886</v>
      </c>
      <c r="CV95" s="209">
        <f t="shared" si="216"/>
        <v>0.59405233543060953</v>
      </c>
      <c r="CW95" s="180">
        <f t="shared" si="216"/>
        <v>0.59420292094888427</v>
      </c>
      <c r="CX95" s="180">
        <f t="shared" si="216"/>
        <v>0.5943499103802391</v>
      </c>
      <c r="CY95" s="180">
        <f t="shared" si="216"/>
        <v>0.5944934356952738</v>
      </c>
      <c r="CZ95" s="180">
        <f t="shared" si="216"/>
        <v>0.59463363817838899</v>
      </c>
      <c r="DA95" s="180">
        <f t="shared" si="216"/>
        <v>0.59477065589193356</v>
      </c>
      <c r="DB95" s="180">
        <f t="shared" si="216"/>
        <v>0.59490461974477515</v>
      </c>
      <c r="DC95" s="180">
        <f t="shared" si="216"/>
        <v>0.59503565071654307</v>
      </c>
      <c r="DD95" s="209">
        <f t="shared" si="216"/>
        <v>0.59516385834664753</v>
      </c>
      <c r="DE95" s="180">
        <f t="shared" si="216"/>
        <v>0.59528934074931239</v>
      </c>
      <c r="DF95" s="180">
        <f t="shared" si="216"/>
        <v>0.59541218643196914</v>
      </c>
      <c r="DG95" s="180">
        <f t="shared" si="216"/>
        <v>0.59553247820894295</v>
      </c>
      <c r="DH95" s="180">
        <f t="shared" si="216"/>
        <v>0.59565029930114033</v>
      </c>
      <c r="DI95" s="180">
        <f t="shared" si="216"/>
        <v>0.59576573296563351</v>
      </c>
      <c r="DJ95" s="180">
        <f t="shared" si="216"/>
        <v>0.59587886173386551</v>
      </c>
      <c r="DK95" s="209">
        <f t="shared" si="216"/>
        <v>0.59598976637505452</v>
      </c>
      <c r="DL95" s="180">
        <f t="shared" si="216"/>
        <v>0.59609852477419922</v>
      </c>
      <c r="DM95" s="180">
        <f t="shared" si="216"/>
        <v>0.59620521096530343</v>
      </c>
      <c r="DN95" s="180">
        <f t="shared" si="216"/>
        <v>0.59630989461694983</v>
      </c>
      <c r="DO95" s="180">
        <f t="shared" si="216"/>
        <v>0.59641264137450745</v>
      </c>
      <c r="DP95" s="180">
        <f t="shared" si="216"/>
        <v>0.59651351349996717</v>
      </c>
      <c r="DQ95" s="180">
        <f t="shared" si="216"/>
        <v>0.59661257049759497</v>
      </c>
      <c r="DR95" s="180">
        <f t="shared" si="216"/>
        <v>0.59670986967220829</v>
      </c>
      <c r="DS95" s="180">
        <f t="shared" si="216"/>
        <v>0.59680546654811983</v>
      </c>
    </row>
    <row r="96" spans="1:123" ht="15.75" thickBot="1" x14ac:dyDescent="0.3">
      <c r="I96" s="115"/>
    </row>
    <row r="97" spans="1:115" ht="15.75" thickBot="1" x14ac:dyDescent="0.3">
      <c r="A97" s="327" t="s">
        <v>150</v>
      </c>
      <c r="B97" s="328"/>
      <c r="C97" s="328"/>
      <c r="D97" s="329"/>
    </row>
    <row r="100" spans="1:115" s="59" customFormat="1" ht="12" x14ac:dyDescent="0.2">
      <c r="A100" s="5"/>
      <c r="B100" s="6">
        <v>43898</v>
      </c>
      <c r="C100" s="6">
        <f>P79</f>
        <v>43905</v>
      </c>
      <c r="D100" s="6">
        <f>W79</f>
        <v>43912</v>
      </c>
      <c r="E100" s="6">
        <f t="shared" ref="E100:N100" si="217">D100+7</f>
        <v>43919</v>
      </c>
      <c r="F100" s="6">
        <f t="shared" si="217"/>
        <v>43926</v>
      </c>
      <c r="G100" s="6">
        <f t="shared" si="217"/>
        <v>43933</v>
      </c>
      <c r="H100" s="6">
        <f t="shared" si="217"/>
        <v>43940</v>
      </c>
      <c r="I100" s="6">
        <f t="shared" si="217"/>
        <v>43947</v>
      </c>
      <c r="J100" s="6">
        <f t="shared" si="217"/>
        <v>43954</v>
      </c>
      <c r="K100" s="6">
        <f t="shared" si="217"/>
        <v>43961</v>
      </c>
      <c r="L100" s="6">
        <f t="shared" si="217"/>
        <v>43968</v>
      </c>
      <c r="M100" s="6">
        <f t="shared" si="217"/>
        <v>43975</v>
      </c>
      <c r="N100" s="6">
        <f t="shared" si="217"/>
        <v>43982</v>
      </c>
      <c r="P100" s="153"/>
      <c r="W100" s="153"/>
      <c r="AD100" s="153"/>
      <c r="AJ100" s="175"/>
      <c r="AK100" s="153"/>
      <c r="AQ100" s="175"/>
      <c r="AR100" s="153"/>
      <c r="AX100" s="175"/>
      <c r="AY100" s="153"/>
      <c r="BE100" s="175"/>
      <c r="BF100" s="153"/>
      <c r="BL100" s="175"/>
      <c r="BM100" s="153"/>
      <c r="BT100" s="153"/>
      <c r="CA100" s="153"/>
      <c r="CH100" s="153"/>
      <c r="CO100" s="153"/>
      <c r="CV100" s="153"/>
      <c r="DD100" s="153"/>
      <c r="DK100" s="153"/>
    </row>
    <row r="101" spans="1:115" x14ac:dyDescent="0.25">
      <c r="A101" s="4" t="s">
        <v>165</v>
      </c>
      <c r="B101" s="4">
        <v>7.3</v>
      </c>
      <c r="C101" s="4">
        <v>24</v>
      </c>
      <c r="D101" s="4">
        <v>59</v>
      </c>
      <c r="E101" s="4">
        <v>97</v>
      </c>
      <c r="F101" s="4">
        <v>128</v>
      </c>
      <c r="G101" s="4">
        <v>156</v>
      </c>
      <c r="H101" s="259">
        <v>178</v>
      </c>
      <c r="I101" s="26">
        <v>196</v>
      </c>
      <c r="J101" s="27"/>
      <c r="K101" s="27"/>
      <c r="L101" s="27"/>
      <c r="M101" s="27"/>
      <c r="N101" s="27"/>
      <c r="AC101" s="326" t="s">
        <v>215</v>
      </c>
      <c r="AD101" s="326"/>
      <c r="AE101" s="326"/>
      <c r="AF101" s="326"/>
      <c r="AG101" s="326"/>
      <c r="AH101" s="326"/>
      <c r="AI101" s="326"/>
      <c r="AJ101" s="326"/>
      <c r="AK101" s="326"/>
      <c r="AL101" s="326"/>
      <c r="AM101" s="326"/>
      <c r="AN101" s="326"/>
    </row>
    <row r="102" spans="1:115" x14ac:dyDescent="0.25">
      <c r="A102" s="4" t="s">
        <v>151</v>
      </c>
      <c r="B102" s="4"/>
      <c r="C102" s="4">
        <v>0.4</v>
      </c>
      <c r="D102" s="4">
        <v>7.2</v>
      </c>
      <c r="E102" s="4">
        <v>17.600000000000001</v>
      </c>
      <c r="F102" s="4">
        <v>28.1</v>
      </c>
      <c r="G102" s="4">
        <v>31.6</v>
      </c>
      <c r="H102" s="259">
        <v>32</v>
      </c>
      <c r="I102" s="26"/>
      <c r="J102" s="27"/>
      <c r="K102" s="27"/>
      <c r="L102" s="27"/>
      <c r="M102" s="27"/>
      <c r="N102" s="27"/>
      <c r="AC102" s="326"/>
      <c r="AD102" s="326"/>
      <c r="AE102" s="326"/>
      <c r="AF102" s="326"/>
      <c r="AG102" s="326"/>
      <c r="AH102" s="326"/>
      <c r="AI102" s="326"/>
      <c r="AJ102" s="326"/>
      <c r="AK102" s="326"/>
      <c r="AL102" s="326"/>
      <c r="AM102" s="326"/>
      <c r="AN102" s="326"/>
    </row>
    <row r="103" spans="1:115" x14ac:dyDescent="0.25">
      <c r="A103" s="4" t="s">
        <v>152</v>
      </c>
      <c r="B103" s="4"/>
      <c r="C103" s="4">
        <v>1.8</v>
      </c>
      <c r="D103" s="4">
        <v>5.4</v>
      </c>
      <c r="E103" s="4">
        <v>10.7</v>
      </c>
      <c r="F103" s="4">
        <v>15.8</v>
      </c>
      <c r="G103" s="4">
        <v>19.8</v>
      </c>
      <c r="H103" s="259">
        <v>23</v>
      </c>
      <c r="I103" s="26">
        <v>27</v>
      </c>
      <c r="J103" s="27"/>
      <c r="K103" s="27"/>
      <c r="L103" s="27"/>
      <c r="M103" s="27"/>
      <c r="N103" s="27"/>
      <c r="AC103" s="326"/>
      <c r="AD103" s="326"/>
      <c r="AE103" s="326"/>
      <c r="AF103" s="326"/>
      <c r="AG103" s="326"/>
      <c r="AH103" s="326"/>
      <c r="AI103" s="326"/>
      <c r="AJ103" s="326"/>
      <c r="AK103" s="326"/>
      <c r="AL103" s="326"/>
      <c r="AM103" s="326"/>
      <c r="AN103" s="326"/>
    </row>
    <row r="104" spans="1:115" x14ac:dyDescent="0.25">
      <c r="A104" s="4" t="s">
        <v>153</v>
      </c>
      <c r="B104" s="4"/>
      <c r="C104" s="127">
        <f>P80</f>
        <v>18.705574227919023</v>
      </c>
      <c r="D104" s="127">
        <f>W80</f>
        <v>59.949803387515963</v>
      </c>
      <c r="E104" s="127">
        <f>AD80</f>
        <v>97.156718075548312</v>
      </c>
      <c r="F104" s="127">
        <f>AK80</f>
        <v>127.9526899177053</v>
      </c>
      <c r="G104" s="127">
        <f>AR80</f>
        <v>155.13353880371213</v>
      </c>
      <c r="H104" s="260">
        <f>AY80</f>
        <v>177.47289590176831</v>
      </c>
      <c r="I104" s="289">
        <f>BF80</f>
        <v>197.47401985380645</v>
      </c>
      <c r="J104" s="257">
        <f>BM80</f>
        <v>215.19236836313172</v>
      </c>
      <c r="K104" s="257">
        <f>BT80</f>
        <v>230.92798332360337</v>
      </c>
      <c r="L104" s="257">
        <f>CA80</f>
        <v>245.09675892221972</v>
      </c>
      <c r="M104" s="257">
        <f>CH80</f>
        <v>257.96214299551866</v>
      </c>
      <c r="N104" s="257">
        <f>CO80</f>
        <v>269.74936086673205</v>
      </c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</row>
    <row r="105" spans="1:115" x14ac:dyDescent="0.25">
      <c r="A105" s="4" t="s">
        <v>154</v>
      </c>
      <c r="B105" s="4"/>
      <c r="C105" s="127">
        <f>P86</f>
        <v>8.0031883124326555</v>
      </c>
      <c r="D105" s="127">
        <f>W86</f>
        <v>35.246786692325742</v>
      </c>
      <c r="E105" s="127">
        <f>AD86</f>
        <v>56.976655551940297</v>
      </c>
      <c r="F105" s="127">
        <f>AK86</f>
        <v>75.086762675196155</v>
      </c>
      <c r="G105" s="127">
        <f>AR86</f>
        <v>90.841219241914018</v>
      </c>
      <c r="H105" s="260">
        <f>AY86</f>
        <v>103.63871484942007</v>
      </c>
      <c r="I105" s="289">
        <f>BF86</f>
        <v>115.14797337702842</v>
      </c>
      <c r="J105" s="257">
        <f>BM86</f>
        <v>125.26200013738256</v>
      </c>
      <c r="K105" s="27"/>
      <c r="L105" s="27"/>
      <c r="M105" s="27"/>
      <c r="N105" s="27"/>
      <c r="AC105" s="326"/>
      <c r="AD105" s="326"/>
      <c r="AE105" s="326"/>
      <c r="AF105" s="326"/>
      <c r="AG105" s="326"/>
      <c r="AH105" s="326"/>
      <c r="AI105" s="326"/>
      <c r="AJ105" s="326"/>
      <c r="AK105" s="326"/>
      <c r="AL105" s="326"/>
      <c r="AM105" s="326"/>
      <c r="AN105" s="326"/>
    </row>
    <row r="106" spans="1:115" x14ac:dyDescent="0.25">
      <c r="A106" s="4" t="s">
        <v>155</v>
      </c>
      <c r="B106" s="4"/>
      <c r="C106" s="127">
        <f>P83</f>
        <v>4.9282869437570868E-2</v>
      </c>
      <c r="D106" s="127">
        <f>W83</f>
        <v>2.3021549738207341</v>
      </c>
      <c r="E106" s="127">
        <f>AD83</f>
        <v>10.374603043102077</v>
      </c>
      <c r="F106" s="127">
        <f>AK83</f>
        <v>17.239474226759647</v>
      </c>
      <c r="G106" s="127">
        <f>AR83</f>
        <v>21.367822027075949</v>
      </c>
      <c r="H106" s="260">
        <f>AY83</f>
        <v>24.731899489578812</v>
      </c>
      <c r="I106" s="289">
        <f>BF83</f>
        <v>27.398810354066811</v>
      </c>
      <c r="J106" s="257">
        <f>BL83</f>
        <v>29.56376312799312</v>
      </c>
      <c r="K106" s="257">
        <f>BT83</f>
        <v>32.060754884529267</v>
      </c>
      <c r="L106" s="257">
        <f>CA83</f>
        <v>33.988683787607343</v>
      </c>
      <c r="M106" s="257">
        <f>CH83</f>
        <v>35.722267389802255</v>
      </c>
      <c r="N106" s="257">
        <f>CO83</f>
        <v>37.292274585632825</v>
      </c>
      <c r="Q106" s="242"/>
    </row>
    <row r="108" spans="1:115" x14ac:dyDescent="0.25">
      <c r="C108">
        <f>C101/C102</f>
        <v>60</v>
      </c>
      <c r="D108">
        <f>D101/D102</f>
        <v>8.1944444444444446</v>
      </c>
      <c r="E108">
        <f>E101/E102</f>
        <v>5.5113636363636358</v>
      </c>
      <c r="F108">
        <f>F101/F102</f>
        <v>4.555160142348754</v>
      </c>
      <c r="G108">
        <f>G101/G102</f>
        <v>4.9367088607594933</v>
      </c>
    </row>
    <row r="110" spans="1:115" x14ac:dyDescent="0.25">
      <c r="A110" s="320" t="s">
        <v>194</v>
      </c>
      <c r="B110" s="320"/>
      <c r="C110" s="320"/>
      <c r="D110" s="320"/>
      <c r="E110" s="320"/>
    </row>
    <row r="113" spans="1:13" x14ac:dyDescent="0.25">
      <c r="A113" s="4"/>
      <c r="B113" s="6">
        <v>43905</v>
      </c>
      <c r="C113" s="6">
        <f t="shared" ref="C113:M113" si="218">B113+7</f>
        <v>43912</v>
      </c>
      <c r="D113" s="6">
        <f t="shared" si="218"/>
        <v>43919</v>
      </c>
      <c r="E113" s="6">
        <f t="shared" si="218"/>
        <v>43926</v>
      </c>
      <c r="F113" s="6">
        <f t="shared" si="218"/>
        <v>43933</v>
      </c>
      <c r="G113" s="6">
        <f t="shared" si="218"/>
        <v>43940</v>
      </c>
      <c r="H113" s="6">
        <f t="shared" si="218"/>
        <v>43947</v>
      </c>
      <c r="I113" s="6">
        <f t="shared" si="218"/>
        <v>43954</v>
      </c>
      <c r="J113" s="51">
        <f t="shared" si="218"/>
        <v>43961</v>
      </c>
      <c r="K113" s="51">
        <f t="shared" si="218"/>
        <v>43968</v>
      </c>
      <c r="L113" s="51">
        <f t="shared" si="218"/>
        <v>43975</v>
      </c>
      <c r="M113" s="51">
        <f t="shared" si="218"/>
        <v>43982</v>
      </c>
    </row>
    <row r="114" spans="1:13" x14ac:dyDescent="0.25">
      <c r="A114" s="4" t="s">
        <v>149</v>
      </c>
      <c r="B114" s="127">
        <f>I17</f>
        <v>439.99999999999994</v>
      </c>
      <c r="C114" s="127">
        <f>P17</f>
        <v>449.67116480938336</v>
      </c>
      <c r="D114" s="127">
        <f>W17</f>
        <v>392.30320165483528</v>
      </c>
      <c r="E114" s="127">
        <f>AD17</f>
        <v>367.94435367798604</v>
      </c>
      <c r="F114" s="127">
        <f>AR17</f>
        <v>300.83673210388258</v>
      </c>
      <c r="G114" s="127">
        <f>AY17</f>
        <v>280.12766811649919</v>
      </c>
      <c r="H114" s="127">
        <f>BF17</f>
        <v>261.40401660050452</v>
      </c>
      <c r="I114" s="127">
        <f>BF17</f>
        <v>261.40401660050452</v>
      </c>
    </row>
    <row r="115" spans="1:13" x14ac:dyDescent="0.25">
      <c r="A115" s="4" t="s">
        <v>187</v>
      </c>
      <c r="B115" s="127">
        <f>I80</f>
        <v>7.1808890865695494</v>
      </c>
      <c r="C115" s="127">
        <f t="shared" ref="C115:I115" si="219">C104</f>
        <v>18.705574227919023</v>
      </c>
      <c r="D115" s="127">
        <f t="shared" si="219"/>
        <v>59.949803387515963</v>
      </c>
      <c r="E115" s="127">
        <f t="shared" si="219"/>
        <v>97.156718075548312</v>
      </c>
      <c r="F115" s="127">
        <f t="shared" si="219"/>
        <v>127.9526899177053</v>
      </c>
      <c r="G115" s="127">
        <f t="shared" si="219"/>
        <v>155.13353880371213</v>
      </c>
      <c r="H115" s="127">
        <f t="shared" si="219"/>
        <v>177.47289590176831</v>
      </c>
      <c r="I115" s="127">
        <f t="shared" si="219"/>
        <v>197.47401985380645</v>
      </c>
    </row>
    <row r="116" spans="1:13" x14ac:dyDescent="0.25">
      <c r="A116" s="4" t="s">
        <v>189</v>
      </c>
      <c r="B116" s="223">
        <f>I86</f>
        <v>0.4</v>
      </c>
      <c r="C116" s="127">
        <f t="shared" ref="C116:I117" si="220">D105</f>
        <v>35.246786692325742</v>
      </c>
      <c r="D116" s="127">
        <f t="shared" si="220"/>
        <v>56.976655551940297</v>
      </c>
      <c r="E116" s="127">
        <f t="shared" si="220"/>
        <v>75.086762675196155</v>
      </c>
      <c r="F116" s="127">
        <f t="shared" si="220"/>
        <v>90.841219241914018</v>
      </c>
      <c r="G116" s="127">
        <f t="shared" si="220"/>
        <v>103.63871484942007</v>
      </c>
      <c r="H116" s="127">
        <f t="shared" si="220"/>
        <v>115.14797337702842</v>
      </c>
      <c r="I116" s="127">
        <f t="shared" si="220"/>
        <v>125.26200013738256</v>
      </c>
    </row>
    <row r="117" spans="1:13" x14ac:dyDescent="0.25">
      <c r="A117" s="4" t="s">
        <v>143</v>
      </c>
      <c r="B117" s="223">
        <f>C106</f>
        <v>4.9282869437570868E-2</v>
      </c>
      <c r="C117" s="223">
        <f t="shared" si="220"/>
        <v>2.3021549738207341</v>
      </c>
      <c r="D117" s="223">
        <f t="shared" si="220"/>
        <v>10.374603043102077</v>
      </c>
      <c r="E117" s="223">
        <f t="shared" si="220"/>
        <v>17.239474226759647</v>
      </c>
      <c r="F117" s="223">
        <f t="shared" si="220"/>
        <v>21.367822027075949</v>
      </c>
      <c r="G117" s="223">
        <f t="shared" si="220"/>
        <v>24.731899489578812</v>
      </c>
      <c r="H117" s="223">
        <f t="shared" si="220"/>
        <v>27.398810354066811</v>
      </c>
      <c r="I117" s="223">
        <f t="shared" si="220"/>
        <v>29.56376312799312</v>
      </c>
    </row>
    <row r="118" spans="1:13" x14ac:dyDescent="0.25">
      <c r="A118" s="4" t="s">
        <v>77</v>
      </c>
      <c r="B118" s="42">
        <f>I72</f>
        <v>0</v>
      </c>
      <c r="C118" s="46">
        <f>W72</f>
        <v>200.75034502372506</v>
      </c>
      <c r="D118" s="46">
        <f>AD72</f>
        <v>515.21297091940028</v>
      </c>
      <c r="E118" s="46">
        <f>AK72</f>
        <v>806.82511576329989</v>
      </c>
      <c r="F118" s="46">
        <f>AR72</f>
        <v>1060.299304592502</v>
      </c>
      <c r="G118" s="46">
        <f>AY72</f>
        <v>1280.6354065669943</v>
      </c>
      <c r="H118" s="222">
        <f>BF72</f>
        <v>1468.0675784821149</v>
      </c>
      <c r="I118" s="46">
        <f>BM72</f>
        <v>1633.4301695801021</v>
      </c>
    </row>
  </sheetData>
  <mergeCells count="29"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  <mergeCell ref="J6:K6"/>
    <mergeCell ref="T6:U6"/>
    <mergeCell ref="Y6:Z6"/>
    <mergeCell ref="BK13:CO13"/>
    <mergeCell ref="CP13:DS13"/>
    <mergeCell ref="J7:K7"/>
    <mergeCell ref="T7:U7"/>
    <mergeCell ref="J8:K8"/>
    <mergeCell ref="T8:U8"/>
    <mergeCell ref="F9:G9"/>
    <mergeCell ref="J9:K9"/>
    <mergeCell ref="T9:U9"/>
    <mergeCell ref="A110:E110"/>
    <mergeCell ref="AC101:AN105"/>
    <mergeCell ref="T10:U10"/>
    <mergeCell ref="C13:AF13"/>
    <mergeCell ref="AG13:BJ13"/>
    <mergeCell ref="A97:D9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C5FD-A04B-4137-ACE8-F040D7B1EAAE}">
  <dimension ref="A2:GA139"/>
  <sheetViews>
    <sheetView topLeftCell="K16" zoomScaleNormal="100" workbookViewId="0">
      <selection activeCell="I139" sqref="I139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42" t="s">
        <v>134</v>
      </c>
      <c r="H2" s="342"/>
      <c r="I2" s="342"/>
      <c r="J2" s="342"/>
      <c r="K2" s="342"/>
      <c r="L2" s="342"/>
      <c r="M2" s="342"/>
      <c r="T2" s="324" t="s">
        <v>123</v>
      </c>
      <c r="U2" s="324"/>
      <c r="V2" s="324"/>
      <c r="Y2" s="301" t="s">
        <v>126</v>
      </c>
      <c r="Z2" s="302"/>
      <c r="AA2" s="302"/>
      <c r="AB2" s="303"/>
      <c r="AF2" s="322" t="s">
        <v>181</v>
      </c>
      <c r="AG2" s="323"/>
      <c r="AH2" s="323"/>
      <c r="AI2" s="323"/>
      <c r="AJ2" s="323"/>
      <c r="AK2" s="323"/>
      <c r="AL2" s="323"/>
      <c r="AM2" s="323"/>
      <c r="AN2" s="323"/>
    </row>
    <row r="3" spans="1:183" x14ac:dyDescent="0.25">
      <c r="I3"/>
      <c r="T3" s="325"/>
      <c r="U3" s="325"/>
      <c r="V3" s="325"/>
      <c r="Y3" s="244"/>
      <c r="Z3" s="244"/>
      <c r="AA3" s="244"/>
      <c r="AB3" s="244"/>
      <c r="AF3" s="245"/>
      <c r="AG3" s="245"/>
      <c r="AH3" s="245"/>
      <c r="AI3" s="245"/>
      <c r="AJ3" s="245"/>
      <c r="AK3" s="245"/>
      <c r="AL3" s="245"/>
      <c r="AM3" s="245"/>
      <c r="AN3" s="245"/>
    </row>
    <row r="4" spans="1:183" x14ac:dyDescent="0.25">
      <c r="F4" s="343" t="s">
        <v>162</v>
      </c>
      <c r="G4" s="343"/>
      <c r="H4" s="343"/>
      <c r="I4" s="344"/>
    </row>
    <row r="5" spans="1:183" x14ac:dyDescent="0.25">
      <c r="A5" s="181" t="s">
        <v>55</v>
      </c>
      <c r="B5" s="181" t="s">
        <v>6</v>
      </c>
      <c r="D5" s="4"/>
      <c r="E5" s="4"/>
      <c r="F5" s="4" t="s">
        <v>185</v>
      </c>
      <c r="G5" s="4" t="s">
        <v>180</v>
      </c>
      <c r="H5" s="4" t="s">
        <v>103</v>
      </c>
      <c r="I5" s="246" t="s">
        <v>186</v>
      </c>
      <c r="J5" s="336" t="s">
        <v>64</v>
      </c>
      <c r="K5" s="336"/>
      <c r="L5" s="4" t="s">
        <v>68</v>
      </c>
      <c r="O5" s="184" t="s">
        <v>92</v>
      </c>
      <c r="P5" s="184"/>
      <c r="Q5" s="4"/>
      <c r="R5" s="4" t="s">
        <v>163</v>
      </c>
      <c r="T5" s="335" t="s">
        <v>124</v>
      </c>
      <c r="U5" s="335"/>
      <c r="V5" s="224">
        <v>600</v>
      </c>
      <c r="W5" s="66">
        <v>15</v>
      </c>
      <c r="Y5" s="334" t="s">
        <v>127</v>
      </c>
      <c r="Z5" s="334"/>
      <c r="AA5" s="182">
        <v>0.4</v>
      </c>
      <c r="AB5" s="7">
        <v>0.15</v>
      </c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328000</v>
      </c>
      <c r="D6" s="4" t="s">
        <v>58</v>
      </c>
      <c r="E6" s="183">
        <v>5.0000000000000001E-3</v>
      </c>
      <c r="F6" s="42">
        <f>F7/4</f>
        <v>8.7499999999999994E-2</v>
      </c>
      <c r="G6" s="42">
        <f>F6*(1-H6)</f>
        <v>8.5720833333333329E-2</v>
      </c>
      <c r="H6" s="42">
        <f>L10*(E6/E8)</f>
        <v>2.0333333333333332E-2</v>
      </c>
      <c r="I6" s="42">
        <f>F6-G6</f>
        <v>1.779166666666665E-3</v>
      </c>
      <c r="J6" s="336" t="s">
        <v>65</v>
      </c>
      <c r="K6" s="336"/>
      <c r="L6" s="7">
        <v>0.5</v>
      </c>
      <c r="O6" s="4" t="s">
        <v>93</v>
      </c>
      <c r="P6" s="186">
        <v>0.8</v>
      </c>
      <c r="Q6" s="187">
        <f>F6*B9</f>
        <v>6.737499999999999E-2</v>
      </c>
      <c r="R6" s="42">
        <f>Q6/(Q6+Q7+Q8)</f>
        <v>0.41001064962726297</v>
      </c>
      <c r="T6" s="335" t="s">
        <v>125</v>
      </c>
      <c r="U6" s="335"/>
      <c r="V6" s="225">
        <v>0.32</v>
      </c>
      <c r="W6" s="67">
        <v>0.2</v>
      </c>
      <c r="X6">
        <f>(1/(1+V6))^7</f>
        <v>0.14321301292714747</v>
      </c>
      <c r="Y6" s="334" t="s">
        <v>128</v>
      </c>
      <c r="Z6" s="334"/>
      <c r="AA6" s="182">
        <v>0</v>
      </c>
      <c r="AB6" s="4"/>
      <c r="AF6" s="4" t="s">
        <v>93</v>
      </c>
      <c r="AG6" s="42">
        <f>B9*P6</f>
        <v>0.6160000000000001</v>
      </c>
      <c r="AH6" s="228">
        <f>AG6/(AG6+AG7+AG8)</f>
        <v>0.85365853658536583</v>
      </c>
      <c r="AI6" s="42">
        <f>AG6*(1-F6)</f>
        <v>0.56210000000000004</v>
      </c>
      <c r="AJ6" s="228">
        <f>AI6/(AI6+AI7+AI8)</f>
        <v>0.89820311438866751</v>
      </c>
      <c r="AK6" s="42">
        <f>AG6*G6</f>
        <v>5.280403333333334E-2</v>
      </c>
      <c r="AL6" s="228">
        <f>AK6/(AK6+AK7+AK8)</f>
        <v>0.64264608787635691</v>
      </c>
      <c r="AM6" s="42">
        <f>AG6*I6</f>
        <v>1.0959666666666657E-3</v>
      </c>
      <c r="AN6" s="228">
        <f>AM6/(AM6+AM7+AM8)</f>
        <v>8.041775456919055E-2</v>
      </c>
      <c r="GA6" s="181" t="s">
        <v>56</v>
      </c>
    </row>
    <row r="7" spans="1:183" x14ac:dyDescent="0.25">
      <c r="A7" s="181" t="s">
        <v>57</v>
      </c>
      <c r="B7" s="182">
        <v>4.7E-2</v>
      </c>
      <c r="D7" s="4" t="s">
        <v>60</v>
      </c>
      <c r="E7" s="182">
        <v>0.05</v>
      </c>
      <c r="F7" s="7">
        <f>MIN(1,L9)</f>
        <v>0.35</v>
      </c>
      <c r="G7" s="42">
        <f>F7*(1-H7)</f>
        <v>0.27883333333333332</v>
      </c>
      <c r="H7" s="7">
        <f>L10*(E7/E8)</f>
        <v>0.20333333333333334</v>
      </c>
      <c r="I7" s="42">
        <f>F7-G7</f>
        <v>7.1166666666666656E-2</v>
      </c>
      <c r="J7" s="336" t="s">
        <v>66</v>
      </c>
      <c r="K7" s="336"/>
      <c r="L7" s="4" t="s">
        <v>67</v>
      </c>
      <c r="O7" s="4" t="s">
        <v>60</v>
      </c>
      <c r="P7" s="186">
        <v>0.5</v>
      </c>
      <c r="Q7" s="187">
        <f>F7*B8</f>
        <v>6.4049999999999996E-2</v>
      </c>
      <c r="R7" s="7">
        <f>Q7/(Q6+Q7+Q8)</f>
        <v>0.38977635782747599</v>
      </c>
      <c r="T7" s="335" t="s">
        <v>63</v>
      </c>
      <c r="U7" s="335"/>
      <c r="V7" s="226">
        <f>V5*L6*(1/(1+V6))^7</f>
        <v>42.963903878144244</v>
      </c>
      <c r="Y7" s="334" t="s">
        <v>129</v>
      </c>
      <c r="Z7" s="334"/>
      <c r="AA7" s="182">
        <v>1</v>
      </c>
      <c r="AB7" s="4"/>
      <c r="AF7" s="4" t="s">
        <v>60</v>
      </c>
      <c r="AG7" s="7">
        <f>B8*P7</f>
        <v>9.1499999999999998E-2</v>
      </c>
      <c r="AH7" s="229">
        <f>AG7/(AG6+AG7+AG8)</f>
        <v>0.12680155210643013</v>
      </c>
      <c r="AI7" s="7">
        <f>AG7*(1-F7)</f>
        <v>5.9475E-2</v>
      </c>
      <c r="AJ7" s="229">
        <f>AI7/(AI6+AI7+AI8)</f>
        <v>9.5037591582042336E-2</v>
      </c>
      <c r="AK7" s="42">
        <f>AG7*G7</f>
        <v>2.5513249999999998E-2</v>
      </c>
      <c r="AL7" s="229">
        <f>AK7/(AK6+AK7+AK8)</f>
        <v>0.31050640010791081</v>
      </c>
      <c r="AM7" s="42">
        <f>AG7*I7</f>
        <v>6.5117499999999984E-3</v>
      </c>
      <c r="AN7" s="229">
        <f>AM7/(AM6+AM7+AM8)</f>
        <v>0.47780678851174935</v>
      </c>
      <c r="GA7" s="181" t="s">
        <v>57</v>
      </c>
    </row>
    <row r="8" spans="1:183" x14ac:dyDescent="0.25">
      <c r="A8" s="181" t="s">
        <v>60</v>
      </c>
      <c r="B8" s="182">
        <f>23%-B7</f>
        <v>0.183</v>
      </c>
      <c r="D8" s="4" t="s">
        <v>102</v>
      </c>
      <c r="E8" s="182">
        <v>0.15</v>
      </c>
      <c r="F8" s="7">
        <f>MIN(1,2*F7)</f>
        <v>0.7</v>
      </c>
      <c r="G8" s="42">
        <f>F8*(1-H8)</f>
        <v>0.27299999999999996</v>
      </c>
      <c r="H8" s="7">
        <f>L10</f>
        <v>0.61</v>
      </c>
      <c r="I8" s="42">
        <f>F8-G8</f>
        <v>0.42699999999999999</v>
      </c>
      <c r="J8" s="336" t="s">
        <v>69</v>
      </c>
      <c r="K8" s="336"/>
      <c r="L8" s="4" t="s">
        <v>68</v>
      </c>
      <c r="O8" s="4" t="s">
        <v>57</v>
      </c>
      <c r="P8" s="186">
        <v>0.3</v>
      </c>
      <c r="Q8" s="187">
        <f>F8*B7</f>
        <v>3.2899999999999999E-2</v>
      </c>
      <c r="R8" s="7">
        <f>Q8/(Q6+Q7+Q8)</f>
        <v>0.2002129925452609</v>
      </c>
      <c r="T8" s="335" t="s">
        <v>62</v>
      </c>
      <c r="U8" s="335"/>
      <c r="V8" s="226">
        <f>V5*(1-L6)*(1/(1+V6))^7</f>
        <v>42.963903878144244</v>
      </c>
      <c r="Y8" s="334" t="s">
        <v>197</v>
      </c>
      <c r="Z8" s="334"/>
      <c r="AA8" s="255">
        <v>0.3</v>
      </c>
      <c r="AB8" s="4"/>
      <c r="AF8" s="4" t="s">
        <v>57</v>
      </c>
      <c r="AG8" s="15">
        <f>B7*P8</f>
        <v>1.41E-2</v>
      </c>
      <c r="AH8" s="229">
        <f>AG8/(AG6+AG7+AG8)</f>
        <v>1.9539911308203987E-2</v>
      </c>
      <c r="AI8" s="15">
        <f>AG8*(1-F8)</f>
        <v>4.2300000000000003E-3</v>
      </c>
      <c r="AJ8" s="229">
        <f>AI8/(AI6+AI7+AI8)</f>
        <v>6.759294029290275E-3</v>
      </c>
      <c r="AK8" s="42">
        <f>AG8*G8</f>
        <v>3.8492999999999995E-3</v>
      </c>
      <c r="AL8" s="229">
        <f>AK8/(AK6+AK7+AK8)</f>
        <v>4.6847512015732264E-2</v>
      </c>
      <c r="AM8" s="42">
        <f>AG8*I8</f>
        <v>6.0206999999999995E-3</v>
      </c>
      <c r="AN8" s="229">
        <f>AM8/(AM6+AM7+AM8)</f>
        <v>0.44177545691906012</v>
      </c>
      <c r="GA8" s="181" t="s">
        <v>60</v>
      </c>
    </row>
    <row r="9" spans="1:183" x14ac:dyDescent="0.25">
      <c r="A9" s="181" t="s">
        <v>79</v>
      </c>
      <c r="B9" s="183">
        <f>100%-B7-B8</f>
        <v>0.77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37" t="s">
        <v>100</v>
      </c>
      <c r="K9" s="337"/>
      <c r="L9" s="182">
        <v>0.35</v>
      </c>
      <c r="M9" s="77">
        <v>0.25</v>
      </c>
      <c r="T9" s="335" t="s">
        <v>70</v>
      </c>
      <c r="U9" s="335"/>
      <c r="V9" s="227">
        <f>V8*(1-L9)*(1/(1+V6))^7</f>
        <v>3.9994435789759053</v>
      </c>
      <c r="AH9" s="48">
        <f>AH6+AH7+AH8</f>
        <v>1</v>
      </c>
      <c r="AJ9" s="48">
        <f>AJ6+AJ7+AJ8</f>
        <v>1</v>
      </c>
      <c r="AL9" s="48">
        <f>AL6+AL7+AL8</f>
        <v>0.99999999999999989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1</v>
      </c>
      <c r="F10" s="339" t="s">
        <v>193</v>
      </c>
      <c r="G10" s="339"/>
      <c r="J10" s="336" t="s">
        <v>104</v>
      </c>
      <c r="K10" s="336"/>
      <c r="L10" s="182">
        <v>0.61</v>
      </c>
      <c r="M10" s="47"/>
      <c r="O10" s="243" t="s">
        <v>200</v>
      </c>
      <c r="P10" s="73">
        <f>Q10/B6</f>
        <v>2.195121951219512E-6</v>
      </c>
      <c r="Q10" s="264">
        <v>0.72</v>
      </c>
      <c r="R10" s="53">
        <f>P10*C28*(7*0.5+14*0.5)*(B9+B8*P7+B7*P8)</f>
        <v>5.094792606361084</v>
      </c>
      <c r="T10" s="335" t="s">
        <v>130</v>
      </c>
      <c r="U10" s="335"/>
      <c r="V10" s="227">
        <f>V8*L9*(1-L10)*(1/(1+V6))^7</f>
        <v>0.83988315158494009</v>
      </c>
      <c r="X10">
        <f>R10*X12</f>
        <v>1.1208543733994385</v>
      </c>
      <c r="AL10">
        <f>AL12*R10</f>
        <v>1.0189585212722168</v>
      </c>
    </row>
    <row r="11" spans="1:183" x14ac:dyDescent="0.25">
      <c r="A11" t="s">
        <v>61</v>
      </c>
      <c r="B11" s="50">
        <v>43907</v>
      </c>
      <c r="T11" s="335" t="s">
        <v>131</v>
      </c>
      <c r="U11" s="335"/>
      <c r="V11" s="227">
        <f>V8*L9*L10*(1/(1+V6))^7</f>
        <v>1.3136633909405473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1">
        <v>1</v>
      </c>
      <c r="J12" s="121">
        <f t="shared" ref="J12:O12" si="0">K12</f>
        <v>1</v>
      </c>
      <c r="K12" s="121">
        <f t="shared" si="0"/>
        <v>1</v>
      </c>
      <c r="L12" s="121">
        <f t="shared" si="0"/>
        <v>1</v>
      </c>
      <c r="M12" s="122">
        <f t="shared" si="0"/>
        <v>1</v>
      </c>
      <c r="N12" s="122">
        <f t="shared" si="0"/>
        <v>1</v>
      </c>
      <c r="O12" s="122">
        <f t="shared" si="0"/>
        <v>1</v>
      </c>
      <c r="P12" s="122">
        <v>1</v>
      </c>
      <c r="Q12" s="123">
        <v>0.42</v>
      </c>
      <c r="R12" s="121">
        <f>Q12</f>
        <v>0.42</v>
      </c>
      <c r="S12" s="121">
        <f>R12</f>
        <v>0.42</v>
      </c>
      <c r="T12" s="121">
        <f t="shared" ref="T12:BT14" si="1">S12</f>
        <v>0.42</v>
      </c>
      <c r="U12" s="121">
        <f t="shared" si="1"/>
        <v>0.42</v>
      </c>
      <c r="V12" s="121">
        <f t="shared" si="1"/>
        <v>0.42</v>
      </c>
      <c r="W12" s="122">
        <f t="shared" si="1"/>
        <v>0.42</v>
      </c>
      <c r="X12" s="125">
        <v>0.22</v>
      </c>
      <c r="Y12" s="121">
        <f t="shared" si="1"/>
        <v>0.22</v>
      </c>
      <c r="Z12" s="121">
        <f t="shared" si="1"/>
        <v>0.22</v>
      </c>
      <c r="AA12" s="121">
        <f t="shared" si="1"/>
        <v>0.22</v>
      </c>
      <c r="AB12" s="121">
        <f t="shared" si="1"/>
        <v>0.22</v>
      </c>
      <c r="AC12" s="121">
        <f t="shared" si="1"/>
        <v>0.22</v>
      </c>
      <c r="AD12" s="122">
        <f t="shared" si="1"/>
        <v>0.22</v>
      </c>
      <c r="AE12" s="125">
        <v>0.22</v>
      </c>
      <c r="AF12" s="121">
        <f t="shared" si="1"/>
        <v>0.22</v>
      </c>
      <c r="AG12" s="121">
        <f t="shared" si="1"/>
        <v>0.22</v>
      </c>
      <c r="AH12" s="121">
        <f t="shared" si="1"/>
        <v>0.22</v>
      </c>
      <c r="AI12" s="121">
        <f t="shared" si="1"/>
        <v>0.22</v>
      </c>
      <c r="AJ12" s="155">
        <f t="shared" si="1"/>
        <v>0.22</v>
      </c>
      <c r="AK12" s="122">
        <f>AJ12</f>
        <v>0.22</v>
      </c>
      <c r="AL12" s="207">
        <v>0.2</v>
      </c>
      <c r="AM12" s="122">
        <f t="shared" ref="AM12:AX12" si="2">AL12</f>
        <v>0.2</v>
      </c>
      <c r="AN12" s="122">
        <f t="shared" si="2"/>
        <v>0.2</v>
      </c>
      <c r="AO12" s="122">
        <f t="shared" si="2"/>
        <v>0.2</v>
      </c>
      <c r="AP12" s="122">
        <f t="shared" si="2"/>
        <v>0.2</v>
      </c>
      <c r="AQ12" s="122">
        <f t="shared" si="2"/>
        <v>0.2</v>
      </c>
      <c r="AR12" s="122">
        <f t="shared" si="2"/>
        <v>0.2</v>
      </c>
      <c r="AS12" s="122">
        <f t="shared" si="2"/>
        <v>0.2</v>
      </c>
      <c r="AT12" s="122">
        <f t="shared" si="2"/>
        <v>0.2</v>
      </c>
      <c r="AU12" s="122">
        <f t="shared" si="2"/>
        <v>0.2</v>
      </c>
      <c r="AV12" s="122">
        <f t="shared" si="2"/>
        <v>0.2</v>
      </c>
      <c r="AW12" s="122">
        <f t="shared" si="2"/>
        <v>0.2</v>
      </c>
      <c r="AX12" s="155">
        <f t="shared" si="2"/>
        <v>0.2</v>
      </c>
      <c r="AY12" s="122">
        <f t="shared" si="1"/>
        <v>0.2</v>
      </c>
      <c r="AZ12" s="121">
        <f t="shared" si="1"/>
        <v>0.2</v>
      </c>
      <c r="BA12" s="121">
        <f t="shared" si="1"/>
        <v>0.2</v>
      </c>
      <c r="BB12" s="121">
        <f t="shared" si="1"/>
        <v>0.2</v>
      </c>
      <c r="BC12" s="121">
        <f t="shared" si="1"/>
        <v>0.2</v>
      </c>
      <c r="BD12" s="121">
        <f t="shared" si="1"/>
        <v>0.2</v>
      </c>
      <c r="BE12" s="155">
        <f t="shared" si="1"/>
        <v>0.2</v>
      </c>
      <c r="BF12" s="122">
        <f t="shared" si="1"/>
        <v>0.2</v>
      </c>
      <c r="BG12" s="121">
        <v>0.2</v>
      </c>
      <c r="BH12" s="121">
        <f t="shared" si="1"/>
        <v>0.2</v>
      </c>
      <c r="BI12" s="121">
        <f t="shared" si="1"/>
        <v>0.2</v>
      </c>
      <c r="BJ12" s="121">
        <f t="shared" si="1"/>
        <v>0.2</v>
      </c>
      <c r="BK12" s="121">
        <f t="shared" si="1"/>
        <v>0.2</v>
      </c>
      <c r="BL12" s="155">
        <f t="shared" si="1"/>
        <v>0.2</v>
      </c>
      <c r="BM12" s="122">
        <f t="shared" si="1"/>
        <v>0.2</v>
      </c>
      <c r="BN12" s="121">
        <f t="shared" si="1"/>
        <v>0.2</v>
      </c>
      <c r="BO12" s="121">
        <f t="shared" si="1"/>
        <v>0.2</v>
      </c>
      <c r="BP12" s="121">
        <f t="shared" si="1"/>
        <v>0.2</v>
      </c>
      <c r="BQ12" s="121">
        <f t="shared" si="1"/>
        <v>0.2</v>
      </c>
      <c r="BR12" s="121">
        <f t="shared" si="1"/>
        <v>0.2</v>
      </c>
      <c r="BS12" s="121">
        <f t="shared" si="1"/>
        <v>0.2</v>
      </c>
      <c r="BT12" s="122">
        <f t="shared" si="1"/>
        <v>0.2</v>
      </c>
      <c r="BU12" s="121">
        <f t="shared" ref="BU12:CK14" si="3">BT12</f>
        <v>0.2</v>
      </c>
      <c r="BV12" s="121">
        <f t="shared" si="3"/>
        <v>0.2</v>
      </c>
      <c r="BW12" s="121">
        <f t="shared" si="3"/>
        <v>0.2</v>
      </c>
      <c r="BX12" s="121">
        <f t="shared" si="3"/>
        <v>0.2</v>
      </c>
      <c r="BY12" s="121">
        <f t="shared" si="3"/>
        <v>0.2</v>
      </c>
      <c r="BZ12" s="121">
        <f t="shared" si="3"/>
        <v>0.2</v>
      </c>
      <c r="CA12" s="121">
        <f t="shared" si="3"/>
        <v>0.2</v>
      </c>
      <c r="CB12" s="121">
        <f t="shared" si="3"/>
        <v>0.2</v>
      </c>
      <c r="CC12" s="121">
        <f t="shared" si="3"/>
        <v>0.2</v>
      </c>
      <c r="CD12" s="121">
        <f t="shared" si="3"/>
        <v>0.2</v>
      </c>
      <c r="CE12" s="121">
        <f t="shared" si="3"/>
        <v>0.2</v>
      </c>
      <c r="CF12" s="121">
        <f t="shared" si="3"/>
        <v>0.2</v>
      </c>
      <c r="CG12" s="121">
        <f t="shared" si="3"/>
        <v>0.2</v>
      </c>
      <c r="CH12" s="122">
        <f t="shared" si="3"/>
        <v>0.2</v>
      </c>
      <c r="CI12" s="121">
        <f t="shared" si="3"/>
        <v>0.2</v>
      </c>
      <c r="CJ12" s="121">
        <f t="shared" si="3"/>
        <v>0.2</v>
      </c>
      <c r="CK12" s="121">
        <f t="shared" si="3"/>
        <v>0.2</v>
      </c>
      <c r="CL12" s="121">
        <f t="shared" ref="CL12:DA14" si="4">CK12</f>
        <v>0.2</v>
      </c>
      <c r="CM12" s="121">
        <f t="shared" si="4"/>
        <v>0.2</v>
      </c>
      <c r="CN12" s="121">
        <f t="shared" si="4"/>
        <v>0.2</v>
      </c>
      <c r="CO12" s="122">
        <f t="shared" si="4"/>
        <v>0.2</v>
      </c>
      <c r="CP12" s="121">
        <f t="shared" si="4"/>
        <v>0.2</v>
      </c>
      <c r="CQ12" s="121">
        <f t="shared" si="4"/>
        <v>0.2</v>
      </c>
      <c r="CR12" s="121">
        <f t="shared" si="4"/>
        <v>0.2</v>
      </c>
      <c r="CS12" s="121">
        <f t="shared" si="4"/>
        <v>0.2</v>
      </c>
      <c r="CT12" s="121">
        <f t="shared" si="4"/>
        <v>0.2</v>
      </c>
      <c r="CU12" s="121">
        <f t="shared" si="4"/>
        <v>0.2</v>
      </c>
      <c r="CV12" s="122">
        <f t="shared" si="4"/>
        <v>0.2</v>
      </c>
      <c r="CW12" s="121">
        <f t="shared" si="4"/>
        <v>0.2</v>
      </c>
      <c r="CX12" s="121">
        <f t="shared" si="4"/>
        <v>0.2</v>
      </c>
      <c r="CY12" s="121">
        <f t="shared" si="4"/>
        <v>0.2</v>
      </c>
      <c r="CZ12" s="121">
        <f t="shared" si="4"/>
        <v>0.2</v>
      </c>
      <c r="DA12" s="121">
        <f t="shared" si="4"/>
        <v>0.2</v>
      </c>
      <c r="DB12" s="121">
        <f t="shared" ref="DB12:DQ14" si="5">DA12</f>
        <v>0.2</v>
      </c>
      <c r="DC12" s="121">
        <f t="shared" si="5"/>
        <v>0.2</v>
      </c>
      <c r="DD12" s="122">
        <f t="shared" si="5"/>
        <v>0.2</v>
      </c>
      <c r="DE12" s="121">
        <f t="shared" si="5"/>
        <v>0.2</v>
      </c>
      <c r="DF12" s="121">
        <f t="shared" si="5"/>
        <v>0.2</v>
      </c>
      <c r="DG12" s="121">
        <f t="shared" si="5"/>
        <v>0.2</v>
      </c>
      <c r="DH12" s="121">
        <f t="shared" si="5"/>
        <v>0.2</v>
      </c>
      <c r="DI12" s="121">
        <f t="shared" si="5"/>
        <v>0.2</v>
      </c>
      <c r="DJ12" s="121">
        <f t="shared" si="5"/>
        <v>0.2</v>
      </c>
      <c r="DK12" s="122">
        <f t="shared" si="5"/>
        <v>0.2</v>
      </c>
      <c r="DL12" s="121">
        <f t="shared" si="5"/>
        <v>0.2</v>
      </c>
      <c r="DM12" s="121">
        <f t="shared" si="5"/>
        <v>0.2</v>
      </c>
      <c r="DN12" s="121">
        <f t="shared" si="5"/>
        <v>0.2</v>
      </c>
      <c r="DO12" s="121">
        <f t="shared" si="5"/>
        <v>0.2</v>
      </c>
      <c r="DP12" s="121">
        <f t="shared" si="5"/>
        <v>0.2</v>
      </c>
      <c r="DQ12" s="121">
        <f t="shared" si="5"/>
        <v>0.2</v>
      </c>
      <c r="DR12" s="121">
        <f t="shared" ref="DR12:EG14" si="6">DQ12</f>
        <v>0.2</v>
      </c>
      <c r="DS12" s="121">
        <f t="shared" si="6"/>
        <v>0.2</v>
      </c>
      <c r="DT12" s="121">
        <f t="shared" si="6"/>
        <v>0.2</v>
      </c>
      <c r="DU12" s="121">
        <f t="shared" si="6"/>
        <v>0.2</v>
      </c>
      <c r="DV12" s="121">
        <f t="shared" si="6"/>
        <v>0.2</v>
      </c>
      <c r="DW12" s="121">
        <f t="shared" si="6"/>
        <v>0.2</v>
      </c>
      <c r="DX12" s="121">
        <f t="shared" si="6"/>
        <v>0.2</v>
      </c>
      <c r="DY12" s="121">
        <f t="shared" si="6"/>
        <v>0.2</v>
      </c>
      <c r="DZ12" s="121">
        <f t="shared" si="6"/>
        <v>0.2</v>
      </c>
      <c r="EA12" s="121">
        <f t="shared" si="6"/>
        <v>0.2</v>
      </c>
      <c r="EB12" s="121">
        <f t="shared" si="6"/>
        <v>0.2</v>
      </c>
      <c r="EC12" s="121">
        <f t="shared" si="6"/>
        <v>0.2</v>
      </c>
      <c r="ED12" s="121">
        <f t="shared" si="6"/>
        <v>0.2</v>
      </c>
      <c r="EE12" s="121">
        <f t="shared" si="6"/>
        <v>0.2</v>
      </c>
      <c r="EF12" s="121">
        <f t="shared" si="6"/>
        <v>0.2</v>
      </c>
      <c r="EG12" s="121">
        <f t="shared" si="6"/>
        <v>0.2</v>
      </c>
      <c r="EH12" s="121">
        <f t="shared" ref="EH12:EW14" si="7">EG12</f>
        <v>0.2</v>
      </c>
      <c r="EI12" s="121">
        <f t="shared" si="7"/>
        <v>0.2</v>
      </c>
      <c r="EJ12" s="121">
        <f t="shared" si="7"/>
        <v>0.2</v>
      </c>
      <c r="EK12" s="121">
        <f t="shared" si="7"/>
        <v>0.2</v>
      </c>
      <c r="EL12" s="121">
        <f t="shared" si="7"/>
        <v>0.2</v>
      </c>
      <c r="EM12" s="121">
        <f t="shared" si="7"/>
        <v>0.2</v>
      </c>
      <c r="EN12" s="121">
        <f t="shared" si="7"/>
        <v>0.2</v>
      </c>
      <c r="EO12" s="121">
        <f t="shared" si="7"/>
        <v>0.2</v>
      </c>
      <c r="EP12" s="121">
        <f t="shared" si="7"/>
        <v>0.2</v>
      </c>
      <c r="EQ12" s="121">
        <f t="shared" si="7"/>
        <v>0.2</v>
      </c>
      <c r="ER12" s="121">
        <f t="shared" si="7"/>
        <v>0.2</v>
      </c>
      <c r="ES12" s="121">
        <f t="shared" si="7"/>
        <v>0.2</v>
      </c>
      <c r="ET12" s="121">
        <f t="shared" si="7"/>
        <v>0.2</v>
      </c>
      <c r="EU12" s="121">
        <f t="shared" si="7"/>
        <v>0.2</v>
      </c>
      <c r="EV12" s="121">
        <f t="shared" si="7"/>
        <v>0.2</v>
      </c>
      <c r="EW12" s="121">
        <f t="shared" si="7"/>
        <v>0.2</v>
      </c>
      <c r="EX12" s="121">
        <f t="shared" ref="EX12:FM14" si="8">EW12</f>
        <v>0.2</v>
      </c>
      <c r="EY12" s="121">
        <f t="shared" si="8"/>
        <v>0.2</v>
      </c>
      <c r="EZ12" s="121">
        <f t="shared" si="8"/>
        <v>0.2</v>
      </c>
      <c r="FA12" s="121">
        <f t="shared" si="8"/>
        <v>0.2</v>
      </c>
      <c r="FB12" s="121">
        <f t="shared" si="8"/>
        <v>0.2</v>
      </c>
      <c r="FC12" s="121">
        <f t="shared" si="8"/>
        <v>0.2</v>
      </c>
      <c r="FD12" s="121">
        <f t="shared" si="8"/>
        <v>0.2</v>
      </c>
      <c r="FE12" s="121">
        <f t="shared" si="8"/>
        <v>0.2</v>
      </c>
      <c r="FF12" s="121">
        <f t="shared" si="8"/>
        <v>0.2</v>
      </c>
      <c r="FG12" s="121">
        <f t="shared" si="8"/>
        <v>0.2</v>
      </c>
      <c r="FH12" s="121">
        <f t="shared" si="8"/>
        <v>0.2</v>
      </c>
      <c r="FI12" s="121">
        <f t="shared" si="8"/>
        <v>0.2</v>
      </c>
      <c r="FJ12" s="121">
        <f t="shared" si="8"/>
        <v>0.2</v>
      </c>
      <c r="FK12" s="121">
        <f t="shared" si="8"/>
        <v>0.2</v>
      </c>
      <c r="FL12" s="121">
        <f t="shared" si="8"/>
        <v>0.2</v>
      </c>
      <c r="FM12" s="121">
        <f t="shared" si="8"/>
        <v>0.2</v>
      </c>
      <c r="FN12" s="121">
        <f t="shared" ref="FN12:FY14" si="9">FM12</f>
        <v>0.2</v>
      </c>
      <c r="FO12" s="121">
        <f t="shared" si="9"/>
        <v>0.2</v>
      </c>
      <c r="FP12" s="121">
        <f t="shared" si="9"/>
        <v>0.2</v>
      </c>
      <c r="FQ12" s="121">
        <f t="shared" si="9"/>
        <v>0.2</v>
      </c>
      <c r="FR12" s="121">
        <f t="shared" si="9"/>
        <v>0.2</v>
      </c>
      <c r="FS12" s="121">
        <f t="shared" si="9"/>
        <v>0.2</v>
      </c>
      <c r="FT12" s="121">
        <f t="shared" si="9"/>
        <v>0.2</v>
      </c>
      <c r="FU12" s="121">
        <f t="shared" si="9"/>
        <v>0.2</v>
      </c>
      <c r="FV12" s="121">
        <f t="shared" si="9"/>
        <v>0.2</v>
      </c>
      <c r="FW12" s="121">
        <f t="shared" si="9"/>
        <v>0.2</v>
      </c>
      <c r="FX12" s="121">
        <f t="shared" si="9"/>
        <v>0.2</v>
      </c>
      <c r="FY12" s="121">
        <f t="shared" si="9"/>
        <v>0.2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4" si="10">D13</f>
        <v>1</v>
      </c>
      <c r="F13" s="121">
        <f t="shared" si="10"/>
        <v>1</v>
      </c>
      <c r="G13" s="121">
        <f t="shared" si="10"/>
        <v>1</v>
      </c>
      <c r="H13" s="121">
        <f t="shared" si="10"/>
        <v>1</v>
      </c>
      <c r="I13" s="121">
        <f t="shared" si="10"/>
        <v>1</v>
      </c>
      <c r="J13" s="121">
        <f t="shared" si="10"/>
        <v>1</v>
      </c>
      <c r="K13" s="121">
        <f t="shared" si="10"/>
        <v>1</v>
      </c>
      <c r="L13" s="121">
        <f t="shared" si="10"/>
        <v>1</v>
      </c>
      <c r="M13" s="121">
        <f t="shared" si="10"/>
        <v>1</v>
      </c>
      <c r="N13" s="121">
        <f t="shared" si="10"/>
        <v>1</v>
      </c>
      <c r="O13" s="121">
        <f t="shared" si="10"/>
        <v>1</v>
      </c>
      <c r="P13" s="152">
        <v>1</v>
      </c>
      <c r="Q13" s="121">
        <v>1.5</v>
      </c>
      <c r="R13" s="121">
        <f>P13</f>
        <v>1</v>
      </c>
      <c r="S13" s="121">
        <f t="shared" si="10"/>
        <v>1</v>
      </c>
      <c r="T13" s="121">
        <f t="shared" si="10"/>
        <v>1</v>
      </c>
      <c r="U13" s="121">
        <f t="shared" si="10"/>
        <v>1</v>
      </c>
      <c r="V13" s="121">
        <f t="shared" si="10"/>
        <v>1</v>
      </c>
      <c r="W13" s="121">
        <f t="shared" si="10"/>
        <v>1</v>
      </c>
      <c r="X13" s="125">
        <v>2</v>
      </c>
      <c r="Y13" s="121">
        <f t="shared" si="10"/>
        <v>2</v>
      </c>
      <c r="Z13" s="121">
        <f t="shared" si="10"/>
        <v>2</v>
      </c>
      <c r="AA13" s="121">
        <f t="shared" si="10"/>
        <v>2</v>
      </c>
      <c r="AB13" s="121">
        <f t="shared" si="10"/>
        <v>2</v>
      </c>
      <c r="AC13" s="121">
        <f t="shared" si="10"/>
        <v>2</v>
      </c>
      <c r="AD13" s="121">
        <f t="shared" si="10"/>
        <v>2</v>
      </c>
      <c r="AE13" s="125">
        <v>1.5</v>
      </c>
      <c r="AF13" s="121">
        <f t="shared" si="10"/>
        <v>1.5</v>
      </c>
      <c r="AG13" s="121">
        <f t="shared" si="10"/>
        <v>1.5</v>
      </c>
      <c r="AH13" s="121">
        <f t="shared" si="10"/>
        <v>1.5</v>
      </c>
      <c r="AI13" s="121">
        <f t="shared" si="10"/>
        <v>1.5</v>
      </c>
      <c r="AJ13" s="155">
        <f t="shared" si="10"/>
        <v>1.5</v>
      </c>
      <c r="AK13" s="152">
        <v>1</v>
      </c>
      <c r="AL13" s="121">
        <v>1.5</v>
      </c>
      <c r="AM13" s="121">
        <f t="shared" si="10"/>
        <v>1.5</v>
      </c>
      <c r="AN13" s="121">
        <f t="shared" si="10"/>
        <v>1.5</v>
      </c>
      <c r="AO13" s="121">
        <f t="shared" si="10"/>
        <v>1.5</v>
      </c>
      <c r="AP13" s="121">
        <f t="shared" si="10"/>
        <v>1.5</v>
      </c>
      <c r="AQ13" s="155">
        <f t="shared" si="10"/>
        <v>1.5</v>
      </c>
      <c r="AR13" s="207">
        <v>1.5</v>
      </c>
      <c r="AS13" s="121">
        <f t="shared" si="10"/>
        <v>1.5</v>
      </c>
      <c r="AT13" s="121">
        <f t="shared" si="10"/>
        <v>1.5</v>
      </c>
      <c r="AU13" s="121">
        <f t="shared" si="10"/>
        <v>1.5</v>
      </c>
      <c r="AV13" s="121">
        <f t="shared" si="10"/>
        <v>1.5</v>
      </c>
      <c r="AW13" s="121">
        <f t="shared" si="10"/>
        <v>1.5</v>
      </c>
      <c r="AX13" s="155">
        <f t="shared" si="10"/>
        <v>1.5</v>
      </c>
      <c r="AY13" s="122">
        <f t="shared" si="10"/>
        <v>1.5</v>
      </c>
      <c r="AZ13" s="121">
        <f t="shared" si="10"/>
        <v>1.5</v>
      </c>
      <c r="BA13" s="121">
        <f t="shared" si="10"/>
        <v>1.5</v>
      </c>
      <c r="BB13" s="121">
        <f t="shared" si="10"/>
        <v>1.5</v>
      </c>
      <c r="BC13" s="121">
        <f t="shared" si="10"/>
        <v>1.5</v>
      </c>
      <c r="BD13" s="121">
        <f t="shared" si="10"/>
        <v>1.5</v>
      </c>
      <c r="BE13" s="155">
        <f t="shared" si="10"/>
        <v>1.5</v>
      </c>
      <c r="BF13" s="122">
        <f t="shared" si="10"/>
        <v>1.5</v>
      </c>
      <c r="BG13" s="121">
        <f t="shared" si="10"/>
        <v>1.5</v>
      </c>
      <c r="BH13" s="121">
        <f t="shared" si="10"/>
        <v>1.5</v>
      </c>
      <c r="BI13" s="121">
        <f t="shared" si="10"/>
        <v>1.5</v>
      </c>
      <c r="BJ13" s="121">
        <f t="shared" si="10"/>
        <v>1.5</v>
      </c>
      <c r="BK13" s="121">
        <f t="shared" si="10"/>
        <v>1.5</v>
      </c>
      <c r="BL13" s="155">
        <f t="shared" si="10"/>
        <v>1.5</v>
      </c>
      <c r="BM13" s="122">
        <f t="shared" si="10"/>
        <v>1.5</v>
      </c>
      <c r="BN13" s="121">
        <f t="shared" si="1"/>
        <v>1.5</v>
      </c>
      <c r="BO13" s="121">
        <f t="shared" si="1"/>
        <v>1.5</v>
      </c>
      <c r="BP13" s="121">
        <f t="shared" si="1"/>
        <v>1.5</v>
      </c>
      <c r="BQ13" s="121">
        <f t="shared" si="1"/>
        <v>1.5</v>
      </c>
      <c r="BR13" s="121">
        <f t="shared" si="1"/>
        <v>1.5</v>
      </c>
      <c r="BS13" s="121">
        <f t="shared" si="1"/>
        <v>1.5</v>
      </c>
      <c r="BT13" s="122">
        <f t="shared" si="1"/>
        <v>1.5</v>
      </c>
      <c r="BU13" s="121">
        <f t="shared" ref="BU13:BU14" si="11">BT13</f>
        <v>1.5</v>
      </c>
      <c r="BV13" s="121">
        <f t="shared" si="3"/>
        <v>1.5</v>
      </c>
      <c r="BW13" s="121">
        <f t="shared" si="3"/>
        <v>1.5</v>
      </c>
      <c r="BX13" s="121">
        <f t="shared" si="3"/>
        <v>1.5</v>
      </c>
      <c r="BY13" s="121">
        <f t="shared" si="3"/>
        <v>1.5</v>
      </c>
      <c r="BZ13" s="121">
        <f t="shared" si="3"/>
        <v>1.5</v>
      </c>
      <c r="CA13" s="122">
        <f t="shared" si="3"/>
        <v>1.5</v>
      </c>
      <c r="CB13" s="121">
        <f t="shared" si="3"/>
        <v>1.5</v>
      </c>
      <c r="CC13" s="121">
        <f t="shared" si="3"/>
        <v>1.5</v>
      </c>
      <c r="CD13" s="121">
        <f t="shared" si="3"/>
        <v>1.5</v>
      </c>
      <c r="CE13" s="121">
        <f t="shared" si="3"/>
        <v>1.5</v>
      </c>
      <c r="CF13" s="121">
        <f t="shared" si="3"/>
        <v>1.5</v>
      </c>
      <c r="CG13" s="121">
        <f t="shared" si="3"/>
        <v>1.5</v>
      </c>
      <c r="CH13" s="122">
        <f t="shared" si="3"/>
        <v>1.5</v>
      </c>
      <c r="CI13" s="121">
        <f t="shared" si="3"/>
        <v>1.5</v>
      </c>
      <c r="CJ13" s="121">
        <f t="shared" si="3"/>
        <v>1.5</v>
      </c>
      <c r="CK13" s="121">
        <f t="shared" si="3"/>
        <v>1.5</v>
      </c>
      <c r="CL13" s="121">
        <f t="shared" si="4"/>
        <v>1.5</v>
      </c>
      <c r="CM13" s="121">
        <f t="shared" si="4"/>
        <v>1.5</v>
      </c>
      <c r="CN13" s="121">
        <f t="shared" si="4"/>
        <v>1.5</v>
      </c>
      <c r="CO13" s="122">
        <f t="shared" si="4"/>
        <v>1.5</v>
      </c>
      <c r="CP13" s="121">
        <f t="shared" si="4"/>
        <v>1.5</v>
      </c>
      <c r="CQ13" s="121">
        <f t="shared" si="4"/>
        <v>1.5</v>
      </c>
      <c r="CR13" s="121">
        <f t="shared" si="4"/>
        <v>1.5</v>
      </c>
      <c r="CS13" s="121">
        <f t="shared" si="4"/>
        <v>1.5</v>
      </c>
      <c r="CT13" s="121">
        <f t="shared" si="4"/>
        <v>1.5</v>
      </c>
      <c r="CU13" s="121">
        <f t="shared" si="4"/>
        <v>1.5</v>
      </c>
      <c r="CV13" s="122">
        <f t="shared" si="4"/>
        <v>1.5</v>
      </c>
      <c r="CW13" s="121">
        <f t="shared" si="4"/>
        <v>1.5</v>
      </c>
      <c r="CX13" s="121">
        <f t="shared" si="4"/>
        <v>1.5</v>
      </c>
      <c r="CY13" s="121">
        <f t="shared" si="4"/>
        <v>1.5</v>
      </c>
      <c r="CZ13" s="121">
        <f t="shared" si="4"/>
        <v>1.5</v>
      </c>
      <c r="DA13" s="121">
        <f t="shared" si="4"/>
        <v>1.5</v>
      </c>
      <c r="DB13" s="121">
        <f t="shared" si="5"/>
        <v>1.5</v>
      </c>
      <c r="DC13" s="121">
        <f t="shared" si="5"/>
        <v>1.5</v>
      </c>
      <c r="DD13" s="122">
        <f t="shared" si="5"/>
        <v>1.5</v>
      </c>
      <c r="DE13" s="121">
        <f t="shared" si="5"/>
        <v>1.5</v>
      </c>
      <c r="DF13" s="121">
        <f t="shared" si="5"/>
        <v>1.5</v>
      </c>
      <c r="DG13" s="121">
        <f t="shared" si="5"/>
        <v>1.5</v>
      </c>
      <c r="DH13" s="121">
        <f t="shared" si="5"/>
        <v>1.5</v>
      </c>
      <c r="DI13" s="121">
        <f t="shared" si="5"/>
        <v>1.5</v>
      </c>
      <c r="DJ13" s="121">
        <f t="shared" si="5"/>
        <v>1.5</v>
      </c>
      <c r="DK13" s="122">
        <f t="shared" si="5"/>
        <v>1.5</v>
      </c>
      <c r="DL13" s="121">
        <f t="shared" si="5"/>
        <v>1.5</v>
      </c>
      <c r="DM13" s="121">
        <f t="shared" si="5"/>
        <v>1.5</v>
      </c>
      <c r="DN13" s="121">
        <f t="shared" si="5"/>
        <v>1.5</v>
      </c>
      <c r="DO13" s="121">
        <f t="shared" si="5"/>
        <v>1.5</v>
      </c>
      <c r="DP13" s="121">
        <f t="shared" si="5"/>
        <v>1.5</v>
      </c>
      <c r="DQ13" s="121">
        <f t="shared" si="5"/>
        <v>1.5</v>
      </c>
      <c r="DR13" s="121">
        <f t="shared" si="6"/>
        <v>1.5</v>
      </c>
      <c r="DS13" s="121">
        <f t="shared" si="6"/>
        <v>1.5</v>
      </c>
      <c r="DT13" s="121">
        <f t="shared" si="6"/>
        <v>1.5</v>
      </c>
      <c r="DU13" s="121">
        <f t="shared" si="6"/>
        <v>1.5</v>
      </c>
      <c r="DV13" s="121">
        <f t="shared" si="6"/>
        <v>1.5</v>
      </c>
      <c r="DW13" s="121">
        <f t="shared" si="6"/>
        <v>1.5</v>
      </c>
      <c r="DX13" s="121">
        <f t="shared" si="6"/>
        <v>1.5</v>
      </c>
      <c r="DY13" s="121">
        <f t="shared" si="6"/>
        <v>1.5</v>
      </c>
      <c r="DZ13" s="121">
        <f t="shared" si="6"/>
        <v>1.5</v>
      </c>
      <c r="EA13" s="121">
        <f t="shared" si="6"/>
        <v>1.5</v>
      </c>
      <c r="EB13" s="121">
        <f t="shared" si="6"/>
        <v>1.5</v>
      </c>
      <c r="EC13" s="121">
        <f t="shared" si="6"/>
        <v>1.5</v>
      </c>
      <c r="ED13" s="121">
        <f t="shared" si="6"/>
        <v>1.5</v>
      </c>
      <c r="EE13" s="121">
        <f t="shared" si="6"/>
        <v>1.5</v>
      </c>
      <c r="EF13" s="121">
        <f t="shared" si="6"/>
        <v>1.5</v>
      </c>
      <c r="EG13" s="121">
        <f t="shared" si="6"/>
        <v>1.5</v>
      </c>
      <c r="EH13" s="121">
        <f t="shared" si="7"/>
        <v>1.5</v>
      </c>
      <c r="EI13" s="121">
        <f t="shared" si="7"/>
        <v>1.5</v>
      </c>
      <c r="EJ13" s="121">
        <f t="shared" si="7"/>
        <v>1.5</v>
      </c>
      <c r="EK13" s="121">
        <f t="shared" si="7"/>
        <v>1.5</v>
      </c>
      <c r="EL13" s="121">
        <f t="shared" si="7"/>
        <v>1.5</v>
      </c>
      <c r="EM13" s="121">
        <f t="shared" si="7"/>
        <v>1.5</v>
      </c>
      <c r="EN13" s="121">
        <f t="shared" si="7"/>
        <v>1.5</v>
      </c>
      <c r="EO13" s="121">
        <f t="shared" si="7"/>
        <v>1.5</v>
      </c>
      <c r="EP13" s="121">
        <f t="shared" si="7"/>
        <v>1.5</v>
      </c>
      <c r="EQ13" s="121">
        <f t="shared" si="7"/>
        <v>1.5</v>
      </c>
      <c r="ER13" s="121">
        <f t="shared" si="7"/>
        <v>1.5</v>
      </c>
      <c r="ES13" s="121">
        <f t="shared" si="7"/>
        <v>1.5</v>
      </c>
      <c r="ET13" s="121">
        <f t="shared" si="7"/>
        <v>1.5</v>
      </c>
      <c r="EU13" s="121">
        <f t="shared" si="7"/>
        <v>1.5</v>
      </c>
      <c r="EV13" s="121">
        <f t="shared" si="7"/>
        <v>1.5</v>
      </c>
      <c r="EW13" s="121">
        <f t="shared" si="7"/>
        <v>1.5</v>
      </c>
      <c r="EX13" s="121">
        <f t="shared" si="8"/>
        <v>1.5</v>
      </c>
      <c r="EY13" s="121">
        <f t="shared" si="8"/>
        <v>1.5</v>
      </c>
      <c r="EZ13" s="121">
        <f t="shared" si="8"/>
        <v>1.5</v>
      </c>
      <c r="FA13" s="121">
        <f t="shared" si="8"/>
        <v>1.5</v>
      </c>
      <c r="FB13" s="121">
        <f t="shared" si="8"/>
        <v>1.5</v>
      </c>
      <c r="FC13" s="121">
        <f t="shared" si="8"/>
        <v>1.5</v>
      </c>
      <c r="FD13" s="121">
        <f t="shared" si="8"/>
        <v>1.5</v>
      </c>
      <c r="FE13" s="121">
        <f t="shared" si="8"/>
        <v>1.5</v>
      </c>
      <c r="FF13" s="121">
        <f t="shared" si="8"/>
        <v>1.5</v>
      </c>
      <c r="FG13" s="121">
        <f t="shared" si="8"/>
        <v>1.5</v>
      </c>
      <c r="FH13" s="121">
        <f t="shared" si="8"/>
        <v>1.5</v>
      </c>
      <c r="FI13" s="121">
        <f t="shared" si="8"/>
        <v>1.5</v>
      </c>
      <c r="FJ13" s="121">
        <f t="shared" si="8"/>
        <v>1.5</v>
      </c>
      <c r="FK13" s="121">
        <f t="shared" si="8"/>
        <v>1.5</v>
      </c>
      <c r="FL13" s="121">
        <f t="shared" si="8"/>
        <v>1.5</v>
      </c>
      <c r="FM13" s="121">
        <f t="shared" si="8"/>
        <v>1.5</v>
      </c>
      <c r="FN13" s="121">
        <f t="shared" si="9"/>
        <v>1.5</v>
      </c>
      <c r="FO13" s="121">
        <f t="shared" si="9"/>
        <v>1.5</v>
      </c>
      <c r="FP13" s="121">
        <f t="shared" si="9"/>
        <v>1.5</v>
      </c>
      <c r="FQ13" s="121">
        <f t="shared" si="9"/>
        <v>1.5</v>
      </c>
      <c r="FR13" s="121">
        <f t="shared" si="9"/>
        <v>1.5</v>
      </c>
      <c r="FS13" s="121">
        <f t="shared" si="9"/>
        <v>1.5</v>
      </c>
      <c r="FT13" s="121">
        <f t="shared" si="9"/>
        <v>1.5</v>
      </c>
      <c r="FU13" s="121">
        <f t="shared" si="9"/>
        <v>1.5</v>
      </c>
      <c r="FV13" s="121">
        <f t="shared" si="9"/>
        <v>1.5</v>
      </c>
      <c r="FW13" s="121">
        <f t="shared" si="9"/>
        <v>1.5</v>
      </c>
      <c r="FX13" s="121">
        <f t="shared" si="9"/>
        <v>1.5</v>
      </c>
      <c r="FY13" s="121">
        <f t="shared" si="9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256">
        <f>AA8</f>
        <v>0.3</v>
      </c>
      <c r="R14" s="125">
        <f>Q14</f>
        <v>0.3</v>
      </c>
      <c r="S14" s="125">
        <f t="shared" si="10"/>
        <v>0.3</v>
      </c>
      <c r="T14" s="125">
        <f t="shared" si="10"/>
        <v>0.3</v>
      </c>
      <c r="U14" s="125">
        <f t="shared" si="10"/>
        <v>0.3</v>
      </c>
      <c r="V14" s="125">
        <f t="shared" si="10"/>
        <v>0.3</v>
      </c>
      <c r="W14" s="125">
        <f t="shared" si="10"/>
        <v>0.3</v>
      </c>
      <c r="X14" s="125">
        <f t="shared" ref="X14" si="12">W14</f>
        <v>0.3</v>
      </c>
      <c r="Y14" s="125">
        <f t="shared" si="10"/>
        <v>0.3</v>
      </c>
      <c r="Z14" s="125">
        <f t="shared" si="10"/>
        <v>0.3</v>
      </c>
      <c r="AA14" s="125">
        <f t="shared" si="10"/>
        <v>0.3</v>
      </c>
      <c r="AB14" s="125">
        <f t="shared" si="10"/>
        <v>0.3</v>
      </c>
      <c r="AC14" s="125">
        <f t="shared" si="10"/>
        <v>0.3</v>
      </c>
      <c r="AD14" s="125">
        <f t="shared" si="10"/>
        <v>0.3</v>
      </c>
      <c r="AE14" s="125">
        <f t="shared" ref="AE14" si="13">AD14</f>
        <v>0.3</v>
      </c>
      <c r="AF14" s="125">
        <f t="shared" si="10"/>
        <v>0.3</v>
      </c>
      <c r="AG14" s="125">
        <f t="shared" si="10"/>
        <v>0.3</v>
      </c>
      <c r="AH14" s="125">
        <f t="shared" si="10"/>
        <v>0.3</v>
      </c>
      <c r="AI14" s="125">
        <f t="shared" si="10"/>
        <v>0.3</v>
      </c>
      <c r="AJ14" s="125">
        <f t="shared" si="10"/>
        <v>0.3</v>
      </c>
      <c r="AK14" s="125">
        <f t="shared" ref="AK14:AL14" si="14">AJ14</f>
        <v>0.3</v>
      </c>
      <c r="AL14" s="125">
        <f t="shared" si="14"/>
        <v>0.3</v>
      </c>
      <c r="AM14" s="125">
        <f t="shared" si="10"/>
        <v>0.3</v>
      </c>
      <c r="AN14" s="125">
        <f t="shared" si="10"/>
        <v>0.3</v>
      </c>
      <c r="AO14" s="125">
        <f t="shared" si="10"/>
        <v>0.3</v>
      </c>
      <c r="AP14" s="125">
        <f t="shared" si="10"/>
        <v>0.3</v>
      </c>
      <c r="AQ14" s="125">
        <f t="shared" si="10"/>
        <v>0.3</v>
      </c>
      <c r="AR14" s="125">
        <f t="shared" ref="AR14" si="15">AQ14</f>
        <v>0.3</v>
      </c>
      <c r="AS14" s="125">
        <f t="shared" si="10"/>
        <v>0.3</v>
      </c>
      <c r="AT14" s="125">
        <f t="shared" si="10"/>
        <v>0.3</v>
      </c>
      <c r="AU14" s="125">
        <f t="shared" si="10"/>
        <v>0.3</v>
      </c>
      <c r="AV14" s="125">
        <f t="shared" si="10"/>
        <v>0.3</v>
      </c>
      <c r="AW14" s="125">
        <f t="shared" si="10"/>
        <v>0.3</v>
      </c>
      <c r="AX14" s="125">
        <f t="shared" si="10"/>
        <v>0.3</v>
      </c>
      <c r="AY14" s="125">
        <f t="shared" si="10"/>
        <v>0.3</v>
      </c>
      <c r="AZ14" s="125">
        <f t="shared" si="10"/>
        <v>0.3</v>
      </c>
      <c r="BA14" s="125">
        <f t="shared" si="10"/>
        <v>0.3</v>
      </c>
      <c r="BB14" s="125">
        <f t="shared" si="10"/>
        <v>0.3</v>
      </c>
      <c r="BC14" s="125">
        <f t="shared" si="10"/>
        <v>0.3</v>
      </c>
      <c r="BD14" s="125">
        <f t="shared" si="10"/>
        <v>0.3</v>
      </c>
      <c r="BE14" s="125">
        <f t="shared" si="10"/>
        <v>0.3</v>
      </c>
      <c r="BF14" s="125">
        <f t="shared" si="10"/>
        <v>0.3</v>
      </c>
      <c r="BG14" s="125">
        <f t="shared" si="10"/>
        <v>0.3</v>
      </c>
      <c r="BH14" s="125">
        <f t="shared" si="10"/>
        <v>0.3</v>
      </c>
      <c r="BI14" s="125">
        <f t="shared" si="10"/>
        <v>0.3</v>
      </c>
      <c r="BJ14" s="125">
        <f t="shared" si="10"/>
        <v>0.3</v>
      </c>
      <c r="BK14" s="125">
        <f t="shared" si="10"/>
        <v>0.3</v>
      </c>
      <c r="BL14" s="125">
        <f t="shared" si="10"/>
        <v>0.3</v>
      </c>
      <c r="BM14" s="125">
        <f t="shared" si="10"/>
        <v>0.3</v>
      </c>
      <c r="BN14" s="125">
        <f t="shared" si="1"/>
        <v>0.3</v>
      </c>
      <c r="BO14" s="125">
        <f t="shared" si="1"/>
        <v>0.3</v>
      </c>
      <c r="BP14" s="125">
        <f t="shared" si="1"/>
        <v>0.3</v>
      </c>
      <c r="BQ14" s="125">
        <f t="shared" si="1"/>
        <v>0.3</v>
      </c>
      <c r="BR14" s="125">
        <f t="shared" si="1"/>
        <v>0.3</v>
      </c>
      <c r="BS14" s="125">
        <f t="shared" si="1"/>
        <v>0.3</v>
      </c>
      <c r="BT14" s="125">
        <f t="shared" si="1"/>
        <v>0.3</v>
      </c>
      <c r="BU14" s="125">
        <f t="shared" si="11"/>
        <v>0.3</v>
      </c>
      <c r="BV14" s="125">
        <f t="shared" si="3"/>
        <v>0.3</v>
      </c>
      <c r="BW14" s="125">
        <f t="shared" si="3"/>
        <v>0.3</v>
      </c>
      <c r="BX14" s="125">
        <f t="shared" si="3"/>
        <v>0.3</v>
      </c>
      <c r="BY14" s="125">
        <f t="shared" si="3"/>
        <v>0.3</v>
      </c>
      <c r="BZ14" s="125">
        <f t="shared" si="3"/>
        <v>0.3</v>
      </c>
      <c r="CA14" s="125">
        <f t="shared" si="3"/>
        <v>0.3</v>
      </c>
      <c r="CB14" s="125">
        <f t="shared" si="3"/>
        <v>0.3</v>
      </c>
      <c r="CC14" s="125">
        <f t="shared" si="3"/>
        <v>0.3</v>
      </c>
      <c r="CD14" s="125">
        <f t="shared" si="3"/>
        <v>0.3</v>
      </c>
      <c r="CE14" s="125">
        <f t="shared" si="3"/>
        <v>0.3</v>
      </c>
      <c r="CF14" s="125">
        <f t="shared" si="3"/>
        <v>0.3</v>
      </c>
      <c r="CG14" s="125">
        <f t="shared" si="3"/>
        <v>0.3</v>
      </c>
      <c r="CH14" s="125">
        <f t="shared" si="3"/>
        <v>0.3</v>
      </c>
      <c r="CI14" s="125">
        <f t="shared" si="3"/>
        <v>0.3</v>
      </c>
      <c r="CJ14" s="125">
        <f t="shared" si="3"/>
        <v>0.3</v>
      </c>
      <c r="CK14" s="125">
        <f t="shared" si="3"/>
        <v>0.3</v>
      </c>
      <c r="CL14" s="125">
        <f t="shared" si="4"/>
        <v>0.3</v>
      </c>
      <c r="CM14" s="125">
        <f t="shared" si="4"/>
        <v>0.3</v>
      </c>
      <c r="CN14" s="125">
        <f t="shared" si="4"/>
        <v>0.3</v>
      </c>
      <c r="CO14" s="125">
        <f t="shared" si="4"/>
        <v>0.3</v>
      </c>
      <c r="CP14" s="125">
        <f t="shared" si="4"/>
        <v>0.3</v>
      </c>
      <c r="CQ14" s="125">
        <f t="shared" si="4"/>
        <v>0.3</v>
      </c>
      <c r="CR14" s="125">
        <f t="shared" si="4"/>
        <v>0.3</v>
      </c>
      <c r="CS14" s="125">
        <f t="shared" si="4"/>
        <v>0.3</v>
      </c>
      <c r="CT14" s="125">
        <f t="shared" si="4"/>
        <v>0.3</v>
      </c>
      <c r="CU14" s="125">
        <f t="shared" si="4"/>
        <v>0.3</v>
      </c>
      <c r="CV14" s="125">
        <f t="shared" si="4"/>
        <v>0.3</v>
      </c>
      <c r="CW14" s="125">
        <f t="shared" si="4"/>
        <v>0.3</v>
      </c>
      <c r="CX14" s="125">
        <f t="shared" si="4"/>
        <v>0.3</v>
      </c>
      <c r="CY14" s="125">
        <f t="shared" si="4"/>
        <v>0.3</v>
      </c>
      <c r="CZ14" s="125">
        <f t="shared" si="4"/>
        <v>0.3</v>
      </c>
      <c r="DA14" s="125">
        <f t="shared" si="4"/>
        <v>0.3</v>
      </c>
      <c r="DB14" s="125">
        <f t="shared" si="5"/>
        <v>0.3</v>
      </c>
      <c r="DC14" s="125">
        <f t="shared" si="5"/>
        <v>0.3</v>
      </c>
      <c r="DD14" s="125">
        <f t="shared" si="5"/>
        <v>0.3</v>
      </c>
      <c r="DE14" s="125">
        <f t="shared" si="5"/>
        <v>0.3</v>
      </c>
      <c r="DF14" s="125">
        <f t="shared" si="5"/>
        <v>0.3</v>
      </c>
      <c r="DG14" s="125">
        <f t="shared" si="5"/>
        <v>0.3</v>
      </c>
      <c r="DH14" s="125">
        <f t="shared" si="5"/>
        <v>0.3</v>
      </c>
      <c r="DI14" s="125">
        <f t="shared" si="5"/>
        <v>0.3</v>
      </c>
      <c r="DJ14" s="125">
        <f t="shared" si="5"/>
        <v>0.3</v>
      </c>
      <c r="DK14" s="125">
        <f t="shared" si="5"/>
        <v>0.3</v>
      </c>
      <c r="DL14" s="125">
        <f t="shared" si="5"/>
        <v>0.3</v>
      </c>
      <c r="DM14" s="125">
        <f t="shared" si="5"/>
        <v>0.3</v>
      </c>
      <c r="DN14" s="125">
        <f t="shared" si="5"/>
        <v>0.3</v>
      </c>
      <c r="DO14" s="125">
        <f t="shared" si="5"/>
        <v>0.3</v>
      </c>
      <c r="DP14" s="125">
        <f t="shared" si="5"/>
        <v>0.3</v>
      </c>
      <c r="DQ14" s="125">
        <f t="shared" si="5"/>
        <v>0.3</v>
      </c>
      <c r="DR14" s="125">
        <f t="shared" si="6"/>
        <v>0.3</v>
      </c>
      <c r="DS14" s="125">
        <f t="shared" si="6"/>
        <v>0.3</v>
      </c>
      <c r="DT14" s="125">
        <f t="shared" si="6"/>
        <v>0.3</v>
      </c>
      <c r="DU14" s="125">
        <f t="shared" si="6"/>
        <v>0.3</v>
      </c>
      <c r="DV14" s="125">
        <f t="shared" si="6"/>
        <v>0.3</v>
      </c>
      <c r="DW14" s="125">
        <f t="shared" si="6"/>
        <v>0.3</v>
      </c>
      <c r="DX14" s="125">
        <f t="shared" si="6"/>
        <v>0.3</v>
      </c>
      <c r="DY14" s="125">
        <f t="shared" si="6"/>
        <v>0.3</v>
      </c>
      <c r="DZ14" s="125">
        <f t="shared" si="6"/>
        <v>0.3</v>
      </c>
      <c r="EA14" s="125">
        <f t="shared" si="6"/>
        <v>0.3</v>
      </c>
      <c r="EB14" s="125">
        <f t="shared" si="6"/>
        <v>0.3</v>
      </c>
      <c r="EC14" s="125">
        <f t="shared" si="6"/>
        <v>0.3</v>
      </c>
      <c r="ED14" s="125">
        <f t="shared" si="6"/>
        <v>0.3</v>
      </c>
      <c r="EE14" s="125">
        <f t="shared" si="6"/>
        <v>0.3</v>
      </c>
      <c r="EF14" s="125">
        <f t="shared" si="6"/>
        <v>0.3</v>
      </c>
      <c r="EG14" s="125">
        <f t="shared" si="6"/>
        <v>0.3</v>
      </c>
      <c r="EH14" s="125">
        <f t="shared" si="7"/>
        <v>0.3</v>
      </c>
      <c r="EI14" s="125">
        <f t="shared" si="7"/>
        <v>0.3</v>
      </c>
      <c r="EJ14" s="125">
        <f t="shared" si="7"/>
        <v>0.3</v>
      </c>
      <c r="EK14" s="125">
        <f t="shared" si="7"/>
        <v>0.3</v>
      </c>
      <c r="EL14" s="125">
        <f t="shared" si="7"/>
        <v>0.3</v>
      </c>
      <c r="EM14" s="125">
        <f t="shared" si="7"/>
        <v>0.3</v>
      </c>
      <c r="EN14" s="125">
        <f t="shared" si="7"/>
        <v>0.3</v>
      </c>
      <c r="EO14" s="125">
        <f t="shared" si="7"/>
        <v>0.3</v>
      </c>
      <c r="EP14" s="125">
        <f t="shared" si="7"/>
        <v>0.3</v>
      </c>
      <c r="EQ14" s="125">
        <f t="shared" si="7"/>
        <v>0.3</v>
      </c>
      <c r="ER14" s="125">
        <f t="shared" si="7"/>
        <v>0.3</v>
      </c>
      <c r="ES14" s="125">
        <f t="shared" si="7"/>
        <v>0.3</v>
      </c>
      <c r="ET14" s="125">
        <f t="shared" si="7"/>
        <v>0.3</v>
      </c>
      <c r="EU14" s="125">
        <f t="shared" si="7"/>
        <v>0.3</v>
      </c>
      <c r="EV14" s="125">
        <f t="shared" si="7"/>
        <v>0.3</v>
      </c>
      <c r="EW14" s="125">
        <f t="shared" si="7"/>
        <v>0.3</v>
      </c>
      <c r="EX14" s="125">
        <f t="shared" si="8"/>
        <v>0.3</v>
      </c>
      <c r="EY14" s="125">
        <f t="shared" si="8"/>
        <v>0.3</v>
      </c>
      <c r="EZ14" s="125">
        <f t="shared" si="8"/>
        <v>0.3</v>
      </c>
      <c r="FA14" s="125">
        <f t="shared" si="8"/>
        <v>0.3</v>
      </c>
      <c r="FB14" s="125">
        <f t="shared" si="8"/>
        <v>0.3</v>
      </c>
      <c r="FC14" s="125">
        <f t="shared" si="8"/>
        <v>0.3</v>
      </c>
      <c r="FD14" s="125">
        <f t="shared" si="8"/>
        <v>0.3</v>
      </c>
      <c r="FE14" s="125">
        <f t="shared" si="8"/>
        <v>0.3</v>
      </c>
      <c r="FF14" s="125">
        <f t="shared" si="8"/>
        <v>0.3</v>
      </c>
      <c r="FG14" s="125">
        <f t="shared" si="8"/>
        <v>0.3</v>
      </c>
      <c r="FH14" s="125">
        <f t="shared" si="8"/>
        <v>0.3</v>
      </c>
      <c r="FI14" s="125">
        <f t="shared" si="8"/>
        <v>0.3</v>
      </c>
      <c r="FJ14" s="125">
        <f t="shared" si="8"/>
        <v>0.3</v>
      </c>
      <c r="FK14" s="125">
        <f t="shared" si="8"/>
        <v>0.3</v>
      </c>
      <c r="FL14" s="125">
        <f t="shared" si="8"/>
        <v>0.3</v>
      </c>
      <c r="FM14" s="125">
        <f t="shared" si="8"/>
        <v>0.3</v>
      </c>
      <c r="FN14" s="125">
        <f t="shared" si="9"/>
        <v>0.3</v>
      </c>
      <c r="FO14" s="125">
        <f t="shared" si="9"/>
        <v>0.3</v>
      </c>
      <c r="FP14" s="125">
        <f t="shared" si="9"/>
        <v>0.3</v>
      </c>
      <c r="FQ14" s="125">
        <f t="shared" si="9"/>
        <v>0.3</v>
      </c>
      <c r="FR14" s="125">
        <f t="shared" si="9"/>
        <v>0.3</v>
      </c>
      <c r="FS14" s="125">
        <f t="shared" si="9"/>
        <v>0.3</v>
      </c>
      <c r="FT14" s="125">
        <f t="shared" si="9"/>
        <v>0.3</v>
      </c>
      <c r="FU14" s="125">
        <f t="shared" si="9"/>
        <v>0.3</v>
      </c>
      <c r="FV14" s="125">
        <f t="shared" si="9"/>
        <v>0.3</v>
      </c>
      <c r="FW14" s="125">
        <f t="shared" si="9"/>
        <v>0.3</v>
      </c>
      <c r="FX14" s="125">
        <f t="shared" si="9"/>
        <v>0.3</v>
      </c>
      <c r="FY14" s="125">
        <f t="shared" si="9"/>
        <v>0.3</v>
      </c>
      <c r="GA14" s="52" t="s">
        <v>206</v>
      </c>
    </row>
    <row r="15" spans="1:183" x14ac:dyDescent="0.25">
      <c r="C15" s="341">
        <v>0.01</v>
      </c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0" t="s">
        <v>146</v>
      </c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15" t="s">
        <v>171</v>
      </c>
      <c r="BL15" s="315"/>
      <c r="BM15" s="315"/>
      <c r="BN15" s="315"/>
      <c r="BO15" s="315"/>
      <c r="BP15" s="315"/>
      <c r="BQ15" s="315"/>
      <c r="BR15" s="315"/>
      <c r="BS15" s="315"/>
      <c r="BT15" s="315"/>
      <c r="BU15" s="315"/>
      <c r="BV15" s="315"/>
      <c r="BW15" s="315"/>
      <c r="BX15" s="315"/>
      <c r="BY15" s="315"/>
      <c r="BZ15" s="315"/>
      <c r="CA15" s="315"/>
      <c r="CB15" s="315"/>
      <c r="CC15" s="315"/>
      <c r="CD15" s="315"/>
      <c r="CE15" s="315"/>
      <c r="CF15" s="315"/>
      <c r="CG15" s="315"/>
      <c r="CH15" s="315"/>
      <c r="CI15" s="315"/>
      <c r="CJ15" s="315"/>
      <c r="CK15" s="315"/>
      <c r="CL15" s="315"/>
      <c r="CM15" s="315"/>
      <c r="CN15" s="315"/>
      <c r="CO15" s="315"/>
      <c r="CP15" s="338" t="s">
        <v>170</v>
      </c>
      <c r="CQ15" s="338"/>
      <c r="CR15" s="338"/>
      <c r="CS15" s="338"/>
      <c r="CT15" s="338"/>
      <c r="CU15" s="338"/>
      <c r="CV15" s="338"/>
      <c r="CW15" s="338"/>
      <c r="CX15" s="338"/>
      <c r="CY15" s="338"/>
      <c r="CZ15" s="338"/>
      <c r="DA15" s="338"/>
      <c r="DB15" s="338"/>
      <c r="DC15" s="338"/>
      <c r="DD15" s="338"/>
      <c r="DE15" s="338"/>
      <c r="DF15" s="338"/>
      <c r="DG15" s="338"/>
      <c r="DH15" s="338"/>
      <c r="DI15" s="338"/>
      <c r="DJ15" s="338"/>
      <c r="DK15" s="338"/>
      <c r="DL15" s="338"/>
      <c r="DM15" s="338"/>
      <c r="DN15" s="338"/>
      <c r="DO15" s="338"/>
      <c r="DP15" s="338"/>
      <c r="DQ15" s="338"/>
      <c r="DR15" s="338"/>
      <c r="DS15" s="338"/>
    </row>
    <row r="16" spans="1:183" s="221" customFormat="1" x14ac:dyDescent="0.25">
      <c r="A16" s="221" t="s">
        <v>133</v>
      </c>
      <c r="B16" s="221" t="s">
        <v>178</v>
      </c>
      <c r="C16" s="230">
        <f>C61+C54+C46*AA5</f>
        <v>0.7095327819687699</v>
      </c>
      <c r="D16" s="190">
        <f t="shared" ref="D16:BO16" si="16">C16+D69+D53*$AA$5</f>
        <v>0.93862744364329154</v>
      </c>
      <c r="E16" s="190">
        <f t="shared" si="16"/>
        <v>1.2410323970536601</v>
      </c>
      <c r="F16" s="190">
        <f t="shared" si="16"/>
        <v>1.6402069355553466</v>
      </c>
      <c r="G16" s="190">
        <f t="shared" si="16"/>
        <v>2.1671173263775727</v>
      </c>
      <c r="H16" s="190">
        <f t="shared" si="16"/>
        <v>2.8626390422629111</v>
      </c>
      <c r="I16" s="190">
        <f t="shared" si="16"/>
        <v>3.7807277072315584</v>
      </c>
      <c r="J16" s="190">
        <f t="shared" si="16"/>
        <v>4.7354599209422927</v>
      </c>
      <c r="K16" s="190">
        <f t="shared" si="16"/>
        <v>5.9963673982335166</v>
      </c>
      <c r="L16" s="190">
        <f t="shared" si="16"/>
        <v>7.6614262234509845</v>
      </c>
      <c r="M16" s="190">
        <f t="shared" si="16"/>
        <v>9.8599648279310959</v>
      </c>
      <c r="N16" s="190">
        <f t="shared" si="16"/>
        <v>12.762696741037896</v>
      </c>
      <c r="O16" s="190">
        <f t="shared" si="16"/>
        <v>16.594963821531927</v>
      </c>
      <c r="P16" s="190">
        <f t="shared" si="16"/>
        <v>21.654217322977097</v>
      </c>
      <c r="Q16" s="190">
        <f t="shared" si="16"/>
        <v>28.331936388170906</v>
      </c>
      <c r="R16" s="190">
        <f t="shared" si="16"/>
        <v>37.146029997512912</v>
      </c>
      <c r="S16" s="190">
        <f t="shared" si="16"/>
        <v>48.780138005130539</v>
      </c>
      <c r="T16" s="190">
        <f t="shared" si="16"/>
        <v>64.136665018471987</v>
      </c>
      <c r="U16" s="190">
        <f t="shared" si="16"/>
        <v>84.406785119368863</v>
      </c>
      <c r="V16" s="190">
        <f t="shared" si="16"/>
        <v>111.16284809583892</v>
      </c>
      <c r="W16" s="190">
        <f t="shared" si="16"/>
        <v>146.48035566806558</v>
      </c>
      <c r="X16" s="190">
        <f t="shared" si="16"/>
        <v>157.32390667070868</v>
      </c>
      <c r="Y16" s="190">
        <f t="shared" si="16"/>
        <v>171.04160389489812</v>
      </c>
      <c r="Z16" s="190">
        <f t="shared" si="16"/>
        <v>188.5493341895781</v>
      </c>
      <c r="AA16" s="190">
        <f t="shared" si="16"/>
        <v>211.05526756316067</v>
      </c>
      <c r="AB16" s="190">
        <f t="shared" si="16"/>
        <v>240.15280360554638</v>
      </c>
      <c r="AC16" s="190">
        <f t="shared" si="16"/>
        <v>277.94283088828803</v>
      </c>
      <c r="AD16" s="190">
        <f t="shared" si="16"/>
        <v>327.19436229356126</v>
      </c>
      <c r="AE16" s="190">
        <f t="shared" si="16"/>
        <v>354.84919379066361</v>
      </c>
      <c r="AF16" s="190">
        <f t="shared" si="16"/>
        <v>383.24340952666608</v>
      </c>
      <c r="AG16" s="190">
        <f t="shared" si="16"/>
        <v>413.02696129673825</v>
      </c>
      <c r="AH16" s="190">
        <f t="shared" si="16"/>
        <v>444.51696591282297</v>
      </c>
      <c r="AI16" s="190">
        <f t="shared" si="16"/>
        <v>478.13085812237233</v>
      </c>
      <c r="AJ16" s="190">
        <f t="shared" si="16"/>
        <v>514.41805883336838</v>
      </c>
      <c r="AK16" s="190">
        <f t="shared" si="16"/>
        <v>554.10148233185305</v>
      </c>
      <c r="AL16" s="190">
        <f t="shared" si="16"/>
        <v>577.79681939733484</v>
      </c>
      <c r="AM16" s="190">
        <f t="shared" si="16"/>
        <v>603.32074240205714</v>
      </c>
      <c r="AN16" s="190">
        <f t="shared" si="16"/>
        <v>630.46352427592853</v>
      </c>
      <c r="AO16" s="190">
        <f t="shared" si="16"/>
        <v>658.99580208628674</v>
      </c>
      <c r="AP16" s="190">
        <f t="shared" si="16"/>
        <v>688.60239755893144</v>
      </c>
      <c r="AQ16" s="190">
        <f t="shared" si="16"/>
        <v>718.85499479881105</v>
      </c>
      <c r="AR16" s="190">
        <f t="shared" si="16"/>
        <v>749.17612029018971</v>
      </c>
      <c r="AS16" s="190">
        <f t="shared" si="16"/>
        <v>778.90401090017804</v>
      </c>
      <c r="AT16" s="190">
        <f t="shared" si="16"/>
        <v>808.68002872248906</v>
      </c>
      <c r="AU16" s="190">
        <f t="shared" si="16"/>
        <v>838.55733896820607</v>
      </c>
      <c r="AV16" s="190">
        <f t="shared" si="16"/>
        <v>868.49468981418829</v>
      </c>
      <c r="AW16" s="190">
        <f t="shared" si="16"/>
        <v>898.37042940791173</v>
      </c>
      <c r="AX16" s="190">
        <f t="shared" si="16"/>
        <v>927.95011444367879</v>
      </c>
      <c r="AY16" s="190">
        <f t="shared" si="16"/>
        <v>956.84991576534753</v>
      </c>
      <c r="AZ16" s="190">
        <f t="shared" si="16"/>
        <v>982.04467017108846</v>
      </c>
      <c r="BA16" s="190">
        <f t="shared" si="16"/>
        <v>1007.7139739116514</v>
      </c>
      <c r="BB16" s="190">
        <f t="shared" si="16"/>
        <v>1033.7263963753207</v>
      </c>
      <c r="BC16" s="190">
        <f t="shared" si="16"/>
        <v>1059.9463976100369</v>
      </c>
      <c r="BD16" s="190">
        <f t="shared" si="16"/>
        <v>1086.2373610707364</v>
      </c>
      <c r="BE16" s="190">
        <f t="shared" si="16"/>
        <v>1112.4607759346547</v>
      </c>
      <c r="BF16" s="190">
        <f t="shared" si="16"/>
        <v>1138.4690446601021</v>
      </c>
      <c r="BG16" s="190">
        <f t="shared" si="16"/>
        <v>1164.105213848492</v>
      </c>
      <c r="BH16" s="190">
        <f t="shared" si="16"/>
        <v>1189.4652182866503</v>
      </c>
      <c r="BI16" s="190">
        <f t="shared" si="16"/>
        <v>1214.5423242877057</v>
      </c>
      <c r="BJ16" s="190">
        <f t="shared" si="16"/>
        <v>1239.3197036149083</v>
      </c>
      <c r="BK16" s="190">
        <f t="shared" si="16"/>
        <v>1263.7758708275314</v>
      </c>
      <c r="BL16" s="190">
        <f t="shared" si="16"/>
        <v>1287.8929787250697</v>
      </c>
      <c r="BM16" s="190">
        <f t="shared" si="16"/>
        <v>1311.6671093700772</v>
      </c>
      <c r="BN16" s="190">
        <f t="shared" si="16"/>
        <v>1335.1121872490901</v>
      </c>
      <c r="BO16" s="190">
        <f t="shared" si="16"/>
        <v>1358.4717963505984</v>
      </c>
      <c r="BP16" s="190">
        <f t="shared" ref="BP16:EA16" si="17">BO16+BP69+BP53*$AA$5</f>
        <v>1381.6867647900549</v>
      </c>
      <c r="BQ16" s="190">
        <f t="shared" si="17"/>
        <v>1404.7033327554152</v>
      </c>
      <c r="BR16" s="190">
        <f t="shared" si="17"/>
        <v>1427.476728901755</v>
      </c>
      <c r="BS16" s="190">
        <f t="shared" si="17"/>
        <v>1449.9728118851915</v>
      </c>
      <c r="BT16" s="190">
        <f t="shared" si="17"/>
        <v>1472.1716904334919</v>
      </c>
      <c r="BU16" s="190">
        <f t="shared" si="17"/>
        <v>1494.0736342592984</v>
      </c>
      <c r="BV16" s="190">
        <f t="shared" si="17"/>
        <v>1515.7712542772199</v>
      </c>
      <c r="BW16" s="190">
        <f t="shared" si="17"/>
        <v>1537.2631207507873</v>
      </c>
      <c r="BX16" s="190">
        <f t="shared" si="17"/>
        <v>1558.546053406965</v>
      </c>
      <c r="BY16" s="190">
        <f t="shared" si="17"/>
        <v>1579.6166462226217</v>
      </c>
      <c r="BZ16" s="190">
        <f t="shared" si="17"/>
        <v>1600.4722905765341</v>
      </c>
      <c r="CA16" s="190">
        <f t="shared" si="17"/>
        <v>1621.1120150227557</v>
      </c>
      <c r="CB16" s="190">
        <f t="shared" si="17"/>
        <v>1641.5371573937007</v>
      </c>
      <c r="CC16" s="190">
        <f t="shared" si="17"/>
        <v>1661.751636241966</v>
      </c>
      <c r="CD16" s="190">
        <f t="shared" si="17"/>
        <v>1681.7491458663512</v>
      </c>
      <c r="CE16" s="190">
        <f t="shared" si="17"/>
        <v>1701.5275333754746</v>
      </c>
      <c r="CF16" s="190">
        <f t="shared" si="17"/>
        <v>1721.0884608204658</v>
      </c>
      <c r="CG16" s="190">
        <f t="shared" si="17"/>
        <v>1740.4369591552284</v>
      </c>
      <c r="CH16" s="190">
        <f t="shared" si="17"/>
        <v>1759.580665633564</v>
      </c>
      <c r="CI16" s="190">
        <f t="shared" si="17"/>
        <v>1778.5286246962044</v>
      </c>
      <c r="CJ16" s="190">
        <f t="shared" si="17"/>
        <v>1797.2894045341577</v>
      </c>
      <c r="CK16" s="190">
        <f t="shared" si="17"/>
        <v>1815.8594939704167</v>
      </c>
      <c r="CL16" s="190">
        <f t="shared" si="17"/>
        <v>1834.2364764337499</v>
      </c>
      <c r="CM16" s="190">
        <f t="shared" si="17"/>
        <v>1852.4193444858226</v>
      </c>
      <c r="CN16" s="190">
        <f t="shared" si="17"/>
        <v>1870.4086454888989</v>
      </c>
      <c r="CO16" s="190">
        <f t="shared" si="17"/>
        <v>1888.2064686662411</v>
      </c>
      <c r="CP16" s="190">
        <f t="shared" si="17"/>
        <v>1905.8162032741168</v>
      </c>
      <c r="CQ16" s="190">
        <f t="shared" si="17"/>
        <v>1923.2419778118669</v>
      </c>
      <c r="CR16" s="190">
        <f t="shared" si="17"/>
        <v>1940.4859243311764</v>
      </c>
      <c r="CS16" s="190">
        <f t="shared" si="17"/>
        <v>1957.5503350681358</v>
      </c>
      <c r="CT16" s="190">
        <f t="shared" si="17"/>
        <v>1974.4375218490136</v>
      </c>
      <c r="CU16" s="190">
        <f t="shared" si="17"/>
        <v>1991.149689501291</v>
      </c>
      <c r="CV16" s="190">
        <f t="shared" si="17"/>
        <v>2007.6888274269149</v>
      </c>
      <c r="CW16" s="190">
        <f t="shared" si="17"/>
        <v>2024.0566303383516</v>
      </c>
      <c r="CX16" s="190">
        <f t="shared" si="17"/>
        <v>2040.2544600456661</v>
      </c>
      <c r="CY16" s="190">
        <f t="shared" si="17"/>
        <v>2056.2833749745841</v>
      </c>
      <c r="CZ16" s="190">
        <f t="shared" si="17"/>
        <v>2072.1450321155276</v>
      </c>
      <c r="DA16" s="190">
        <f t="shared" si="17"/>
        <v>2087.8415206856566</v>
      </c>
      <c r="DB16" s="190">
        <f t="shared" si="17"/>
        <v>2103.375169098726</v>
      </c>
      <c r="DC16" s="190">
        <f t="shared" si="17"/>
        <v>2118.7483411895428</v>
      </c>
      <c r="DD16" s="208">
        <f t="shared" si="17"/>
        <v>2133.9632428800619</v>
      </c>
      <c r="DE16" s="190">
        <f t="shared" si="17"/>
        <v>2149.0217692730289</v>
      </c>
      <c r="DF16" s="190">
        <f t="shared" si="17"/>
        <v>2163.925435858438</v>
      </c>
      <c r="DG16" s="190">
        <f t="shared" si="17"/>
        <v>2178.6758048728029</v>
      </c>
      <c r="DH16" s="190">
        <f t="shared" si="17"/>
        <v>2193.2745005552556</v>
      </c>
      <c r="DI16" s="190">
        <f t="shared" si="17"/>
        <v>2207.723210428836</v>
      </c>
      <c r="DJ16" s="190">
        <f t="shared" si="17"/>
        <v>2222.0236735127278</v>
      </c>
      <c r="DK16" s="208">
        <f t="shared" si="17"/>
        <v>2236.1776573655029</v>
      </c>
      <c r="DL16" s="190">
        <f t="shared" si="17"/>
        <v>2250.1869290079526</v>
      </c>
      <c r="DM16" s="190">
        <f t="shared" si="17"/>
        <v>2264.0532292116395</v>
      </c>
      <c r="DN16" s="190">
        <f t="shared" si="17"/>
        <v>2277.7783126843328</v>
      </c>
      <c r="DO16" s="190">
        <f t="shared" si="17"/>
        <v>2291.3639074862135</v>
      </c>
      <c r="DP16" s="190">
        <f t="shared" si="17"/>
        <v>2304.8116907619892</v>
      </c>
      <c r="DQ16" s="190">
        <f t="shared" si="17"/>
        <v>2318.1232809712069</v>
      </c>
      <c r="DR16" s="190">
        <f t="shared" si="17"/>
        <v>2331.3002456738964</v>
      </c>
      <c r="DS16" s="190">
        <f t="shared" si="17"/>
        <v>2344.3441223853051</v>
      </c>
      <c r="DT16" s="190">
        <f t="shared" si="17"/>
        <v>2357.2564481498116</v>
      </c>
      <c r="DU16" s="190">
        <f t="shared" si="17"/>
        <v>2370.038790723393</v>
      </c>
      <c r="DV16" s="190">
        <f t="shared" si="17"/>
        <v>2382.6927311516688</v>
      </c>
      <c r="DW16" s="190">
        <f t="shared" si="17"/>
        <v>2395.2198458893604</v>
      </c>
      <c r="DX16" s="190">
        <f t="shared" si="17"/>
        <v>2407.6216916258691</v>
      </c>
      <c r="DY16" s="190">
        <f t="shared" si="17"/>
        <v>2419.899795522233</v>
      </c>
      <c r="DZ16" s="190">
        <f t="shared" si="17"/>
        <v>2432.0556527884601</v>
      </c>
      <c r="EA16" s="190">
        <f t="shared" si="17"/>
        <v>2444.0907321662326</v>
      </c>
      <c r="EB16" s="190">
        <f t="shared" ref="EB16:FY16" si="18">EA16+EB69+EB53*$AA$5</f>
        <v>2456.006487682047</v>
      </c>
      <c r="EC16" s="190">
        <f t="shared" si="18"/>
        <v>2467.804359212133</v>
      </c>
      <c r="ED16" s="190">
        <f t="shared" si="18"/>
        <v>2479.4857738186965</v>
      </c>
      <c r="EE16" s="190">
        <f t="shared" si="18"/>
        <v>2491.0521470755357</v>
      </c>
      <c r="EF16" s="190">
        <f t="shared" si="18"/>
        <v>2502.504883858348</v>
      </c>
      <c r="EG16" s="190">
        <f t="shared" si="18"/>
        <v>2513.8453783397722</v>
      </c>
      <c r="EH16" s="190">
        <f t="shared" si="18"/>
        <v>2525.0750131412765</v>
      </c>
      <c r="EI16" s="190">
        <f t="shared" si="18"/>
        <v>2536.1951576859551</v>
      </c>
      <c r="EJ16" s="190">
        <f t="shared" si="18"/>
        <v>2547.2071644256157</v>
      </c>
      <c r="EK16" s="190">
        <f t="shared" si="18"/>
        <v>2558.1123673419411</v>
      </c>
      <c r="EL16" s="190">
        <f t="shared" si="18"/>
        <v>2568.9120824043275</v>
      </c>
      <c r="EM16" s="190">
        <f t="shared" si="18"/>
        <v>2579.6076093746392</v>
      </c>
      <c r="EN16" s="190">
        <f t="shared" si="18"/>
        <v>2590.2002341412804</v>
      </c>
      <c r="EO16" s="190">
        <f t="shared" si="18"/>
        <v>2600.6912306745489</v>
      </c>
      <c r="EP16" s="190">
        <f t="shared" si="18"/>
        <v>2611.0818617650971</v>
      </c>
      <c r="EQ16" s="190">
        <f t="shared" si="18"/>
        <v>2621.3733780059702</v>
      </c>
      <c r="ER16" s="190">
        <f t="shared" si="18"/>
        <v>2631.5670168494353</v>
      </c>
      <c r="ES16" s="190">
        <f t="shared" si="18"/>
        <v>2641.6640019051329</v>
      </c>
      <c r="ET16" s="190">
        <f t="shared" si="18"/>
        <v>2651.665542587456</v>
      </c>
      <c r="EU16" s="190">
        <f t="shared" si="18"/>
        <v>2661.5728341288241</v>
      </c>
      <c r="EV16" s="190">
        <f t="shared" si="18"/>
        <v>2671.3870578675078</v>
      </c>
      <c r="EW16" s="190">
        <f t="shared" si="18"/>
        <v>2681.1093816238017</v>
      </c>
      <c r="EX16" s="190">
        <f t="shared" si="18"/>
        <v>2690.7409599417701</v>
      </c>
      <c r="EY16" s="190">
        <f t="shared" si="18"/>
        <v>2700.2829344786928</v>
      </c>
      <c r="EZ16" s="190">
        <f t="shared" si="18"/>
        <v>2709.7364343763907</v>
      </c>
      <c r="FA16" s="190">
        <f t="shared" si="18"/>
        <v>2719.1025765050258</v>
      </c>
      <c r="FB16" s="190">
        <f t="shared" si="18"/>
        <v>2728.3824655341141</v>
      </c>
      <c r="FC16" s="190">
        <f t="shared" si="18"/>
        <v>2737.5771938484449</v>
      </c>
      <c r="FD16" s="190">
        <f t="shared" si="18"/>
        <v>2746.687841380322</v>
      </c>
      <c r="FE16" s="190">
        <f t="shared" si="18"/>
        <v>2755.7154754677081</v>
      </c>
      <c r="FF16" s="190">
        <f t="shared" si="18"/>
        <v>2764.6611509002232</v>
      </c>
      <c r="FG16" s="190">
        <f t="shared" si="18"/>
        <v>2773.5259101024672</v>
      </c>
      <c r="FH16" s="190">
        <f t="shared" si="18"/>
        <v>2782.3107833860277</v>
      </c>
      <c r="FI16" s="190">
        <f t="shared" si="18"/>
        <v>2791.0167892001286</v>
      </c>
      <c r="FJ16" s="190">
        <f t="shared" si="18"/>
        <v>2799.6449343268773</v>
      </c>
      <c r="FK16" s="190">
        <f t="shared" si="18"/>
        <v>2808.1962139985012</v>
      </c>
      <c r="FL16" s="190">
        <f t="shared" si="18"/>
        <v>2816.6716119548591</v>
      </c>
      <c r="FM16" s="190">
        <f t="shared" si="18"/>
        <v>2825.0721004985935</v>
      </c>
      <c r="FN16" s="190">
        <f t="shared" si="18"/>
        <v>2833.3986405529258</v>
      </c>
      <c r="FO16" s="190">
        <f t="shared" si="18"/>
        <v>2841.6521817293119</v>
      </c>
      <c r="FP16" s="190">
        <f t="shared" si="18"/>
        <v>2849.8336624105063</v>
      </c>
      <c r="FQ16" s="190">
        <f t="shared" si="18"/>
        <v>2857.9440098508899</v>
      </c>
      <c r="FR16" s="190">
        <f t="shared" si="18"/>
        <v>2865.9841402922784</v>
      </c>
      <c r="FS16" s="190">
        <f t="shared" si="18"/>
        <v>2873.9549590915699</v>
      </c>
      <c r="FT16" s="190">
        <f t="shared" si="18"/>
        <v>2881.8573608568254</v>
      </c>
      <c r="FU16" s="190">
        <f t="shared" si="18"/>
        <v>2889.6922295751697</v>
      </c>
      <c r="FV16" s="190">
        <f t="shared" si="18"/>
        <v>2897.4604387240033</v>
      </c>
      <c r="FW16" s="190">
        <f t="shared" si="18"/>
        <v>2905.162851365094</v>
      </c>
      <c r="FX16" s="190">
        <f t="shared" si="18"/>
        <v>2912.8003202274822</v>
      </c>
      <c r="FY16" s="190">
        <f t="shared" si="18"/>
        <v>2920.3736877884771</v>
      </c>
      <c r="GA16" s="221" t="s">
        <v>133</v>
      </c>
    </row>
    <row r="17" spans="1:183" s="221" customFormat="1" x14ac:dyDescent="0.25">
      <c r="A17" s="221" t="s">
        <v>188</v>
      </c>
      <c r="D17" s="190"/>
      <c r="E17" s="190"/>
      <c r="F17" s="190"/>
      <c r="G17" s="190"/>
      <c r="H17" s="190"/>
      <c r="I17" s="190">
        <v>0.4</v>
      </c>
      <c r="J17" s="190">
        <f>I17+J69</f>
        <v>0.6613861147180603</v>
      </c>
      <c r="K17" s="190">
        <f t="shared" ref="K17:BV17" si="19">J17+K69</f>
        <v>1.0064157861459</v>
      </c>
      <c r="L17" s="190">
        <f t="shared" si="19"/>
        <v>1.4618549524306483</v>
      </c>
      <c r="M17" s="190">
        <f t="shared" si="19"/>
        <v>2.0630346519265159</v>
      </c>
      <c r="N17" s="190">
        <f t="shared" si="19"/>
        <v>2.8565918552610614</v>
      </c>
      <c r="O17" s="190">
        <f t="shared" si="19"/>
        <v>3.9040873636626614</v>
      </c>
      <c r="P17" s="190">
        <f t="shared" si="19"/>
        <v>5.2867814347527737</v>
      </c>
      <c r="Q17" s="190">
        <f t="shared" si="19"/>
        <v>7.1119376085917221</v>
      </c>
      <c r="R17" s="190">
        <f t="shared" si="19"/>
        <v>9.521143758059134</v>
      </c>
      <c r="S17" s="190">
        <f t="shared" si="19"/>
        <v>12.701295875356116</v>
      </c>
      <c r="T17" s="190">
        <f t="shared" si="19"/>
        <v>16.899096670188136</v>
      </c>
      <c r="U17" s="190">
        <f t="shared" si="19"/>
        <v>22.440193719366398</v>
      </c>
      <c r="V17" s="190">
        <f t="shared" si="19"/>
        <v>29.754441824281706</v>
      </c>
      <c r="W17" s="190">
        <f t="shared" si="19"/>
        <v>39.409249322769917</v>
      </c>
      <c r="X17" s="190">
        <f t="shared" si="19"/>
        <v>41.99192502933434</v>
      </c>
      <c r="Y17" s="190">
        <f t="shared" si="19"/>
        <v>45.290589131797987</v>
      </c>
      <c r="Z17" s="190">
        <f t="shared" si="19"/>
        <v>49.534120572339496</v>
      </c>
      <c r="AA17" s="190">
        <f t="shared" si="19"/>
        <v>55.024468634126393</v>
      </c>
      <c r="AB17" s="190">
        <f t="shared" si="19"/>
        <v>62.159910752712982</v>
      </c>
      <c r="AC17" s="190">
        <f t="shared" si="19"/>
        <v>71.465661064879015</v>
      </c>
      <c r="AD17" s="190">
        <f t="shared" si="19"/>
        <v>83.634114210300822</v>
      </c>
      <c r="AE17" s="190">
        <f t="shared" si="19"/>
        <v>90.330416035634613</v>
      </c>
      <c r="AF17" s="190">
        <f t="shared" si="19"/>
        <v>97.205424162700595</v>
      </c>
      <c r="AG17" s="190">
        <f t="shared" si="19"/>
        <v>104.39873531825486</v>
      </c>
      <c r="AH17" s="190">
        <f t="shared" si="19"/>
        <v>111.9901291424511</v>
      </c>
      <c r="AI17" s="190">
        <f t="shared" si="19"/>
        <v>120.08476850802062</v>
      </c>
      <c r="AJ17" s="190">
        <f t="shared" si="19"/>
        <v>128.82121719153122</v>
      </c>
      <c r="AK17" s="190">
        <f t="shared" si="19"/>
        <v>138.38195107989642</v>
      </c>
      <c r="AL17" s="190">
        <f t="shared" si="19"/>
        <v>143.94751023252326</v>
      </c>
      <c r="AM17" s="190">
        <f t="shared" si="19"/>
        <v>149.98303826714476</v>
      </c>
      <c r="AN17" s="190">
        <f t="shared" si="19"/>
        <v>156.43227231414704</v>
      </c>
      <c r="AO17" s="190">
        <f t="shared" si="19"/>
        <v>163.23439122008818</v>
      </c>
      <c r="AP17" s="190">
        <f t="shared" si="19"/>
        <v>170.30699136448109</v>
      </c>
      <c r="AQ17" s="190">
        <f t="shared" si="19"/>
        <v>177.53922590957518</v>
      </c>
      <c r="AR17" s="190">
        <f t="shared" si="19"/>
        <v>184.7827607863066</v>
      </c>
      <c r="AS17" s="190">
        <f t="shared" si="19"/>
        <v>191.83985482939846</v>
      </c>
      <c r="AT17" s="190">
        <f t="shared" si="19"/>
        <v>198.87615734213099</v>
      </c>
      <c r="AU17" s="190">
        <f t="shared" si="19"/>
        <v>205.91248010716978</v>
      </c>
      <c r="AV17" s="190">
        <f t="shared" si="19"/>
        <v>212.94376362279655</v>
      </c>
      <c r="AW17" s="190">
        <f t="shared" si="19"/>
        <v>219.94460964738411</v>
      </c>
      <c r="AX17" s="190">
        <f t="shared" si="19"/>
        <v>226.86260983030539</v>
      </c>
      <c r="AY17" s="190">
        <f t="shared" si="19"/>
        <v>233.60956291125999</v>
      </c>
      <c r="AZ17" s="190">
        <f t="shared" si="19"/>
        <v>239.46442840712487</v>
      </c>
      <c r="BA17" s="190">
        <f t="shared" si="19"/>
        <v>245.45308187136098</v>
      </c>
      <c r="BB17" s="190">
        <f t="shared" si="19"/>
        <v>251.53679634200253</v>
      </c>
      <c r="BC17" s="190">
        <f t="shared" si="19"/>
        <v>257.67908063914427</v>
      </c>
      <c r="BD17" s="190">
        <f t="shared" si="19"/>
        <v>263.845263437732</v>
      </c>
      <c r="BE17" s="190">
        <f t="shared" si="19"/>
        <v>270.00140569515423</v>
      </c>
      <c r="BF17" s="190">
        <f t="shared" si="19"/>
        <v>276.1128511401331</v>
      </c>
      <c r="BG17" s="190">
        <f t="shared" si="19"/>
        <v>282.14230253941798</v>
      </c>
      <c r="BH17" s="190">
        <f t="shared" si="19"/>
        <v>288.09012204060468</v>
      </c>
      <c r="BI17" s="190">
        <f t="shared" si="19"/>
        <v>293.95801928276887</v>
      </c>
      <c r="BJ17" s="190">
        <f t="shared" si="19"/>
        <v>299.7440380125164</v>
      </c>
      <c r="BK17" s="190">
        <f t="shared" si="19"/>
        <v>305.44472339202377</v>
      </c>
      <c r="BL17" s="190">
        <f t="shared" si="19"/>
        <v>311.05727792528182</v>
      </c>
      <c r="BM17" s="190">
        <f t="shared" si="19"/>
        <v>316.58224257504196</v>
      </c>
      <c r="BN17" s="190">
        <f t="shared" si="19"/>
        <v>322.02691692970978</v>
      </c>
      <c r="BO17" s="190">
        <f t="shared" si="19"/>
        <v>327.45773022761989</v>
      </c>
      <c r="BP17" s="190">
        <f t="shared" si="19"/>
        <v>332.8581611649355</v>
      </c>
      <c r="BQ17" s="190">
        <f t="shared" si="19"/>
        <v>338.21403383951952</v>
      </c>
      <c r="BR17" s="190">
        <f t="shared" si="19"/>
        <v>343.51364811328733</v>
      </c>
      <c r="BS17" s="190">
        <f t="shared" si="19"/>
        <v>348.74805654244039</v>
      </c>
      <c r="BT17" s="190">
        <f t="shared" si="19"/>
        <v>353.91181067424139</v>
      </c>
      <c r="BU17" s="190">
        <f t="shared" si="19"/>
        <v>359.00426161667878</v>
      </c>
      <c r="BV17" s="190">
        <f t="shared" si="19"/>
        <v>364.04382036897255</v>
      </c>
      <c r="BW17" s="190">
        <f t="shared" ref="BW17:EH17" si="20">BV17+BW69</f>
        <v>369.03127051818643</v>
      </c>
      <c r="BX17" s="190">
        <f t="shared" si="20"/>
        <v>373.96673291704417</v>
      </c>
      <c r="BY17" s="190">
        <f t="shared" si="20"/>
        <v>378.85008060770377</v>
      </c>
      <c r="BZ17" s="190">
        <f t="shared" si="20"/>
        <v>383.6812169459194</v>
      </c>
      <c r="CA17" s="190">
        <f t="shared" si="20"/>
        <v>388.46027846930116</v>
      </c>
      <c r="CB17" s="190">
        <f t="shared" si="20"/>
        <v>393.18776611399431</v>
      </c>
      <c r="CC17" s="190">
        <f t="shared" si="20"/>
        <v>397.86455712912317</v>
      </c>
      <c r="CD17" s="190">
        <f t="shared" si="20"/>
        <v>402.48875536248988</v>
      </c>
      <c r="CE17" s="190">
        <f t="shared" si="20"/>
        <v>407.05962311002349</v>
      </c>
      <c r="CF17" s="190">
        <f t="shared" si="20"/>
        <v>411.57746061951877</v>
      </c>
      <c r="CG17" s="190">
        <f t="shared" si="20"/>
        <v>416.04346588758727</v>
      </c>
      <c r="CH17" s="190">
        <f t="shared" si="20"/>
        <v>420.45952827296031</v>
      </c>
      <c r="CI17" s="190">
        <f t="shared" si="20"/>
        <v>424.82791914189511</v>
      </c>
      <c r="CJ17" s="190">
        <f t="shared" si="20"/>
        <v>429.15081645123951</v>
      </c>
      <c r="CK17" s="190">
        <f t="shared" si="20"/>
        <v>433.4274712796514</v>
      </c>
      <c r="CL17" s="190">
        <f t="shared" si="20"/>
        <v>437.65732888402965</v>
      </c>
      <c r="CM17" s="190">
        <f t="shared" si="20"/>
        <v>441.84012318162718</v>
      </c>
      <c r="CN17" s="190">
        <f t="shared" si="20"/>
        <v>445.97592760284783</v>
      </c>
      <c r="CO17" s="190">
        <f t="shared" si="20"/>
        <v>450.06516658214389</v>
      </c>
      <c r="CP17" s="190">
        <f t="shared" si="20"/>
        <v>454.10857291165763</v>
      </c>
      <c r="CQ17" s="190">
        <f t="shared" si="20"/>
        <v>458.10707156579031</v>
      </c>
      <c r="CR17" s="190">
        <f t="shared" si="20"/>
        <v>462.06122914466664</v>
      </c>
      <c r="CS17" s="190">
        <f t="shared" si="20"/>
        <v>465.97165651501285</v>
      </c>
      <c r="CT17" s="190">
        <f t="shared" si="20"/>
        <v>469.83896437723115</v>
      </c>
      <c r="CU17" s="190">
        <f t="shared" si="20"/>
        <v>473.66372514620491</v>
      </c>
      <c r="CV17" s="190">
        <f t="shared" si="20"/>
        <v>477.44644164873938</v>
      </c>
      <c r="CW17" s="190">
        <f t="shared" si="20"/>
        <v>481.1875258531723</v>
      </c>
      <c r="CX17" s="190">
        <f t="shared" si="20"/>
        <v>484.88729124474719</v>
      </c>
      <c r="CY17" s="190">
        <f t="shared" si="20"/>
        <v>488.5459662621123</v>
      </c>
      <c r="CZ17" s="190">
        <f t="shared" si="20"/>
        <v>492.16393095721332</v>
      </c>
      <c r="DA17" s="190">
        <f t="shared" si="20"/>
        <v>495.74167827979591</v>
      </c>
      <c r="DB17" s="190">
        <f t="shared" si="20"/>
        <v>499.27976760089336</v>
      </c>
      <c r="DC17" s="190">
        <f t="shared" si="20"/>
        <v>502.77877465720996</v>
      </c>
      <c r="DD17" s="190">
        <f t="shared" si="20"/>
        <v>506.23924309248929</v>
      </c>
      <c r="DE17" s="190">
        <f t="shared" si="20"/>
        <v>509.66164499755399</v>
      </c>
      <c r="DF17" s="190">
        <f t="shared" si="20"/>
        <v>513.04636115296717</v>
      </c>
      <c r="DG17" s="190">
        <f t="shared" si="20"/>
        <v>516.39377525908947</v>
      </c>
      <c r="DH17" s="190">
        <f t="shared" si="20"/>
        <v>519.70427963494478</v>
      </c>
      <c r="DI17" s="190">
        <f t="shared" si="20"/>
        <v>522.97827794683349</v>
      </c>
      <c r="DJ17" s="190">
        <f t="shared" si="20"/>
        <v>526.21618492381162</v>
      </c>
      <c r="DK17" s="190">
        <f t="shared" si="20"/>
        <v>529.41842327624727</v>
      </c>
      <c r="DL17" s="190">
        <f t="shared" si="20"/>
        <v>532.58541871046737</v>
      </c>
      <c r="DM17" s="190">
        <f t="shared" si="20"/>
        <v>535.71759490902286</v>
      </c>
      <c r="DN17" s="190">
        <f t="shared" si="20"/>
        <v>538.81538071700629</v>
      </c>
      <c r="DO17" s="190">
        <f t="shared" si="20"/>
        <v>541.87919896351548</v>
      </c>
      <c r="DP17" s="190">
        <f t="shared" si="20"/>
        <v>544.90945957479425</v>
      </c>
      <c r="DQ17" s="190">
        <f t="shared" si="20"/>
        <v>547.90655707838107</v>
      </c>
      <c r="DR17" s="190">
        <f t="shared" si="20"/>
        <v>550.87087229084148</v>
      </c>
      <c r="DS17" s="190">
        <f t="shared" si="20"/>
        <v>553.80277756495877</v>
      </c>
      <c r="DT17" s="190">
        <f t="shared" si="20"/>
        <v>556.70264445979001</v>
      </c>
      <c r="DU17" s="190">
        <f t="shared" si="20"/>
        <v>559.57085195381478</v>
      </c>
      <c r="DV17" s="190">
        <f t="shared" si="20"/>
        <v>562.40778278286803</v>
      </c>
      <c r="DW17" s="190">
        <f t="shared" si="20"/>
        <v>565.21381936831654</v>
      </c>
      <c r="DX17" s="190">
        <f t="shared" si="20"/>
        <v>567.98934013806388</v>
      </c>
      <c r="DY17" s="190">
        <f t="shared" si="20"/>
        <v>570.73471694673526</v>
      </c>
      <c r="DZ17" s="190">
        <f t="shared" si="20"/>
        <v>573.45031413109427</v>
      </c>
      <c r="EA17" s="190">
        <f t="shared" si="20"/>
        <v>576.13648942306565</v>
      </c>
      <c r="EB17" s="190">
        <f t="shared" si="20"/>
        <v>578.79359642768031</v>
      </c>
      <c r="EC17" s="190">
        <f t="shared" si="20"/>
        <v>581.42198485413473</v>
      </c>
      <c r="ED17" s="190">
        <f t="shared" si="20"/>
        <v>584.02200102452036</v>
      </c>
      <c r="EE17" s="190">
        <f t="shared" si="20"/>
        <v>586.59398840939514</v>
      </c>
      <c r="EF17" s="190">
        <f t="shared" si="20"/>
        <v>589.13828800801934</v>
      </c>
      <c r="EG17" s="190">
        <f t="shared" si="20"/>
        <v>591.65523846489384</v>
      </c>
      <c r="EH17" s="190">
        <f t="shared" si="20"/>
        <v>594.1451758821479</v>
      </c>
      <c r="EI17" s="190">
        <f t="shared" ref="EI17:FY17" si="21">EH17+EI69</f>
        <v>596.60843333444677</v>
      </c>
      <c r="EJ17" s="190">
        <f t="shared" si="21"/>
        <v>599.04533986009358</v>
      </c>
      <c r="EK17" s="190">
        <f t="shared" si="21"/>
        <v>601.45622000858907</v>
      </c>
      <c r="EL17" s="190">
        <f t="shared" si="21"/>
        <v>603.84139388756762</v>
      </c>
      <c r="EM17" s="190">
        <f t="shared" si="21"/>
        <v>606.20117757162586</v>
      </c>
      <c r="EN17" s="190">
        <f t="shared" si="21"/>
        <v>608.53588367608074</v>
      </c>
      <c r="EO17" s="190">
        <f t="shared" si="21"/>
        <v>610.84582186850412</v>
      </c>
      <c r="EP17" s="190">
        <f t="shared" si="21"/>
        <v>613.13129910156147</v>
      </c>
      <c r="EQ17" s="190">
        <f t="shared" si="21"/>
        <v>615.39261941988184</v>
      </c>
      <c r="ER17" s="190">
        <f t="shared" si="21"/>
        <v>617.63008375582194</v>
      </c>
      <c r="ES17" s="190">
        <f t="shared" si="21"/>
        <v>619.84398975648617</v>
      </c>
      <c r="ET17" s="190">
        <f t="shared" si="21"/>
        <v>622.03463167523125</v>
      </c>
      <c r="EU17" s="190">
        <f t="shared" si="21"/>
        <v>624.20230034214023</v>
      </c>
      <c r="EV17" s="190">
        <f t="shared" si="21"/>
        <v>626.34728320316981</v>
      </c>
      <c r="EW17" s="190">
        <f t="shared" si="21"/>
        <v>628.46986439376235</v>
      </c>
      <c r="EX17" s="190">
        <f t="shared" si="21"/>
        <v>630.57032480019427</v>
      </c>
      <c r="EY17" s="190">
        <f t="shared" si="21"/>
        <v>632.64894216543451</v>
      </c>
      <c r="EZ17" s="190">
        <f t="shared" si="21"/>
        <v>634.70599119398003</v>
      </c>
      <c r="FA17" s="190">
        <f t="shared" si="21"/>
        <v>636.74174362423059</v>
      </c>
      <c r="FB17" s="190">
        <f t="shared" si="21"/>
        <v>638.75646825389276</v>
      </c>
      <c r="FC17" s="190">
        <f t="shared" si="21"/>
        <v>640.75043092121484</v>
      </c>
      <c r="FD17" s="190">
        <f t="shared" si="21"/>
        <v>642.72389446019076</v>
      </c>
      <c r="FE17" s="190">
        <f t="shared" si="21"/>
        <v>644.67711865911542</v>
      </c>
      <c r="FF17" s="190">
        <f t="shared" si="21"/>
        <v>646.6103602637769</v>
      </c>
      <c r="FG17" s="190">
        <f t="shared" si="21"/>
        <v>648.52387301564283</v>
      </c>
      <c r="FH17" s="190">
        <f t="shared" si="21"/>
        <v>650.41790770988223</v>
      </c>
      <c r="FI17" s="190">
        <f t="shared" si="21"/>
        <v>652.2927122565344</v>
      </c>
      <c r="FJ17" s="190">
        <f t="shared" si="21"/>
        <v>654.14853173096719</v>
      </c>
      <c r="FK17" s="190">
        <f t="shared" si="21"/>
        <v>655.98560840663947</v>
      </c>
      <c r="FL17" s="190">
        <f t="shared" si="21"/>
        <v>657.80418177278875</v>
      </c>
      <c r="FM17" s="190">
        <f t="shared" si="21"/>
        <v>659.60448854933952</v>
      </c>
      <c r="FN17" s="190">
        <f t="shared" si="21"/>
        <v>661.38676270033341</v>
      </c>
      <c r="FO17" s="190">
        <f t="shared" si="21"/>
        <v>663.15123544826508</v>
      </c>
      <c r="FP17" s="190">
        <f t="shared" si="21"/>
        <v>664.89813529158391</v>
      </c>
      <c r="FQ17" s="190">
        <f t="shared" si="21"/>
        <v>666.62768802671769</v>
      </c>
      <c r="FR17" s="190">
        <f t="shared" si="21"/>
        <v>668.34011677481863</v>
      </c>
      <c r="FS17" s="190">
        <f t="shared" si="21"/>
        <v>670.0356420125006</v>
      </c>
      <c r="FT17" s="190">
        <f t="shared" si="21"/>
        <v>671.71448160535499</v>
      </c>
      <c r="FU17" s="190">
        <f t="shared" si="21"/>
        <v>673.3768508398532</v>
      </c>
      <c r="FV17" s="190">
        <f t="shared" si="21"/>
        <v>675.02296245118293</v>
      </c>
      <c r="FW17" s="190">
        <f t="shared" si="21"/>
        <v>676.65302664660601</v>
      </c>
      <c r="FX17" s="190">
        <f t="shared" si="21"/>
        <v>678.26725112562713</v>
      </c>
      <c r="FY17" s="190">
        <f t="shared" si="21"/>
        <v>679.86584109924013</v>
      </c>
      <c r="GA17" s="221" t="s">
        <v>188</v>
      </c>
    </row>
    <row r="18" spans="1:183" s="221" customFormat="1" x14ac:dyDescent="0.25">
      <c r="C18" s="321" t="s">
        <v>198</v>
      </c>
      <c r="D18" s="321"/>
      <c r="E18" s="321"/>
      <c r="F18" s="321"/>
      <c r="G18" s="321"/>
      <c r="H18" s="321"/>
      <c r="I18" s="321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0"/>
      <c r="BS18" s="190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0"/>
      <c r="CJ18" s="190"/>
      <c r="CK18" s="190"/>
      <c r="CL18" s="190"/>
      <c r="CM18" s="190"/>
      <c r="CN18" s="190"/>
      <c r="CO18" s="190"/>
      <c r="CP18" s="190"/>
      <c r="CQ18" s="190"/>
      <c r="CR18" s="190"/>
      <c r="CS18" s="190"/>
      <c r="CT18" s="190"/>
      <c r="CU18" s="190"/>
      <c r="CV18" s="190"/>
      <c r="CW18" s="190"/>
      <c r="CX18" s="190"/>
      <c r="CY18" s="190"/>
      <c r="CZ18" s="190"/>
      <c r="DA18" s="190"/>
      <c r="DB18" s="190"/>
      <c r="DC18" s="190"/>
      <c r="DD18" s="190"/>
      <c r="DE18" s="190"/>
      <c r="DF18" s="190"/>
      <c r="DG18" s="190"/>
      <c r="DH18" s="190"/>
      <c r="DI18" s="190"/>
      <c r="DJ18" s="190"/>
      <c r="DK18" s="190"/>
      <c r="DL18" s="190"/>
      <c r="DM18" s="190"/>
      <c r="DN18" s="190"/>
      <c r="DO18" s="190"/>
      <c r="DP18" s="190"/>
      <c r="DQ18" s="190"/>
      <c r="DR18" s="190"/>
      <c r="DS18" s="190"/>
      <c r="DT18" s="190"/>
      <c r="DU18" s="190"/>
      <c r="DV18" s="190"/>
      <c r="DW18" s="190"/>
      <c r="DX18" s="190"/>
      <c r="DY18" s="190"/>
      <c r="DZ18" s="190"/>
      <c r="EA18" s="190"/>
      <c r="EB18" s="190"/>
      <c r="EC18" s="190"/>
      <c r="ED18" s="190"/>
      <c r="EE18" s="190"/>
      <c r="EF18" s="190"/>
      <c r="EG18" s="190"/>
      <c r="EH18" s="190"/>
      <c r="EI18" s="190"/>
      <c r="EJ18" s="190"/>
      <c r="EK18" s="190"/>
      <c r="EL18" s="190"/>
      <c r="EM18" s="190"/>
      <c r="EN18" s="190"/>
      <c r="EO18" s="190"/>
      <c r="EP18" s="190"/>
      <c r="EQ18" s="190"/>
      <c r="ER18" s="190"/>
      <c r="ES18" s="190"/>
      <c r="ET18" s="190"/>
      <c r="EU18" s="190"/>
      <c r="EV18" s="190"/>
      <c r="EW18" s="190"/>
      <c r="EX18" s="190"/>
      <c r="EY18" s="190"/>
      <c r="EZ18" s="190"/>
      <c r="FA18" s="190"/>
      <c r="FB18" s="190"/>
      <c r="FC18" s="190"/>
      <c r="FD18" s="190"/>
      <c r="FE18" s="190"/>
      <c r="FF18" s="190"/>
      <c r="FG18" s="190"/>
      <c r="FH18" s="190"/>
      <c r="FI18" s="190"/>
      <c r="FJ18" s="190"/>
      <c r="FK18" s="190"/>
      <c r="FL18" s="190"/>
      <c r="FM18" s="190"/>
      <c r="FN18" s="190"/>
      <c r="FO18" s="190"/>
      <c r="FP18" s="190"/>
      <c r="FQ18" s="190"/>
      <c r="FR18" s="190"/>
      <c r="FS18" s="190"/>
      <c r="FT18" s="190"/>
      <c r="FU18" s="190"/>
      <c r="FV18" s="190"/>
      <c r="FW18" s="190"/>
      <c r="FX18" s="190"/>
      <c r="FY18" s="190"/>
    </row>
    <row r="19" spans="1:183" x14ac:dyDescent="0.25">
      <c r="B19" t="s">
        <v>59</v>
      </c>
      <c r="C19" s="206">
        <v>43899</v>
      </c>
      <c r="D19" s="51">
        <f>C19+1</f>
        <v>43900</v>
      </c>
      <c r="E19" s="51">
        <f>D19+1</f>
        <v>43901</v>
      </c>
      <c r="F19" s="51">
        <f t="shared" ref="F19:BQ19" si="22">E19+1</f>
        <v>43902</v>
      </c>
      <c r="G19" s="51">
        <f t="shared" si="22"/>
        <v>43903</v>
      </c>
      <c r="H19" s="51">
        <f t="shared" si="22"/>
        <v>43904</v>
      </c>
      <c r="I19" s="68">
        <f t="shared" si="22"/>
        <v>43905</v>
      </c>
      <c r="J19" s="51">
        <f t="shared" si="22"/>
        <v>43906</v>
      </c>
      <c r="K19" s="51">
        <f t="shared" si="22"/>
        <v>43907</v>
      </c>
      <c r="L19" s="51">
        <f t="shared" si="22"/>
        <v>43908</v>
      </c>
      <c r="M19" s="51">
        <f t="shared" si="22"/>
        <v>43909</v>
      </c>
      <c r="N19" s="51">
        <f t="shared" si="22"/>
        <v>43910</v>
      </c>
      <c r="O19" s="51">
        <f t="shared" si="22"/>
        <v>43911</v>
      </c>
      <c r="P19" s="68">
        <f t="shared" si="22"/>
        <v>43912</v>
      </c>
      <c r="Q19" s="51">
        <f t="shared" si="22"/>
        <v>43913</v>
      </c>
      <c r="R19" s="51">
        <f t="shared" si="22"/>
        <v>43914</v>
      </c>
      <c r="S19" s="51">
        <f t="shared" si="22"/>
        <v>43915</v>
      </c>
      <c r="T19" s="51">
        <f t="shared" si="22"/>
        <v>43916</v>
      </c>
      <c r="U19" s="51">
        <f t="shared" si="22"/>
        <v>43917</v>
      </c>
      <c r="V19" s="51">
        <f t="shared" si="22"/>
        <v>43918</v>
      </c>
      <c r="W19" s="68">
        <f t="shared" si="22"/>
        <v>43919</v>
      </c>
      <c r="X19" s="51">
        <f t="shared" si="22"/>
        <v>43920</v>
      </c>
      <c r="Y19" s="51">
        <f t="shared" si="22"/>
        <v>43921</v>
      </c>
      <c r="Z19" s="51">
        <f t="shared" si="22"/>
        <v>43922</v>
      </c>
      <c r="AA19" s="51">
        <f t="shared" si="22"/>
        <v>43923</v>
      </c>
      <c r="AB19" s="51">
        <f t="shared" si="22"/>
        <v>43924</v>
      </c>
      <c r="AC19" s="51">
        <f t="shared" si="22"/>
        <v>43925</v>
      </c>
      <c r="AD19" s="68">
        <f t="shared" si="22"/>
        <v>43926</v>
      </c>
      <c r="AE19" s="51">
        <f t="shared" si="22"/>
        <v>43927</v>
      </c>
      <c r="AF19" s="51">
        <f t="shared" si="22"/>
        <v>43928</v>
      </c>
      <c r="AG19" s="51">
        <f t="shared" si="22"/>
        <v>43929</v>
      </c>
      <c r="AH19" s="51">
        <f t="shared" si="22"/>
        <v>43930</v>
      </c>
      <c r="AI19" s="51">
        <f t="shared" si="22"/>
        <v>43931</v>
      </c>
      <c r="AJ19" s="157">
        <f t="shared" si="22"/>
        <v>43932</v>
      </c>
      <c r="AK19" s="68">
        <f t="shared" si="22"/>
        <v>43933</v>
      </c>
      <c r="AL19" s="51">
        <f t="shared" si="22"/>
        <v>43934</v>
      </c>
      <c r="AM19" s="51">
        <f t="shared" si="22"/>
        <v>43935</v>
      </c>
      <c r="AN19" s="51">
        <f t="shared" si="22"/>
        <v>43936</v>
      </c>
      <c r="AO19" s="51">
        <f t="shared" si="22"/>
        <v>43937</v>
      </c>
      <c r="AP19" s="51">
        <f t="shared" si="22"/>
        <v>43938</v>
      </c>
      <c r="AQ19" s="157">
        <f t="shared" si="22"/>
        <v>43939</v>
      </c>
      <c r="AR19" s="68">
        <f t="shared" si="22"/>
        <v>43940</v>
      </c>
      <c r="AS19" s="51">
        <f t="shared" si="22"/>
        <v>43941</v>
      </c>
      <c r="AT19" s="51">
        <f t="shared" si="22"/>
        <v>43942</v>
      </c>
      <c r="AU19" s="51">
        <f t="shared" si="22"/>
        <v>43943</v>
      </c>
      <c r="AV19" s="51">
        <f t="shared" si="22"/>
        <v>43944</v>
      </c>
      <c r="AW19" s="51">
        <f t="shared" si="22"/>
        <v>43945</v>
      </c>
      <c r="AX19" s="157">
        <f t="shared" si="22"/>
        <v>43946</v>
      </c>
      <c r="AY19" s="68">
        <f t="shared" si="22"/>
        <v>43947</v>
      </c>
      <c r="AZ19" s="51">
        <f t="shared" si="22"/>
        <v>43948</v>
      </c>
      <c r="BA19" s="51">
        <f t="shared" si="22"/>
        <v>43949</v>
      </c>
      <c r="BB19" s="51">
        <f t="shared" si="22"/>
        <v>43950</v>
      </c>
      <c r="BC19" s="51">
        <f t="shared" si="22"/>
        <v>43951</v>
      </c>
      <c r="BD19" s="51">
        <f t="shared" si="22"/>
        <v>43952</v>
      </c>
      <c r="BE19" s="157">
        <f t="shared" si="22"/>
        <v>43953</v>
      </c>
      <c r="BF19" s="68">
        <f t="shared" si="22"/>
        <v>43954</v>
      </c>
      <c r="BG19" s="51">
        <f t="shared" si="22"/>
        <v>43955</v>
      </c>
      <c r="BH19" s="51">
        <f t="shared" si="22"/>
        <v>43956</v>
      </c>
      <c r="BI19" s="51">
        <f t="shared" si="22"/>
        <v>43957</v>
      </c>
      <c r="BJ19" s="51">
        <f t="shared" si="22"/>
        <v>43958</v>
      </c>
      <c r="BK19" s="51">
        <f t="shared" si="22"/>
        <v>43959</v>
      </c>
      <c r="BL19" s="157">
        <f t="shared" si="22"/>
        <v>43960</v>
      </c>
      <c r="BM19" s="68">
        <f t="shared" si="22"/>
        <v>43961</v>
      </c>
      <c r="BN19" s="51">
        <f t="shared" si="22"/>
        <v>43962</v>
      </c>
      <c r="BO19" s="51">
        <f t="shared" si="22"/>
        <v>43963</v>
      </c>
      <c r="BP19" s="51">
        <f t="shared" si="22"/>
        <v>43964</v>
      </c>
      <c r="BQ19" s="51">
        <f t="shared" si="22"/>
        <v>43965</v>
      </c>
      <c r="BR19" s="51">
        <f t="shared" ref="BR19:EC19" si="23">BQ19+1</f>
        <v>43966</v>
      </c>
      <c r="BS19" s="51">
        <f t="shared" si="23"/>
        <v>43967</v>
      </c>
      <c r="BT19" s="68">
        <f t="shared" si="23"/>
        <v>43968</v>
      </c>
      <c r="BU19" s="51">
        <f t="shared" si="23"/>
        <v>43969</v>
      </c>
      <c r="BV19" s="51">
        <f t="shared" si="23"/>
        <v>43970</v>
      </c>
      <c r="BW19" s="51">
        <f t="shared" si="23"/>
        <v>43971</v>
      </c>
      <c r="BX19" s="51">
        <f t="shared" si="23"/>
        <v>43972</v>
      </c>
      <c r="BY19" s="51">
        <f t="shared" si="23"/>
        <v>43973</v>
      </c>
      <c r="BZ19" s="51">
        <f t="shared" si="23"/>
        <v>43974</v>
      </c>
      <c r="CA19" s="68">
        <f t="shared" si="23"/>
        <v>43975</v>
      </c>
      <c r="CB19" s="51">
        <f t="shared" si="23"/>
        <v>43976</v>
      </c>
      <c r="CC19" s="51">
        <f t="shared" si="23"/>
        <v>43977</v>
      </c>
      <c r="CD19" s="51">
        <f t="shared" si="23"/>
        <v>43978</v>
      </c>
      <c r="CE19" s="51">
        <f t="shared" si="23"/>
        <v>43979</v>
      </c>
      <c r="CF19" s="51">
        <f t="shared" si="23"/>
        <v>43980</v>
      </c>
      <c r="CG19" s="51">
        <f t="shared" si="23"/>
        <v>43981</v>
      </c>
      <c r="CH19" s="68">
        <f t="shared" si="23"/>
        <v>43982</v>
      </c>
      <c r="CI19" s="51">
        <f t="shared" si="23"/>
        <v>43983</v>
      </c>
      <c r="CJ19" s="51">
        <f t="shared" si="23"/>
        <v>43984</v>
      </c>
      <c r="CK19" s="51">
        <f t="shared" si="23"/>
        <v>43985</v>
      </c>
      <c r="CL19" s="51">
        <f t="shared" si="23"/>
        <v>43986</v>
      </c>
      <c r="CM19" s="51">
        <f t="shared" si="23"/>
        <v>43987</v>
      </c>
      <c r="CN19" s="51">
        <f t="shared" si="23"/>
        <v>43988</v>
      </c>
      <c r="CO19" s="68">
        <f t="shared" si="23"/>
        <v>43989</v>
      </c>
      <c r="CP19" s="51">
        <f t="shared" si="23"/>
        <v>43990</v>
      </c>
      <c r="CQ19" s="51">
        <f t="shared" si="23"/>
        <v>43991</v>
      </c>
      <c r="CR19" s="51">
        <f t="shared" si="23"/>
        <v>43992</v>
      </c>
      <c r="CS19" s="51">
        <f t="shared" si="23"/>
        <v>43993</v>
      </c>
      <c r="CT19" s="51">
        <f t="shared" si="23"/>
        <v>43994</v>
      </c>
      <c r="CU19" s="51">
        <f t="shared" si="23"/>
        <v>43995</v>
      </c>
      <c r="CV19" s="68">
        <f t="shared" si="23"/>
        <v>43996</v>
      </c>
      <c r="CW19" s="51">
        <f t="shared" si="23"/>
        <v>43997</v>
      </c>
      <c r="CX19" s="51">
        <f t="shared" si="23"/>
        <v>43998</v>
      </c>
      <c r="CY19" s="51">
        <f t="shared" si="23"/>
        <v>43999</v>
      </c>
      <c r="CZ19" s="51">
        <f t="shared" si="23"/>
        <v>44000</v>
      </c>
      <c r="DA19" s="51">
        <f t="shared" si="23"/>
        <v>44001</v>
      </c>
      <c r="DB19" s="51">
        <f t="shared" si="23"/>
        <v>44002</v>
      </c>
      <c r="DC19" s="51">
        <f t="shared" si="23"/>
        <v>44003</v>
      </c>
      <c r="DD19" s="68">
        <f t="shared" si="23"/>
        <v>44004</v>
      </c>
      <c r="DE19" s="51">
        <f t="shared" si="23"/>
        <v>44005</v>
      </c>
      <c r="DF19" s="51">
        <f t="shared" si="23"/>
        <v>44006</v>
      </c>
      <c r="DG19" s="51">
        <f t="shared" si="23"/>
        <v>44007</v>
      </c>
      <c r="DH19" s="51">
        <f t="shared" si="23"/>
        <v>44008</v>
      </c>
      <c r="DI19" s="51">
        <f t="shared" si="23"/>
        <v>44009</v>
      </c>
      <c r="DJ19" s="51">
        <f t="shared" si="23"/>
        <v>44010</v>
      </c>
      <c r="DK19" s="68">
        <f t="shared" si="23"/>
        <v>44011</v>
      </c>
      <c r="DL19" s="51">
        <f t="shared" si="23"/>
        <v>44012</v>
      </c>
      <c r="DM19" s="51">
        <f t="shared" si="23"/>
        <v>44013</v>
      </c>
      <c r="DN19" s="51">
        <f t="shared" si="23"/>
        <v>44014</v>
      </c>
      <c r="DO19" s="51">
        <f t="shared" si="23"/>
        <v>44015</v>
      </c>
      <c r="DP19" s="51">
        <f t="shared" si="23"/>
        <v>44016</v>
      </c>
      <c r="DQ19" s="51">
        <f t="shared" si="23"/>
        <v>44017</v>
      </c>
      <c r="DR19" s="51">
        <f t="shared" si="23"/>
        <v>44018</v>
      </c>
      <c r="DS19" s="51">
        <f t="shared" si="23"/>
        <v>44019</v>
      </c>
      <c r="DT19" s="51">
        <f t="shared" si="23"/>
        <v>44020</v>
      </c>
      <c r="DU19" s="51">
        <f t="shared" si="23"/>
        <v>44021</v>
      </c>
      <c r="DV19" s="51">
        <f t="shared" si="23"/>
        <v>44022</v>
      </c>
      <c r="DW19" s="51">
        <f t="shared" si="23"/>
        <v>44023</v>
      </c>
      <c r="DX19" s="51">
        <f t="shared" si="23"/>
        <v>44024</v>
      </c>
      <c r="DY19" s="51">
        <f t="shared" si="23"/>
        <v>44025</v>
      </c>
      <c r="DZ19" s="51">
        <f t="shared" si="23"/>
        <v>44026</v>
      </c>
      <c r="EA19" s="51">
        <f t="shared" si="23"/>
        <v>44027</v>
      </c>
      <c r="EB19" s="51">
        <f t="shared" si="23"/>
        <v>44028</v>
      </c>
      <c r="EC19" s="51">
        <f t="shared" si="23"/>
        <v>44029</v>
      </c>
      <c r="ED19" s="51">
        <f t="shared" ref="ED19:FY19" si="24">EC19+1</f>
        <v>44030</v>
      </c>
      <c r="EE19" s="51">
        <f t="shared" si="24"/>
        <v>44031</v>
      </c>
      <c r="EF19" s="51">
        <f t="shared" si="24"/>
        <v>44032</v>
      </c>
      <c r="EG19" s="51">
        <f t="shared" si="24"/>
        <v>44033</v>
      </c>
      <c r="EH19" s="51">
        <f t="shared" si="24"/>
        <v>44034</v>
      </c>
      <c r="EI19" s="51">
        <f t="shared" si="24"/>
        <v>44035</v>
      </c>
      <c r="EJ19" s="51">
        <f t="shared" si="24"/>
        <v>44036</v>
      </c>
      <c r="EK19" s="51">
        <f t="shared" si="24"/>
        <v>44037</v>
      </c>
      <c r="EL19" s="51">
        <f t="shared" si="24"/>
        <v>44038</v>
      </c>
      <c r="EM19" s="51">
        <f t="shared" si="24"/>
        <v>44039</v>
      </c>
      <c r="EN19" s="51">
        <f t="shared" si="24"/>
        <v>44040</v>
      </c>
      <c r="EO19" s="51">
        <f t="shared" si="24"/>
        <v>44041</v>
      </c>
      <c r="EP19" s="51">
        <f t="shared" si="24"/>
        <v>44042</v>
      </c>
      <c r="EQ19" s="51">
        <f t="shared" si="24"/>
        <v>44043</v>
      </c>
      <c r="ER19" s="51">
        <f t="shared" si="24"/>
        <v>44044</v>
      </c>
      <c r="ES19" s="51">
        <f t="shared" si="24"/>
        <v>44045</v>
      </c>
      <c r="ET19" s="51">
        <f t="shared" si="24"/>
        <v>44046</v>
      </c>
      <c r="EU19" s="51">
        <f t="shared" si="24"/>
        <v>44047</v>
      </c>
      <c r="EV19" s="51">
        <f t="shared" si="24"/>
        <v>44048</v>
      </c>
      <c r="EW19" s="51">
        <f t="shared" si="24"/>
        <v>44049</v>
      </c>
      <c r="EX19" s="51">
        <f t="shared" si="24"/>
        <v>44050</v>
      </c>
      <c r="EY19" s="51">
        <f t="shared" si="24"/>
        <v>44051</v>
      </c>
      <c r="EZ19" s="51">
        <f t="shared" si="24"/>
        <v>44052</v>
      </c>
      <c r="FA19" s="51">
        <f t="shared" si="24"/>
        <v>44053</v>
      </c>
      <c r="FB19" s="51">
        <f t="shared" si="24"/>
        <v>44054</v>
      </c>
      <c r="FC19" s="51">
        <f t="shared" si="24"/>
        <v>44055</v>
      </c>
      <c r="FD19" s="51">
        <f t="shared" si="24"/>
        <v>44056</v>
      </c>
      <c r="FE19" s="51">
        <f t="shared" si="24"/>
        <v>44057</v>
      </c>
      <c r="FF19" s="51">
        <f t="shared" si="24"/>
        <v>44058</v>
      </c>
      <c r="FG19" s="51">
        <f t="shared" si="24"/>
        <v>44059</v>
      </c>
      <c r="FH19" s="51">
        <f t="shared" si="24"/>
        <v>44060</v>
      </c>
      <c r="FI19" s="51">
        <f t="shared" si="24"/>
        <v>44061</v>
      </c>
      <c r="FJ19" s="51">
        <f t="shared" si="24"/>
        <v>44062</v>
      </c>
      <c r="FK19" s="51">
        <f t="shared" si="24"/>
        <v>44063</v>
      </c>
      <c r="FL19" s="51">
        <f t="shared" si="24"/>
        <v>44064</v>
      </c>
      <c r="FM19" s="51">
        <f t="shared" si="24"/>
        <v>44065</v>
      </c>
      <c r="FN19" s="51">
        <f t="shared" si="24"/>
        <v>44066</v>
      </c>
      <c r="FO19" s="51">
        <f t="shared" si="24"/>
        <v>44067</v>
      </c>
      <c r="FP19" s="51">
        <f t="shared" si="24"/>
        <v>44068</v>
      </c>
      <c r="FQ19" s="51">
        <f t="shared" si="24"/>
        <v>44069</v>
      </c>
      <c r="FR19" s="51">
        <f t="shared" si="24"/>
        <v>44070</v>
      </c>
      <c r="FS19" s="51">
        <f t="shared" si="24"/>
        <v>44071</v>
      </c>
      <c r="FT19" s="51">
        <f t="shared" si="24"/>
        <v>44072</v>
      </c>
      <c r="FU19" s="51">
        <f t="shared" si="24"/>
        <v>44073</v>
      </c>
      <c r="FV19" s="51">
        <f t="shared" si="24"/>
        <v>44074</v>
      </c>
      <c r="FW19" s="51">
        <f t="shared" si="24"/>
        <v>44075</v>
      </c>
      <c r="FX19" s="51">
        <f t="shared" si="24"/>
        <v>44076</v>
      </c>
      <c r="FY19" s="51">
        <f t="shared" si="24"/>
        <v>44077</v>
      </c>
    </row>
    <row r="20" spans="1:183" s="76" customFormat="1" x14ac:dyDescent="0.25">
      <c r="A20" s="101" t="s">
        <v>80</v>
      </c>
      <c r="C20" s="93">
        <f t="shared" ref="C20:BN20" si="25">C21+C23+C25</f>
        <v>113.42470623830077</v>
      </c>
      <c r="D20" s="93">
        <f t="shared" si="25"/>
        <v>149.72061223455705</v>
      </c>
      <c r="E20" s="93">
        <f t="shared" si="25"/>
        <v>197.6312081496153</v>
      </c>
      <c r="F20" s="93">
        <f t="shared" si="25"/>
        <v>260.87319475749223</v>
      </c>
      <c r="G20" s="93">
        <f t="shared" si="25"/>
        <v>344.35261707988974</v>
      </c>
      <c r="H20" s="93">
        <f t="shared" si="25"/>
        <v>454.54545454545445</v>
      </c>
      <c r="I20" s="93">
        <f t="shared" si="25"/>
        <v>600</v>
      </c>
      <c r="J20" s="76">
        <f t="shared" si="25"/>
        <v>616.11279491239611</v>
      </c>
      <c r="K20" s="76">
        <f t="shared" si="25"/>
        <v>635.56451402791731</v>
      </c>
      <c r="L20" s="76">
        <f t="shared" si="25"/>
        <v>659.41878730085534</v>
      </c>
      <c r="M20" s="76">
        <f t="shared" si="25"/>
        <v>689.07612987200639</v>
      </c>
      <c r="N20" s="76">
        <f t="shared" si="25"/>
        <v>726.37920854178174</v>
      </c>
      <c r="O20" s="76">
        <f t="shared" si="25"/>
        <v>773.74992675197836</v>
      </c>
      <c r="P20" s="103">
        <f t="shared" si="25"/>
        <v>834.36713254782535</v>
      </c>
      <c r="Q20" s="76">
        <f t="shared" si="25"/>
        <v>904.1693768157661</v>
      </c>
      <c r="R20" s="76">
        <f t="shared" si="25"/>
        <v>964.60878522788732</v>
      </c>
      <c r="S20" s="76">
        <f t="shared" si="25"/>
        <v>1014.7170275039678</v>
      </c>
      <c r="T20" s="76">
        <f t="shared" si="25"/>
        <v>1050.8314954625555</v>
      </c>
      <c r="U20" s="76">
        <f t="shared" si="25"/>
        <v>1068.1209374153727</v>
      </c>
      <c r="V20" s="76">
        <f t="shared" si="25"/>
        <v>1060.2140283363478</v>
      </c>
      <c r="W20" s="103">
        <f t="shared" si="25"/>
        <v>1018.7110580288587</v>
      </c>
      <c r="X20" s="76">
        <f t="shared" si="25"/>
        <v>1001.6068416000184</v>
      </c>
      <c r="Y20" s="76">
        <f t="shared" si="25"/>
        <v>989.63515100279164</v>
      </c>
      <c r="Z20" s="76">
        <f t="shared" si="25"/>
        <v>978.98216176576818</v>
      </c>
      <c r="AA20" s="76">
        <f t="shared" si="25"/>
        <v>967.22164058551266</v>
      </c>
      <c r="AB20" s="76">
        <f t="shared" si="25"/>
        <v>951.11906313195072</v>
      </c>
      <c r="AC20" s="76">
        <f t="shared" si="25"/>
        <v>926.37563315991406</v>
      </c>
      <c r="AD20" s="103">
        <f t="shared" si="25"/>
        <v>887.29182220644134</v>
      </c>
      <c r="AE20" s="76">
        <f t="shared" si="25"/>
        <v>913.87811097072438</v>
      </c>
      <c r="AF20" s="76">
        <f t="shared" si="25"/>
        <v>932.76536625792005</v>
      </c>
      <c r="AG20" s="76">
        <f t="shared" si="25"/>
        <v>945.12216571712736</v>
      </c>
      <c r="AH20" s="76">
        <f t="shared" si="25"/>
        <v>951.75300776694394</v>
      </c>
      <c r="AI20" s="76">
        <f t="shared" si="25"/>
        <v>953.44188235497234</v>
      </c>
      <c r="AJ20" s="158">
        <f t="shared" si="25"/>
        <v>950.94237803887154</v>
      </c>
      <c r="AK20" s="103">
        <f t="shared" si="25"/>
        <v>944.96487517309163</v>
      </c>
      <c r="AL20" s="76">
        <f t="shared" si="25"/>
        <v>925.78826153412422</v>
      </c>
      <c r="AM20" s="76">
        <f t="shared" si="25"/>
        <v>908.47542185546661</v>
      </c>
      <c r="AN20" s="76">
        <f t="shared" si="25"/>
        <v>892.15600605918485</v>
      </c>
      <c r="AO20" s="76">
        <f t="shared" si="25"/>
        <v>876.4012414715088</v>
      </c>
      <c r="AP20" s="76">
        <f t="shared" si="25"/>
        <v>861.16099307997604</v>
      </c>
      <c r="AQ20" s="158">
        <f t="shared" si="25"/>
        <v>846.85956535391654</v>
      </c>
      <c r="AR20" s="103">
        <f t="shared" si="25"/>
        <v>834.5215430054941</v>
      </c>
      <c r="AS20" s="76">
        <f t="shared" si="25"/>
        <v>836.3089216334223</v>
      </c>
      <c r="AT20" s="76">
        <f t="shared" si="25"/>
        <v>834.86161745547156</v>
      </c>
      <c r="AU20" s="76">
        <f t="shared" si="25"/>
        <v>830.75909173932462</v>
      </c>
      <c r="AV20" s="76">
        <f t="shared" si="25"/>
        <v>824.51954475786658</v>
      </c>
      <c r="AW20" s="76">
        <f t="shared" si="25"/>
        <v>816.62940712301895</v>
      </c>
      <c r="AX20" s="158">
        <f t="shared" si="25"/>
        <v>807.60245637380581</v>
      </c>
      <c r="AY20" s="176">
        <f t="shared" si="25"/>
        <v>798.05523126542994</v>
      </c>
      <c r="AZ20" s="76">
        <f t="shared" si="25"/>
        <v>788.80497453843589</v>
      </c>
      <c r="BA20" s="76">
        <f t="shared" si="25"/>
        <v>780.3446723509154</v>
      </c>
      <c r="BB20" s="76">
        <f t="shared" si="25"/>
        <v>772.4384436989435</v>
      </c>
      <c r="BC20" s="76">
        <f t="shared" si="25"/>
        <v>764.93584262493277</v>
      </c>
      <c r="BD20" s="76">
        <f t="shared" si="25"/>
        <v>757.74338221157916</v>
      </c>
      <c r="BE20" s="158">
        <f t="shared" si="25"/>
        <v>750.79660434275536</v>
      </c>
      <c r="BF20" s="103">
        <f t="shared" si="25"/>
        <v>744.03220537800769</v>
      </c>
      <c r="BG20" s="76">
        <f t="shared" si="25"/>
        <v>737.35774089399979</v>
      </c>
      <c r="BH20" s="76">
        <f t="shared" si="25"/>
        <v>730.18598998950324</v>
      </c>
      <c r="BI20" s="76">
        <f t="shared" si="25"/>
        <v>722.76897512483549</v>
      </c>
      <c r="BJ20" s="76">
        <f t="shared" si="25"/>
        <v>715.3189112062114</v>
      </c>
      <c r="BK20" s="76">
        <f t="shared" si="25"/>
        <v>708.00965245038276</v>
      </c>
      <c r="BL20" s="158">
        <f t="shared" si="25"/>
        <v>700.97365341134332</v>
      </c>
      <c r="BM20" s="103">
        <f t="shared" si="25"/>
        <v>694.2896900666077</v>
      </c>
      <c r="BN20" s="76">
        <f t="shared" si="25"/>
        <v>687.96008950117312</v>
      </c>
      <c r="BO20" s="76">
        <f t="shared" ref="BO20:DZ20" si="26">BO21+BO23+BO25</f>
        <v>681.59375158100397</v>
      </c>
      <c r="BP20" s="76">
        <f t="shared" si="26"/>
        <v>675.17352896185105</v>
      </c>
      <c r="BQ20" s="76">
        <f t="shared" si="26"/>
        <v>668.70665587634426</v>
      </c>
      <c r="BR20" s="76">
        <f t="shared" si="26"/>
        <v>662.21695607889706</v>
      </c>
      <c r="BS20" s="76">
        <f t="shared" si="26"/>
        <v>655.73868621414829</v>
      </c>
      <c r="BT20" s="103">
        <f t="shared" si="26"/>
        <v>649.30970293885684</v>
      </c>
      <c r="BU20" s="76">
        <f t="shared" si="26"/>
        <v>642.96338914820137</v>
      </c>
      <c r="BV20" s="76">
        <f t="shared" si="26"/>
        <v>636.71930467152401</v>
      </c>
      <c r="BW20" s="76">
        <f t="shared" si="26"/>
        <v>630.58825405506354</v>
      </c>
      <c r="BX20" s="76">
        <f t="shared" si="26"/>
        <v>624.56846450983983</v>
      </c>
      <c r="BY20" s="76">
        <f t="shared" si="26"/>
        <v>618.64824551325535</v>
      </c>
      <c r="BZ20" s="76">
        <f t="shared" si="26"/>
        <v>612.8084112617845</v>
      </c>
      <c r="CA20" s="103">
        <f t="shared" si="26"/>
        <v>607.02541101334862</v>
      </c>
      <c r="CB20" s="76">
        <f t="shared" si="26"/>
        <v>601.27535589875765</v>
      </c>
      <c r="CC20" s="76">
        <f t="shared" si="26"/>
        <v>595.53960636659144</v>
      </c>
      <c r="CD20" s="76">
        <f t="shared" si="26"/>
        <v>589.84255843937399</v>
      </c>
      <c r="CE20" s="76">
        <f t="shared" si="26"/>
        <v>584.20439597792711</v>
      </c>
      <c r="CF20" s="76">
        <f t="shared" si="26"/>
        <v>578.63920750929356</v>
      </c>
      <c r="CG20" s="76">
        <f t="shared" si="26"/>
        <v>573.15387461192563</v>
      </c>
      <c r="CH20" s="103">
        <f t="shared" si="26"/>
        <v>567.74771144093665</v>
      </c>
      <c r="CI20" s="76">
        <f t="shared" si="26"/>
        <v>562.41320913333038</v>
      </c>
      <c r="CJ20" s="76">
        <f t="shared" si="26"/>
        <v>557.13832766279438</v>
      </c>
      <c r="CK20" s="76">
        <f t="shared" si="26"/>
        <v>551.9186456455966</v>
      </c>
      <c r="CL20" s="76">
        <f t="shared" si="26"/>
        <v>546.75162459008118</v>
      </c>
      <c r="CM20" s="76">
        <f t="shared" si="26"/>
        <v>541.63646765483372</v>
      </c>
      <c r="CN20" s="76">
        <f t="shared" si="26"/>
        <v>536.57381421099331</v>
      </c>
      <c r="CO20" s="103">
        <f t="shared" si="26"/>
        <v>531.56531879394811</v>
      </c>
      <c r="CP20" s="76">
        <f t="shared" si="26"/>
        <v>526.61315944943919</v>
      </c>
      <c r="CQ20" s="76">
        <f t="shared" si="26"/>
        <v>521.71955473622324</v>
      </c>
      <c r="CR20" s="76">
        <f t="shared" si="26"/>
        <v>516.88636455639084</v>
      </c>
      <c r="CS20" s="76">
        <f t="shared" si="26"/>
        <v>512.11311439317797</v>
      </c>
      <c r="CT20" s="76">
        <f t="shared" si="26"/>
        <v>507.39777500631999</v>
      </c>
      <c r="CU20" s="76">
        <f t="shared" si="26"/>
        <v>502.73759241890048</v>
      </c>
      <c r="CV20" s="103">
        <f t="shared" si="26"/>
        <v>498.12990501999428</v>
      </c>
      <c r="CW20" s="76">
        <f t="shared" si="26"/>
        <v>493.57286561837685</v>
      </c>
      <c r="CX20" s="76">
        <f t="shared" si="26"/>
        <v>489.06596244062285</v>
      </c>
      <c r="CY20" s="76">
        <f t="shared" si="26"/>
        <v>484.61019345901224</v>
      </c>
      <c r="CZ20" s="76">
        <f t="shared" si="26"/>
        <v>480.20638993375195</v>
      </c>
      <c r="DA20" s="76">
        <f t="shared" si="26"/>
        <v>475.85498478038301</v>
      </c>
      <c r="DB20" s="76">
        <f t="shared" si="26"/>
        <v>471.55591135556728</v>
      </c>
      <c r="DC20" s="76">
        <f t="shared" si="26"/>
        <v>467.30862874467795</v>
      </c>
      <c r="DD20" s="103">
        <f t="shared" si="26"/>
        <v>463.1122606591494</v>
      </c>
      <c r="DE20" s="76">
        <f t="shared" si="26"/>
        <v>458.9658147770262</v>
      </c>
      <c r="DF20" s="76">
        <f t="shared" si="26"/>
        <v>454.86842218248023</v>
      </c>
      <c r="DG20" s="76">
        <f t="shared" si="26"/>
        <v>450.8192907080898</v>
      </c>
      <c r="DH20" s="76">
        <f t="shared" si="26"/>
        <v>446.8177996782378</v>
      </c>
      <c r="DI20" s="76">
        <f t="shared" si="26"/>
        <v>442.86352414941086</v>
      </c>
      <c r="DJ20" s="76">
        <f t="shared" si="26"/>
        <v>438.95620151947014</v>
      </c>
      <c r="DK20" s="103">
        <f t="shared" si="26"/>
        <v>435.09565611423898</v>
      </c>
      <c r="DL20" s="76">
        <f t="shared" si="26"/>
        <v>431.28170050460784</v>
      </c>
      <c r="DM20" s="76">
        <f t="shared" si="26"/>
        <v>427.5140342593815</v>
      </c>
      <c r="DN20" s="76">
        <f t="shared" si="26"/>
        <v>423.79216301731628</v>
      </c>
      <c r="DO20" s="76">
        <f t="shared" si="26"/>
        <v>420.11547698699377</v>
      </c>
      <c r="DP20" s="76">
        <f t="shared" si="26"/>
        <v>416.48333374929257</v>
      </c>
      <c r="DQ20" s="76">
        <f t="shared" si="26"/>
        <v>412.89512864266567</v>
      </c>
      <c r="DR20" s="76">
        <f t="shared" si="26"/>
        <v>409.35033911469628</v>
      </c>
      <c r="DS20" s="76">
        <f t="shared" si="26"/>
        <v>405.84853391855228</v>
      </c>
      <c r="DT20" s="76">
        <f t="shared" si="26"/>
        <v>402.38934480841414</v>
      </c>
      <c r="DU20" s="76">
        <f t="shared" si="26"/>
        <v>398.97240822200558</v>
      </c>
      <c r="DV20" s="76">
        <f t="shared" si="26"/>
        <v>395.59734710277115</v>
      </c>
      <c r="DW20" s="76">
        <f t="shared" si="26"/>
        <v>392.26375939991584</v>
      </c>
      <c r="DX20" s="76">
        <f t="shared" si="26"/>
        <v>388.97121503813077</v>
      </c>
      <c r="DY20" s="76">
        <f t="shared" si="26"/>
        <v>385.71926082615721</v>
      </c>
      <c r="DZ20" s="76">
        <f t="shared" si="26"/>
        <v>382.5074307893625</v>
      </c>
      <c r="EA20" s="76">
        <f t="shared" ref="EA20:FY20" si="27">EA21+EA23+EA25</f>
        <v>379.33525817364779</v>
      </c>
      <c r="EB20" s="76">
        <f t="shared" si="27"/>
        <v>376.20228535118355</v>
      </c>
      <c r="EC20" s="76">
        <f t="shared" si="27"/>
        <v>373.10807528898277</v>
      </c>
      <c r="ED20" s="76">
        <f t="shared" si="27"/>
        <v>370.05221365030252</v>
      </c>
      <c r="EE20" s="76">
        <f t="shared" si="27"/>
        <v>367.03430365448492</v>
      </c>
      <c r="EF20" s="76">
        <f t="shared" si="27"/>
        <v>364.05395678855336</v>
      </c>
      <c r="EG20" s="76">
        <f t="shared" si="27"/>
        <v>361.11078293352443</v>
      </c>
      <c r="EH20" s="76">
        <f t="shared" si="27"/>
        <v>358.20438336826567</v>
      </c>
      <c r="EI20" s="76">
        <f t="shared" si="27"/>
        <v>355.33434939227067</v>
      </c>
      <c r="EJ20" s="76">
        <f t="shared" si="27"/>
        <v>352.5002678687664</v>
      </c>
      <c r="EK20" s="76">
        <f t="shared" si="27"/>
        <v>349.70172698582644</v>
      </c>
      <c r="EL20" s="76">
        <f t="shared" si="27"/>
        <v>346.9383208251914</v>
      </c>
      <c r="EM20" s="76">
        <f t="shared" si="27"/>
        <v>344.20965183479962</v>
      </c>
      <c r="EN20" s="76">
        <f t="shared" si="27"/>
        <v>341.51533097400295</v>
      </c>
      <c r="EO20" s="76">
        <f t="shared" si="27"/>
        <v>338.8549760337213</v>
      </c>
      <c r="EP20" s="76">
        <f t="shared" si="27"/>
        <v>336.22820926425311</v>
      </c>
      <c r="EQ20" s="76">
        <f t="shared" si="27"/>
        <v>333.63465575063304</v>
      </c>
      <c r="ER20" s="76">
        <f t="shared" si="27"/>
        <v>331.07394198499833</v>
      </c>
      <c r="ES20" s="76">
        <f t="shared" si="27"/>
        <v>328.54569511151647</v>
      </c>
      <c r="ET20" s="76">
        <f t="shared" si="27"/>
        <v>326.04954300294963</v>
      </c>
      <c r="EU20" s="76">
        <f t="shared" si="27"/>
        <v>323.5851150525595</v>
      </c>
      <c r="EV20" s="76">
        <f t="shared" si="27"/>
        <v>321.15204337113903</v>
      </c>
      <c r="EW20" s="76">
        <f t="shared" si="27"/>
        <v>318.7499639907881</v>
      </c>
      <c r="EX20" s="76">
        <f t="shared" si="27"/>
        <v>316.37851769463475</v>
      </c>
      <c r="EY20" s="76">
        <f t="shared" si="27"/>
        <v>314.03735003221999</v>
      </c>
      <c r="EZ20" s="76">
        <f t="shared" si="27"/>
        <v>311.72611076557126</v>
      </c>
      <c r="FA20" s="76">
        <f t="shared" si="27"/>
        <v>309.44445307417664</v>
      </c>
      <c r="FB20" s="76">
        <f t="shared" si="27"/>
        <v>307.19203284227302</v>
      </c>
      <c r="FC20" s="76">
        <f t="shared" si="27"/>
        <v>304.96850826445586</v>
      </c>
      <c r="FD20" s="76">
        <f t="shared" si="27"/>
        <v>302.77353985382405</v>
      </c>
      <c r="FE20" s="76">
        <f t="shared" si="27"/>
        <v>300.60679075341693</v>
      </c>
      <c r="FF20" s="76">
        <f t="shared" si="27"/>
        <v>298.46792708664731</v>
      </c>
      <c r="FG20" s="76">
        <f t="shared" si="27"/>
        <v>296.35661825495782</v>
      </c>
      <c r="FH20" s="76">
        <f t="shared" si="27"/>
        <v>294.27253711766366</v>
      </c>
      <c r="FI20" s="76">
        <f t="shared" si="27"/>
        <v>292.21536003132616</v>
      </c>
      <c r="FJ20" s="76">
        <f t="shared" si="27"/>
        <v>290.18476676889293</v>
      </c>
      <c r="FK20" s="76">
        <f t="shared" si="27"/>
        <v>288.18044036765099</v>
      </c>
      <c r="FL20" s="76">
        <f t="shared" si="27"/>
        <v>286.20206695949292</v>
      </c>
      <c r="FM20" s="76">
        <f t="shared" si="27"/>
        <v>284.24933561561443</v>
      </c>
      <c r="FN20" s="76">
        <f t="shared" si="27"/>
        <v>282.32193825853079</v>
      </c>
      <c r="FO20" s="76">
        <f t="shared" si="27"/>
        <v>280.41956965742236</v>
      </c>
      <c r="FP20" s="76">
        <f t="shared" si="27"/>
        <v>278.54192749091311</v>
      </c>
      <c r="FQ20" s="76">
        <f t="shared" si="27"/>
        <v>276.68871244071886</v>
      </c>
      <c r="FR20" s="76">
        <f t="shared" si="27"/>
        <v>274.85962827364023</v>
      </c>
      <c r="FS20" s="76">
        <f t="shared" si="27"/>
        <v>273.05438187841662</v>
      </c>
      <c r="FT20" s="76">
        <f t="shared" si="27"/>
        <v>271.27268324517485</v>
      </c>
      <c r="FU20" s="76">
        <f t="shared" si="27"/>
        <v>269.51424540724952</v>
      </c>
      <c r="FV20" s="76">
        <f t="shared" si="27"/>
        <v>267.77878436970531</v>
      </c>
      <c r="FW20" s="76">
        <f t="shared" si="27"/>
        <v>266.06601904617395</v>
      </c>
      <c r="FX20" s="76">
        <f t="shared" si="27"/>
        <v>264.37567121730939</v>
      </c>
      <c r="FY20" s="76">
        <f t="shared" si="27"/>
        <v>262.70746551338789</v>
      </c>
      <c r="GA20" s="101" t="s">
        <v>80</v>
      </c>
    </row>
    <row r="21" spans="1:183" s="53" customFormat="1" x14ac:dyDescent="0.25">
      <c r="A21" s="53" t="s">
        <v>81</v>
      </c>
      <c r="C21" s="109">
        <f t="shared" ref="C21:G26" si="28">D21/(1+$V$6)</f>
        <v>96.825968740012854</v>
      </c>
      <c r="D21" s="109">
        <f t="shared" si="28"/>
        <v>127.81027873681698</v>
      </c>
      <c r="E21" s="109">
        <f t="shared" si="28"/>
        <v>168.70956793259842</v>
      </c>
      <c r="F21" s="109">
        <f t="shared" si="28"/>
        <v>222.69662967102994</v>
      </c>
      <c r="G21" s="109">
        <f t="shared" si="28"/>
        <v>293.95955116575954</v>
      </c>
      <c r="H21" s="109">
        <f>I21/(1+$V$6)</f>
        <v>388.02660753880258</v>
      </c>
      <c r="I21" s="82">
        <f>V5*AH6</f>
        <v>512.19512195121945</v>
      </c>
      <c r="J21" s="83">
        <f>I21-C22+J22</f>
        <v>528.51355444485966</v>
      </c>
      <c r="K21" s="83">
        <f t="shared" ref="K21:BV21" si="29">J21-D22+K22</f>
        <v>548.41193194549476</v>
      </c>
      <c r="L21" s="83">
        <f t="shared" si="29"/>
        <v>573.03114858208414</v>
      </c>
      <c r="M21" s="83">
        <f t="shared" si="29"/>
        <v>603.87380692309421</v>
      </c>
      <c r="N21" s="83">
        <f t="shared" si="29"/>
        <v>642.91749977219627</v>
      </c>
      <c r="O21" s="83">
        <f t="shared" si="29"/>
        <v>692.76252826759151</v>
      </c>
      <c r="P21" s="105">
        <f t="shared" si="29"/>
        <v>756.82373753646084</v>
      </c>
      <c r="Q21" s="83">
        <f t="shared" si="29"/>
        <v>820.62826767610102</v>
      </c>
      <c r="R21" s="83">
        <f t="shared" si="29"/>
        <v>875.80292847454905</v>
      </c>
      <c r="S21" s="83">
        <f t="shared" si="29"/>
        <v>921.64792019944787</v>
      </c>
      <c r="T21" s="83">
        <f t="shared" si="29"/>
        <v>954.8550939488639</v>
      </c>
      <c r="U21" s="83">
        <f t="shared" si="29"/>
        <v>971.06108570279434</v>
      </c>
      <c r="V21" s="83">
        <f t="shared" si="29"/>
        <v>964.5121858535764</v>
      </c>
      <c r="W21" s="105">
        <f t="shared" si="29"/>
        <v>927.62394146020324</v>
      </c>
      <c r="X21" s="83">
        <f t="shared" si="29"/>
        <v>912.78037540582295</v>
      </c>
      <c r="Y21" s="83">
        <f t="shared" si="29"/>
        <v>902.69024694034567</v>
      </c>
      <c r="Z21" s="83">
        <f t="shared" si="29"/>
        <v>893.69945250801038</v>
      </c>
      <c r="AA21" s="83">
        <f t="shared" si="29"/>
        <v>883.5716284439502</v>
      </c>
      <c r="AB21" s="83">
        <f t="shared" si="29"/>
        <v>869.32612714563686</v>
      </c>
      <c r="AC21" s="83">
        <f t="shared" si="29"/>
        <v>847.00233591337519</v>
      </c>
      <c r="AD21" s="105">
        <f t="shared" si="29"/>
        <v>811.34989487706753</v>
      </c>
      <c r="AE21" s="83">
        <f t="shared" si="29"/>
        <v>836.10594064726206</v>
      </c>
      <c r="AF21" s="83">
        <f t="shared" si="29"/>
        <v>854.02439105135602</v>
      </c>
      <c r="AG21" s="83">
        <f t="shared" si="29"/>
        <v>866.12917467156865</v>
      </c>
      <c r="AH21" s="83">
        <f t="shared" si="29"/>
        <v>873.10947245594889</v>
      </c>
      <c r="AI21" s="83">
        <f t="shared" si="29"/>
        <v>875.62187315326457</v>
      </c>
      <c r="AJ21" s="159">
        <f t="shared" si="29"/>
        <v>874.27696533206642</v>
      </c>
      <c r="AK21" s="105">
        <f t="shared" si="29"/>
        <v>869.62188916858213</v>
      </c>
      <c r="AL21" s="83">
        <f t="shared" si="29"/>
        <v>852.48092327332699</v>
      </c>
      <c r="AM21" s="83">
        <f t="shared" si="29"/>
        <v>836.79490988511088</v>
      </c>
      <c r="AN21" s="83">
        <f t="shared" si="29"/>
        <v>821.81363536617721</v>
      </c>
      <c r="AO21" s="83">
        <f t="shared" si="29"/>
        <v>807.1796444689345</v>
      </c>
      <c r="AP21" s="83">
        <f t="shared" si="29"/>
        <v>792.88282790743381</v>
      </c>
      <c r="AQ21" s="159">
        <f t="shared" si="29"/>
        <v>779.34842856446835</v>
      </c>
      <c r="AR21" s="105">
        <f t="shared" si="29"/>
        <v>767.55264915499072</v>
      </c>
      <c r="AS21" s="83">
        <f t="shared" si="29"/>
        <v>768.81134827694325</v>
      </c>
      <c r="AT21" s="83">
        <f t="shared" si="29"/>
        <v>767.248127810504</v>
      </c>
      <c r="AU21" s="83">
        <f t="shared" si="29"/>
        <v>763.35732332808129</v>
      </c>
      <c r="AV21" s="83">
        <f t="shared" si="29"/>
        <v>757.59017726274135</v>
      </c>
      <c r="AW21" s="83">
        <f t="shared" si="29"/>
        <v>750.37708853624679</v>
      </c>
      <c r="AX21" s="159">
        <f t="shared" si="29"/>
        <v>742.18308746317609</v>
      </c>
      <c r="AY21" s="105">
        <f t="shared" si="29"/>
        <v>733.57864491977261</v>
      </c>
      <c r="AZ21" s="83">
        <f t="shared" si="29"/>
        <v>725.33174863659156</v>
      </c>
      <c r="BA21" s="83">
        <f t="shared" si="29"/>
        <v>717.68780274763753</v>
      </c>
      <c r="BB21" s="83">
        <f t="shared" si="29"/>
        <v>710.45586075237009</v>
      </c>
      <c r="BC21" s="83">
        <f t="shared" si="29"/>
        <v>703.51755444924936</v>
      </c>
      <c r="BD21" s="83">
        <f t="shared" si="29"/>
        <v>696.80308574119647</v>
      </c>
      <c r="BE21" s="159">
        <f t="shared" si="29"/>
        <v>690.26697947350942</v>
      </c>
      <c r="BF21" s="105">
        <f t="shared" si="29"/>
        <v>683.86421904301892</v>
      </c>
      <c r="BG21" s="83">
        <f t="shared" si="29"/>
        <v>677.52440657649026</v>
      </c>
      <c r="BH21" s="83">
        <f t="shared" si="29"/>
        <v>670.78497405843643</v>
      </c>
      <c r="BI21" s="83">
        <f t="shared" si="29"/>
        <v>663.86237497572324</v>
      </c>
      <c r="BJ21" s="83">
        <f t="shared" si="29"/>
        <v>656.94044588389488</v>
      </c>
      <c r="BK21" s="83">
        <f t="shared" si="29"/>
        <v>650.17058089842612</v>
      </c>
      <c r="BL21" s="159">
        <f t="shared" si="29"/>
        <v>643.66792182518748</v>
      </c>
      <c r="BM21" s="105">
        <f t="shared" si="29"/>
        <v>637.49909240289378</v>
      </c>
      <c r="BN21" s="83">
        <f t="shared" si="29"/>
        <v>631.66037246321184</v>
      </c>
      <c r="BO21" s="83">
        <f t="shared" si="29"/>
        <v>625.76282086317804</v>
      </c>
      <c r="BP21" s="83">
        <f t="shared" si="29"/>
        <v>619.80040603426221</v>
      </c>
      <c r="BQ21" s="83">
        <f t="shared" si="29"/>
        <v>613.78718902275659</v>
      </c>
      <c r="BR21" s="83">
        <f t="shared" si="29"/>
        <v>607.75063549008996</v>
      </c>
      <c r="BS21" s="83">
        <f t="shared" si="29"/>
        <v>601.72630232799895</v>
      </c>
      <c r="BT21" s="105">
        <f t="shared" si="29"/>
        <v>595.75162856849636</v>
      </c>
      <c r="BU21" s="83">
        <f t="shared" si="29"/>
        <v>589.85835194237711</v>
      </c>
      <c r="BV21" s="83">
        <f t="shared" si="29"/>
        <v>584.06359211449956</v>
      </c>
      <c r="BW21" s="83">
        <f t="shared" ref="BW21:EH21" si="30">BV21-BP22+BW22</f>
        <v>578.37423041928423</v>
      </c>
      <c r="BX21" s="83">
        <f t="shared" si="30"/>
        <v>572.78692911942744</v>
      </c>
      <c r="BY21" s="83">
        <f t="shared" si="30"/>
        <v>567.29022878681792</v>
      </c>
      <c r="BZ21" s="83">
        <f t="shared" si="30"/>
        <v>561.86648738936117</v>
      </c>
      <c r="CA21" s="105">
        <f t="shared" si="30"/>
        <v>556.49455254447912</v>
      </c>
      <c r="CB21" s="83">
        <f t="shared" si="30"/>
        <v>551.15327858841852</v>
      </c>
      <c r="CC21" s="83">
        <f t="shared" si="30"/>
        <v>545.82647025031838</v>
      </c>
      <c r="CD21" s="83">
        <f t="shared" si="30"/>
        <v>540.53719451046743</v>
      </c>
      <c r="CE21" s="83">
        <f t="shared" si="30"/>
        <v>535.30408969626217</v>
      </c>
      <c r="CF21" s="83">
        <f t="shared" si="30"/>
        <v>530.13980493997644</v>
      </c>
      <c r="CG21" s="83">
        <f t="shared" si="30"/>
        <v>525.05011925215456</v>
      </c>
      <c r="CH21" s="105">
        <f t="shared" si="30"/>
        <v>520.03373618122703</v>
      </c>
      <c r="CI21" s="83">
        <f t="shared" si="30"/>
        <v>515.08309443546307</v>
      </c>
      <c r="CJ21" s="83">
        <f t="shared" si="30"/>
        <v>510.18661717854741</v>
      </c>
      <c r="CK21" s="83">
        <f t="shared" si="30"/>
        <v>505.3406846411433</v>
      </c>
      <c r="CL21" s="83">
        <f t="shared" si="30"/>
        <v>500.54342761139691</v>
      </c>
      <c r="CM21" s="83">
        <f t="shared" si="30"/>
        <v>495.79451612487406</v>
      </c>
      <c r="CN21" s="83">
        <f t="shared" si="30"/>
        <v>491.09482342801863</v>
      </c>
      <c r="CO21" s="105">
        <f t="shared" si="30"/>
        <v>486.44600495638497</v>
      </c>
      <c r="CP21" s="83">
        <f t="shared" si="30"/>
        <v>481.85003719429466</v>
      </c>
      <c r="CQ21" s="83">
        <f t="shared" si="30"/>
        <v>477.30879385036354</v>
      </c>
      <c r="CR21" s="83">
        <f t="shared" si="30"/>
        <v>472.82373456704255</v>
      </c>
      <c r="CS21" s="83">
        <f t="shared" si="30"/>
        <v>468.39424418242032</v>
      </c>
      <c r="CT21" s="83">
        <f t="shared" si="30"/>
        <v>464.01835600954894</v>
      </c>
      <c r="CU21" s="83">
        <f t="shared" si="30"/>
        <v>459.69351045635204</v>
      </c>
      <c r="CV21" s="105">
        <f t="shared" si="30"/>
        <v>455.41729407431012</v>
      </c>
      <c r="CW21" s="83">
        <f t="shared" si="30"/>
        <v>451.18808456364997</v>
      </c>
      <c r="CX21" s="83">
        <f t="shared" si="30"/>
        <v>447.00550622265405</v>
      </c>
      <c r="CY21" s="83">
        <f t="shared" si="30"/>
        <v>442.87056401053036</v>
      </c>
      <c r="CZ21" s="83">
        <f t="shared" si="30"/>
        <v>438.78404159488935</v>
      </c>
      <c r="DA21" s="83">
        <f t="shared" si="30"/>
        <v>434.74630747440762</v>
      </c>
      <c r="DB21" s="83">
        <f t="shared" si="30"/>
        <v>430.75724299938975</v>
      </c>
      <c r="DC21" s="83">
        <f t="shared" si="30"/>
        <v>426.8162865511157</v>
      </c>
      <c r="DD21" s="105">
        <f t="shared" si="30"/>
        <v>422.92258014788871</v>
      </c>
      <c r="DE21" s="83">
        <f t="shared" si="30"/>
        <v>419.07518561975274</v>
      </c>
      <c r="DF21" s="83">
        <f t="shared" si="30"/>
        <v>415.27331198636972</v>
      </c>
      <c r="DG21" s="83">
        <f t="shared" si="30"/>
        <v>411.51625181261812</v>
      </c>
      <c r="DH21" s="83">
        <f t="shared" si="30"/>
        <v>407.8034568586034</v>
      </c>
      <c r="DI21" s="83">
        <f t="shared" si="30"/>
        <v>404.13455227965477</v>
      </c>
      <c r="DJ21" s="83">
        <f t="shared" si="30"/>
        <v>400.50930149096325</v>
      </c>
      <c r="DK21" s="105">
        <f t="shared" si="30"/>
        <v>396.92753603045804</v>
      </c>
      <c r="DL21" s="83">
        <f t="shared" si="30"/>
        <v>393.38906728499251</v>
      </c>
      <c r="DM21" s="83">
        <f t="shared" si="30"/>
        <v>389.89359825540168</v>
      </c>
      <c r="DN21" s="83">
        <f t="shared" si="30"/>
        <v>386.44065496293337</v>
      </c>
      <c r="DO21" s="83">
        <f t="shared" si="30"/>
        <v>383.02966254217898</v>
      </c>
      <c r="DP21" s="83">
        <f t="shared" si="30"/>
        <v>379.66002279032506</v>
      </c>
      <c r="DQ21" s="83">
        <f t="shared" si="30"/>
        <v>376.33117825335097</v>
      </c>
      <c r="DR21" s="83">
        <f t="shared" si="30"/>
        <v>373.04265087515466</v>
      </c>
      <c r="DS21" s="83">
        <f t="shared" si="30"/>
        <v>369.79404746933648</v>
      </c>
      <c r="DT21" s="83">
        <f t="shared" si="30"/>
        <v>366.58503057707043</v>
      </c>
      <c r="DU21" s="83">
        <f t="shared" si="30"/>
        <v>363.41526237554751</v>
      </c>
      <c r="DV21" s="83">
        <f t="shared" si="30"/>
        <v>360.2843889613157</v>
      </c>
      <c r="DW21" s="83">
        <f t="shared" si="30"/>
        <v>357.19203141549843</v>
      </c>
      <c r="DX21" s="83">
        <f t="shared" si="30"/>
        <v>354.13778478727369</v>
      </c>
      <c r="DY21" s="83">
        <f t="shared" si="30"/>
        <v>351.12122407455189</v>
      </c>
      <c r="DZ21" s="83">
        <f t="shared" si="30"/>
        <v>348.14191455759408</v>
      </c>
      <c r="EA21" s="83">
        <f t="shared" si="30"/>
        <v>345.19942285078969</v>
      </c>
      <c r="EB21" s="83">
        <f t="shared" si="30"/>
        <v>342.29332522347147</v>
      </c>
      <c r="EC21" s="83">
        <f t="shared" si="30"/>
        <v>339.42321730321703</v>
      </c>
      <c r="ED21" s="83">
        <f t="shared" si="30"/>
        <v>336.58871528741963</v>
      </c>
      <c r="EE21" s="83">
        <f t="shared" si="30"/>
        <v>333.78945075874162</v>
      </c>
      <c r="EF21" s="83">
        <f t="shared" si="30"/>
        <v>331.02506200434664</v>
      </c>
      <c r="EG21" s="83">
        <f t="shared" si="30"/>
        <v>328.29518509379483</v>
      </c>
      <c r="EH21" s="83">
        <f t="shared" si="30"/>
        <v>325.59944781383399</v>
      </c>
      <c r="EI21" s="83">
        <f t="shared" ref="EI21:FY21" si="31">EH21-EB22+EI22</f>
        <v>322.9374688520216</v>
      </c>
      <c r="EJ21" s="83">
        <f t="shared" si="31"/>
        <v>320.3088632842589</v>
      </c>
      <c r="EK21" s="83">
        <f t="shared" si="31"/>
        <v>317.71324801946196</v>
      </c>
      <c r="EL21" s="83">
        <f t="shared" si="31"/>
        <v>315.15024593638293</v>
      </c>
      <c r="EM21" s="83">
        <f t="shared" si="31"/>
        <v>312.61948794911427</v>
      </c>
      <c r="EN21" s="83">
        <f t="shared" si="31"/>
        <v>310.12061287693837</v>
      </c>
      <c r="EO21" s="83">
        <f t="shared" si="31"/>
        <v>307.65326567212128</v>
      </c>
      <c r="EP21" s="83">
        <f t="shared" si="31"/>
        <v>305.21709512475059</v>
      </c>
      <c r="EQ21" s="83">
        <f t="shared" si="31"/>
        <v>302.81175241293016</v>
      </c>
      <c r="ER21" s="83">
        <f t="shared" si="31"/>
        <v>300.43688989976994</v>
      </c>
      <c r="ES21" s="83">
        <f t="shared" si="31"/>
        <v>298.09216056776427</v>
      </c>
      <c r="ET21" s="83">
        <f t="shared" si="31"/>
        <v>295.77721819668579</v>
      </c>
      <c r="EU21" s="83">
        <f t="shared" si="31"/>
        <v>293.49171815155898</v>
      </c>
      <c r="EV21" s="83">
        <f t="shared" si="31"/>
        <v>291.23531848708103</v>
      </c>
      <c r="EW21" s="83">
        <f t="shared" si="31"/>
        <v>289.00768101274144</v>
      </c>
      <c r="EX21" s="83">
        <f t="shared" si="31"/>
        <v>286.80847199433225</v>
      </c>
      <c r="EY21" s="83">
        <f t="shared" si="31"/>
        <v>284.63736210630617</v>
      </c>
      <c r="EZ21" s="83">
        <f t="shared" si="31"/>
        <v>282.49402587935134</v>
      </c>
      <c r="FA21" s="83">
        <f t="shared" si="31"/>
        <v>280.37814095405389</v>
      </c>
      <c r="FB21" s="83">
        <f t="shared" si="31"/>
        <v>278.28938743748455</v>
      </c>
      <c r="FC21" s="83">
        <f t="shared" si="31"/>
        <v>276.22744757142937</v>
      </c>
      <c r="FD21" s="83">
        <f t="shared" si="31"/>
        <v>274.19200577674371</v>
      </c>
      <c r="FE21" s="83">
        <f t="shared" si="31"/>
        <v>272.18274896875482</v>
      </c>
      <c r="FF21" s="83">
        <f t="shared" si="31"/>
        <v>270.19936688994716</v>
      </c>
      <c r="FG21" s="83">
        <f t="shared" si="31"/>
        <v>268.2415523774003</v>
      </c>
      <c r="FH21" s="83">
        <f t="shared" si="31"/>
        <v>266.30900151106971</v>
      </c>
      <c r="FI21" s="83">
        <f t="shared" si="31"/>
        <v>264.40141362973458</v>
      </c>
      <c r="FJ21" s="83">
        <f t="shared" si="31"/>
        <v>262.51849124031776</v>
      </c>
      <c r="FK21" s="83">
        <f t="shared" si="31"/>
        <v>260.65993987019925</v>
      </c>
      <c r="FL21" s="83">
        <f t="shared" si="31"/>
        <v>258.82546791233761</v>
      </c>
      <c r="FM21" s="83">
        <f t="shared" si="31"/>
        <v>257.01478648921756</v>
      </c>
      <c r="FN21" s="83">
        <f t="shared" si="31"/>
        <v>255.22760938091471</v>
      </c>
      <c r="FO21" s="83">
        <f t="shared" si="31"/>
        <v>253.46365302875665</v>
      </c>
      <c r="FP21" s="83">
        <f t="shared" si="31"/>
        <v>251.72263659768507</v>
      </c>
      <c r="FQ21" s="83">
        <f t="shared" si="31"/>
        <v>250.00428206283308</v>
      </c>
      <c r="FR21" s="83">
        <f t="shared" si="31"/>
        <v>248.30831428176268</v>
      </c>
      <c r="FS21" s="83">
        <f t="shared" si="31"/>
        <v>246.63446102311465</v>
      </c>
      <c r="FT21" s="83">
        <f t="shared" si="31"/>
        <v>244.98245294223403</v>
      </c>
      <c r="FU21" s="83">
        <f t="shared" si="31"/>
        <v>243.35202352370291</v>
      </c>
      <c r="FV21" s="83">
        <f t="shared" si="31"/>
        <v>241.74290901398388</v>
      </c>
      <c r="FW21" s="83">
        <f t="shared" si="31"/>
        <v>240.15484836395933</v>
      </c>
      <c r="FX21" s="83">
        <f t="shared" si="31"/>
        <v>238.58758319280815</v>
      </c>
      <c r="FY21" s="83">
        <f t="shared" si="31"/>
        <v>237.04085777441625</v>
      </c>
      <c r="GA21" s="53" t="s">
        <v>81</v>
      </c>
    </row>
    <row r="22" spans="1:183" s="87" customFormat="1" x14ac:dyDescent="0.25">
      <c r="A22" s="87" t="s">
        <v>120</v>
      </c>
      <c r="C22" s="88">
        <f t="shared" si="28"/>
        <v>23.472962118791006</v>
      </c>
      <c r="D22" s="89">
        <f t="shared" ref="D22:H22" si="32">D21-C21</f>
        <v>30.984309996804129</v>
      </c>
      <c r="E22" s="89">
        <f t="shared" si="32"/>
        <v>40.899289195781435</v>
      </c>
      <c r="F22" s="89">
        <f t="shared" si="32"/>
        <v>53.987061738431521</v>
      </c>
      <c r="G22" s="89">
        <f t="shared" si="32"/>
        <v>71.262921494729596</v>
      </c>
      <c r="H22" s="89">
        <f t="shared" si="32"/>
        <v>94.067056373043044</v>
      </c>
      <c r="I22" s="89">
        <f>I21-H21</f>
        <v>124.16851441241687</v>
      </c>
      <c r="J22" s="90">
        <f>I28*MIN(1,I27*$P$10*$P$6)</f>
        <v>39.791394612431283</v>
      </c>
      <c r="K22" s="90">
        <f t="shared" ref="K22:BV22" si="33">J28*MIN(1,J27*$P$10*$P$6*K12)</f>
        <v>50.882687497439228</v>
      </c>
      <c r="L22" s="90">
        <f t="shared" si="33"/>
        <v>65.518505832370778</v>
      </c>
      <c r="M22" s="90">
        <f t="shared" si="33"/>
        <v>84.829720079441557</v>
      </c>
      <c r="N22" s="90">
        <f t="shared" si="33"/>
        <v>110.30661434383167</v>
      </c>
      <c r="O22" s="90">
        <f t="shared" si="33"/>
        <v>143.91208486843834</v>
      </c>
      <c r="P22" s="106">
        <f t="shared" si="33"/>
        <v>188.22972368128632</v>
      </c>
      <c r="Q22" s="90">
        <f>P28*MIN(1,P27*$P$10*$P$6*Q12)</f>
        <v>103.5959247520715</v>
      </c>
      <c r="R22" s="90">
        <f>Q28*MIN(1,Q27*$P$10*$P$6*R12)</f>
        <v>106.05734829588722</v>
      </c>
      <c r="S22" s="90">
        <f t="shared" si="33"/>
        <v>111.36349755726961</v>
      </c>
      <c r="T22" s="90">
        <f t="shared" si="33"/>
        <v>118.03689382885764</v>
      </c>
      <c r="U22" s="90">
        <f t="shared" si="33"/>
        <v>126.51260609776213</v>
      </c>
      <c r="V22" s="90">
        <f t="shared" si="33"/>
        <v>137.36318501922042</v>
      </c>
      <c r="W22" s="106">
        <f t="shared" si="33"/>
        <v>151.34147928791324</v>
      </c>
      <c r="X22" s="90">
        <f t="shared" si="33"/>
        <v>88.752358697691221</v>
      </c>
      <c r="Y22" s="90">
        <f t="shared" si="33"/>
        <v>95.967219830409974</v>
      </c>
      <c r="Z22" s="90">
        <f t="shared" si="33"/>
        <v>102.37270312493438</v>
      </c>
      <c r="AA22" s="90">
        <f t="shared" si="33"/>
        <v>107.90906976479741</v>
      </c>
      <c r="AB22" s="90">
        <f t="shared" si="33"/>
        <v>112.2671047994488</v>
      </c>
      <c r="AC22" s="90">
        <f t="shared" si="33"/>
        <v>115.03939378695871</v>
      </c>
      <c r="AD22" s="106">
        <f t="shared" si="33"/>
        <v>115.68903825160561</v>
      </c>
      <c r="AE22" s="90">
        <f t="shared" si="33"/>
        <v>113.50840446788577</v>
      </c>
      <c r="AF22" s="90">
        <f t="shared" si="33"/>
        <v>113.88567023450393</v>
      </c>
      <c r="AG22" s="90">
        <f t="shared" si="33"/>
        <v>114.47748674514699</v>
      </c>
      <c r="AH22" s="90">
        <f t="shared" si="33"/>
        <v>114.88936754917772</v>
      </c>
      <c r="AI22" s="90">
        <f t="shared" si="33"/>
        <v>114.77950549676454</v>
      </c>
      <c r="AJ22" s="160">
        <f t="shared" si="33"/>
        <v>113.69448596576053</v>
      </c>
      <c r="AK22" s="106">
        <f t="shared" si="33"/>
        <v>111.03396208812133</v>
      </c>
      <c r="AL22" s="90">
        <f t="shared" si="33"/>
        <v>96.36743857263059</v>
      </c>
      <c r="AM22" s="90">
        <f t="shared" si="33"/>
        <v>98.199656846287837</v>
      </c>
      <c r="AN22" s="90">
        <f t="shared" si="33"/>
        <v>99.496212226213302</v>
      </c>
      <c r="AO22" s="90">
        <f t="shared" si="33"/>
        <v>100.25537665193499</v>
      </c>
      <c r="AP22" s="90">
        <f t="shared" si="33"/>
        <v>100.48268893526377</v>
      </c>
      <c r="AQ22" s="160">
        <f t="shared" si="33"/>
        <v>100.16008662279518</v>
      </c>
      <c r="AR22" s="106">
        <f t="shared" si="33"/>
        <v>99.238182678643767</v>
      </c>
      <c r="AS22" s="90">
        <f t="shared" si="33"/>
        <v>97.626137694583093</v>
      </c>
      <c r="AT22" s="90">
        <f t="shared" si="33"/>
        <v>96.636436379848661</v>
      </c>
      <c r="AU22" s="90">
        <f t="shared" si="33"/>
        <v>95.605407743790607</v>
      </c>
      <c r="AV22" s="90">
        <f t="shared" si="33"/>
        <v>94.488230586595066</v>
      </c>
      <c r="AW22" s="90">
        <f t="shared" si="33"/>
        <v>93.26960020876929</v>
      </c>
      <c r="AX22" s="160">
        <f t="shared" si="33"/>
        <v>91.966085549724383</v>
      </c>
      <c r="AY22" s="106">
        <f t="shared" si="33"/>
        <v>90.633740135240231</v>
      </c>
      <c r="AZ22" s="90">
        <f t="shared" si="33"/>
        <v>89.379241411402049</v>
      </c>
      <c r="BA22" s="90">
        <f t="shared" si="33"/>
        <v>88.99249049089461</v>
      </c>
      <c r="BB22" s="90">
        <f t="shared" si="33"/>
        <v>88.373465748523145</v>
      </c>
      <c r="BC22" s="90">
        <f t="shared" si="33"/>
        <v>87.549924283474269</v>
      </c>
      <c r="BD22" s="90">
        <f t="shared" si="33"/>
        <v>86.555131500716385</v>
      </c>
      <c r="BE22" s="160">
        <f t="shared" si="33"/>
        <v>85.429979282037422</v>
      </c>
      <c r="BF22" s="106">
        <f t="shared" si="33"/>
        <v>84.230979704749799</v>
      </c>
      <c r="BG22" s="90">
        <f t="shared" si="33"/>
        <v>83.039428944873464</v>
      </c>
      <c r="BH22" s="90">
        <f t="shared" si="33"/>
        <v>82.253057972840836</v>
      </c>
      <c r="BI22" s="90">
        <f t="shared" si="33"/>
        <v>81.450866665809968</v>
      </c>
      <c r="BJ22" s="90">
        <f t="shared" si="33"/>
        <v>80.627995191645979</v>
      </c>
      <c r="BK22" s="90">
        <f t="shared" si="33"/>
        <v>79.785266515247656</v>
      </c>
      <c r="BL22" s="160">
        <f t="shared" si="33"/>
        <v>78.92732020879879</v>
      </c>
      <c r="BM22" s="106">
        <f t="shared" si="33"/>
        <v>78.062150282456088</v>
      </c>
      <c r="BN22" s="90">
        <f t="shared" si="33"/>
        <v>77.200709005191612</v>
      </c>
      <c r="BO22" s="90">
        <f t="shared" si="33"/>
        <v>76.355506372807028</v>
      </c>
      <c r="BP22" s="90">
        <f t="shared" si="33"/>
        <v>75.488451836894157</v>
      </c>
      <c r="BQ22" s="90">
        <f t="shared" si="33"/>
        <v>74.614778180140277</v>
      </c>
      <c r="BR22" s="90">
        <f t="shared" si="33"/>
        <v>73.748712982581125</v>
      </c>
      <c r="BS22" s="90">
        <f t="shared" si="33"/>
        <v>72.902987046707807</v>
      </c>
      <c r="BT22" s="106">
        <f t="shared" si="33"/>
        <v>72.087476522953438</v>
      </c>
      <c r="BU22" s="90">
        <f t="shared" si="33"/>
        <v>71.307432379072281</v>
      </c>
      <c r="BV22" s="90">
        <f t="shared" si="33"/>
        <v>70.560746544929401</v>
      </c>
      <c r="BW22" s="90">
        <f t="shared" ref="BW22:EH22" si="34">BV28*MIN(1,BV27*$P$10*$P$6*BW12)</f>
        <v>69.799090141678846</v>
      </c>
      <c r="BX22" s="90">
        <f t="shared" si="34"/>
        <v>69.027476880283487</v>
      </c>
      <c r="BY22" s="90">
        <f t="shared" si="34"/>
        <v>68.252012649971618</v>
      </c>
      <c r="BZ22" s="90">
        <f t="shared" si="34"/>
        <v>67.479245649251098</v>
      </c>
      <c r="CA22" s="106">
        <f t="shared" si="34"/>
        <v>66.715541678071475</v>
      </c>
      <c r="CB22" s="90">
        <f t="shared" si="34"/>
        <v>65.966158423011692</v>
      </c>
      <c r="CC22" s="90">
        <f t="shared" si="34"/>
        <v>65.233938206829265</v>
      </c>
      <c r="CD22" s="90">
        <f t="shared" si="34"/>
        <v>64.509814401827938</v>
      </c>
      <c r="CE22" s="90">
        <f t="shared" si="34"/>
        <v>63.79437206607826</v>
      </c>
      <c r="CF22" s="90">
        <f t="shared" si="34"/>
        <v>63.087727893685866</v>
      </c>
      <c r="CG22" s="90">
        <f t="shared" si="34"/>
        <v>62.389559961429157</v>
      </c>
      <c r="CH22" s="106">
        <f t="shared" si="34"/>
        <v>61.699158607143957</v>
      </c>
      <c r="CI22" s="90">
        <f t="shared" si="34"/>
        <v>61.015516677247675</v>
      </c>
      <c r="CJ22" s="90">
        <f t="shared" si="34"/>
        <v>60.337460949913613</v>
      </c>
      <c r="CK22" s="90">
        <f t="shared" si="34"/>
        <v>59.663881864423871</v>
      </c>
      <c r="CL22" s="90">
        <f t="shared" si="34"/>
        <v>58.997115036331898</v>
      </c>
      <c r="CM22" s="90">
        <f t="shared" si="34"/>
        <v>58.338816407163073</v>
      </c>
      <c r="CN22" s="90">
        <f t="shared" si="34"/>
        <v>57.689867264573699</v>
      </c>
      <c r="CO22" s="106">
        <f t="shared" si="34"/>
        <v>57.050340135510311</v>
      </c>
      <c r="CP22" s="90">
        <f t="shared" si="34"/>
        <v>56.41954891515735</v>
      </c>
      <c r="CQ22" s="90">
        <f t="shared" si="34"/>
        <v>55.796217605982534</v>
      </c>
      <c r="CR22" s="90">
        <f t="shared" si="34"/>
        <v>55.178822581102928</v>
      </c>
      <c r="CS22" s="90">
        <f t="shared" si="34"/>
        <v>54.56762465170965</v>
      </c>
      <c r="CT22" s="90">
        <f t="shared" si="34"/>
        <v>53.962928234291695</v>
      </c>
      <c r="CU22" s="90">
        <f t="shared" si="34"/>
        <v>53.365021711376798</v>
      </c>
      <c r="CV22" s="106">
        <f t="shared" si="34"/>
        <v>52.774123753468388</v>
      </c>
      <c r="CW22" s="90">
        <f t="shared" si="34"/>
        <v>52.19033940449718</v>
      </c>
      <c r="CX22" s="90">
        <f t="shared" si="34"/>
        <v>51.61363926498661</v>
      </c>
      <c r="CY22" s="90">
        <f t="shared" si="34"/>
        <v>51.043880368979238</v>
      </c>
      <c r="CZ22" s="90">
        <f t="shared" si="34"/>
        <v>50.481102236068608</v>
      </c>
      <c r="DA22" s="90">
        <f t="shared" si="34"/>
        <v>49.925194113809958</v>
      </c>
      <c r="DB22" s="90">
        <f t="shared" si="34"/>
        <v>49.37595723635895</v>
      </c>
      <c r="DC22" s="90">
        <f t="shared" si="34"/>
        <v>48.833167305194358</v>
      </c>
      <c r="DD22" s="106">
        <f t="shared" si="34"/>
        <v>48.29663300127023</v>
      </c>
      <c r="DE22" s="90">
        <f t="shared" si="34"/>
        <v>47.766244736850659</v>
      </c>
      <c r="DF22" s="90">
        <f t="shared" si="34"/>
        <v>47.242006735596192</v>
      </c>
      <c r="DG22" s="90">
        <f t="shared" si="34"/>
        <v>46.724042062316997</v>
      </c>
      <c r="DH22" s="90">
        <f t="shared" si="34"/>
        <v>46.212399159795204</v>
      </c>
      <c r="DI22" s="90">
        <f t="shared" si="34"/>
        <v>45.70705265741033</v>
      </c>
      <c r="DJ22" s="90">
        <f t="shared" si="34"/>
        <v>45.207916516502841</v>
      </c>
      <c r="DK22" s="106">
        <f t="shared" si="34"/>
        <v>44.714867540764985</v>
      </c>
      <c r="DL22" s="90">
        <f t="shared" si="34"/>
        <v>44.22777599138508</v>
      </c>
      <c r="DM22" s="90">
        <f t="shared" si="34"/>
        <v>43.746537706005356</v>
      </c>
      <c r="DN22" s="90">
        <f t="shared" si="34"/>
        <v>43.271098769848656</v>
      </c>
      <c r="DO22" s="90">
        <f t="shared" si="34"/>
        <v>42.801406739040807</v>
      </c>
      <c r="DP22" s="90">
        <f t="shared" si="34"/>
        <v>42.337412905556413</v>
      </c>
      <c r="DQ22" s="90">
        <f t="shared" si="34"/>
        <v>41.879071979528774</v>
      </c>
      <c r="DR22" s="90">
        <f t="shared" si="34"/>
        <v>41.426340162568664</v>
      </c>
      <c r="DS22" s="90">
        <f t="shared" si="34"/>
        <v>40.979172585566936</v>
      </c>
      <c r="DT22" s="90">
        <f t="shared" si="34"/>
        <v>40.537520813739327</v>
      </c>
      <c r="DU22" s="90">
        <f t="shared" si="34"/>
        <v>40.101330568325771</v>
      </c>
      <c r="DV22" s="90">
        <f t="shared" si="34"/>
        <v>39.670533324808986</v>
      </c>
      <c r="DW22" s="90">
        <f t="shared" si="34"/>
        <v>39.245055359739105</v>
      </c>
      <c r="DX22" s="90">
        <f t="shared" si="34"/>
        <v>38.824825351304021</v>
      </c>
      <c r="DY22" s="90">
        <f t="shared" si="34"/>
        <v>38.409779449846916</v>
      </c>
      <c r="DZ22" s="90">
        <f t="shared" si="34"/>
        <v>37.999863068609102</v>
      </c>
      <c r="EA22" s="90">
        <f t="shared" si="34"/>
        <v>37.595029106934916</v>
      </c>
      <c r="EB22" s="90">
        <f t="shared" si="34"/>
        <v>37.195232941007539</v>
      </c>
      <c r="EC22" s="90">
        <f t="shared" si="34"/>
        <v>36.800425404554545</v>
      </c>
      <c r="ED22" s="90">
        <f t="shared" si="34"/>
        <v>36.4105533439417</v>
      </c>
      <c r="EE22" s="90">
        <f t="shared" si="34"/>
        <v>36.025560822626019</v>
      </c>
      <c r="EF22" s="90">
        <f t="shared" si="34"/>
        <v>35.645390695451908</v>
      </c>
      <c r="EG22" s="90">
        <f t="shared" si="34"/>
        <v>35.269986158057279</v>
      </c>
      <c r="EH22" s="90">
        <f t="shared" si="34"/>
        <v>34.899291826974107</v>
      </c>
      <c r="EI22" s="90">
        <f t="shared" ref="EI22:FY22" si="35">EH28*MIN(1,EH27*$P$10*$P$6*EI12)</f>
        <v>34.533253979195145</v>
      </c>
      <c r="EJ22" s="90">
        <f t="shared" si="35"/>
        <v>34.17181983679189</v>
      </c>
      <c r="EK22" s="90">
        <f t="shared" si="35"/>
        <v>33.814938079144788</v>
      </c>
      <c r="EL22" s="90">
        <f t="shared" si="35"/>
        <v>33.462558739546971</v>
      </c>
      <c r="EM22" s="90">
        <f t="shared" si="35"/>
        <v>33.114632708183244</v>
      </c>
      <c r="EN22" s="90">
        <f t="shared" si="35"/>
        <v>32.771111085881415</v>
      </c>
      <c r="EO22" s="90">
        <f t="shared" si="35"/>
        <v>32.431944622157019</v>
      </c>
      <c r="EP22" s="90">
        <f t="shared" si="35"/>
        <v>32.097083431824444</v>
      </c>
      <c r="EQ22" s="90">
        <f t="shared" si="35"/>
        <v>31.766477124971441</v>
      </c>
      <c r="ER22" s="90">
        <f t="shared" si="35"/>
        <v>31.440075565984579</v>
      </c>
      <c r="ES22" s="90">
        <f t="shared" si="35"/>
        <v>31.117829407541283</v>
      </c>
      <c r="ET22" s="90">
        <f t="shared" si="35"/>
        <v>30.799690337104806</v>
      </c>
      <c r="EU22" s="90">
        <f t="shared" si="35"/>
        <v>30.485611040754609</v>
      </c>
      <c r="EV22" s="90">
        <f t="shared" si="35"/>
        <v>30.175544957679076</v>
      </c>
      <c r="EW22" s="90">
        <f t="shared" si="35"/>
        <v>29.86944595748486</v>
      </c>
      <c r="EX22" s="90">
        <f t="shared" si="35"/>
        <v>29.567268106562246</v>
      </c>
      <c r="EY22" s="90">
        <f t="shared" si="35"/>
        <v>29.268965677958501</v>
      </c>
      <c r="EZ22" s="90">
        <f t="shared" si="35"/>
        <v>28.974493180586467</v>
      </c>
      <c r="FA22" s="90">
        <f t="shared" si="35"/>
        <v>28.683805411807359</v>
      </c>
      <c r="FB22" s="90">
        <f t="shared" si="35"/>
        <v>28.396857524185251</v>
      </c>
      <c r="FC22" s="90">
        <f t="shared" si="35"/>
        <v>28.113605091623867</v>
      </c>
      <c r="FD22" s="90">
        <f t="shared" si="35"/>
        <v>27.834004162799214</v>
      </c>
      <c r="FE22" s="90">
        <f t="shared" si="35"/>
        <v>27.558011298573334</v>
      </c>
      <c r="FF22" s="90">
        <f t="shared" si="35"/>
        <v>27.285583599150858</v>
      </c>
      <c r="FG22" s="90">
        <f t="shared" si="35"/>
        <v>27.016678668039635</v>
      </c>
      <c r="FH22" s="90">
        <f t="shared" si="35"/>
        <v>26.751254545476794</v>
      </c>
      <c r="FI22" s="90">
        <f t="shared" si="35"/>
        <v>26.4892696428501</v>
      </c>
      <c r="FJ22" s="90">
        <f t="shared" si="35"/>
        <v>26.230682702207041</v>
      </c>
      <c r="FK22" s="90">
        <f t="shared" si="35"/>
        <v>25.975452792680688</v>
      </c>
      <c r="FL22" s="90">
        <f t="shared" si="35"/>
        <v>25.723539340711692</v>
      </c>
      <c r="FM22" s="90">
        <f t="shared" si="35"/>
        <v>25.474902176030799</v>
      </c>
      <c r="FN22" s="90">
        <f t="shared" si="35"/>
        <v>25.2295015597368</v>
      </c>
      <c r="FO22" s="90">
        <f t="shared" si="35"/>
        <v>24.98729819331874</v>
      </c>
      <c r="FP22" s="90">
        <f t="shared" si="35"/>
        <v>24.748253211778529</v>
      </c>
      <c r="FQ22" s="90">
        <f t="shared" si="35"/>
        <v>24.512328167355072</v>
      </c>
      <c r="FR22" s="90">
        <f t="shared" si="35"/>
        <v>24.279485011610284</v>
      </c>
      <c r="FS22" s="90">
        <f t="shared" si="35"/>
        <v>24.049686082063666</v>
      </c>
      <c r="FT22" s="90">
        <f t="shared" si="35"/>
        <v>23.82289409515019</v>
      </c>
      <c r="FU22" s="90">
        <f t="shared" si="35"/>
        <v>23.599072141205674</v>
      </c>
      <c r="FV22" s="90">
        <f t="shared" si="35"/>
        <v>23.378183683599698</v>
      </c>
      <c r="FW22" s="90">
        <f t="shared" si="35"/>
        <v>23.160192561753977</v>
      </c>
      <c r="FX22" s="90">
        <f t="shared" si="35"/>
        <v>22.945062996203902</v>
      </c>
      <c r="FY22" s="90">
        <f t="shared" si="35"/>
        <v>22.7327595932184</v>
      </c>
      <c r="GA22" s="87" t="s">
        <v>120</v>
      </c>
    </row>
    <row r="23" spans="1:183" s="53" customFormat="1" x14ac:dyDescent="0.25">
      <c r="A23" s="53" t="s">
        <v>82</v>
      </c>
      <c r="C23" s="109">
        <f t="shared" si="28"/>
        <v>14.382428798232427</v>
      </c>
      <c r="D23" s="109">
        <f t="shared" si="28"/>
        <v>18.984806013666805</v>
      </c>
      <c r="E23" s="109">
        <f t="shared" si="28"/>
        <v>25.059943938040185</v>
      </c>
      <c r="F23" s="109">
        <f t="shared" si="28"/>
        <v>33.079125998213044</v>
      </c>
      <c r="G23" s="109">
        <f t="shared" si="28"/>
        <v>43.664446317641222</v>
      </c>
      <c r="H23" s="109">
        <f>I23/(1+$V$6)</f>
        <v>57.637069139286417</v>
      </c>
      <c r="I23" s="82">
        <f>V5*AH7</f>
        <v>76.080931263858076</v>
      </c>
      <c r="J23" s="83">
        <f t="shared" ref="J23:BU23" si="36">I23-C24+J24</f>
        <v>75.420581180634656</v>
      </c>
      <c r="K23" s="83">
        <f t="shared" si="36"/>
        <v>74.419241911301214</v>
      </c>
      <c r="L23" s="83">
        <f t="shared" si="36"/>
        <v>72.967706067463098</v>
      </c>
      <c r="M23" s="83">
        <f t="shared" si="36"/>
        <v>70.921754730398064</v>
      </c>
      <c r="N23" s="83">
        <f t="shared" si="36"/>
        <v>68.090906330258321</v>
      </c>
      <c r="O23" s="83">
        <f t="shared" si="36"/>
        <v>64.223530270848642</v>
      </c>
      <c r="P23" s="105">
        <f t="shared" si="36"/>
        <v>58.987136230972027</v>
      </c>
      <c r="Q23" s="83">
        <f t="shared" si="36"/>
        <v>63.427262058086839</v>
      </c>
      <c r="R23" s="83">
        <f t="shared" si="36"/>
        <v>67.314170915889079</v>
      </c>
      <c r="S23" s="83">
        <f t="shared" si="36"/>
        <v>70.44603586368973</v>
      </c>
      <c r="T23" s="83">
        <f t="shared" si="36"/>
        <v>72.556441934191128</v>
      </c>
      <c r="U23" s="83">
        <f t="shared" si="36"/>
        <v>73.293713144830477</v>
      </c>
      <c r="V23" s="83">
        <f t="shared" si="36"/>
        <v>72.193621886657496</v>
      </c>
      <c r="W23" s="105">
        <f t="shared" si="36"/>
        <v>68.643361857548541</v>
      </c>
      <c r="X23" s="83">
        <f t="shared" si="36"/>
        <v>66.872556296216075</v>
      </c>
      <c r="Y23" s="83">
        <f t="shared" si="36"/>
        <v>65.383929016030635</v>
      </c>
      <c r="Z23" s="83">
        <f t="shared" si="36"/>
        <v>64.063709990296289</v>
      </c>
      <c r="AA23" s="83">
        <f t="shared" si="36"/>
        <v>62.776502131919649</v>
      </c>
      <c r="AB23" s="83">
        <f t="shared" si="36"/>
        <v>61.341198617853102</v>
      </c>
      <c r="AC23" s="83">
        <f t="shared" si="36"/>
        <v>59.516482692617608</v>
      </c>
      <c r="AD23" s="105">
        <f t="shared" si="36"/>
        <v>56.981769808546716</v>
      </c>
      <c r="AE23" s="83">
        <f t="shared" si="36"/>
        <v>58.3082107223292</v>
      </c>
      <c r="AF23" s="83">
        <f t="shared" si="36"/>
        <v>59.006721786064517</v>
      </c>
      <c r="AG23" s="83">
        <f t="shared" si="36"/>
        <v>59.182156694612701</v>
      </c>
      <c r="AH23" s="83">
        <f t="shared" si="36"/>
        <v>58.918807616234062</v>
      </c>
      <c r="AI23" s="83">
        <f t="shared" si="36"/>
        <v>58.309879113733373</v>
      </c>
      <c r="AJ23" s="159">
        <f t="shared" si="36"/>
        <v>57.460084095330323</v>
      </c>
      <c r="AK23" s="105">
        <f t="shared" si="36"/>
        <v>56.489071911449905</v>
      </c>
      <c r="AL23" s="83">
        <f t="shared" si="36"/>
        <v>55.002412362936973</v>
      </c>
      <c r="AM23" s="83">
        <f t="shared" si="36"/>
        <v>53.813822426408123</v>
      </c>
      <c r="AN23" s="83">
        <f t="shared" si="36"/>
        <v>52.835697209962632</v>
      </c>
      <c r="AO23" s="83">
        <f t="shared" si="36"/>
        <v>52.015647638985591</v>
      </c>
      <c r="AP23" s="83">
        <f t="shared" si="36"/>
        <v>51.324083987116708</v>
      </c>
      <c r="AQ23" s="159">
        <f t="shared" si="36"/>
        <v>50.759901245181872</v>
      </c>
      <c r="AR23" s="105">
        <f t="shared" si="36"/>
        <v>50.3579427204985</v>
      </c>
      <c r="AS23" s="83">
        <f t="shared" si="36"/>
        <v>50.732342779109224</v>
      </c>
      <c r="AT23" s="83">
        <f t="shared" si="36"/>
        <v>50.806707171187334</v>
      </c>
      <c r="AU23" s="83">
        <f t="shared" si="36"/>
        <v>50.643804888717753</v>
      </c>
      <c r="AV23" s="83">
        <f t="shared" si="36"/>
        <v>50.293019782399526</v>
      </c>
      <c r="AW23" s="83">
        <f t="shared" si="36"/>
        <v>49.795635035957133</v>
      </c>
      <c r="AX23" s="159">
        <f t="shared" si="36"/>
        <v>49.187450982057094</v>
      </c>
      <c r="AY23" s="105">
        <f t="shared" si="36"/>
        <v>48.50209404608254</v>
      </c>
      <c r="AZ23" s="83">
        <f t="shared" si="36"/>
        <v>47.77523219975901</v>
      </c>
      <c r="BA23" s="83">
        <f t="shared" si="36"/>
        <v>47.185854291967942</v>
      </c>
      <c r="BB23" s="83">
        <f t="shared" si="36"/>
        <v>46.700531507448531</v>
      </c>
      <c r="BC23" s="83">
        <f t="shared" si="36"/>
        <v>46.295342847965486</v>
      </c>
      <c r="BD23" s="83">
        <f t="shared" si="36"/>
        <v>45.952577150291042</v>
      </c>
      <c r="BE23" s="159">
        <f t="shared" si="36"/>
        <v>45.658042261695662</v>
      </c>
      <c r="BF23" s="105">
        <f t="shared" si="36"/>
        <v>45.398135188182543</v>
      </c>
      <c r="BG23" s="83">
        <f t="shared" si="36"/>
        <v>45.156583249337181</v>
      </c>
      <c r="BH23" s="83">
        <f t="shared" si="36"/>
        <v>44.842828607603067</v>
      </c>
      <c r="BI23" s="83">
        <f t="shared" si="36"/>
        <v>44.483237490739981</v>
      </c>
      <c r="BJ23" s="83">
        <f t="shared" si="36"/>
        <v>44.098829996913054</v>
      </c>
      <c r="BK23" s="83">
        <f t="shared" si="36"/>
        <v>43.706242399016254</v>
      </c>
      <c r="BL23" s="159">
        <f t="shared" si="36"/>
        <v>43.318309647318898</v>
      </c>
      <c r="BM23" s="105">
        <f t="shared" si="36"/>
        <v>42.944077923543233</v>
      </c>
      <c r="BN23" s="83">
        <f t="shared" si="36"/>
        <v>42.588141245655862</v>
      </c>
      <c r="BO23" s="83">
        <f t="shared" si="36"/>
        <v>42.249139203461816</v>
      </c>
      <c r="BP23" s="83">
        <f t="shared" si="36"/>
        <v>41.918645149170921</v>
      </c>
      <c r="BQ23" s="83">
        <f t="shared" si="36"/>
        <v>41.591426755858883</v>
      </c>
      <c r="BR23" s="83">
        <f t="shared" si="36"/>
        <v>41.264625449784418</v>
      </c>
      <c r="BS23" s="83">
        <f t="shared" si="36"/>
        <v>40.937132011929663</v>
      </c>
      <c r="BT23" s="105">
        <f t="shared" si="36"/>
        <v>40.609125329097687</v>
      </c>
      <c r="BU23" s="83">
        <f t="shared" si="36"/>
        <v>40.28171341925708</v>
      </c>
      <c r="BV23" s="83">
        <f t="shared" ref="BV23:EG23" si="37">BU23-BO24+BV24</f>
        <v>39.956623912028128</v>
      </c>
      <c r="BW23" s="83">
        <f t="shared" si="37"/>
        <v>39.636867959761368</v>
      </c>
      <c r="BX23" s="83">
        <f t="shared" si="37"/>
        <v>39.323695533522276</v>
      </c>
      <c r="BY23" s="83">
        <f t="shared" si="37"/>
        <v>39.017015761835893</v>
      </c>
      <c r="BZ23" s="83">
        <f t="shared" si="37"/>
        <v>38.715756686431092</v>
      </c>
      <c r="CA23" s="105">
        <f t="shared" si="37"/>
        <v>38.418204488542791</v>
      </c>
      <c r="CB23" s="83">
        <f t="shared" si="37"/>
        <v>38.122378193444355</v>
      </c>
      <c r="CC23" s="83">
        <f t="shared" si="37"/>
        <v>37.826500321997109</v>
      </c>
      <c r="CD23" s="83">
        <f t="shared" si="37"/>
        <v>37.531478438218713</v>
      </c>
      <c r="CE23" s="83">
        <f t="shared" si="37"/>
        <v>37.238402563224696</v>
      </c>
      <c r="CF23" s="83">
        <f t="shared" si="37"/>
        <v>36.948303580195777</v>
      </c>
      <c r="CG23" s="83">
        <f t="shared" si="37"/>
        <v>36.661980037701923</v>
      </c>
      <c r="CH23" s="105">
        <f t="shared" si="37"/>
        <v>36.379881079913226</v>
      </c>
      <c r="CI23" s="83">
        <f t="shared" si="37"/>
        <v>36.102054520249546</v>
      </c>
      <c r="CJ23" s="83">
        <f t="shared" si="37"/>
        <v>35.828173993396007</v>
      </c>
      <c r="CK23" s="83">
        <f t="shared" si="37"/>
        <v>35.557663679521795</v>
      </c>
      <c r="CL23" s="83">
        <f t="shared" si="37"/>
        <v>35.290036657662384</v>
      </c>
      <c r="CM23" s="83">
        <f t="shared" si="37"/>
        <v>35.02494954364365</v>
      </c>
      <c r="CN23" s="83">
        <f t="shared" si="37"/>
        <v>34.762227434752809</v>
      </c>
      <c r="CO23" s="105">
        <f t="shared" si="37"/>
        <v>34.50186576155216</v>
      </c>
      <c r="CP23" s="83">
        <f t="shared" si="37"/>
        <v>34.244009337070437</v>
      </c>
      <c r="CQ23" s="83">
        <f t="shared" si="37"/>
        <v>33.988909971147514</v>
      </c>
      <c r="CR23" s="83">
        <f t="shared" si="37"/>
        <v>33.736862568448068</v>
      </c>
      <c r="CS23" s="83">
        <f t="shared" si="37"/>
        <v>33.487973780704223</v>
      </c>
      <c r="CT23" s="83">
        <f t="shared" si="37"/>
        <v>33.242201862240336</v>
      </c>
      <c r="CU23" s="83">
        <f t="shared" si="37"/>
        <v>32.999407886689092</v>
      </c>
      <c r="CV23" s="105">
        <f t="shared" si="37"/>
        <v>32.759412210812862</v>
      </c>
      <c r="CW23" s="83">
        <f t="shared" si="37"/>
        <v>32.522050524625683</v>
      </c>
      <c r="CX23" s="83">
        <f t="shared" si="37"/>
        <v>32.287221813544214</v>
      </c>
      <c r="CY23" s="83">
        <f t="shared" si="37"/>
        <v>32.054918189297489</v>
      </c>
      <c r="CZ23" s="83">
        <f t="shared" si="37"/>
        <v>31.825172784084995</v>
      </c>
      <c r="DA23" s="83">
        <f t="shared" si="37"/>
        <v>31.59803221302511</v>
      </c>
      <c r="DB23" s="83">
        <f t="shared" si="37"/>
        <v>31.373535055302572</v>
      </c>
      <c r="DC23" s="83">
        <f t="shared" si="37"/>
        <v>31.151697751668088</v>
      </c>
      <c r="DD23" s="105">
        <f t="shared" si="37"/>
        <v>30.93250858611675</v>
      </c>
      <c r="DE23" s="83">
        <f t="shared" si="37"/>
        <v>30.715929589552911</v>
      </c>
      <c r="DF23" s="83">
        <f t="shared" si="37"/>
        <v>30.501904994448623</v>
      </c>
      <c r="DG23" s="83">
        <f t="shared" si="37"/>
        <v>30.29037342949659</v>
      </c>
      <c r="DH23" s="83">
        <f t="shared" si="37"/>
        <v>30.081282067638146</v>
      </c>
      <c r="DI23" s="83">
        <f t="shared" si="37"/>
        <v>29.874594170746231</v>
      </c>
      <c r="DJ23" s="83">
        <f t="shared" si="37"/>
        <v>29.670290555871851</v>
      </c>
      <c r="DK23" s="105">
        <f t="shared" si="37"/>
        <v>29.468365894373679</v>
      </c>
      <c r="DL23" s="83">
        <f t="shared" si="37"/>
        <v>29.268821206866132</v>
      </c>
      <c r="DM23" s="83">
        <f t="shared" si="37"/>
        <v>29.071654391682415</v>
      </c>
      <c r="DN23" s="83">
        <f t="shared" si="37"/>
        <v>28.876851180286359</v>
      </c>
      <c r="DO23" s="83">
        <f t="shared" si="37"/>
        <v>28.684386727954774</v>
      </c>
      <c r="DP23" s="83">
        <f t="shared" si="37"/>
        <v>28.494229332941735</v>
      </c>
      <c r="DQ23" s="83">
        <f t="shared" si="37"/>
        <v>28.306344972949908</v>
      </c>
      <c r="DR23" s="83">
        <f t="shared" si="37"/>
        <v>28.120701457695901</v>
      </c>
      <c r="DS23" s="83">
        <f t="shared" si="37"/>
        <v>27.937271182644448</v>
      </c>
      <c r="DT23" s="83">
        <f t="shared" si="37"/>
        <v>27.756031807932825</v>
      </c>
      <c r="DU23" s="83">
        <f t="shared" si="37"/>
        <v>27.576964715300001</v>
      </c>
      <c r="DV23" s="83">
        <f t="shared" si="37"/>
        <v>27.400053242066363</v>
      </c>
      <c r="DW23" s="83">
        <f t="shared" si="37"/>
        <v>27.22528080947907</v>
      </c>
      <c r="DX23" s="83">
        <f t="shared" si="37"/>
        <v>27.052629433281091</v>
      </c>
      <c r="DY23" s="83">
        <f t="shared" si="37"/>
        <v>26.882078911259349</v>
      </c>
      <c r="DZ23" s="83">
        <f t="shared" si="37"/>
        <v>26.713606791886498</v>
      </c>
      <c r="EA23" s="83">
        <f t="shared" si="37"/>
        <v>26.547189046397293</v>
      </c>
      <c r="EB23" s="83">
        <f t="shared" si="37"/>
        <v>26.382801216370105</v>
      </c>
      <c r="EC23" s="83">
        <f t="shared" si="37"/>
        <v>26.220419708564982</v>
      </c>
      <c r="ED23" s="83">
        <f t="shared" si="37"/>
        <v>26.060022459166881</v>
      </c>
      <c r="EE23" s="83">
        <f t="shared" si="37"/>
        <v>25.901588983085212</v>
      </c>
      <c r="EF23" s="83">
        <f t="shared" si="37"/>
        <v>25.745099944631434</v>
      </c>
      <c r="EG23" s="83">
        <f t="shared" si="37"/>
        <v>25.590536471158902</v>
      </c>
      <c r="EH23" s="83">
        <f t="shared" ref="EH23:FY23" si="38">EG23-EA24+EH24</f>
        <v>25.437879474251293</v>
      </c>
      <c r="EI23" s="83">
        <f t="shared" si="38"/>
        <v>25.287109233802909</v>
      </c>
      <c r="EJ23" s="83">
        <f t="shared" si="38"/>
        <v>25.138205426884429</v>
      </c>
      <c r="EK23" s="83">
        <f t="shared" si="38"/>
        <v>24.991147349826647</v>
      </c>
      <c r="EL23" s="83">
        <f t="shared" si="38"/>
        <v>24.845914228909155</v>
      </c>
      <c r="EM23" s="83">
        <f t="shared" si="38"/>
        <v>24.702485517243247</v>
      </c>
      <c r="EN23" s="83">
        <f t="shared" si="38"/>
        <v>24.560841099082417</v>
      </c>
      <c r="EO23" s="83">
        <f t="shared" si="38"/>
        <v>24.42096136242019</v>
      </c>
      <c r="EP23" s="83">
        <f t="shared" si="38"/>
        <v>24.282827147763538</v>
      </c>
      <c r="EQ23" s="83">
        <f t="shared" si="38"/>
        <v>24.146419623393662</v>
      </c>
      <c r="ER23" s="83">
        <f t="shared" si="38"/>
        <v>24.011720122033488</v>
      </c>
      <c r="ES23" s="83">
        <f t="shared" si="38"/>
        <v>23.878710001391262</v>
      </c>
      <c r="ET23" s="83">
        <f t="shared" si="38"/>
        <v>23.747370567994313</v>
      </c>
      <c r="EU23" s="83">
        <f t="shared" si="38"/>
        <v>23.617683077671661</v>
      </c>
      <c r="EV23" s="83">
        <f t="shared" si="38"/>
        <v>23.489628801320659</v>
      </c>
      <c r="EW23" s="83">
        <f t="shared" si="38"/>
        <v>23.363189125305347</v>
      </c>
      <c r="EX23" s="83">
        <f t="shared" si="38"/>
        <v>23.2383456453598</v>
      </c>
      <c r="EY23" s="83">
        <f t="shared" si="38"/>
        <v>23.11508021378031</v>
      </c>
      <c r="EZ23" s="83">
        <f t="shared" si="38"/>
        <v>22.993374939779688</v>
      </c>
      <c r="FA23" s="83">
        <f t="shared" si="38"/>
        <v>22.873212155162069</v>
      </c>
      <c r="FB23" s="83">
        <f t="shared" si="38"/>
        <v>22.754574364398461</v>
      </c>
      <c r="FC23" s="83">
        <f t="shared" si="38"/>
        <v>22.637444198926225</v>
      </c>
      <c r="FD23" s="83">
        <f t="shared" si="38"/>
        <v>22.521804390198753</v>
      </c>
      <c r="FE23" s="83">
        <f t="shared" si="38"/>
        <v>22.407637766035162</v>
      </c>
      <c r="FF23" s="83">
        <f t="shared" si="38"/>
        <v>22.294927262959739</v>
      </c>
      <c r="FG23" s="83">
        <f t="shared" si="38"/>
        <v>22.183655947941403</v>
      </c>
      <c r="FH23" s="83">
        <f t="shared" si="38"/>
        <v>22.073807041443192</v>
      </c>
      <c r="FI23" s="83">
        <f t="shared" si="38"/>
        <v>21.965363934794738</v>
      </c>
      <c r="FJ23" s="83">
        <f t="shared" si="38"/>
        <v>21.85831019776581</v>
      </c>
      <c r="FK23" s="83">
        <f t="shared" si="38"/>
        <v>21.752629575777082</v>
      </c>
      <c r="FL23" s="83">
        <f t="shared" si="38"/>
        <v>21.648305979327176</v>
      </c>
      <c r="FM23" s="83">
        <f t="shared" si="38"/>
        <v>21.545323470048395</v>
      </c>
      <c r="FN23" s="83">
        <f t="shared" si="38"/>
        <v>21.443666248948833</v>
      </c>
      <c r="FO23" s="83">
        <f t="shared" si="38"/>
        <v>21.343318650204239</v>
      </c>
      <c r="FP23" s="83">
        <f t="shared" si="38"/>
        <v>21.244265141301504</v>
      </c>
      <c r="FQ23" s="83">
        <f t="shared" si="38"/>
        <v>21.146490328082024</v>
      </c>
      <c r="FR23" s="83">
        <f t="shared" si="38"/>
        <v>21.049978961828309</v>
      </c>
      <c r="FS23" s="83">
        <f t="shared" si="38"/>
        <v>20.954715945308973</v>
      </c>
      <c r="FT23" s="83">
        <f t="shared" si="38"/>
        <v>20.860686335692172</v>
      </c>
      <c r="FU23" s="83">
        <f t="shared" si="38"/>
        <v>20.767875344168122</v>
      </c>
      <c r="FV23" s="83">
        <f t="shared" si="38"/>
        <v>20.676268333063007</v>
      </c>
      <c r="FW23" s="83">
        <f t="shared" si="38"/>
        <v>20.585850811754334</v>
      </c>
      <c r="FX23" s="83">
        <f t="shared" si="38"/>
        <v>20.496608432741262</v>
      </c>
      <c r="FY23" s="83">
        <f t="shared" si="38"/>
        <v>20.408526988853655</v>
      </c>
      <c r="GA23" s="53" t="s">
        <v>82</v>
      </c>
    </row>
    <row r="24" spans="1:183" s="87" customFormat="1" x14ac:dyDescent="0.25">
      <c r="A24" s="87" t="s">
        <v>121</v>
      </c>
      <c r="C24" s="88">
        <f t="shared" si="28"/>
        <v>3.4866494056321047</v>
      </c>
      <c r="D24" s="89">
        <f t="shared" ref="D24:H24" si="39">D23-C23</f>
        <v>4.6023772154343785</v>
      </c>
      <c r="E24" s="89">
        <f t="shared" si="39"/>
        <v>6.0751379243733794</v>
      </c>
      <c r="F24" s="89">
        <f t="shared" si="39"/>
        <v>8.0191820601728594</v>
      </c>
      <c r="G24" s="89">
        <f t="shared" si="39"/>
        <v>10.585320319428178</v>
      </c>
      <c r="H24" s="89">
        <f t="shared" si="39"/>
        <v>13.972622821645196</v>
      </c>
      <c r="I24" s="89">
        <f>I23-H23</f>
        <v>18.443862124571659</v>
      </c>
      <c r="J24" s="90">
        <f>I29*MIN(1,I31*$P$10*$P$7)</f>
        <v>2.8262993224086861</v>
      </c>
      <c r="K24" s="90">
        <f t="shared" ref="K24:BV24" si="40">J29*MIN(1,J31*$P$10*$P$7*K12)</f>
        <v>3.6010379461009276</v>
      </c>
      <c r="L24" s="90">
        <f t="shared" si="40"/>
        <v>4.6236020805352691</v>
      </c>
      <c r="M24" s="90">
        <f t="shared" si="40"/>
        <v>5.9732307231078146</v>
      </c>
      <c r="N24" s="90">
        <f t="shared" si="40"/>
        <v>7.7544719192884326</v>
      </c>
      <c r="O24" s="90">
        <f t="shared" si="40"/>
        <v>10.105246762235522</v>
      </c>
      <c r="P24" s="106">
        <f t="shared" si="40"/>
        <v>13.207468084695046</v>
      </c>
      <c r="Q24" s="90">
        <f>P29*MIN(1,P31*$P$10*$P$7*Q12)</f>
        <v>7.2664251495234984</v>
      </c>
      <c r="R24" s="90">
        <f>Q29*MIN(1,Q31*$P$10*$P$7*R12)</f>
        <v>7.4879468039031725</v>
      </c>
      <c r="S24" s="90">
        <f t="shared" si="40"/>
        <v>7.7554670283359171</v>
      </c>
      <c r="T24" s="90">
        <f t="shared" si="40"/>
        <v>8.083636793609223</v>
      </c>
      <c r="U24" s="90">
        <f t="shared" si="40"/>
        <v>8.4917431299277837</v>
      </c>
      <c r="V24" s="90">
        <f t="shared" si="40"/>
        <v>9.0051555040625395</v>
      </c>
      <c r="W24" s="106">
        <f t="shared" si="40"/>
        <v>9.6572080555860857</v>
      </c>
      <c r="X24" s="90">
        <f t="shared" si="40"/>
        <v>5.4956195881910315</v>
      </c>
      <c r="Y24" s="90">
        <f t="shared" si="40"/>
        <v>5.9993195237177304</v>
      </c>
      <c r="Z24" s="90">
        <f t="shared" si="40"/>
        <v>6.4352480026015648</v>
      </c>
      <c r="AA24" s="90">
        <f t="shared" si="40"/>
        <v>6.7964289352325835</v>
      </c>
      <c r="AB24" s="90">
        <f t="shared" si="40"/>
        <v>7.0564396158612368</v>
      </c>
      <c r="AC24" s="90">
        <f t="shared" si="40"/>
        <v>7.1804395788270412</v>
      </c>
      <c r="AD24" s="106">
        <f t="shared" si="40"/>
        <v>7.1224951715151956</v>
      </c>
      <c r="AE24" s="90">
        <f t="shared" si="40"/>
        <v>6.8220605019735201</v>
      </c>
      <c r="AF24" s="90">
        <f t="shared" si="40"/>
        <v>6.6978305874530477</v>
      </c>
      <c r="AG24" s="90">
        <f t="shared" si="40"/>
        <v>6.61068291114975</v>
      </c>
      <c r="AH24" s="90">
        <f t="shared" si="40"/>
        <v>6.5330798568539414</v>
      </c>
      <c r="AI24" s="90">
        <f t="shared" si="40"/>
        <v>6.4475111133605489</v>
      </c>
      <c r="AJ24" s="160">
        <f t="shared" si="40"/>
        <v>6.330644560423992</v>
      </c>
      <c r="AK24" s="106">
        <f t="shared" si="40"/>
        <v>6.1514829876347807</v>
      </c>
      <c r="AL24" s="90">
        <f t="shared" si="40"/>
        <v>5.3354009534605868</v>
      </c>
      <c r="AM24" s="90">
        <f t="shared" si="40"/>
        <v>5.5092406509241965</v>
      </c>
      <c r="AN24" s="90">
        <f t="shared" si="40"/>
        <v>5.6325576947042579</v>
      </c>
      <c r="AO24" s="90">
        <f t="shared" si="40"/>
        <v>5.7130302858769069</v>
      </c>
      <c r="AP24" s="90">
        <f t="shared" si="40"/>
        <v>5.755947461491667</v>
      </c>
      <c r="AQ24" s="160">
        <f t="shared" si="40"/>
        <v>5.7664618184891578</v>
      </c>
      <c r="AR24" s="106">
        <f t="shared" si="40"/>
        <v>5.749524462951408</v>
      </c>
      <c r="AS24" s="90">
        <f t="shared" si="40"/>
        <v>5.7098010120713081</v>
      </c>
      <c r="AT24" s="90">
        <f t="shared" si="40"/>
        <v>5.583605043002307</v>
      </c>
      <c r="AU24" s="90">
        <f t="shared" si="40"/>
        <v>5.4696554122346761</v>
      </c>
      <c r="AV24" s="90">
        <f t="shared" si="40"/>
        <v>5.3622451795586761</v>
      </c>
      <c r="AW24" s="90">
        <f t="shared" si="40"/>
        <v>5.2585627150492762</v>
      </c>
      <c r="AX24" s="160">
        <f t="shared" si="40"/>
        <v>5.1582777645891182</v>
      </c>
      <c r="AY24" s="106">
        <f t="shared" si="40"/>
        <v>5.0641675269768553</v>
      </c>
      <c r="AZ24" s="90">
        <f t="shared" si="40"/>
        <v>4.9829391657477782</v>
      </c>
      <c r="BA24" s="90">
        <f t="shared" si="40"/>
        <v>4.9942271352112417</v>
      </c>
      <c r="BB24" s="90">
        <f t="shared" si="40"/>
        <v>4.9843326277152613</v>
      </c>
      <c r="BC24" s="90">
        <f t="shared" si="40"/>
        <v>4.9570565200756302</v>
      </c>
      <c r="BD24" s="90">
        <f t="shared" si="40"/>
        <v>4.9157970173748335</v>
      </c>
      <c r="BE24" s="160">
        <f t="shared" si="40"/>
        <v>4.8637428759937338</v>
      </c>
      <c r="BF24" s="106">
        <f t="shared" si="40"/>
        <v>4.8042604534637308</v>
      </c>
      <c r="BG24" s="90">
        <f t="shared" si="40"/>
        <v>4.7413872269024182</v>
      </c>
      <c r="BH24" s="90">
        <f t="shared" si="40"/>
        <v>4.6804724934771258</v>
      </c>
      <c r="BI24" s="90">
        <f t="shared" si="40"/>
        <v>4.6247415108521714</v>
      </c>
      <c r="BJ24" s="90">
        <f t="shared" si="40"/>
        <v>4.5726490262487074</v>
      </c>
      <c r="BK24" s="90">
        <f t="shared" si="40"/>
        <v>4.5232094194780332</v>
      </c>
      <c r="BL24" s="160">
        <f t="shared" si="40"/>
        <v>4.4758101242963821</v>
      </c>
      <c r="BM24" s="106">
        <f t="shared" si="40"/>
        <v>4.4300287296880692</v>
      </c>
      <c r="BN24" s="90">
        <f t="shared" si="40"/>
        <v>4.3854505490150508</v>
      </c>
      <c r="BO24" s="90">
        <f t="shared" si="40"/>
        <v>4.3414704512830786</v>
      </c>
      <c r="BP24" s="90">
        <f t="shared" si="40"/>
        <v>4.2942474565612718</v>
      </c>
      <c r="BQ24" s="90">
        <f t="shared" si="40"/>
        <v>4.2454306329366691</v>
      </c>
      <c r="BR24" s="90">
        <f t="shared" si="40"/>
        <v>4.1964081134035691</v>
      </c>
      <c r="BS24" s="90">
        <f t="shared" si="40"/>
        <v>4.1483166864416221</v>
      </c>
      <c r="BT24" s="106">
        <f t="shared" si="40"/>
        <v>4.1020220468560931</v>
      </c>
      <c r="BU24" s="90">
        <f t="shared" si="40"/>
        <v>4.0580386391744501</v>
      </c>
      <c r="BV24" s="90">
        <f t="shared" si="40"/>
        <v>4.016380944054128</v>
      </c>
      <c r="BW24" s="90">
        <f t="shared" ref="BW24:EH24" si="41">BV29*MIN(1,BV31*$P$10*$P$7*BW12)</f>
        <v>3.9744915042945093</v>
      </c>
      <c r="BX24" s="90">
        <f t="shared" si="41"/>
        <v>3.9322582066975773</v>
      </c>
      <c r="BY24" s="90">
        <f t="shared" si="41"/>
        <v>3.8897283417171868</v>
      </c>
      <c r="BZ24" s="90">
        <f t="shared" si="41"/>
        <v>3.8470576110368211</v>
      </c>
      <c r="CA24" s="106">
        <f t="shared" si="41"/>
        <v>3.8044698489677886</v>
      </c>
      <c r="CB24" s="90">
        <f t="shared" si="41"/>
        <v>3.7622123440760133</v>
      </c>
      <c r="CC24" s="90">
        <f t="shared" si="41"/>
        <v>3.7205030726068804</v>
      </c>
      <c r="CD24" s="90">
        <f t="shared" si="41"/>
        <v>3.6794696205161164</v>
      </c>
      <c r="CE24" s="90">
        <f t="shared" si="41"/>
        <v>3.639182331703561</v>
      </c>
      <c r="CF24" s="90">
        <f t="shared" si="41"/>
        <v>3.5996293586882673</v>
      </c>
      <c r="CG24" s="90">
        <f t="shared" si="41"/>
        <v>3.5607340685429736</v>
      </c>
      <c r="CH24" s="106">
        <f t="shared" si="41"/>
        <v>3.5223708911790919</v>
      </c>
      <c r="CI24" s="90">
        <f t="shared" si="41"/>
        <v>3.4843857844123352</v>
      </c>
      <c r="CJ24" s="90">
        <f t="shared" si="41"/>
        <v>3.4466225457533426</v>
      </c>
      <c r="CK24" s="90">
        <f t="shared" si="41"/>
        <v>3.4089593066419011</v>
      </c>
      <c r="CL24" s="90">
        <f t="shared" si="41"/>
        <v>3.371555309844152</v>
      </c>
      <c r="CM24" s="90">
        <f t="shared" si="41"/>
        <v>3.3345422446695334</v>
      </c>
      <c r="CN24" s="90">
        <f t="shared" si="41"/>
        <v>3.2980119596521296</v>
      </c>
      <c r="CO24" s="106">
        <f t="shared" si="41"/>
        <v>3.2620092179784441</v>
      </c>
      <c r="CP24" s="90">
        <f t="shared" si="41"/>
        <v>3.2265293599306144</v>
      </c>
      <c r="CQ24" s="90">
        <f t="shared" si="41"/>
        <v>3.1915231798304218</v>
      </c>
      <c r="CR24" s="90">
        <f t="shared" si="41"/>
        <v>3.1569119039424542</v>
      </c>
      <c r="CS24" s="90">
        <f t="shared" si="41"/>
        <v>3.1226665221003089</v>
      </c>
      <c r="CT24" s="90">
        <f t="shared" si="41"/>
        <v>3.088770326205645</v>
      </c>
      <c r="CU24" s="90">
        <f t="shared" si="41"/>
        <v>3.0552179841008829</v>
      </c>
      <c r="CV24" s="106">
        <f t="shared" si="41"/>
        <v>3.0220135421022136</v>
      </c>
      <c r="CW24" s="90">
        <f t="shared" si="41"/>
        <v>2.9891676737434376</v>
      </c>
      <c r="CX24" s="90">
        <f t="shared" si="41"/>
        <v>2.9566944687489558</v>
      </c>
      <c r="CY24" s="90">
        <f t="shared" si="41"/>
        <v>2.924608279695728</v>
      </c>
      <c r="CZ24" s="90">
        <f t="shared" si="41"/>
        <v>2.8929211168878153</v>
      </c>
      <c r="DA24" s="90">
        <f t="shared" si="41"/>
        <v>2.8616297551457612</v>
      </c>
      <c r="DB24" s="90">
        <f t="shared" si="41"/>
        <v>2.8307208263783443</v>
      </c>
      <c r="DC24" s="90">
        <f t="shared" si="41"/>
        <v>2.8001762384677296</v>
      </c>
      <c r="DD24" s="106">
        <f t="shared" si="41"/>
        <v>2.7699785081921013</v>
      </c>
      <c r="DE24" s="90">
        <f t="shared" si="41"/>
        <v>2.7401154721851162</v>
      </c>
      <c r="DF24" s="90">
        <f t="shared" si="41"/>
        <v>2.7105836845914415</v>
      </c>
      <c r="DG24" s="90">
        <f t="shared" si="41"/>
        <v>2.6813895519357849</v>
      </c>
      <c r="DH24" s="90">
        <f t="shared" si="41"/>
        <v>2.6525383932873154</v>
      </c>
      <c r="DI24" s="90">
        <f t="shared" si="41"/>
        <v>2.6240329294864275</v>
      </c>
      <c r="DJ24" s="90">
        <f t="shared" si="41"/>
        <v>2.5958726235933529</v>
      </c>
      <c r="DK24" s="106">
        <f t="shared" si="41"/>
        <v>2.5680538466939278</v>
      </c>
      <c r="DL24" s="90">
        <f t="shared" si="41"/>
        <v>2.5405707846775702</v>
      </c>
      <c r="DM24" s="90">
        <f t="shared" si="41"/>
        <v>2.5134168694077252</v>
      </c>
      <c r="DN24" s="90">
        <f t="shared" si="41"/>
        <v>2.4865863405397266</v>
      </c>
      <c r="DO24" s="90">
        <f t="shared" si="41"/>
        <v>2.4600739409557288</v>
      </c>
      <c r="DP24" s="90">
        <f t="shared" si="41"/>
        <v>2.4338755344733922</v>
      </c>
      <c r="DQ24" s="90">
        <f t="shared" si="41"/>
        <v>2.4079882636015237</v>
      </c>
      <c r="DR24" s="90">
        <f t="shared" si="41"/>
        <v>2.3824103314399201</v>
      </c>
      <c r="DS24" s="90">
        <f t="shared" si="41"/>
        <v>2.3571405096261167</v>
      </c>
      <c r="DT24" s="90">
        <f t="shared" si="41"/>
        <v>2.3321774946961007</v>
      </c>
      <c r="DU24" s="90">
        <f t="shared" si="41"/>
        <v>2.3075192479069027</v>
      </c>
      <c r="DV24" s="90">
        <f t="shared" si="41"/>
        <v>2.2831624677220939</v>
      </c>
      <c r="DW24" s="90">
        <f t="shared" si="41"/>
        <v>2.2591031018861001</v>
      </c>
      <c r="DX24" s="90">
        <f t="shared" si="41"/>
        <v>2.2353368874035455</v>
      </c>
      <c r="DY24" s="90">
        <f t="shared" si="41"/>
        <v>2.2118598094181805</v>
      </c>
      <c r="DZ24" s="90">
        <f t="shared" si="41"/>
        <v>2.1886683902532642</v>
      </c>
      <c r="EA24" s="90">
        <f t="shared" si="41"/>
        <v>2.1657597492068943</v>
      </c>
      <c r="EB24" s="90">
        <f t="shared" si="41"/>
        <v>2.1431314178797161</v>
      </c>
      <c r="EC24" s="90">
        <f t="shared" si="41"/>
        <v>2.1207809599169702</v>
      </c>
      <c r="ED24" s="90">
        <f t="shared" si="41"/>
        <v>2.0987058524880009</v>
      </c>
      <c r="EE24" s="90">
        <f t="shared" si="41"/>
        <v>2.0769034113218749</v>
      </c>
      <c r="EF24" s="90">
        <f t="shared" si="41"/>
        <v>2.0553707709644029</v>
      </c>
      <c r="EG24" s="90">
        <f t="shared" si="41"/>
        <v>2.0341049167807301</v>
      </c>
      <c r="EH24" s="90">
        <f t="shared" si="41"/>
        <v>2.0131027522992855</v>
      </c>
      <c r="EI24" s="90">
        <f t="shared" ref="EI24:FY24" si="42">EH29*MIN(1,EH31*$P$10*$P$7*EI12)</f>
        <v>1.992361177431331</v>
      </c>
      <c r="EJ24" s="90">
        <f t="shared" si="42"/>
        <v>1.9718771529984909</v>
      </c>
      <c r="EK24" s="90">
        <f t="shared" si="42"/>
        <v>1.9516477754302188</v>
      </c>
      <c r="EL24" s="90">
        <f t="shared" si="42"/>
        <v>1.9316702904043823</v>
      </c>
      <c r="EM24" s="90">
        <f t="shared" si="42"/>
        <v>1.9119420592984935</v>
      </c>
      <c r="EN24" s="90">
        <f t="shared" si="42"/>
        <v>1.8924604986199018</v>
      </c>
      <c r="EO24" s="90">
        <f t="shared" si="42"/>
        <v>1.8732230156370602</v>
      </c>
      <c r="EP24" s="90">
        <f t="shared" si="42"/>
        <v>1.8542269627746781</v>
      </c>
      <c r="EQ24" s="90">
        <f t="shared" si="42"/>
        <v>1.8354696286286138</v>
      </c>
      <c r="ER24" s="90">
        <f t="shared" si="42"/>
        <v>1.8169482740700447</v>
      </c>
      <c r="ES24" s="90">
        <f t="shared" si="42"/>
        <v>1.7986601697621591</v>
      </c>
      <c r="ET24" s="90">
        <f t="shared" si="42"/>
        <v>1.7806026259015424</v>
      </c>
      <c r="EU24" s="90">
        <f t="shared" si="42"/>
        <v>1.7627730082972497</v>
      </c>
      <c r="EV24" s="90">
        <f t="shared" si="42"/>
        <v>1.7451687392860573</v>
      </c>
      <c r="EW24" s="90">
        <f t="shared" si="42"/>
        <v>1.7277872867593655</v>
      </c>
      <c r="EX24" s="90">
        <f t="shared" si="42"/>
        <v>1.7106261486830689</v>
      </c>
      <c r="EY24" s="90">
        <f t="shared" si="42"/>
        <v>1.693682842490551</v>
      </c>
      <c r="EZ24" s="90">
        <f t="shared" si="42"/>
        <v>1.6769548957615377</v>
      </c>
      <c r="FA24" s="90">
        <f t="shared" si="42"/>
        <v>1.6604398412839256</v>
      </c>
      <c r="FB24" s="90">
        <f t="shared" si="42"/>
        <v>1.6441352175336421</v>
      </c>
      <c r="FC24" s="90">
        <f t="shared" si="42"/>
        <v>1.6280385738138203</v>
      </c>
      <c r="FD24" s="90">
        <f t="shared" si="42"/>
        <v>1.6121474780318934</v>
      </c>
      <c r="FE24" s="90">
        <f t="shared" si="42"/>
        <v>1.5964595245194784</v>
      </c>
      <c r="FF24" s="90">
        <f t="shared" si="42"/>
        <v>1.5809723394151256</v>
      </c>
      <c r="FG24" s="90">
        <f t="shared" si="42"/>
        <v>1.5656835807432021</v>
      </c>
      <c r="FH24" s="90">
        <f t="shared" si="42"/>
        <v>1.5505909347857145</v>
      </c>
      <c r="FI24" s="90">
        <f t="shared" si="42"/>
        <v>1.5356921108851849</v>
      </c>
      <c r="FJ24" s="90">
        <f t="shared" si="42"/>
        <v>1.5209848367848953</v>
      </c>
      <c r="FK24" s="90">
        <f t="shared" si="42"/>
        <v>1.5064668560431653</v>
      </c>
      <c r="FL24" s="90">
        <f t="shared" si="42"/>
        <v>1.4921359280695725</v>
      </c>
      <c r="FM24" s="90">
        <f t="shared" si="42"/>
        <v>1.4779898301363463</v>
      </c>
      <c r="FN24" s="90">
        <f t="shared" si="42"/>
        <v>1.4640263596436411</v>
      </c>
      <c r="FO24" s="90">
        <f t="shared" si="42"/>
        <v>1.4502433360411182</v>
      </c>
      <c r="FP24" s="90">
        <f t="shared" si="42"/>
        <v>1.4366386019824517</v>
      </c>
      <c r="FQ24" s="90">
        <f t="shared" si="42"/>
        <v>1.4232100235654119</v>
      </c>
      <c r="FR24" s="90">
        <f t="shared" si="42"/>
        <v>1.4099554897894493</v>
      </c>
      <c r="FS24" s="90">
        <f t="shared" si="42"/>
        <v>1.3968729115502367</v>
      </c>
      <c r="FT24" s="90">
        <f t="shared" si="42"/>
        <v>1.3839602205195494</v>
      </c>
      <c r="FU24" s="90">
        <f t="shared" si="42"/>
        <v>1.3712153681195878</v>
      </c>
      <c r="FV24" s="90">
        <f t="shared" si="42"/>
        <v>1.3586363249360049</v>
      </c>
      <c r="FW24" s="90">
        <f t="shared" si="42"/>
        <v>1.3462210806737791</v>
      </c>
      <c r="FX24" s="90">
        <f t="shared" si="42"/>
        <v>1.3339676445523376</v>
      </c>
      <c r="FY24" s="90">
        <f t="shared" si="42"/>
        <v>1.3218740459018437</v>
      </c>
      <c r="GA24" s="87" t="s">
        <v>121</v>
      </c>
    </row>
    <row r="25" spans="1:183" s="53" customFormat="1" ht="16.5" customHeight="1" x14ac:dyDescent="0.25">
      <c r="A25" s="53" t="s">
        <v>83</v>
      </c>
      <c r="C25" s="109">
        <f t="shared" si="28"/>
        <v>2.2163087000554889</v>
      </c>
      <c r="D25" s="109">
        <f t="shared" si="28"/>
        <v>2.9255274840732457</v>
      </c>
      <c r="E25" s="109">
        <f t="shared" si="28"/>
        <v>3.8616962789766842</v>
      </c>
      <c r="F25" s="109">
        <f t="shared" si="28"/>
        <v>5.0974390882492235</v>
      </c>
      <c r="G25" s="109">
        <f t="shared" si="28"/>
        <v>6.7286195964889757</v>
      </c>
      <c r="H25" s="109">
        <f>I25/(1+$V$6)</f>
        <v>8.8817778673654484</v>
      </c>
      <c r="I25" s="82">
        <f>V5*AH8</f>
        <v>11.723946784922392</v>
      </c>
      <c r="J25" s="83">
        <f t="shared" ref="J25:BU25" si="43">I25-C26+J26</f>
        <v>12.178659286901846</v>
      </c>
      <c r="K25" s="83">
        <f t="shared" si="43"/>
        <v>12.733340171121277</v>
      </c>
      <c r="L25" s="83">
        <f t="shared" si="43"/>
        <v>13.419932651308175</v>
      </c>
      <c r="M25" s="83">
        <f t="shared" si="43"/>
        <v>14.280568218514105</v>
      </c>
      <c r="N25" s="83">
        <f t="shared" si="43"/>
        <v>15.370802439327141</v>
      </c>
      <c r="O25" s="83">
        <f t="shared" si="43"/>
        <v>16.763868213538192</v>
      </c>
      <c r="P25" s="105">
        <f t="shared" si="43"/>
        <v>18.556258780392405</v>
      </c>
      <c r="Q25" s="83">
        <f t="shared" si="43"/>
        <v>20.113847081578182</v>
      </c>
      <c r="R25" s="83">
        <f t="shared" si="43"/>
        <v>21.491685837449158</v>
      </c>
      <c r="S25" s="83">
        <f t="shared" si="43"/>
        <v>22.623071440830081</v>
      </c>
      <c r="T25" s="83">
        <f t="shared" si="43"/>
        <v>23.41995957950046</v>
      </c>
      <c r="U25" s="83">
        <f t="shared" si="43"/>
        <v>23.766138567747863</v>
      </c>
      <c r="V25" s="83">
        <f t="shared" si="43"/>
        <v>23.508220596113926</v>
      </c>
      <c r="W25" s="105">
        <f t="shared" si="43"/>
        <v>22.443754711106898</v>
      </c>
      <c r="X25" s="83">
        <f t="shared" si="43"/>
        <v>21.953909897979322</v>
      </c>
      <c r="Y25" s="83">
        <f t="shared" si="43"/>
        <v>21.560975046415322</v>
      </c>
      <c r="Z25" s="83">
        <f t="shared" si="43"/>
        <v>21.218999267461559</v>
      </c>
      <c r="AA25" s="83">
        <f t="shared" si="43"/>
        <v>20.873510009642867</v>
      </c>
      <c r="AB25" s="83">
        <f t="shared" si="43"/>
        <v>20.451737368460734</v>
      </c>
      <c r="AC25" s="83">
        <f t="shared" si="43"/>
        <v>19.856814553921197</v>
      </c>
      <c r="AD25" s="105">
        <f t="shared" si="43"/>
        <v>18.960157520827082</v>
      </c>
      <c r="AE25" s="83">
        <f t="shared" si="43"/>
        <v>19.46395960113303</v>
      </c>
      <c r="AF25" s="83">
        <f t="shared" si="43"/>
        <v>19.734253420499471</v>
      </c>
      <c r="AG25" s="83">
        <f t="shared" si="43"/>
        <v>19.810834350945992</v>
      </c>
      <c r="AH25" s="83">
        <f t="shared" si="43"/>
        <v>19.724727694761018</v>
      </c>
      <c r="AI25" s="83">
        <f t="shared" si="43"/>
        <v>19.510130087974435</v>
      </c>
      <c r="AJ25" s="159">
        <f t="shared" si="43"/>
        <v>19.205328611474808</v>
      </c>
      <c r="AK25" s="105">
        <f t="shared" si="43"/>
        <v>18.853914093059686</v>
      </c>
      <c r="AL25" s="83">
        <f t="shared" si="43"/>
        <v>18.304925897860251</v>
      </c>
      <c r="AM25" s="83">
        <f t="shared" si="43"/>
        <v>17.866689543947629</v>
      </c>
      <c r="AN25" s="83">
        <f t="shared" si="43"/>
        <v>17.506673483044949</v>
      </c>
      <c r="AO25" s="83">
        <f t="shared" si="43"/>
        <v>17.205949363588719</v>
      </c>
      <c r="AP25" s="83">
        <f t="shared" si="43"/>
        <v>16.954081185425441</v>
      </c>
      <c r="AQ25" s="159">
        <f t="shared" si="43"/>
        <v>16.751235544266315</v>
      </c>
      <c r="AR25" s="105">
        <f t="shared" si="43"/>
        <v>16.610951130004931</v>
      </c>
      <c r="AS25" s="83">
        <f t="shared" si="43"/>
        <v>16.76523057736987</v>
      </c>
      <c r="AT25" s="83">
        <f t="shared" si="43"/>
        <v>16.806782473780267</v>
      </c>
      <c r="AU25" s="83">
        <f t="shared" si="43"/>
        <v>16.757963522525479</v>
      </c>
      <c r="AV25" s="83">
        <f t="shared" si="43"/>
        <v>16.636347712725783</v>
      </c>
      <c r="AW25" s="83">
        <f t="shared" si="43"/>
        <v>16.456683550814969</v>
      </c>
      <c r="AX25" s="159">
        <f t="shared" si="43"/>
        <v>16.231917928572642</v>
      </c>
      <c r="AY25" s="105">
        <f t="shared" si="43"/>
        <v>15.974492299574711</v>
      </c>
      <c r="AZ25" s="83">
        <f t="shared" si="43"/>
        <v>15.697993702085338</v>
      </c>
      <c r="BA25" s="83">
        <f t="shared" si="43"/>
        <v>15.471015311309875</v>
      </c>
      <c r="BB25" s="83">
        <f t="shared" si="43"/>
        <v>15.28205143912492</v>
      </c>
      <c r="BC25" s="83">
        <f t="shared" si="43"/>
        <v>15.12294532771797</v>
      </c>
      <c r="BD25" s="83">
        <f t="shared" si="43"/>
        <v>14.987719320091671</v>
      </c>
      <c r="BE25" s="159">
        <f t="shared" si="43"/>
        <v>14.871582607550263</v>
      </c>
      <c r="BF25" s="105">
        <f t="shared" si="43"/>
        <v>14.769851146806271</v>
      </c>
      <c r="BG25" s="83">
        <f t="shared" si="43"/>
        <v>14.676751068172347</v>
      </c>
      <c r="BH25" s="83">
        <f t="shared" si="43"/>
        <v>14.558187323463711</v>
      </c>
      <c r="BI25" s="83">
        <f t="shared" si="43"/>
        <v>14.423362658372291</v>
      </c>
      <c r="BJ25" s="83">
        <f t="shared" si="43"/>
        <v>14.279635325403401</v>
      </c>
      <c r="BK25" s="83">
        <f t="shared" si="43"/>
        <v>14.132829152940472</v>
      </c>
      <c r="BL25" s="159">
        <f t="shared" si="43"/>
        <v>13.987421938836958</v>
      </c>
      <c r="BM25" s="105">
        <f t="shared" si="43"/>
        <v>13.846519740170709</v>
      </c>
      <c r="BN25" s="83">
        <f t="shared" si="43"/>
        <v>13.711575792305439</v>
      </c>
      <c r="BO25" s="83">
        <f t="shared" si="43"/>
        <v>13.581791514364072</v>
      </c>
      <c r="BP25" s="83">
        <f t="shared" si="43"/>
        <v>13.45447777841782</v>
      </c>
      <c r="BQ25" s="83">
        <f t="shared" si="43"/>
        <v>13.328040097728801</v>
      </c>
      <c r="BR25" s="83">
        <f t="shared" si="43"/>
        <v>13.201695139022751</v>
      </c>
      <c r="BS25" s="83">
        <f t="shared" si="43"/>
        <v>13.075251874219667</v>
      </c>
      <c r="BT25" s="105">
        <f t="shared" si="43"/>
        <v>12.948949041262884</v>
      </c>
      <c r="BU25" s="83">
        <f t="shared" si="43"/>
        <v>12.823323786567085</v>
      </c>
      <c r="BV25" s="83">
        <f t="shared" ref="BV25:EG25" si="44">BU25-BO26+BV26</f>
        <v>12.699088644996362</v>
      </c>
      <c r="BW25" s="83">
        <f t="shared" si="44"/>
        <v>12.577155676017899</v>
      </c>
      <c r="BX25" s="83">
        <f t="shared" si="44"/>
        <v>12.457839856890082</v>
      </c>
      <c r="BY25" s="83">
        <f t="shared" si="44"/>
        <v>12.341000964601555</v>
      </c>
      <c r="BZ25" s="83">
        <f t="shared" si="44"/>
        <v>12.226167185992272</v>
      </c>
      <c r="CA25" s="105">
        <f t="shared" si="44"/>
        <v>12.112653980326769</v>
      </c>
      <c r="CB25" s="83">
        <f t="shared" si="44"/>
        <v>11.999699116894817</v>
      </c>
      <c r="CC25" s="83">
        <f t="shared" si="44"/>
        <v>11.886635794275993</v>
      </c>
      <c r="CD25" s="83">
        <f t="shared" si="44"/>
        <v>11.773885490687823</v>
      </c>
      <c r="CE25" s="83">
        <f t="shared" si="44"/>
        <v>11.661903718440296</v>
      </c>
      <c r="CF25" s="83">
        <f t="shared" si="44"/>
        <v>11.551098989121346</v>
      </c>
      <c r="CG25" s="83">
        <f t="shared" si="44"/>
        <v>11.441775322069081</v>
      </c>
      <c r="CH25" s="105">
        <f t="shared" si="44"/>
        <v>11.334094179796315</v>
      </c>
      <c r="CI25" s="83">
        <f t="shared" si="44"/>
        <v>11.228060177617737</v>
      </c>
      <c r="CJ25" s="83">
        <f t="shared" si="44"/>
        <v>11.12353649085096</v>
      </c>
      <c r="CK25" s="83">
        <f t="shared" si="44"/>
        <v>11.020297324931555</v>
      </c>
      <c r="CL25" s="83">
        <f t="shared" si="44"/>
        <v>10.91816032102189</v>
      </c>
      <c r="CM25" s="83">
        <f t="shared" si="44"/>
        <v>10.817001986315979</v>
      </c>
      <c r="CN25" s="83">
        <f t="shared" si="44"/>
        <v>10.716763348221841</v>
      </c>
      <c r="CO25" s="105">
        <f t="shared" si="44"/>
        <v>10.61744807601093</v>
      </c>
      <c r="CP25" s="83">
        <f t="shared" si="44"/>
        <v>10.519112918074116</v>
      </c>
      <c r="CQ25" s="83">
        <f t="shared" si="44"/>
        <v>10.421850914712246</v>
      </c>
      <c r="CR25" s="83">
        <f t="shared" si="44"/>
        <v>10.325767420900153</v>
      </c>
      <c r="CS25" s="83">
        <f t="shared" si="44"/>
        <v>10.230896430053416</v>
      </c>
      <c r="CT25" s="83">
        <f t="shared" si="44"/>
        <v>10.137217134530728</v>
      </c>
      <c r="CU25" s="83">
        <f t="shared" si="44"/>
        <v>10.044674075859332</v>
      </c>
      <c r="CV25" s="105">
        <f t="shared" si="44"/>
        <v>9.953198734871286</v>
      </c>
      <c r="CW25" s="83">
        <f t="shared" si="44"/>
        <v>9.8627305301011994</v>
      </c>
      <c r="CX25" s="83">
        <f t="shared" si="44"/>
        <v>9.7732344044246062</v>
      </c>
      <c r="CY25" s="83">
        <f t="shared" si="44"/>
        <v>9.6847112591843967</v>
      </c>
      <c r="CZ25" s="83">
        <f t="shared" si="44"/>
        <v>9.5971755547776105</v>
      </c>
      <c r="DA25" s="83">
        <f t="shared" si="44"/>
        <v>9.5106450929502628</v>
      </c>
      <c r="DB25" s="83">
        <f t="shared" si="44"/>
        <v>9.425133300874954</v>
      </c>
      <c r="DC25" s="83">
        <f t="shared" si="44"/>
        <v>9.340644441894149</v>
      </c>
      <c r="DD25" s="105">
        <f t="shared" si="44"/>
        <v>9.2571719251439379</v>
      </c>
      <c r="DE25" s="83">
        <f t="shared" si="44"/>
        <v>9.1746995677205785</v>
      </c>
      <c r="DF25" s="83">
        <f t="shared" si="44"/>
        <v>9.093205201661867</v>
      </c>
      <c r="DG25" s="83">
        <f t="shared" si="44"/>
        <v>9.0126654659750844</v>
      </c>
      <c r="DH25" s="83">
        <f t="shared" si="44"/>
        <v>8.9330607519962832</v>
      </c>
      <c r="DI25" s="83">
        <f t="shared" si="44"/>
        <v>8.8543776990099072</v>
      </c>
      <c r="DJ25" s="83">
        <f t="shared" si="44"/>
        <v>8.776609472635025</v>
      </c>
      <c r="DK25" s="105">
        <f t="shared" si="44"/>
        <v>8.6997541894072317</v>
      </c>
      <c r="DL25" s="83">
        <f t="shared" si="44"/>
        <v>8.6238120127492266</v>
      </c>
      <c r="DM25" s="83">
        <f t="shared" si="44"/>
        <v>8.5487816122974305</v>
      </c>
      <c r="DN25" s="83">
        <f t="shared" si="44"/>
        <v>8.4746568740965813</v>
      </c>
      <c r="DO25" s="83">
        <f t="shared" si="44"/>
        <v>8.4014277168600664</v>
      </c>
      <c r="DP25" s="83">
        <f t="shared" si="44"/>
        <v>8.3290816260257365</v>
      </c>
      <c r="DQ25" s="83">
        <f t="shared" si="44"/>
        <v>8.2576054163648038</v>
      </c>
      <c r="DR25" s="83">
        <f t="shared" si="44"/>
        <v>8.1869867818457234</v>
      </c>
      <c r="DS25" s="83">
        <f t="shared" si="44"/>
        <v>8.1172152665713675</v>
      </c>
      <c r="DT25" s="83">
        <f t="shared" si="44"/>
        <v>8.048282423410912</v>
      </c>
      <c r="DU25" s="83">
        <f t="shared" si="44"/>
        <v>7.9801811311580968</v>
      </c>
      <c r="DV25" s="83">
        <f t="shared" si="44"/>
        <v>7.912904899389126</v>
      </c>
      <c r="DW25" s="83">
        <f t="shared" si="44"/>
        <v>7.8464471749383629</v>
      </c>
      <c r="DX25" s="83">
        <f t="shared" si="44"/>
        <v>7.7808008175760195</v>
      </c>
      <c r="DY25" s="83">
        <f t="shared" si="44"/>
        <v>7.715957840346011</v>
      </c>
      <c r="DZ25" s="83">
        <f t="shared" si="44"/>
        <v>7.6519094398819192</v>
      </c>
      <c r="EA25" s="83">
        <f t="shared" si="44"/>
        <v>7.5886462764607963</v>
      </c>
      <c r="EB25" s="83">
        <f t="shared" si="44"/>
        <v>7.5261589113419252</v>
      </c>
      <c r="EC25" s="83">
        <f t="shared" si="44"/>
        <v>7.4644382772007933</v>
      </c>
      <c r="ED25" s="83">
        <f t="shared" si="44"/>
        <v>7.4034759037160338</v>
      </c>
      <c r="EE25" s="83">
        <f t="shared" si="44"/>
        <v>7.343263912658097</v>
      </c>
      <c r="EF25" s="83">
        <f t="shared" si="44"/>
        <v>7.2837948395752834</v>
      </c>
      <c r="EG25" s="83">
        <f t="shared" si="44"/>
        <v>7.2250613685707101</v>
      </c>
      <c r="EH25" s="83">
        <f t="shared" ref="EH25:FY25" si="45">EG25-EA26+EH26</f>
        <v>7.1670560801803447</v>
      </c>
      <c r="EI25" s="83">
        <f t="shared" si="45"/>
        <v>7.1097713064461185</v>
      </c>
      <c r="EJ25" s="83">
        <f t="shared" si="45"/>
        <v>7.0531991576230535</v>
      </c>
      <c r="EK25" s="83">
        <f t="shared" si="45"/>
        <v>6.9973316165378439</v>
      </c>
      <c r="EL25" s="83">
        <f t="shared" si="45"/>
        <v>6.9421606598992662</v>
      </c>
      <c r="EM25" s="83">
        <f t="shared" si="45"/>
        <v>6.8876783684421152</v>
      </c>
      <c r="EN25" s="83">
        <f t="shared" si="45"/>
        <v>6.8338769979821707</v>
      </c>
      <c r="EO25" s="83">
        <f t="shared" si="45"/>
        <v>6.7807489991798438</v>
      </c>
      <c r="EP25" s="83">
        <f t="shared" si="45"/>
        <v>6.7282869917389423</v>
      </c>
      <c r="EQ25" s="83">
        <f t="shared" si="45"/>
        <v>6.67648371430918</v>
      </c>
      <c r="ER25" s="83">
        <f t="shared" si="45"/>
        <v>6.6253319631949523</v>
      </c>
      <c r="ES25" s="83">
        <f t="shared" si="45"/>
        <v>6.5748245423609557</v>
      </c>
      <c r="ET25" s="83">
        <f t="shared" si="45"/>
        <v>6.524954238269526</v>
      </c>
      <c r="EU25" s="83">
        <f t="shared" si="45"/>
        <v>6.4757138233288476</v>
      </c>
      <c r="EV25" s="83">
        <f t="shared" si="45"/>
        <v>6.4270960827373393</v>
      </c>
      <c r="EW25" s="83">
        <f t="shared" si="45"/>
        <v>6.3790938527413488</v>
      </c>
      <c r="EX25" s="83">
        <f t="shared" si="45"/>
        <v>6.3317000549426972</v>
      </c>
      <c r="EY25" s="83">
        <f t="shared" si="45"/>
        <v>6.2849077121335437</v>
      </c>
      <c r="EZ25" s="83">
        <f t="shared" si="45"/>
        <v>6.2387099464402107</v>
      </c>
      <c r="FA25" s="83">
        <f t="shared" si="45"/>
        <v>6.1930999649606395</v>
      </c>
      <c r="FB25" s="83">
        <f t="shared" si="45"/>
        <v>6.1480710403900094</v>
      </c>
      <c r="FC25" s="83">
        <f t="shared" si="45"/>
        <v>6.1036164941002848</v>
      </c>
      <c r="FD25" s="83">
        <f t="shared" si="45"/>
        <v>6.0597296868815391</v>
      </c>
      <c r="FE25" s="83">
        <f t="shared" si="45"/>
        <v>6.0164040186269307</v>
      </c>
      <c r="FF25" s="83">
        <f t="shared" si="45"/>
        <v>5.9736329337404168</v>
      </c>
      <c r="FG25" s="83">
        <f t="shared" si="45"/>
        <v>5.9314099296160947</v>
      </c>
      <c r="FH25" s="83">
        <f t="shared" si="45"/>
        <v>5.8897285651507056</v>
      </c>
      <c r="FI25" s="83">
        <f t="shared" si="45"/>
        <v>5.8485824667968043</v>
      </c>
      <c r="FJ25" s="83">
        <f t="shared" si="45"/>
        <v>5.8079653308093491</v>
      </c>
      <c r="FK25" s="83">
        <f t="shared" si="45"/>
        <v>5.7678709216746959</v>
      </c>
      <c r="FL25" s="83">
        <f t="shared" si="45"/>
        <v>5.7282930678281554</v>
      </c>
      <c r="FM25" s="83">
        <f t="shared" si="45"/>
        <v>5.6892256563484676</v>
      </c>
      <c r="FN25" s="83">
        <f t="shared" si="45"/>
        <v>5.6506626286672565</v>
      </c>
      <c r="FO25" s="83">
        <f t="shared" si="45"/>
        <v>5.6125979784614763</v>
      </c>
      <c r="FP25" s="83">
        <f t="shared" si="45"/>
        <v>5.5750257519265505</v>
      </c>
      <c r="FQ25" s="83">
        <f t="shared" si="45"/>
        <v>5.5379400498037583</v>
      </c>
      <c r="FR25" s="83">
        <f t="shared" si="45"/>
        <v>5.5013350300492352</v>
      </c>
      <c r="FS25" s="83">
        <f t="shared" si="45"/>
        <v>5.4652049099929938</v>
      </c>
      <c r="FT25" s="83">
        <f t="shared" si="45"/>
        <v>5.4295439672486427</v>
      </c>
      <c r="FU25" s="83">
        <f t="shared" si="45"/>
        <v>5.3943465393784971</v>
      </c>
      <c r="FV25" s="83">
        <f t="shared" si="45"/>
        <v>5.3596070226584214</v>
      </c>
      <c r="FW25" s="83">
        <f t="shared" si="45"/>
        <v>5.3253198704603122</v>
      </c>
      <c r="FX25" s="83">
        <f t="shared" si="45"/>
        <v>5.2914795917599733</v>
      </c>
      <c r="FY25" s="83">
        <f t="shared" si="45"/>
        <v>5.2580807501179674</v>
      </c>
      <c r="GA25" s="53" t="s">
        <v>83</v>
      </c>
    </row>
    <row r="26" spans="1:183" s="91" customFormat="1" ht="16.5" customHeight="1" x14ac:dyDescent="0.25">
      <c r="A26" s="87" t="s">
        <v>122</v>
      </c>
      <c r="C26" s="88">
        <f t="shared" si="28"/>
        <v>0.53728695758920975</v>
      </c>
      <c r="D26" s="89">
        <f t="shared" ref="D26:H26" si="46">D25-C25</f>
        <v>0.70921878401775684</v>
      </c>
      <c r="E26" s="89">
        <f t="shared" si="46"/>
        <v>0.93616879490343852</v>
      </c>
      <c r="F26" s="89">
        <f t="shared" si="46"/>
        <v>1.2357428092725393</v>
      </c>
      <c r="G26" s="89">
        <f t="shared" si="46"/>
        <v>1.6311805082397521</v>
      </c>
      <c r="H26" s="89">
        <f t="shared" si="46"/>
        <v>2.1531582708764727</v>
      </c>
      <c r="I26" s="89">
        <f>I25-H25</f>
        <v>2.8421689175569433</v>
      </c>
      <c r="J26" s="92">
        <f t="shared" ref="J26:BU26" si="47">I30*MIN(1,I32*$P$10*$P$6*J12)</f>
        <v>0.99199945956866464</v>
      </c>
      <c r="K26" s="92">
        <f t="shared" si="47"/>
        <v>1.2638996682371881</v>
      </c>
      <c r="L26" s="92">
        <f t="shared" si="47"/>
        <v>1.6227612750903346</v>
      </c>
      <c r="M26" s="92">
        <f t="shared" si="47"/>
        <v>2.0963783764784703</v>
      </c>
      <c r="N26" s="92">
        <f t="shared" si="47"/>
        <v>2.7214147290527877</v>
      </c>
      <c r="O26" s="92">
        <f t="shared" si="47"/>
        <v>3.5462240450875249</v>
      </c>
      <c r="P26" s="107">
        <f t="shared" si="47"/>
        <v>4.6345594844111577</v>
      </c>
      <c r="Q26" s="92">
        <f>P30*MIN(1,P32*$P$10*$P$6*Q12)</f>
        <v>2.5495877607544415</v>
      </c>
      <c r="R26" s="92">
        <f>Q30*MIN(1,Q32*$P$10*$P$6*R12)</f>
        <v>2.6417384241081634</v>
      </c>
      <c r="S26" s="92">
        <f t="shared" si="47"/>
        <v>2.7541468784712562</v>
      </c>
      <c r="T26" s="92">
        <f t="shared" si="47"/>
        <v>2.893266515148849</v>
      </c>
      <c r="U26" s="92">
        <f t="shared" si="47"/>
        <v>3.0675937173001917</v>
      </c>
      <c r="V26" s="92">
        <f t="shared" si="47"/>
        <v>3.2883060734535867</v>
      </c>
      <c r="W26" s="107">
        <f t="shared" si="47"/>
        <v>3.5700935994041303</v>
      </c>
      <c r="X26" s="92">
        <f t="shared" si="47"/>
        <v>2.0597429476268649</v>
      </c>
      <c r="Y26" s="92">
        <f t="shared" si="47"/>
        <v>2.2488035725441602</v>
      </c>
      <c r="Z26" s="92">
        <f t="shared" si="47"/>
        <v>2.4121710995174932</v>
      </c>
      <c r="AA26" s="92">
        <f t="shared" si="47"/>
        <v>2.5477772573301558</v>
      </c>
      <c r="AB26" s="92">
        <f t="shared" si="47"/>
        <v>2.6458210761180583</v>
      </c>
      <c r="AC26" s="92">
        <f t="shared" si="47"/>
        <v>2.6933832589140509</v>
      </c>
      <c r="AD26" s="107">
        <f t="shared" si="47"/>
        <v>2.6734365663100181</v>
      </c>
      <c r="AE26" s="92">
        <f t="shared" si="47"/>
        <v>2.5635450279328134</v>
      </c>
      <c r="AF26" s="92">
        <f t="shared" si="47"/>
        <v>2.5190973919105972</v>
      </c>
      <c r="AG26" s="92">
        <f t="shared" si="47"/>
        <v>2.4887520299640156</v>
      </c>
      <c r="AH26" s="92">
        <f t="shared" si="47"/>
        <v>2.4616706011451819</v>
      </c>
      <c r="AI26" s="92">
        <f t="shared" si="47"/>
        <v>2.4312234693314729</v>
      </c>
      <c r="AJ26" s="161">
        <f t="shared" si="47"/>
        <v>2.3885817824144229</v>
      </c>
      <c r="AK26" s="107">
        <f t="shared" si="47"/>
        <v>2.3220220478948974</v>
      </c>
      <c r="AL26" s="92">
        <f t="shared" si="47"/>
        <v>2.0145568327333785</v>
      </c>
      <c r="AM26" s="92">
        <f t="shared" si="47"/>
        <v>2.0808610379979768</v>
      </c>
      <c r="AN26" s="92">
        <f t="shared" si="47"/>
        <v>2.1287359690613346</v>
      </c>
      <c r="AO26" s="92">
        <f t="shared" si="47"/>
        <v>2.1609464816889523</v>
      </c>
      <c r="AP26" s="92">
        <f t="shared" si="47"/>
        <v>2.1793552911681937</v>
      </c>
      <c r="AQ26" s="161">
        <f t="shared" si="47"/>
        <v>2.1857361412552985</v>
      </c>
      <c r="AR26" s="107">
        <f t="shared" si="47"/>
        <v>2.1817376336335124</v>
      </c>
      <c r="AS26" s="92">
        <f t="shared" si="47"/>
        <v>2.1688362800983172</v>
      </c>
      <c r="AT26" s="92">
        <f t="shared" si="47"/>
        <v>2.1224129344083749</v>
      </c>
      <c r="AU26" s="92">
        <f t="shared" si="47"/>
        <v>2.079917017806546</v>
      </c>
      <c r="AV26" s="92">
        <f t="shared" si="47"/>
        <v>2.0393306718892568</v>
      </c>
      <c r="AW26" s="92">
        <f t="shared" si="47"/>
        <v>1.9996911292573798</v>
      </c>
      <c r="AX26" s="161">
        <f t="shared" si="47"/>
        <v>1.96097051901297</v>
      </c>
      <c r="AY26" s="107">
        <f t="shared" si="47"/>
        <v>1.9243120046355811</v>
      </c>
      <c r="AZ26" s="92">
        <f t="shared" si="47"/>
        <v>1.8923376826089433</v>
      </c>
      <c r="BA26" s="92">
        <f t="shared" si="47"/>
        <v>1.895434543632913</v>
      </c>
      <c r="BB26" s="92">
        <f t="shared" si="47"/>
        <v>1.89095314562159</v>
      </c>
      <c r="BC26" s="92">
        <f t="shared" si="47"/>
        <v>1.8802245604823056</v>
      </c>
      <c r="BD26" s="92">
        <f t="shared" si="47"/>
        <v>1.8644651216310821</v>
      </c>
      <c r="BE26" s="161">
        <f t="shared" si="47"/>
        <v>1.8448338064715619</v>
      </c>
      <c r="BF26" s="107">
        <f t="shared" si="47"/>
        <v>1.822580543891589</v>
      </c>
      <c r="BG26" s="92">
        <f t="shared" si="47"/>
        <v>1.7992376039750189</v>
      </c>
      <c r="BH26" s="92">
        <f t="shared" si="47"/>
        <v>1.7768707989242771</v>
      </c>
      <c r="BI26" s="92">
        <f t="shared" si="47"/>
        <v>1.7561284805301689</v>
      </c>
      <c r="BJ26" s="92">
        <f t="shared" si="47"/>
        <v>1.7364972275134167</v>
      </c>
      <c r="BK26" s="92">
        <f t="shared" si="47"/>
        <v>1.7176589491681518</v>
      </c>
      <c r="BL26" s="161">
        <f t="shared" si="47"/>
        <v>1.6994265923680474</v>
      </c>
      <c r="BM26" s="107">
        <f t="shared" si="47"/>
        <v>1.6816783452253401</v>
      </c>
      <c r="BN26" s="92">
        <f t="shared" si="47"/>
        <v>1.6642936561097492</v>
      </c>
      <c r="BO26" s="92">
        <f t="shared" si="47"/>
        <v>1.6470865209829093</v>
      </c>
      <c r="BP26" s="92">
        <f t="shared" si="47"/>
        <v>1.6288147445839158</v>
      </c>
      <c r="BQ26" s="92">
        <f t="shared" si="47"/>
        <v>1.6100595468243974</v>
      </c>
      <c r="BR26" s="92">
        <f t="shared" si="47"/>
        <v>1.591313990462103</v>
      </c>
      <c r="BS26" s="92">
        <f t="shared" si="47"/>
        <v>1.5729833275649618</v>
      </c>
      <c r="BT26" s="107">
        <f t="shared" si="47"/>
        <v>1.5553755122685569</v>
      </c>
      <c r="BU26" s="92">
        <f t="shared" si="47"/>
        <v>1.53866840141395</v>
      </c>
      <c r="BV26" s="92">
        <f t="shared" ref="BV26:EG26" si="48">BU30*MIN(1,BU32*$P$10*$P$6*BV12)</f>
        <v>1.5228513794121858</v>
      </c>
      <c r="BW26" s="92">
        <f t="shared" si="48"/>
        <v>1.5068817756054533</v>
      </c>
      <c r="BX26" s="92">
        <f t="shared" si="48"/>
        <v>1.4907437276965796</v>
      </c>
      <c r="BY26" s="92">
        <f t="shared" si="48"/>
        <v>1.4744750981735768</v>
      </c>
      <c r="BZ26" s="92">
        <f t="shared" si="48"/>
        <v>1.4581495489556795</v>
      </c>
      <c r="CA26" s="107">
        <f t="shared" si="48"/>
        <v>1.441862306603052</v>
      </c>
      <c r="CB26" s="92">
        <f t="shared" si="48"/>
        <v>1.4257135379819976</v>
      </c>
      <c r="CC26" s="92">
        <f t="shared" si="48"/>
        <v>1.4097880567933627</v>
      </c>
      <c r="CD26" s="92">
        <f t="shared" si="48"/>
        <v>1.3941314720172839</v>
      </c>
      <c r="CE26" s="92">
        <f t="shared" si="48"/>
        <v>1.3787619554490533</v>
      </c>
      <c r="CF26" s="92">
        <f t="shared" si="48"/>
        <v>1.3636703688546286</v>
      </c>
      <c r="CG26" s="92">
        <f t="shared" si="48"/>
        <v>1.348825881903414</v>
      </c>
      <c r="CH26" s="107">
        <f t="shared" si="48"/>
        <v>1.3341811643302866</v>
      </c>
      <c r="CI26" s="92">
        <f t="shared" si="48"/>
        <v>1.3196795358034179</v>
      </c>
      <c r="CJ26" s="92">
        <f t="shared" si="48"/>
        <v>1.3052643700265845</v>
      </c>
      <c r="CK26" s="92">
        <f t="shared" si="48"/>
        <v>1.290892306097879</v>
      </c>
      <c r="CL26" s="92">
        <f t="shared" si="48"/>
        <v>1.2766249515393886</v>
      </c>
      <c r="CM26" s="92">
        <f t="shared" si="48"/>
        <v>1.2625120341487168</v>
      </c>
      <c r="CN26" s="92">
        <f t="shared" si="48"/>
        <v>1.2485872438092751</v>
      </c>
      <c r="CO26" s="107">
        <f t="shared" si="48"/>
        <v>1.2348658921193765</v>
      </c>
      <c r="CP26" s="92">
        <f t="shared" si="48"/>
        <v>1.2213443778666038</v>
      </c>
      <c r="CQ26" s="92">
        <f t="shared" si="48"/>
        <v>1.2080023666647157</v>
      </c>
      <c r="CR26" s="92">
        <f t="shared" si="48"/>
        <v>1.1948088122857856</v>
      </c>
      <c r="CS26" s="92">
        <f t="shared" si="48"/>
        <v>1.1817539606926522</v>
      </c>
      <c r="CT26" s="92">
        <f t="shared" si="48"/>
        <v>1.1688327386260273</v>
      </c>
      <c r="CU26" s="92">
        <f t="shared" si="48"/>
        <v>1.15604418513788</v>
      </c>
      <c r="CV26" s="107">
        <f t="shared" si="48"/>
        <v>1.1433905511313311</v>
      </c>
      <c r="CW26" s="92">
        <f t="shared" si="48"/>
        <v>1.1308761730965171</v>
      </c>
      <c r="CX26" s="92">
        <f t="shared" si="48"/>
        <v>1.1185062409881217</v>
      </c>
      <c r="CY26" s="92">
        <f t="shared" si="48"/>
        <v>1.106285667045575</v>
      </c>
      <c r="CZ26" s="92">
        <f t="shared" si="48"/>
        <v>1.0942182562858678</v>
      </c>
      <c r="DA26" s="92">
        <f t="shared" si="48"/>
        <v>1.0823022767986805</v>
      </c>
      <c r="DB26" s="92">
        <f t="shared" si="48"/>
        <v>1.0705323930625716</v>
      </c>
      <c r="DC26" s="92">
        <f t="shared" si="48"/>
        <v>1.0589016921505268</v>
      </c>
      <c r="DD26" s="107">
        <f t="shared" si="48"/>
        <v>1.0474036563463069</v>
      </c>
      <c r="DE26" s="92">
        <f t="shared" si="48"/>
        <v>1.036033883564762</v>
      </c>
      <c r="DF26" s="92">
        <f t="shared" si="48"/>
        <v>1.0247913009868634</v>
      </c>
      <c r="DG26" s="92">
        <f t="shared" si="48"/>
        <v>1.0136785205990857</v>
      </c>
      <c r="DH26" s="92">
        <f t="shared" si="48"/>
        <v>1.0026975628198798</v>
      </c>
      <c r="DI26" s="92">
        <f t="shared" si="48"/>
        <v>0.99184934007619618</v>
      </c>
      <c r="DJ26" s="92">
        <f t="shared" si="48"/>
        <v>0.98113346577564531</v>
      </c>
      <c r="DK26" s="107">
        <f t="shared" si="48"/>
        <v>0.9705483731185145</v>
      </c>
      <c r="DL26" s="92">
        <f t="shared" si="48"/>
        <v>0.96009170690675827</v>
      </c>
      <c r="DM26" s="92">
        <f t="shared" si="48"/>
        <v>0.94976090053506701</v>
      </c>
      <c r="DN26" s="92">
        <f t="shared" si="48"/>
        <v>0.9395537823982375</v>
      </c>
      <c r="DO26" s="92">
        <f t="shared" si="48"/>
        <v>0.92946840558336519</v>
      </c>
      <c r="DP26" s="92">
        <f t="shared" si="48"/>
        <v>0.91950324924186577</v>
      </c>
      <c r="DQ26" s="92">
        <f t="shared" si="48"/>
        <v>0.90965725611471304</v>
      </c>
      <c r="DR26" s="92">
        <f t="shared" si="48"/>
        <v>0.89992973859943359</v>
      </c>
      <c r="DS26" s="92">
        <f t="shared" si="48"/>
        <v>0.89032019163240195</v>
      </c>
      <c r="DT26" s="92">
        <f t="shared" si="48"/>
        <v>0.88082805737461156</v>
      </c>
      <c r="DU26" s="92">
        <f t="shared" si="48"/>
        <v>0.87145249014542236</v>
      </c>
      <c r="DV26" s="92">
        <f t="shared" si="48"/>
        <v>0.86219217381439439</v>
      </c>
      <c r="DW26" s="92">
        <f t="shared" si="48"/>
        <v>0.85304552479110318</v>
      </c>
      <c r="DX26" s="92">
        <f t="shared" si="48"/>
        <v>0.84401089875236956</v>
      </c>
      <c r="DY26" s="92">
        <f t="shared" si="48"/>
        <v>0.83508676136942517</v>
      </c>
      <c r="DZ26" s="92">
        <f t="shared" si="48"/>
        <v>0.82627179116831007</v>
      </c>
      <c r="EA26" s="92">
        <f t="shared" si="48"/>
        <v>0.81756489395348853</v>
      </c>
      <c r="EB26" s="92">
        <f t="shared" si="48"/>
        <v>0.80896512502655182</v>
      </c>
      <c r="EC26" s="92">
        <f t="shared" si="48"/>
        <v>0.80047153967326246</v>
      </c>
      <c r="ED26" s="92">
        <f t="shared" si="48"/>
        <v>0.79208315130634366</v>
      </c>
      <c r="EE26" s="92">
        <f t="shared" si="48"/>
        <v>0.78379890769443283</v>
      </c>
      <c r="EF26" s="92">
        <f t="shared" si="48"/>
        <v>0.7756176882866116</v>
      </c>
      <c r="EG26" s="92">
        <f t="shared" si="48"/>
        <v>0.76753832016373635</v>
      </c>
      <c r="EH26" s="92">
        <f t="shared" ref="EH26:FY26" si="49">EG30*MIN(1,EG32*$P$10*$P$6*EH12)</f>
        <v>0.75955960556312252</v>
      </c>
      <c r="EI26" s="92">
        <f t="shared" si="49"/>
        <v>0.75168035129232502</v>
      </c>
      <c r="EJ26" s="92">
        <f t="shared" si="49"/>
        <v>0.74389939085019707</v>
      </c>
      <c r="EK26" s="92">
        <f t="shared" si="49"/>
        <v>0.73621561022113347</v>
      </c>
      <c r="EL26" s="92">
        <f t="shared" si="49"/>
        <v>0.72862795105585487</v>
      </c>
      <c r="EM26" s="92">
        <f t="shared" si="49"/>
        <v>0.72113539682946071</v>
      </c>
      <c r="EN26" s="92">
        <f t="shared" si="49"/>
        <v>0.71373694970379209</v>
      </c>
      <c r="EO26" s="92">
        <f t="shared" si="49"/>
        <v>0.70643160676079597</v>
      </c>
      <c r="EP26" s="92">
        <f t="shared" si="49"/>
        <v>0.69921834385142345</v>
      </c>
      <c r="EQ26" s="92">
        <f t="shared" si="49"/>
        <v>0.69209611342043531</v>
      </c>
      <c r="ER26" s="92">
        <f t="shared" si="49"/>
        <v>0.68506385910690604</v>
      </c>
      <c r="ES26" s="92">
        <f t="shared" si="49"/>
        <v>0.67812053022185859</v>
      </c>
      <c r="ET26" s="92">
        <f t="shared" si="49"/>
        <v>0.67126509273803026</v>
      </c>
      <c r="EU26" s="92">
        <f t="shared" si="49"/>
        <v>0.66449653476311343</v>
      </c>
      <c r="EV26" s="92">
        <f t="shared" si="49"/>
        <v>0.65781386616928705</v>
      </c>
      <c r="EW26" s="92">
        <f t="shared" si="49"/>
        <v>0.65121611385543376</v>
      </c>
      <c r="EX26" s="92">
        <f t="shared" si="49"/>
        <v>0.64470231562178315</v>
      </c>
      <c r="EY26" s="92">
        <f t="shared" si="49"/>
        <v>0.63827151629775236</v>
      </c>
      <c r="EZ26" s="92">
        <f t="shared" si="49"/>
        <v>0.63192276452852492</v>
      </c>
      <c r="FA26" s="92">
        <f t="shared" si="49"/>
        <v>0.6256551112584593</v>
      </c>
      <c r="FB26" s="92">
        <f t="shared" si="49"/>
        <v>0.6194676101924832</v>
      </c>
      <c r="FC26" s="92">
        <f t="shared" si="49"/>
        <v>0.61335931987956249</v>
      </c>
      <c r="FD26" s="92">
        <f t="shared" si="49"/>
        <v>0.6073293066366876</v>
      </c>
      <c r="FE26" s="92">
        <f t="shared" si="49"/>
        <v>0.60137664736717478</v>
      </c>
      <c r="FF26" s="92">
        <f t="shared" si="49"/>
        <v>0.59550043141123898</v>
      </c>
      <c r="FG26" s="92">
        <f t="shared" si="49"/>
        <v>0.58969976040420291</v>
      </c>
      <c r="FH26" s="92">
        <f t="shared" si="49"/>
        <v>0.58397374679307035</v>
      </c>
      <c r="FI26" s="92">
        <f t="shared" si="49"/>
        <v>0.57832151183858238</v>
      </c>
      <c r="FJ26" s="92">
        <f t="shared" si="49"/>
        <v>0.57274218389210718</v>
      </c>
      <c r="FK26" s="92">
        <f t="shared" si="49"/>
        <v>0.56723489750203437</v>
      </c>
      <c r="FL26" s="92">
        <f t="shared" si="49"/>
        <v>0.56179879352063489</v>
      </c>
      <c r="FM26" s="92">
        <f t="shared" si="49"/>
        <v>0.55643301993155103</v>
      </c>
      <c r="FN26" s="92">
        <f t="shared" si="49"/>
        <v>0.55113673272299213</v>
      </c>
      <c r="FO26" s="92">
        <f t="shared" si="49"/>
        <v>0.5459090965872897</v>
      </c>
      <c r="FP26" s="92">
        <f t="shared" si="49"/>
        <v>0.54074928530365607</v>
      </c>
      <c r="FQ26" s="92">
        <f t="shared" si="49"/>
        <v>0.53565648176931535</v>
      </c>
      <c r="FR26" s="92">
        <f t="shared" si="49"/>
        <v>0.53062987774751169</v>
      </c>
      <c r="FS26" s="92">
        <f t="shared" si="49"/>
        <v>0.5256686734643935</v>
      </c>
      <c r="FT26" s="92">
        <f t="shared" si="49"/>
        <v>0.52077207718719953</v>
      </c>
      <c r="FU26" s="92">
        <f t="shared" si="49"/>
        <v>0.51593930485284645</v>
      </c>
      <c r="FV26" s="92">
        <f t="shared" si="49"/>
        <v>0.51116957986721479</v>
      </c>
      <c r="FW26" s="92">
        <f t="shared" si="49"/>
        <v>0.50646213310554655</v>
      </c>
      <c r="FX26" s="92">
        <f t="shared" si="49"/>
        <v>0.50181620306897634</v>
      </c>
      <c r="FY26" s="92">
        <f t="shared" si="49"/>
        <v>0.49723103610550562</v>
      </c>
      <c r="GA26" s="87" t="s">
        <v>122</v>
      </c>
    </row>
    <row r="27" spans="1:183" s="85" customFormat="1" x14ac:dyDescent="0.25">
      <c r="A27" s="85" t="s">
        <v>84</v>
      </c>
      <c r="C27" s="85">
        <f t="shared" ref="C27:I27" si="50">C31+C38+C46</f>
        <v>16.99995344253368</v>
      </c>
      <c r="D27" s="85">
        <f t="shared" si="50"/>
        <v>22.439938544144461</v>
      </c>
      <c r="E27" s="85">
        <f t="shared" si="50"/>
        <v>29.620718878270683</v>
      </c>
      <c r="F27" s="85">
        <f t="shared" si="50"/>
        <v>39.099348919317308</v>
      </c>
      <c r="G27" s="85">
        <f t="shared" si="50"/>
        <v>51.611140573498844</v>
      </c>
      <c r="H27" s="85">
        <f t="shared" si="50"/>
        <v>68.126705557018482</v>
      </c>
      <c r="I27" s="86">
        <f t="shared" si="50"/>
        <v>89.927251335264387</v>
      </c>
      <c r="J27" s="85">
        <f>J31+J38+J46*(1-J14)</f>
        <v>115.01051970688547</v>
      </c>
      <c r="K27" s="85">
        <f t="shared" ref="K27:BV27" si="51">K31+K38+K46*(1-K14)</f>
        <v>148.12043395742532</v>
      </c>
      <c r="L27" s="85">
        <f t="shared" si="51"/>
        <v>191.82552076813789</v>
      </c>
      <c r="M27" s="85">
        <f t="shared" si="51"/>
        <v>249.51623535827849</v>
      </c>
      <c r="N27" s="85">
        <f t="shared" si="51"/>
        <v>325.66797861726405</v>
      </c>
      <c r="O27" s="85">
        <f t="shared" si="51"/>
        <v>426.18827971912509</v>
      </c>
      <c r="P27" s="85">
        <f t="shared" si="51"/>
        <v>558.87507717358164</v>
      </c>
      <c r="Q27" s="85">
        <f t="shared" si="51"/>
        <v>572.38980632002108</v>
      </c>
      <c r="R27" s="85">
        <f t="shared" si="51"/>
        <v>601.28085288047862</v>
      </c>
      <c r="S27" s="85">
        <f t="shared" si="51"/>
        <v>637.59503838073294</v>
      </c>
      <c r="T27" s="85">
        <f t="shared" si="51"/>
        <v>683.69946509194108</v>
      </c>
      <c r="U27" s="85">
        <f t="shared" si="51"/>
        <v>742.71269482659204</v>
      </c>
      <c r="V27" s="85">
        <f t="shared" si="51"/>
        <v>818.74081244242461</v>
      </c>
      <c r="W27" s="85">
        <f t="shared" si="51"/>
        <v>917.18578545371088</v>
      </c>
      <c r="X27" s="85">
        <f t="shared" si="51"/>
        <v>992.0972442680827</v>
      </c>
      <c r="Y27" s="85">
        <f t="shared" si="51"/>
        <v>1058.7221338035388</v>
      </c>
      <c r="Z27" s="85">
        <f t="shared" si="51"/>
        <v>1116.4350061988764</v>
      </c>
      <c r="AA27" s="85">
        <f t="shared" si="51"/>
        <v>1162.0247609704986</v>
      </c>
      <c r="AB27" s="85">
        <f t="shared" si="51"/>
        <v>1191.2542389091514</v>
      </c>
      <c r="AC27" s="85">
        <f t="shared" si="51"/>
        <v>1198.5330296586199</v>
      </c>
      <c r="AD27" s="85">
        <f t="shared" si="51"/>
        <v>1176.4865294268238</v>
      </c>
      <c r="AE27" s="85">
        <f t="shared" si="51"/>
        <v>1180.9335602086242</v>
      </c>
      <c r="AF27" s="85">
        <f t="shared" si="51"/>
        <v>1187.6122217384182</v>
      </c>
      <c r="AG27" s="85">
        <f t="shared" si="51"/>
        <v>1192.432271497514</v>
      </c>
      <c r="AH27" s="85">
        <f t="shared" si="51"/>
        <v>1191.8410820690779</v>
      </c>
      <c r="AI27" s="85">
        <f t="shared" si="51"/>
        <v>1181.1183712261136</v>
      </c>
      <c r="AJ27" s="85">
        <f t="shared" si="51"/>
        <v>1154.0060342164772</v>
      </c>
      <c r="AK27" s="85">
        <f t="shared" si="51"/>
        <v>1102.2215871353228</v>
      </c>
      <c r="AL27" s="85">
        <f t="shared" si="51"/>
        <v>1123.6129200204066</v>
      </c>
      <c r="AM27" s="85">
        <f t="shared" si="51"/>
        <v>1138.8977196632841</v>
      </c>
      <c r="AN27" s="85">
        <f t="shared" si="51"/>
        <v>1148.0468268655197</v>
      </c>
      <c r="AO27" s="85">
        <f t="shared" si="51"/>
        <v>1151.1139789450253</v>
      </c>
      <c r="AP27" s="85">
        <f t="shared" si="51"/>
        <v>1147.8823788791306</v>
      </c>
      <c r="AQ27" s="85">
        <f t="shared" si="51"/>
        <v>1137.7756239697087</v>
      </c>
      <c r="AR27" s="85">
        <f t="shared" si="51"/>
        <v>1119.740826578357</v>
      </c>
      <c r="AS27" s="85">
        <f t="shared" si="51"/>
        <v>1108.8253395835629</v>
      </c>
      <c r="AT27" s="85">
        <f t="shared" si="51"/>
        <v>1097.4224971207459</v>
      </c>
      <c r="AU27" s="85">
        <f t="shared" si="51"/>
        <v>1085.0169990325614</v>
      </c>
      <c r="AV27" s="85">
        <f t="shared" si="51"/>
        <v>1071.4316551344407</v>
      </c>
      <c r="AW27" s="85">
        <f t="shared" si="51"/>
        <v>1056.855273481294</v>
      </c>
      <c r="AX27" s="85">
        <f t="shared" si="51"/>
        <v>1041.9309874531527</v>
      </c>
      <c r="AY27" s="85">
        <f t="shared" si="51"/>
        <v>1027.8853448831849</v>
      </c>
      <c r="AZ27" s="85">
        <f t="shared" si="51"/>
        <v>1023.8072132625971</v>
      </c>
      <c r="BA27" s="85">
        <f t="shared" si="51"/>
        <v>1017.051403497191</v>
      </c>
      <c r="BB27" s="85">
        <f t="shared" si="51"/>
        <v>1007.9336687471213</v>
      </c>
      <c r="BC27" s="85">
        <f t="shared" si="51"/>
        <v>996.83382964545922</v>
      </c>
      <c r="BD27" s="85">
        <f t="shared" si="51"/>
        <v>984.22031549048199</v>
      </c>
      <c r="BE27" s="85">
        <f t="shared" si="51"/>
        <v>970.74246437731927</v>
      </c>
      <c r="BF27" s="85">
        <f t="shared" si="51"/>
        <v>957.33651665567595</v>
      </c>
      <c r="BG27" s="85">
        <f t="shared" si="51"/>
        <v>948.58963231606276</v>
      </c>
      <c r="BH27" s="85">
        <f t="shared" si="51"/>
        <v>939.65135744039412</v>
      </c>
      <c r="BI27" s="85">
        <f t="shared" si="51"/>
        <v>930.46544283758681</v>
      </c>
      <c r="BJ27" s="85">
        <f t="shared" si="51"/>
        <v>921.04115587727063</v>
      </c>
      <c r="BK27" s="85">
        <f t="shared" si="51"/>
        <v>911.43186022207703</v>
      </c>
      <c r="BL27" s="85">
        <f t="shared" si="51"/>
        <v>901.72976138827914</v>
      </c>
      <c r="BM27" s="85">
        <f t="shared" si="51"/>
        <v>892.06139988329778</v>
      </c>
      <c r="BN27" s="85">
        <f t="shared" si="51"/>
        <v>882.57152248683701</v>
      </c>
      <c r="BO27" s="85">
        <f t="shared" si="51"/>
        <v>872.82003994091008</v>
      </c>
      <c r="BP27" s="85">
        <f t="shared" si="51"/>
        <v>862.98291266802562</v>
      </c>
      <c r="BQ27" s="85">
        <f t="shared" si="51"/>
        <v>853.22474675380988</v>
      </c>
      <c r="BR27" s="85">
        <f t="shared" si="51"/>
        <v>843.69307535812607</v>
      </c>
      <c r="BS27" s="85">
        <f t="shared" si="51"/>
        <v>834.50260069268859</v>
      </c>
      <c r="BT27" s="85">
        <f t="shared" si="51"/>
        <v>825.71462687624091</v>
      </c>
      <c r="BU27" s="85">
        <f t="shared" si="51"/>
        <v>817.30529563822154</v>
      </c>
      <c r="BV27" s="85">
        <f t="shared" si="51"/>
        <v>808.71517227660445</v>
      </c>
      <c r="BW27" s="85">
        <f t="shared" ref="BW27:EH27" si="52">BW31+BW38+BW46*(1-BW14)</f>
        <v>800.00223759632354</v>
      </c>
      <c r="BX27" s="85">
        <f t="shared" si="52"/>
        <v>791.23722070226847</v>
      </c>
      <c r="BY27" s="85">
        <f t="shared" si="52"/>
        <v>782.49608159656577</v>
      </c>
      <c r="BZ27" s="85">
        <f t="shared" si="52"/>
        <v>773.85277028929022</v>
      </c>
      <c r="CA27" s="85">
        <f t="shared" si="52"/>
        <v>765.36847940009488</v>
      </c>
      <c r="CB27" s="85">
        <f t="shared" si="52"/>
        <v>757.07644883448381</v>
      </c>
      <c r="CC27" s="85">
        <f t="shared" si="52"/>
        <v>748.87171085094656</v>
      </c>
      <c r="CD27" s="85">
        <f t="shared" si="52"/>
        <v>740.7612266011497</v>
      </c>
      <c r="CE27" s="85">
        <f t="shared" si="52"/>
        <v>732.74652368839804</v>
      </c>
      <c r="CF27" s="85">
        <f t="shared" si="52"/>
        <v>724.82403311018629</v>
      </c>
      <c r="CG27" s="85">
        <f t="shared" si="52"/>
        <v>716.98567269796069</v>
      </c>
      <c r="CH27" s="85">
        <f t="shared" si="52"/>
        <v>709.21988949723936</v>
      </c>
      <c r="CI27" s="85">
        <f t="shared" si="52"/>
        <v>701.51318295069279</v>
      </c>
      <c r="CJ27" s="85">
        <f t="shared" si="52"/>
        <v>693.85277413560368</v>
      </c>
      <c r="CK27" s="85">
        <f t="shared" si="52"/>
        <v>686.26594183783618</v>
      </c>
      <c r="CL27" s="85">
        <f t="shared" si="52"/>
        <v>678.77208829677818</v>
      </c>
      <c r="CM27" s="85">
        <f t="shared" si="52"/>
        <v>671.38162151135884</v>
      </c>
      <c r="CN27" s="85">
        <f t="shared" si="52"/>
        <v>664.09554476552341</v>
      </c>
      <c r="CO27" s="85">
        <f t="shared" si="52"/>
        <v>656.90602677843071</v>
      </c>
      <c r="CP27" s="85">
        <f t="shared" si="52"/>
        <v>649.79835461897267</v>
      </c>
      <c r="CQ27" s="85">
        <f t="shared" si="52"/>
        <v>642.75491151970175</v>
      </c>
      <c r="CR27" s="85">
        <f t="shared" si="52"/>
        <v>635.77884958452955</v>
      </c>
      <c r="CS27" s="85">
        <f t="shared" si="52"/>
        <v>628.87383091741617</v>
      </c>
      <c r="CT27" s="85">
        <f t="shared" si="52"/>
        <v>622.04333301949077</v>
      </c>
      <c r="CU27" s="85">
        <f t="shared" si="52"/>
        <v>615.29002260318487</v>
      </c>
      <c r="CV27" s="85">
        <f t="shared" si="52"/>
        <v>608.61524232996521</v>
      </c>
      <c r="CW27" s="85">
        <f t="shared" si="52"/>
        <v>602.01876623557962</v>
      </c>
      <c r="CX27" s="85">
        <f t="shared" si="52"/>
        <v>595.49904127857701</v>
      </c>
      <c r="CY27" s="85">
        <f t="shared" si="52"/>
        <v>589.05664029820468</v>
      </c>
      <c r="CZ27" s="85">
        <f t="shared" si="52"/>
        <v>582.69038102364357</v>
      </c>
      <c r="DA27" s="85">
        <f t="shared" si="52"/>
        <v>576.39805071233809</v>
      </c>
      <c r="DB27" s="85">
        <f t="shared" si="52"/>
        <v>570.17713449008784</v>
      </c>
      <c r="DC27" s="85">
        <f t="shared" si="52"/>
        <v>564.02549841115047</v>
      </c>
      <c r="DD27" s="85">
        <f t="shared" si="52"/>
        <v>557.94195946894581</v>
      </c>
      <c r="DE27" s="85">
        <f t="shared" si="52"/>
        <v>551.92666159247642</v>
      </c>
      <c r="DF27" s="85">
        <f t="shared" si="52"/>
        <v>545.981136018141</v>
      </c>
      <c r="DG27" s="85">
        <f t="shared" si="52"/>
        <v>540.1060418020802</v>
      </c>
      <c r="DH27" s="85">
        <f t="shared" si="52"/>
        <v>534.30117425205003</v>
      </c>
      <c r="DI27" s="85">
        <f t="shared" si="52"/>
        <v>528.56561764924413</v>
      </c>
      <c r="DJ27" s="85">
        <f t="shared" si="52"/>
        <v>522.89801941507824</v>
      </c>
      <c r="DK27" s="85">
        <f t="shared" si="52"/>
        <v>517.29694775847508</v>
      </c>
      <c r="DL27" s="85">
        <f t="shared" si="52"/>
        <v>511.76126738692528</v>
      </c>
      <c r="DM27" s="85">
        <f t="shared" si="52"/>
        <v>506.29042854886615</v>
      </c>
      <c r="DN27" s="85">
        <f t="shared" si="52"/>
        <v>500.88389689829449</v>
      </c>
      <c r="DO27" s="85">
        <f t="shared" si="52"/>
        <v>495.54118005379758</v>
      </c>
      <c r="DP27" s="85">
        <f t="shared" si="52"/>
        <v>490.26182395488001</v>
      </c>
      <c r="DQ27" s="85">
        <f t="shared" si="52"/>
        <v>485.04539037269478</v>
      </c>
      <c r="DR27" s="85">
        <f t="shared" si="52"/>
        <v>479.89142694977011</v>
      </c>
      <c r="DS27" s="85">
        <f t="shared" si="52"/>
        <v>474.79943799099732</v>
      </c>
      <c r="DT27" s="85">
        <f t="shared" si="52"/>
        <v>469.76885775872302</v>
      </c>
      <c r="DU27" s="85">
        <f t="shared" si="52"/>
        <v>464.79895199263933</v>
      </c>
      <c r="DV27" s="85">
        <f t="shared" si="52"/>
        <v>459.88892378905564</v>
      </c>
      <c r="DW27" s="85">
        <f t="shared" si="52"/>
        <v>455.03800265490969</v>
      </c>
      <c r="DX27" s="85">
        <f t="shared" si="52"/>
        <v>450.2455040052605</v>
      </c>
      <c r="DY27" s="85">
        <f t="shared" si="52"/>
        <v>445.51085027285148</v>
      </c>
      <c r="DZ27" s="85">
        <f t="shared" si="52"/>
        <v>440.83355020471646</v>
      </c>
      <c r="EA27" s="85">
        <f t="shared" si="52"/>
        <v>436.21314022279842</v>
      </c>
      <c r="EB27" s="85">
        <f t="shared" si="52"/>
        <v>431.64910214176518</v>
      </c>
      <c r="EC27" s="85">
        <f t="shared" si="52"/>
        <v>427.14086965524689</v>
      </c>
      <c r="ED27" s="85">
        <f t="shared" si="52"/>
        <v>422.6878424492777</v>
      </c>
      <c r="EE27" s="85">
        <f t="shared" si="52"/>
        <v>418.28940467159839</v>
      </c>
      <c r="EF27" s="85">
        <f t="shared" si="52"/>
        <v>413.94494312849326</v>
      </c>
      <c r="EG27" s="85">
        <f t="shared" si="52"/>
        <v>409.65385999139107</v>
      </c>
      <c r="EH27" s="85">
        <f t="shared" si="52"/>
        <v>405.41557564796199</v>
      </c>
      <c r="EI27" s="85">
        <f t="shared" ref="EI27:FY27" si="53">EI31+EI38+EI46*(1-EI14)</f>
        <v>401.22952034256241</v>
      </c>
      <c r="EJ27" s="85">
        <f t="shared" si="53"/>
        <v>397.09514022353073</v>
      </c>
      <c r="EK27" s="85">
        <f t="shared" si="53"/>
        <v>393.01189616524147</v>
      </c>
      <c r="EL27" s="85">
        <f t="shared" si="53"/>
        <v>388.97925796444952</v>
      </c>
      <c r="EM27" s="85">
        <f t="shared" si="53"/>
        <v>384.99669677713246</v>
      </c>
      <c r="EN27" s="85">
        <f t="shared" si="53"/>
        <v>381.0636785379678</v>
      </c>
      <c r="EO27" s="85">
        <f t="shared" si="53"/>
        <v>377.1796606467496</v>
      </c>
      <c r="EP27" s="85">
        <f t="shared" si="53"/>
        <v>373.34409350969867</v>
      </c>
      <c r="EQ27" s="85">
        <f t="shared" si="53"/>
        <v>369.55642947613751</v>
      </c>
      <c r="ER27" s="85">
        <f t="shared" si="53"/>
        <v>365.81612913766423</v>
      </c>
      <c r="ES27" s="85">
        <f t="shared" si="53"/>
        <v>362.12266425237408</v>
      </c>
      <c r="ET27" s="85">
        <f t="shared" si="53"/>
        <v>358.47551734729916</v>
      </c>
      <c r="EU27" s="85">
        <f t="shared" si="53"/>
        <v>354.87417885798004</v>
      </c>
      <c r="EV27" s="85">
        <f t="shared" si="53"/>
        <v>351.31814335711442</v>
      </c>
      <c r="EW27" s="85">
        <f t="shared" si="53"/>
        <v>347.80690682701533</v>
      </c>
      <c r="EX27" s="85">
        <f t="shared" si="53"/>
        <v>344.339966794117</v>
      </c>
      <c r="EY27" s="85">
        <f t="shared" si="53"/>
        <v>340.91682269075727</v>
      </c>
      <c r="EZ27" s="85">
        <f t="shared" si="53"/>
        <v>337.53697649198324</v>
      </c>
      <c r="FA27" s="85">
        <f t="shared" si="53"/>
        <v>334.19993351932851</v>
      </c>
      <c r="FB27" s="85">
        <f t="shared" si="53"/>
        <v>330.90520323763064</v>
      </c>
      <c r="FC27" s="85">
        <f t="shared" si="53"/>
        <v>327.65229990258109</v>
      </c>
      <c r="FD27" s="85">
        <f t="shared" si="53"/>
        <v>324.44074301982926</v>
      </c>
      <c r="FE27" s="85">
        <f t="shared" si="53"/>
        <v>321.27005768329411</v>
      </c>
      <c r="FF27" s="85">
        <f t="shared" si="53"/>
        <v>318.13977416917936</v>
      </c>
      <c r="FG27" s="85">
        <f t="shared" si="53"/>
        <v>315.0494271696752</v>
      </c>
      <c r="FH27" s="85">
        <f t="shared" si="53"/>
        <v>311.99855503741958</v>
      </c>
      <c r="FI27" s="85">
        <f t="shared" si="53"/>
        <v>308.98669932455522</v>
      </c>
      <c r="FJ27" s="85">
        <f t="shared" si="53"/>
        <v>306.01340475602558</v>
      </c>
      <c r="FK27" s="85">
        <f t="shared" si="53"/>
        <v>303.07821960073301</v>
      </c>
      <c r="FL27" s="85">
        <f t="shared" si="53"/>
        <v>300.18069622838379</v>
      </c>
      <c r="FM27" s="85">
        <f t="shared" si="53"/>
        <v>297.32039145544161</v>
      </c>
      <c r="FN27" s="85">
        <f t="shared" si="53"/>
        <v>294.49686666643328</v>
      </c>
      <c r="FO27" s="85">
        <f t="shared" si="53"/>
        <v>291.70968774762173</v>
      </c>
      <c r="FP27" s="85">
        <f t="shared" si="53"/>
        <v>288.95842490953112</v>
      </c>
      <c r="FQ27" s="85">
        <f t="shared" si="53"/>
        <v>286.2426524897316</v>
      </c>
      <c r="FR27" s="85">
        <f t="shared" si="53"/>
        <v>283.56194880882651</v>
      </c>
      <c r="FS27" s="85">
        <f t="shared" si="53"/>
        <v>280.91589610061976</v>
      </c>
      <c r="FT27" s="85">
        <f t="shared" si="53"/>
        <v>278.3040804658724</v>
      </c>
      <c r="FU27" s="85">
        <f t="shared" si="53"/>
        <v>275.72609187467742</v>
      </c>
      <c r="FV27" s="85">
        <f t="shared" si="53"/>
        <v>273.18152421440635</v>
      </c>
      <c r="FW27" s="85">
        <f t="shared" si="53"/>
        <v>270.66997536153315</v>
      </c>
      <c r="FX27" s="85">
        <f t="shared" si="53"/>
        <v>268.19104724804481</v>
      </c>
      <c r="FY27" s="85">
        <f t="shared" si="53"/>
        <v>265.74434589563214</v>
      </c>
      <c r="GA27" s="85" t="s">
        <v>84</v>
      </c>
    </row>
    <row r="28" spans="1:183" s="57" customFormat="1" x14ac:dyDescent="0.25">
      <c r="A28" s="57" t="s">
        <v>90</v>
      </c>
      <c r="C28" s="57">
        <f t="shared" ref="C28:BN28" si="54">$B$6*$B$9-(C21+C32+C39+C47+C55+C62+C71+C76)</f>
        <v>252448.50619234273</v>
      </c>
      <c r="D28" s="57">
        <f t="shared" si="54"/>
        <v>252412.8281738924</v>
      </c>
      <c r="E28" s="57">
        <f t="shared" si="54"/>
        <v>252365.73318953795</v>
      </c>
      <c r="F28" s="57">
        <f t="shared" si="54"/>
        <v>252303.56781019008</v>
      </c>
      <c r="G28" s="57">
        <f t="shared" si="54"/>
        <v>252221.50950945093</v>
      </c>
      <c r="H28" s="57">
        <f t="shared" si="54"/>
        <v>252113.19255247523</v>
      </c>
      <c r="I28" s="57">
        <f t="shared" si="54"/>
        <v>251970.2121692673</v>
      </c>
      <c r="J28" s="57">
        <f t="shared" si="54"/>
        <v>251932.29095620621</v>
      </c>
      <c r="K28" s="57">
        <f t="shared" si="54"/>
        <v>251883.87690835653</v>
      </c>
      <c r="L28" s="57">
        <f t="shared" si="54"/>
        <v>251821.61700685919</v>
      </c>
      <c r="M28" s="57">
        <f t="shared" si="54"/>
        <v>251741.08864450202</v>
      </c>
      <c r="N28" s="57">
        <f t="shared" si="54"/>
        <v>251636.45982235158</v>
      </c>
      <c r="O28" s="57">
        <f t="shared" si="54"/>
        <v>251500.04242317838</v>
      </c>
      <c r="P28" s="69">
        <f t="shared" si="54"/>
        <v>251321.70568461486</v>
      </c>
      <c r="Q28" s="57">
        <f t="shared" si="54"/>
        <v>251218.10975986277</v>
      </c>
      <c r="R28" s="57">
        <f t="shared" si="54"/>
        <v>251112.0524115669</v>
      </c>
      <c r="S28" s="57">
        <f t="shared" si="54"/>
        <v>251000.68891400963</v>
      </c>
      <c r="T28" s="57">
        <f t="shared" si="54"/>
        <v>250882.65202018077</v>
      </c>
      <c r="U28" s="57">
        <f t="shared" si="54"/>
        <v>250756.13941408301</v>
      </c>
      <c r="V28" s="57">
        <f t="shared" si="54"/>
        <v>250618.77622906378</v>
      </c>
      <c r="W28" s="69">
        <f t="shared" si="54"/>
        <v>250467.43474977586</v>
      </c>
      <c r="X28" s="57">
        <f t="shared" si="54"/>
        <v>250378.68239107818</v>
      </c>
      <c r="Y28" s="57">
        <f t="shared" si="54"/>
        <v>250282.71517124778</v>
      </c>
      <c r="Z28" s="57">
        <f t="shared" si="54"/>
        <v>250180.34246812284</v>
      </c>
      <c r="AA28" s="57">
        <f t="shared" si="54"/>
        <v>250072.43339835803</v>
      </c>
      <c r="AB28" s="57">
        <f t="shared" si="54"/>
        <v>249960.16629355858</v>
      </c>
      <c r="AC28" s="57">
        <f t="shared" si="54"/>
        <v>249845.12689977163</v>
      </c>
      <c r="AD28" s="69">
        <f t="shared" si="54"/>
        <v>249729.43786152004</v>
      </c>
      <c r="AE28" s="57">
        <f t="shared" si="54"/>
        <v>249615.92945705215</v>
      </c>
      <c r="AF28" s="57">
        <f t="shared" si="54"/>
        <v>249502.04378681764</v>
      </c>
      <c r="AG28" s="57">
        <f t="shared" si="54"/>
        <v>249387.56630007247</v>
      </c>
      <c r="AH28" s="57">
        <f t="shared" si="54"/>
        <v>249272.67693252332</v>
      </c>
      <c r="AI28" s="57">
        <f t="shared" si="54"/>
        <v>249157.89742702656</v>
      </c>
      <c r="AJ28" s="163">
        <f t="shared" si="54"/>
        <v>249044.20294106079</v>
      </c>
      <c r="AK28" s="69">
        <f t="shared" si="54"/>
        <v>248933.16897897265</v>
      </c>
      <c r="AL28" s="57">
        <f t="shared" si="54"/>
        <v>248836.80154040005</v>
      </c>
      <c r="AM28" s="57">
        <f t="shared" si="54"/>
        <v>248738.60188355375</v>
      </c>
      <c r="AN28" s="57">
        <f t="shared" si="54"/>
        <v>248639.10567132753</v>
      </c>
      <c r="AO28" s="57">
        <f t="shared" si="54"/>
        <v>248538.85029467559</v>
      </c>
      <c r="AP28" s="57">
        <f t="shared" si="54"/>
        <v>248438.36760574032</v>
      </c>
      <c r="AQ28" s="163">
        <f t="shared" si="54"/>
        <v>248338.20751911754</v>
      </c>
      <c r="AR28" s="69">
        <f t="shared" si="54"/>
        <v>248238.96933643889</v>
      </c>
      <c r="AS28" s="57">
        <f t="shared" si="54"/>
        <v>248141.34319874432</v>
      </c>
      <c r="AT28" s="57">
        <f t="shared" si="54"/>
        <v>248044.70676236445</v>
      </c>
      <c r="AU28" s="57">
        <f t="shared" si="54"/>
        <v>247949.10135462068</v>
      </c>
      <c r="AV28" s="57">
        <f t="shared" si="54"/>
        <v>247854.61312403408</v>
      </c>
      <c r="AW28" s="57">
        <f t="shared" si="54"/>
        <v>247761.34352382532</v>
      </c>
      <c r="AX28" s="163">
        <f t="shared" si="54"/>
        <v>247669.37743827558</v>
      </c>
      <c r="AY28" s="69">
        <f t="shared" si="54"/>
        <v>247578.74369814034</v>
      </c>
      <c r="AZ28" s="57">
        <f t="shared" si="54"/>
        <v>247489.36445672894</v>
      </c>
      <c r="BA28" s="57">
        <f t="shared" si="54"/>
        <v>247400.37196623805</v>
      </c>
      <c r="BB28" s="57">
        <f t="shared" si="54"/>
        <v>247311.99850048951</v>
      </c>
      <c r="BC28" s="57">
        <f t="shared" si="54"/>
        <v>247224.44857620605</v>
      </c>
      <c r="BD28" s="57">
        <f t="shared" si="54"/>
        <v>247137.89344470535</v>
      </c>
      <c r="BE28" s="163">
        <f t="shared" si="54"/>
        <v>247052.46346542329</v>
      </c>
      <c r="BF28" s="69">
        <f t="shared" si="54"/>
        <v>246968.23248571856</v>
      </c>
      <c r="BG28" s="57">
        <f t="shared" si="54"/>
        <v>246885.19305677369</v>
      </c>
      <c r="BH28" s="57">
        <f t="shared" si="54"/>
        <v>246802.93999880084</v>
      </c>
      <c r="BI28" s="57">
        <f t="shared" si="54"/>
        <v>246721.48913213503</v>
      </c>
      <c r="BJ28" s="57">
        <f t="shared" si="54"/>
        <v>246640.86113694336</v>
      </c>
      <c r="BK28" s="57">
        <f t="shared" si="54"/>
        <v>246561.07587042812</v>
      </c>
      <c r="BL28" s="163">
        <f t="shared" si="54"/>
        <v>246482.14855021934</v>
      </c>
      <c r="BM28" s="69">
        <f t="shared" si="54"/>
        <v>246404.08639993687</v>
      </c>
      <c r="BN28" s="57">
        <f t="shared" si="54"/>
        <v>246326.8856909317</v>
      </c>
      <c r="BO28" s="57">
        <f t="shared" ref="BO28:DZ28" si="55">$B$6*$B$9-(BO21+BO32+BO39+BO47+BO55+BO62+BO71+BO76)</f>
        <v>246250.53018455888</v>
      </c>
      <c r="BP28" s="57">
        <f t="shared" si="55"/>
        <v>246175.04173272199</v>
      </c>
      <c r="BQ28" s="57">
        <f t="shared" si="55"/>
        <v>246100.42695454185</v>
      </c>
      <c r="BR28" s="57">
        <f t="shared" si="55"/>
        <v>246026.67824155925</v>
      </c>
      <c r="BS28" s="57">
        <f t="shared" si="55"/>
        <v>245953.77525451255</v>
      </c>
      <c r="BT28" s="69">
        <f t="shared" si="55"/>
        <v>245881.6877779896</v>
      </c>
      <c r="BU28" s="57">
        <f t="shared" si="55"/>
        <v>245810.38034561052</v>
      </c>
      <c r="BV28" s="57">
        <f t="shared" si="55"/>
        <v>245739.81959906561</v>
      </c>
      <c r="BW28" s="57">
        <f t="shared" si="55"/>
        <v>245670.02050892392</v>
      </c>
      <c r="BX28" s="57">
        <f t="shared" si="55"/>
        <v>245600.99303204363</v>
      </c>
      <c r="BY28" s="57">
        <f t="shared" si="55"/>
        <v>245532.74101939367</v>
      </c>
      <c r="BZ28" s="57">
        <f t="shared" si="55"/>
        <v>245465.26177374442</v>
      </c>
      <c r="CA28" s="69">
        <f t="shared" si="55"/>
        <v>245398.54623206635</v>
      </c>
      <c r="CB28" s="57">
        <f t="shared" si="55"/>
        <v>245332.58007364333</v>
      </c>
      <c r="CC28" s="57">
        <f t="shared" si="55"/>
        <v>245267.3461354365</v>
      </c>
      <c r="CD28" s="57">
        <f t="shared" si="55"/>
        <v>245202.83632103467</v>
      </c>
      <c r="CE28" s="57">
        <f t="shared" si="55"/>
        <v>245139.0419489686</v>
      </c>
      <c r="CF28" s="57">
        <f t="shared" si="55"/>
        <v>245075.95422107491</v>
      </c>
      <c r="CG28" s="57">
        <f t="shared" si="55"/>
        <v>245013.56466111349</v>
      </c>
      <c r="CH28" s="69">
        <f t="shared" si="55"/>
        <v>244951.86550250635</v>
      </c>
      <c r="CI28" s="57">
        <f t="shared" si="55"/>
        <v>244890.84998582909</v>
      </c>
      <c r="CJ28" s="57">
        <f t="shared" si="55"/>
        <v>244830.51252487919</v>
      </c>
      <c r="CK28" s="57">
        <f t="shared" si="55"/>
        <v>244770.84864301476</v>
      </c>
      <c r="CL28" s="57">
        <f t="shared" si="55"/>
        <v>244711.85152797843</v>
      </c>
      <c r="CM28" s="57">
        <f t="shared" si="55"/>
        <v>244653.51271157127</v>
      </c>
      <c r="CN28" s="57">
        <f t="shared" si="55"/>
        <v>244595.82284430668</v>
      </c>
      <c r="CO28" s="69">
        <f t="shared" si="55"/>
        <v>244538.77250417118</v>
      </c>
      <c r="CP28" s="57">
        <f t="shared" si="55"/>
        <v>244482.35295525601</v>
      </c>
      <c r="CQ28" s="57">
        <f t="shared" si="55"/>
        <v>244426.55673765004</v>
      </c>
      <c r="CR28" s="57">
        <f t="shared" si="55"/>
        <v>244371.37791506894</v>
      </c>
      <c r="CS28" s="57">
        <f t="shared" si="55"/>
        <v>244316.81029041723</v>
      </c>
      <c r="CT28" s="57">
        <f t="shared" si="55"/>
        <v>244262.84736218292</v>
      </c>
      <c r="CU28" s="57">
        <f t="shared" si="55"/>
        <v>244209.48234047156</v>
      </c>
      <c r="CV28" s="69">
        <f t="shared" si="55"/>
        <v>244156.70821671808</v>
      </c>
      <c r="CW28" s="57">
        <f t="shared" si="55"/>
        <v>244104.5178773136</v>
      </c>
      <c r="CX28" s="57">
        <f t="shared" si="55"/>
        <v>244052.90423804859</v>
      </c>
      <c r="CY28" s="57">
        <f t="shared" si="55"/>
        <v>244001.86035767963</v>
      </c>
      <c r="CZ28" s="57">
        <f t="shared" si="55"/>
        <v>243951.37925544355</v>
      </c>
      <c r="DA28" s="57">
        <f t="shared" si="55"/>
        <v>243901.45406132974</v>
      </c>
      <c r="DB28" s="57">
        <f t="shared" si="55"/>
        <v>243852.07810409338</v>
      </c>
      <c r="DC28" s="57">
        <f t="shared" si="55"/>
        <v>243803.24493678819</v>
      </c>
      <c r="DD28" s="69">
        <f t="shared" si="55"/>
        <v>243754.94830378692</v>
      </c>
      <c r="DE28" s="57">
        <f t="shared" si="55"/>
        <v>243707.18205905007</v>
      </c>
      <c r="DF28" s="57">
        <f t="shared" si="55"/>
        <v>243659.94005231446</v>
      </c>
      <c r="DG28" s="57">
        <f t="shared" si="55"/>
        <v>243613.21601025216</v>
      </c>
      <c r="DH28" s="57">
        <f t="shared" si="55"/>
        <v>243567.00361109237</v>
      </c>
      <c r="DI28" s="57">
        <f t="shared" si="55"/>
        <v>243521.29655843496</v>
      </c>
      <c r="DJ28" s="57">
        <f t="shared" si="55"/>
        <v>243476.08864191844</v>
      </c>
      <c r="DK28" s="69">
        <f t="shared" si="55"/>
        <v>243431.37377437769</v>
      </c>
      <c r="DL28" s="57">
        <f t="shared" si="55"/>
        <v>243387.14599838629</v>
      </c>
      <c r="DM28" s="57">
        <f t="shared" si="55"/>
        <v>243343.39946068029</v>
      </c>
      <c r="DN28" s="57">
        <f t="shared" si="55"/>
        <v>243300.12836191044</v>
      </c>
      <c r="DO28" s="57">
        <f t="shared" si="55"/>
        <v>243257.32695517139</v>
      </c>
      <c r="DP28" s="57">
        <f t="shared" si="55"/>
        <v>243214.98954226583</v>
      </c>
      <c r="DQ28" s="57">
        <f t="shared" si="55"/>
        <v>243173.11047028631</v>
      </c>
      <c r="DR28" s="57">
        <f t="shared" si="55"/>
        <v>243131.68413012376</v>
      </c>
      <c r="DS28" s="57">
        <f t="shared" si="55"/>
        <v>243090.70495753817</v>
      </c>
      <c r="DT28" s="57">
        <f t="shared" si="55"/>
        <v>243050.16743672444</v>
      </c>
      <c r="DU28" s="57">
        <f t="shared" si="55"/>
        <v>243010.0661061561</v>
      </c>
      <c r="DV28" s="57">
        <f t="shared" si="55"/>
        <v>242970.3955728313</v>
      </c>
      <c r="DW28" s="57">
        <f t="shared" si="55"/>
        <v>242931.15051747157</v>
      </c>
      <c r="DX28" s="57">
        <f t="shared" si="55"/>
        <v>242892.32569212027</v>
      </c>
      <c r="DY28" s="57">
        <f t="shared" si="55"/>
        <v>242853.9159126704</v>
      </c>
      <c r="DZ28" s="57">
        <f t="shared" si="55"/>
        <v>242815.9160496018</v>
      </c>
      <c r="EA28" s="57">
        <f t="shared" ref="EA28:FY28" si="56">$B$6*$B$9-(EA21+EA32+EA39+EA47+EA55+EA62+EA71+EA76)</f>
        <v>242778.32102049486</v>
      </c>
      <c r="EB28" s="57">
        <f t="shared" si="56"/>
        <v>242741.12578755387</v>
      </c>
      <c r="EC28" s="57">
        <f t="shared" si="56"/>
        <v>242704.32536214931</v>
      </c>
      <c r="ED28" s="57">
        <f t="shared" si="56"/>
        <v>242667.91480880536</v>
      </c>
      <c r="EE28" s="57">
        <f t="shared" si="56"/>
        <v>242631.88924798273</v>
      </c>
      <c r="EF28" s="57">
        <f t="shared" si="56"/>
        <v>242596.24385728728</v>
      </c>
      <c r="EG28" s="57">
        <f t="shared" si="56"/>
        <v>242560.97387112924</v>
      </c>
      <c r="EH28" s="57">
        <f t="shared" si="56"/>
        <v>242526.07457930225</v>
      </c>
      <c r="EI28" s="57">
        <f t="shared" si="56"/>
        <v>242491.54132532305</v>
      </c>
      <c r="EJ28" s="57">
        <f t="shared" si="56"/>
        <v>242457.36950548628</v>
      </c>
      <c r="EK28" s="57">
        <f t="shared" si="56"/>
        <v>242423.55456740712</v>
      </c>
      <c r="EL28" s="57">
        <f t="shared" si="56"/>
        <v>242390.09200866759</v>
      </c>
      <c r="EM28" s="57">
        <f t="shared" si="56"/>
        <v>242356.9773759594</v>
      </c>
      <c r="EN28" s="57">
        <f t="shared" si="56"/>
        <v>242324.2062648735</v>
      </c>
      <c r="EO28" s="57">
        <f t="shared" si="56"/>
        <v>242291.77432025137</v>
      </c>
      <c r="EP28" s="57">
        <f t="shared" si="56"/>
        <v>242259.67723681952</v>
      </c>
      <c r="EQ28" s="57">
        <f t="shared" si="56"/>
        <v>242227.91075969455</v>
      </c>
      <c r="ER28" s="57">
        <f t="shared" si="56"/>
        <v>242196.47068412858</v>
      </c>
      <c r="ES28" s="57">
        <f t="shared" si="56"/>
        <v>242165.35285472104</v>
      </c>
      <c r="ET28" s="57">
        <f t="shared" si="56"/>
        <v>242134.55316438392</v>
      </c>
      <c r="EU28" s="57">
        <f t="shared" si="56"/>
        <v>242104.06755334316</v>
      </c>
      <c r="EV28" s="57">
        <f t="shared" si="56"/>
        <v>242073.8920083855</v>
      </c>
      <c r="EW28" s="57">
        <f t="shared" si="56"/>
        <v>242044.022562428</v>
      </c>
      <c r="EX28" s="57">
        <f t="shared" si="56"/>
        <v>242014.45529432144</v>
      </c>
      <c r="EY28" s="57">
        <f t="shared" si="56"/>
        <v>241985.1863286435</v>
      </c>
      <c r="EZ28" s="57">
        <f t="shared" si="56"/>
        <v>241956.21183546289</v>
      </c>
      <c r="FA28" s="57">
        <f t="shared" si="56"/>
        <v>241927.52803005109</v>
      </c>
      <c r="FB28" s="57">
        <f t="shared" si="56"/>
        <v>241899.13117252692</v>
      </c>
      <c r="FC28" s="57">
        <f t="shared" si="56"/>
        <v>241871.01756743528</v>
      </c>
      <c r="FD28" s="57">
        <f t="shared" si="56"/>
        <v>241843.1835632725</v>
      </c>
      <c r="FE28" s="57">
        <f t="shared" si="56"/>
        <v>241815.62555197391</v>
      </c>
      <c r="FF28" s="57">
        <f t="shared" si="56"/>
        <v>241788.33996837476</v>
      </c>
      <c r="FG28" s="57">
        <f t="shared" si="56"/>
        <v>241761.32328970672</v>
      </c>
      <c r="FH28" s="57">
        <f t="shared" si="56"/>
        <v>241734.57203516125</v>
      </c>
      <c r="FI28" s="57">
        <f t="shared" si="56"/>
        <v>241708.0827655184</v>
      </c>
      <c r="FJ28" s="57">
        <f t="shared" si="56"/>
        <v>241681.85208281619</v>
      </c>
      <c r="FK28" s="57">
        <f t="shared" si="56"/>
        <v>241655.8766300235</v>
      </c>
      <c r="FL28" s="57">
        <f t="shared" si="56"/>
        <v>241630.15309068281</v>
      </c>
      <c r="FM28" s="57">
        <f t="shared" si="56"/>
        <v>241604.67818850678</v>
      </c>
      <c r="FN28" s="57">
        <f t="shared" si="56"/>
        <v>241579.44868694703</v>
      </c>
      <c r="FO28" s="57">
        <f t="shared" si="56"/>
        <v>241554.46138875373</v>
      </c>
      <c r="FP28" s="57">
        <f t="shared" si="56"/>
        <v>241529.71313554194</v>
      </c>
      <c r="FQ28" s="57">
        <f t="shared" si="56"/>
        <v>241505.20080737458</v>
      </c>
      <c r="FR28" s="57">
        <f t="shared" si="56"/>
        <v>241480.92132236296</v>
      </c>
      <c r="FS28" s="57">
        <f t="shared" si="56"/>
        <v>241456.87163628091</v>
      </c>
      <c r="FT28" s="57">
        <f t="shared" si="56"/>
        <v>241433.04874218575</v>
      </c>
      <c r="FU28" s="57">
        <f t="shared" si="56"/>
        <v>241409.44967004456</v>
      </c>
      <c r="FV28" s="57">
        <f t="shared" si="56"/>
        <v>241386.07148636095</v>
      </c>
      <c r="FW28" s="57">
        <f t="shared" si="56"/>
        <v>241362.9112937992</v>
      </c>
      <c r="FX28" s="57">
        <f t="shared" si="56"/>
        <v>241339.96623080299</v>
      </c>
      <c r="FY28" s="57">
        <f t="shared" si="56"/>
        <v>241317.23347120977</v>
      </c>
      <c r="GA28" s="57" t="s">
        <v>90</v>
      </c>
    </row>
    <row r="29" spans="1:183" s="57" customFormat="1" x14ac:dyDescent="0.25">
      <c r="A29" s="57" t="s">
        <v>118</v>
      </c>
      <c r="C29" s="57">
        <f t="shared" ref="C29:BN29" si="57">$B$6*$B$8-(C23+C34+C41+C49+C57+C64+C72+C77)</f>
        <v>60007.318009434079</v>
      </c>
      <c r="D29" s="57">
        <f t="shared" si="57"/>
        <v>60001.979772452985</v>
      </c>
      <c r="E29" s="57">
        <f t="shared" si="57"/>
        <v>59994.933299637938</v>
      </c>
      <c r="F29" s="57">
        <f t="shared" si="57"/>
        <v>59985.631955522076</v>
      </c>
      <c r="G29" s="57">
        <f t="shared" si="57"/>
        <v>59973.354181289142</v>
      </c>
      <c r="H29" s="57">
        <f t="shared" si="57"/>
        <v>59957.147519301674</v>
      </c>
      <c r="I29" s="57">
        <f t="shared" si="57"/>
        <v>59935.724725478205</v>
      </c>
      <c r="J29" s="57">
        <f t="shared" si="57"/>
        <v>59933.177463594351</v>
      </c>
      <c r="K29" s="57">
        <f t="shared" si="57"/>
        <v>59929.944755067132</v>
      </c>
      <c r="L29" s="57">
        <f t="shared" si="57"/>
        <v>59925.807347819529</v>
      </c>
      <c r="M29" s="57">
        <f t="shared" si="57"/>
        <v>59920.475894275893</v>
      </c>
      <c r="N29" s="57">
        <f t="shared" si="57"/>
        <v>59913.568568233502</v>
      </c>
      <c r="O29" s="57">
        <f t="shared" si="57"/>
        <v>59904.581554028773</v>
      </c>
      <c r="P29" s="69">
        <f t="shared" si="57"/>
        <v>59892.850152919986</v>
      </c>
      <c r="Q29" s="57">
        <f t="shared" si="57"/>
        <v>59885.583727770463</v>
      </c>
      <c r="R29" s="57">
        <f t="shared" si="57"/>
        <v>59878.095780966563</v>
      </c>
      <c r="S29" s="57">
        <f t="shared" si="57"/>
        <v>59870.340313938228</v>
      </c>
      <c r="T29" s="57">
        <f t="shared" si="57"/>
        <v>59862.256677144615</v>
      </c>
      <c r="U29" s="57">
        <f t="shared" si="57"/>
        <v>59853.764934014689</v>
      </c>
      <c r="V29" s="57">
        <f t="shared" si="57"/>
        <v>59844.759778510626</v>
      </c>
      <c r="W29" s="69">
        <f t="shared" si="57"/>
        <v>59835.102570455041</v>
      </c>
      <c r="X29" s="57">
        <f t="shared" si="57"/>
        <v>59829.606950866852</v>
      </c>
      <c r="Y29" s="57">
        <f t="shared" si="57"/>
        <v>59823.607631343133</v>
      </c>
      <c r="Z29" s="57">
        <f t="shared" si="57"/>
        <v>59817.172383340527</v>
      </c>
      <c r="AA29" s="57">
        <f t="shared" si="57"/>
        <v>59810.375954405295</v>
      </c>
      <c r="AB29" s="57">
        <f t="shared" si="57"/>
        <v>59803.319514789437</v>
      </c>
      <c r="AC29" s="57">
        <f t="shared" si="57"/>
        <v>59796.139075210609</v>
      </c>
      <c r="AD29" s="69">
        <f t="shared" si="57"/>
        <v>59789.01658003909</v>
      </c>
      <c r="AE29" s="57">
        <f t="shared" si="57"/>
        <v>59782.194519537123</v>
      </c>
      <c r="AF29" s="57">
        <f t="shared" si="57"/>
        <v>59775.496688949665</v>
      </c>
      <c r="AG29" s="57">
        <f t="shared" si="57"/>
        <v>59768.88600603852</v>
      </c>
      <c r="AH29" s="57">
        <f t="shared" si="57"/>
        <v>59762.352926181666</v>
      </c>
      <c r="AI29" s="57">
        <f t="shared" si="57"/>
        <v>59755.9054150683</v>
      </c>
      <c r="AJ29" s="163">
        <f t="shared" si="57"/>
        <v>59749.574770507876</v>
      </c>
      <c r="AK29" s="69">
        <f t="shared" si="57"/>
        <v>59743.423287520243</v>
      </c>
      <c r="AL29" s="57">
        <f t="shared" si="57"/>
        <v>59738.087886566784</v>
      </c>
      <c r="AM29" s="57">
        <f t="shared" si="57"/>
        <v>59732.578645915855</v>
      </c>
      <c r="AN29" s="57">
        <f t="shared" si="57"/>
        <v>59726.946088221157</v>
      </c>
      <c r="AO29" s="57">
        <f t="shared" si="57"/>
        <v>59721.233057935278</v>
      </c>
      <c r="AP29" s="57">
        <f t="shared" si="57"/>
        <v>59715.477110473788</v>
      </c>
      <c r="AQ29" s="163">
        <f t="shared" si="57"/>
        <v>59709.710648655295</v>
      </c>
      <c r="AR29" s="69">
        <f t="shared" si="57"/>
        <v>59703.961124192349</v>
      </c>
      <c r="AS29" s="57">
        <f t="shared" si="57"/>
        <v>59698.251323180273</v>
      </c>
      <c r="AT29" s="57">
        <f t="shared" si="57"/>
        <v>59692.667718137272</v>
      </c>
      <c r="AU29" s="57">
        <f t="shared" si="57"/>
        <v>59687.198062725038</v>
      </c>
      <c r="AV29" s="57">
        <f t="shared" si="57"/>
        <v>59681.835817545478</v>
      </c>
      <c r="AW29" s="57">
        <f t="shared" si="57"/>
        <v>59676.57725483043</v>
      </c>
      <c r="AX29" s="163">
        <f t="shared" si="57"/>
        <v>59671.418977065841</v>
      </c>
      <c r="AY29" s="69">
        <f t="shared" si="57"/>
        <v>59666.354809538861</v>
      </c>
      <c r="AZ29" s="57">
        <f t="shared" si="57"/>
        <v>59661.371870373114</v>
      </c>
      <c r="BA29" s="57">
        <f t="shared" si="57"/>
        <v>59656.377643237902</v>
      </c>
      <c r="BB29" s="57">
        <f t="shared" si="57"/>
        <v>59651.39331061019</v>
      </c>
      <c r="BC29" s="57">
        <f t="shared" si="57"/>
        <v>59646.436254090113</v>
      </c>
      <c r="BD29" s="57">
        <f t="shared" si="57"/>
        <v>59641.520457072736</v>
      </c>
      <c r="BE29" s="163">
        <f t="shared" si="57"/>
        <v>59636.656714196746</v>
      </c>
      <c r="BF29" s="69">
        <f t="shared" si="57"/>
        <v>59631.852453743282</v>
      </c>
      <c r="BG29" s="57">
        <f t="shared" si="57"/>
        <v>59627.11106651638</v>
      </c>
      <c r="BH29" s="57">
        <f t="shared" si="57"/>
        <v>59622.430594022902</v>
      </c>
      <c r="BI29" s="57">
        <f t="shared" si="57"/>
        <v>59617.80585251205</v>
      </c>
      <c r="BJ29" s="57">
        <f t="shared" si="57"/>
        <v>59613.233203485797</v>
      </c>
      <c r="BK29" s="57">
        <f t="shared" si="57"/>
        <v>59608.709994066325</v>
      </c>
      <c r="BL29" s="163">
        <f t="shared" si="57"/>
        <v>59604.234183942026</v>
      </c>
      <c r="BM29" s="69">
        <f t="shared" si="57"/>
        <v>59599.80415521234</v>
      </c>
      <c r="BN29" s="57">
        <f t="shared" si="57"/>
        <v>59595.418704663323</v>
      </c>
      <c r="BO29" s="57">
        <f t="shared" ref="BO29:DZ29" si="58">$B$6*$B$8-(BO23+BO34+BO41+BO49+BO57+BO64+BO72+BO77)</f>
        <v>59591.07723421204</v>
      </c>
      <c r="BP29" s="57">
        <f t="shared" si="58"/>
        <v>59586.782986755476</v>
      </c>
      <c r="BQ29" s="57">
        <f t="shared" si="58"/>
        <v>59582.537556122545</v>
      </c>
      <c r="BR29" s="57">
        <f t="shared" si="58"/>
        <v>59578.341148009138</v>
      </c>
      <c r="BS29" s="57">
        <f t="shared" si="58"/>
        <v>59574.192831322696</v>
      </c>
      <c r="BT29" s="69">
        <f t="shared" si="58"/>
        <v>59570.09080927584</v>
      </c>
      <c r="BU29" s="57">
        <f t="shared" si="58"/>
        <v>59566.032770636666</v>
      </c>
      <c r="BV29" s="57">
        <f t="shared" si="58"/>
        <v>59562.01638969261</v>
      </c>
      <c r="BW29" s="57">
        <f t="shared" si="58"/>
        <v>59558.041898188319</v>
      </c>
      <c r="BX29" s="57">
        <f t="shared" si="58"/>
        <v>59554.109639981623</v>
      </c>
      <c r="BY29" s="57">
        <f t="shared" si="58"/>
        <v>59550.219911639906</v>
      </c>
      <c r="BZ29" s="57">
        <f t="shared" si="58"/>
        <v>59546.372854028865</v>
      </c>
      <c r="CA29" s="69">
        <f t="shared" si="58"/>
        <v>59542.568384179896</v>
      </c>
      <c r="CB29" s="57">
        <f t="shared" si="58"/>
        <v>59538.806171835822</v>
      </c>
      <c r="CC29" s="57">
        <f t="shared" si="58"/>
        <v>59535.085668763219</v>
      </c>
      <c r="CD29" s="57">
        <f t="shared" si="58"/>
        <v>59531.406199142701</v>
      </c>
      <c r="CE29" s="57">
        <f t="shared" si="58"/>
        <v>59527.767016810998</v>
      </c>
      <c r="CF29" s="57">
        <f t="shared" si="58"/>
        <v>59524.167387452304</v>
      </c>
      <c r="CG29" s="57">
        <f t="shared" si="58"/>
        <v>59520.606653383766</v>
      </c>
      <c r="CH29" s="69">
        <f t="shared" si="58"/>
        <v>59517.084282492586</v>
      </c>
      <c r="CI29" s="57">
        <f t="shared" si="58"/>
        <v>59513.599896708176</v>
      </c>
      <c r="CJ29" s="57">
        <f t="shared" si="58"/>
        <v>59510.153274162418</v>
      </c>
      <c r="CK29" s="57">
        <f t="shared" si="58"/>
        <v>59506.74431485578</v>
      </c>
      <c r="CL29" s="57">
        <f t="shared" si="58"/>
        <v>59503.372759545935</v>
      </c>
      <c r="CM29" s="57">
        <f t="shared" si="58"/>
        <v>59500.038217301262</v>
      </c>
      <c r="CN29" s="57">
        <f t="shared" si="58"/>
        <v>59496.740205341615</v>
      </c>
      <c r="CO29" s="69">
        <f t="shared" si="58"/>
        <v>59493.478196123637</v>
      </c>
      <c r="CP29" s="57">
        <f t="shared" si="58"/>
        <v>59490.251666763703</v>
      </c>
      <c r="CQ29" s="57">
        <f t="shared" si="58"/>
        <v>59487.060143583876</v>
      </c>
      <c r="CR29" s="57">
        <f t="shared" si="58"/>
        <v>59483.903231679928</v>
      </c>
      <c r="CS29" s="57">
        <f t="shared" si="58"/>
        <v>59480.780565157831</v>
      </c>
      <c r="CT29" s="57">
        <f t="shared" si="58"/>
        <v>59477.691794831626</v>
      </c>
      <c r="CU29" s="57">
        <f t="shared" si="58"/>
        <v>59474.636576847523</v>
      </c>
      <c r="CV29" s="69">
        <f t="shared" si="58"/>
        <v>59471.614563305418</v>
      </c>
      <c r="CW29" s="57">
        <f t="shared" si="58"/>
        <v>59468.62539563168</v>
      </c>
      <c r="CX29" s="57">
        <f t="shared" si="58"/>
        <v>59465.668701162926</v>
      </c>
      <c r="CY29" s="57">
        <f t="shared" si="58"/>
        <v>59462.744092883237</v>
      </c>
      <c r="CZ29" s="57">
        <f t="shared" si="58"/>
        <v>59459.851171766342</v>
      </c>
      <c r="DA29" s="57">
        <f t="shared" si="58"/>
        <v>59456.989542011201</v>
      </c>
      <c r="DB29" s="57">
        <f t="shared" si="58"/>
        <v>59454.158821184821</v>
      </c>
      <c r="DC29" s="57">
        <f t="shared" si="58"/>
        <v>59451.358644946355</v>
      </c>
      <c r="DD29" s="69">
        <f t="shared" si="58"/>
        <v>59448.588666438161</v>
      </c>
      <c r="DE29" s="57">
        <f t="shared" si="58"/>
        <v>59445.848550965973</v>
      </c>
      <c r="DF29" s="57">
        <f t="shared" si="58"/>
        <v>59443.137967281385</v>
      </c>
      <c r="DG29" s="57">
        <f t="shared" si="58"/>
        <v>59440.456577729448</v>
      </c>
      <c r="DH29" s="57">
        <f t="shared" si="58"/>
        <v>59437.804039336159</v>
      </c>
      <c r="DI29" s="57">
        <f t="shared" si="58"/>
        <v>59435.180006406677</v>
      </c>
      <c r="DJ29" s="57">
        <f t="shared" si="58"/>
        <v>59432.584133783079</v>
      </c>
      <c r="DK29" s="69">
        <f t="shared" si="58"/>
        <v>59430.016079936388</v>
      </c>
      <c r="DL29" s="57">
        <f t="shared" si="58"/>
        <v>59427.475509151707</v>
      </c>
      <c r="DM29" s="57">
        <f t="shared" si="58"/>
        <v>59424.962092282301</v>
      </c>
      <c r="DN29" s="57">
        <f t="shared" si="58"/>
        <v>59422.475505941766</v>
      </c>
      <c r="DO29" s="57">
        <f t="shared" si="58"/>
        <v>59420.015432000808</v>
      </c>
      <c r="DP29" s="57">
        <f t="shared" si="58"/>
        <v>59417.581556466335</v>
      </c>
      <c r="DQ29" s="57">
        <f t="shared" si="58"/>
        <v>59415.173568202736</v>
      </c>
      <c r="DR29" s="57">
        <f t="shared" si="58"/>
        <v>59412.791157871296</v>
      </c>
      <c r="DS29" s="57">
        <f t="shared" si="58"/>
        <v>59410.434017361666</v>
      </c>
      <c r="DT29" s="57">
        <f t="shared" si="58"/>
        <v>59408.101839866969</v>
      </c>
      <c r="DU29" s="57">
        <f t="shared" si="58"/>
        <v>59405.794320619061</v>
      </c>
      <c r="DV29" s="57">
        <f t="shared" si="58"/>
        <v>59403.511158151341</v>
      </c>
      <c r="DW29" s="57">
        <f t="shared" si="58"/>
        <v>59401.252055049452</v>
      </c>
      <c r="DX29" s="57">
        <f t="shared" si="58"/>
        <v>59399.016718162049</v>
      </c>
      <c r="DY29" s="57">
        <f t="shared" si="58"/>
        <v>59396.804858352632</v>
      </c>
      <c r="DZ29" s="57">
        <f t="shared" si="58"/>
        <v>59394.616189962377</v>
      </c>
      <c r="EA29" s="57">
        <f t="shared" ref="EA29:FY29" si="59">$B$6*$B$8-(EA23+EA34+EA41+EA49+EA57+EA64+EA72+EA77)</f>
        <v>59392.450430213175</v>
      </c>
      <c r="EB29" s="57">
        <f t="shared" si="59"/>
        <v>59390.307298795291</v>
      </c>
      <c r="EC29" s="57">
        <f t="shared" si="59"/>
        <v>59388.186517835376</v>
      </c>
      <c r="ED29" s="57">
        <f t="shared" si="59"/>
        <v>59386.087811982885</v>
      </c>
      <c r="EE29" s="57">
        <f t="shared" si="59"/>
        <v>59384.010908571567</v>
      </c>
      <c r="EF29" s="57">
        <f t="shared" si="59"/>
        <v>59381.955537800604</v>
      </c>
      <c r="EG29" s="57">
        <f t="shared" si="59"/>
        <v>59379.921432883821</v>
      </c>
      <c r="EH29" s="57">
        <f t="shared" si="59"/>
        <v>59377.908330131519</v>
      </c>
      <c r="EI29" s="57">
        <f t="shared" si="59"/>
        <v>59375.91596895409</v>
      </c>
      <c r="EJ29" s="57">
        <f t="shared" si="59"/>
        <v>59373.944091801095</v>
      </c>
      <c r="EK29" s="57">
        <f t="shared" si="59"/>
        <v>59371.992444025665</v>
      </c>
      <c r="EL29" s="57">
        <f t="shared" si="59"/>
        <v>59370.060773735255</v>
      </c>
      <c r="EM29" s="57">
        <f t="shared" si="59"/>
        <v>59368.148831675957</v>
      </c>
      <c r="EN29" s="57">
        <f t="shared" si="59"/>
        <v>59366.25637117734</v>
      </c>
      <c r="EO29" s="57">
        <f t="shared" si="59"/>
        <v>59364.383148161702</v>
      </c>
      <c r="EP29" s="57">
        <f t="shared" si="59"/>
        <v>59362.528921198929</v>
      </c>
      <c r="EQ29" s="57">
        <f t="shared" si="59"/>
        <v>59360.693451570296</v>
      </c>
      <c r="ER29" s="57">
        <f t="shared" si="59"/>
        <v>59358.876503296226</v>
      </c>
      <c r="ES29" s="57">
        <f t="shared" si="59"/>
        <v>59357.07784312647</v>
      </c>
      <c r="ET29" s="57">
        <f t="shared" si="59"/>
        <v>59355.297240500564</v>
      </c>
      <c r="EU29" s="57">
        <f t="shared" si="59"/>
        <v>59353.534467492267</v>
      </c>
      <c r="EV29" s="57">
        <f t="shared" si="59"/>
        <v>59351.789298752985</v>
      </c>
      <c r="EW29" s="57">
        <f t="shared" si="59"/>
        <v>59350.061511466221</v>
      </c>
      <c r="EX29" s="57">
        <f t="shared" si="59"/>
        <v>59348.350885317537</v>
      </c>
      <c r="EY29" s="57">
        <f t="shared" si="59"/>
        <v>59346.657202475049</v>
      </c>
      <c r="EZ29" s="57">
        <f t="shared" si="59"/>
        <v>59344.980247579289</v>
      </c>
      <c r="FA29" s="57">
        <f t="shared" si="59"/>
        <v>59343.319807738</v>
      </c>
      <c r="FB29" s="57">
        <f t="shared" si="59"/>
        <v>59341.675672520469</v>
      </c>
      <c r="FC29" s="57">
        <f t="shared" si="59"/>
        <v>59340.047633946655</v>
      </c>
      <c r="FD29" s="57">
        <f t="shared" si="59"/>
        <v>59338.435486468625</v>
      </c>
      <c r="FE29" s="57">
        <f t="shared" si="59"/>
        <v>59336.839026944108</v>
      </c>
      <c r="FF29" s="57">
        <f t="shared" si="59"/>
        <v>59335.258054604688</v>
      </c>
      <c r="FG29" s="57">
        <f t="shared" si="59"/>
        <v>59333.69237102395</v>
      </c>
      <c r="FH29" s="57">
        <f t="shared" si="59"/>
        <v>59332.141780089158</v>
      </c>
      <c r="FI29" s="57">
        <f t="shared" si="59"/>
        <v>59330.606087978274</v>
      </c>
      <c r="FJ29" s="57">
        <f t="shared" si="59"/>
        <v>59329.085103141493</v>
      </c>
      <c r="FK29" s="57">
        <f t="shared" si="59"/>
        <v>59327.578636285449</v>
      </c>
      <c r="FL29" s="57">
        <f t="shared" si="59"/>
        <v>59326.086500357378</v>
      </c>
      <c r="FM29" s="57">
        <f t="shared" si="59"/>
        <v>59324.608510527243</v>
      </c>
      <c r="FN29" s="57">
        <f t="shared" si="59"/>
        <v>59323.144484167598</v>
      </c>
      <c r="FO29" s="57">
        <f t="shared" si="59"/>
        <v>59321.694240831559</v>
      </c>
      <c r="FP29" s="57">
        <f t="shared" si="59"/>
        <v>59320.257602229576</v>
      </c>
      <c r="FQ29" s="57">
        <f t="shared" si="59"/>
        <v>59318.834392206008</v>
      </c>
      <c r="FR29" s="57">
        <f t="shared" si="59"/>
        <v>59317.424436716217</v>
      </c>
      <c r="FS29" s="57">
        <f t="shared" si="59"/>
        <v>59316.027563804666</v>
      </c>
      <c r="FT29" s="57">
        <f t="shared" si="59"/>
        <v>59314.643603584147</v>
      </c>
      <c r="FU29" s="57">
        <f t="shared" si="59"/>
        <v>59313.272388216028</v>
      </c>
      <c r="FV29" s="57">
        <f t="shared" si="59"/>
        <v>59311.913751891094</v>
      </c>
      <c r="FW29" s="57">
        <f t="shared" si="59"/>
        <v>59310.567530810418</v>
      </c>
      <c r="FX29" s="57">
        <f t="shared" si="59"/>
        <v>59309.233563165864</v>
      </c>
      <c r="FY29" s="57">
        <f t="shared" si="59"/>
        <v>59307.911689119966</v>
      </c>
      <c r="GA29" s="57" t="s">
        <v>118</v>
      </c>
    </row>
    <row r="30" spans="1:183" s="57" customFormat="1" x14ac:dyDescent="0.25">
      <c r="A30" s="57" t="s">
        <v>119</v>
      </c>
      <c r="C30" s="57">
        <f t="shared" ref="C30:BN30" si="60">$B$6*$B$7-(C25+C36+C43+C51+C59+C66+C73+C78)</f>
        <v>15413.344029569107</v>
      </c>
      <c r="D30" s="57">
        <f t="shared" si="60"/>
        <v>15412.49411903122</v>
      </c>
      <c r="E30" s="57">
        <f t="shared" si="60"/>
        <v>15411.372237121212</v>
      </c>
      <c r="F30" s="57">
        <f t="shared" si="60"/>
        <v>15409.891352999999</v>
      </c>
      <c r="G30" s="57">
        <f t="shared" si="60"/>
        <v>15407.936585959998</v>
      </c>
      <c r="H30" s="57">
        <f t="shared" si="60"/>
        <v>15405.356293467197</v>
      </c>
      <c r="I30" s="57">
        <f t="shared" si="60"/>
        <v>15401.9203073767</v>
      </c>
      <c r="J30" s="57">
        <f t="shared" si="60"/>
        <v>15400.968584334063</v>
      </c>
      <c r="K30" s="57">
        <f t="shared" si="60"/>
        <v>15399.757849536174</v>
      </c>
      <c r="L30" s="57">
        <f t="shared" si="60"/>
        <v>15398.205265889943</v>
      </c>
      <c r="M30" s="57">
        <f t="shared" si="60"/>
        <v>15396.201521983558</v>
      </c>
      <c r="N30" s="57">
        <f t="shared" si="60"/>
        <v>15393.60238475503</v>
      </c>
      <c r="O30" s="57">
        <f t="shared" si="60"/>
        <v>15390.217567010634</v>
      </c>
      <c r="P30" s="69">
        <f t="shared" si="60"/>
        <v>15385.796063843138</v>
      </c>
      <c r="Q30" s="57">
        <f t="shared" si="60"/>
        <v>15383.234934109782</v>
      </c>
      <c r="R30" s="57">
        <f t="shared" si="60"/>
        <v>15380.577960281842</v>
      </c>
      <c r="S30" s="57">
        <f t="shared" si="60"/>
        <v>15377.803702670311</v>
      </c>
      <c r="T30" s="57">
        <f t="shared" si="60"/>
        <v>15374.883889987525</v>
      </c>
      <c r="U30" s="57">
        <f t="shared" si="60"/>
        <v>15371.781255328942</v>
      </c>
      <c r="V30" s="57">
        <f t="shared" si="60"/>
        <v>15368.446695212997</v>
      </c>
      <c r="W30" s="69">
        <f t="shared" si="60"/>
        <v>15364.815546277503</v>
      </c>
      <c r="X30" s="57">
        <f t="shared" si="60"/>
        <v>15362.675210286237</v>
      </c>
      <c r="Y30" s="57">
        <f t="shared" si="60"/>
        <v>15360.320023896091</v>
      </c>
      <c r="Z30" s="57">
        <f t="shared" si="60"/>
        <v>15357.767427477338</v>
      </c>
      <c r="AA30" s="57">
        <f t="shared" si="60"/>
        <v>15355.034288798617</v>
      </c>
      <c r="AB30" s="57">
        <f t="shared" si="60"/>
        <v>15352.143790646263</v>
      </c>
      <c r="AC30" s="57">
        <f t="shared" si="60"/>
        <v>15349.127433646718</v>
      </c>
      <c r="AD30" s="69">
        <f t="shared" si="60"/>
        <v>15346.027671742773</v>
      </c>
      <c r="AE30" s="57">
        <f t="shared" si="60"/>
        <v>15343.315326795906</v>
      </c>
      <c r="AF30" s="57">
        <f t="shared" si="60"/>
        <v>15340.606644453759</v>
      </c>
      <c r="AG30" s="57">
        <f t="shared" si="60"/>
        <v>15337.874478232532</v>
      </c>
      <c r="AH30" s="57">
        <f t="shared" si="60"/>
        <v>15335.098350874914</v>
      </c>
      <c r="AI30" s="57">
        <f t="shared" si="60"/>
        <v>15332.258915196226</v>
      </c>
      <c r="AJ30" s="163">
        <f t="shared" si="60"/>
        <v>15329.338399807048</v>
      </c>
      <c r="AK30" s="69">
        <f t="shared" si="60"/>
        <v>15326.321193836491</v>
      </c>
      <c r="AL30" s="57">
        <f t="shared" si="60"/>
        <v>15323.924198839644</v>
      </c>
      <c r="AM30" s="57">
        <f t="shared" si="60"/>
        <v>15321.44707703803</v>
      </c>
      <c r="AN30" s="57">
        <f t="shared" si="60"/>
        <v>15318.905219037199</v>
      </c>
      <c r="AO30" s="57">
        <f t="shared" si="60"/>
        <v>15316.310282578237</v>
      </c>
      <c r="AP30" s="57">
        <f t="shared" si="60"/>
        <v>15313.670788229474</v>
      </c>
      <c r="AQ30" s="163">
        <f t="shared" si="60"/>
        <v>15310.9918061772</v>
      </c>
      <c r="AR30" s="69">
        <f t="shared" si="60"/>
        <v>15308.274554503656</v>
      </c>
      <c r="AS30" s="57">
        <f t="shared" si="60"/>
        <v>15305.796756781414</v>
      </c>
      <c r="AT30" s="57">
        <f t="shared" si="60"/>
        <v>15303.337023311124</v>
      </c>
      <c r="AU30" s="57">
        <f t="shared" si="60"/>
        <v>15300.895280628391</v>
      </c>
      <c r="AV30" s="57">
        <f t="shared" si="60"/>
        <v>15298.460867369473</v>
      </c>
      <c r="AW30" s="57">
        <f t="shared" si="60"/>
        <v>15296.032113437781</v>
      </c>
      <c r="AX30" s="163">
        <f t="shared" si="60"/>
        <v>15293.621415208456</v>
      </c>
      <c r="AY30" s="69">
        <f t="shared" si="60"/>
        <v>15291.243375541111</v>
      </c>
      <c r="AZ30" s="57">
        <f t="shared" si="60"/>
        <v>15288.959728187077</v>
      </c>
      <c r="BA30" s="57">
        <f t="shared" si="60"/>
        <v>15286.661237654476</v>
      </c>
      <c r="BB30" s="57">
        <f t="shared" si="60"/>
        <v>15284.354456434792</v>
      </c>
      <c r="BC30" s="57">
        <f t="shared" si="60"/>
        <v>15282.059872666219</v>
      </c>
      <c r="BD30" s="57">
        <f t="shared" si="60"/>
        <v>15279.792943797464</v>
      </c>
      <c r="BE30" s="163">
        <f t="shared" si="60"/>
        <v>15277.559395877457</v>
      </c>
      <c r="BF30" s="69">
        <f t="shared" si="60"/>
        <v>15275.367469364241</v>
      </c>
      <c r="BG30" s="57">
        <f t="shared" si="60"/>
        <v>15273.266048235357</v>
      </c>
      <c r="BH30" s="57">
        <f t="shared" si="60"/>
        <v>15271.177048280733</v>
      </c>
      <c r="BI30" s="57">
        <f t="shared" si="60"/>
        <v>15269.094286562155</v>
      </c>
      <c r="BJ30" s="57">
        <f t="shared" si="60"/>
        <v>15267.015404990918</v>
      </c>
      <c r="BK30" s="57">
        <f t="shared" si="60"/>
        <v>15264.943893123787</v>
      </c>
      <c r="BL30" s="163">
        <f t="shared" si="60"/>
        <v>15262.882891266896</v>
      </c>
      <c r="BM30" s="69">
        <f t="shared" si="60"/>
        <v>15260.835338432276</v>
      </c>
      <c r="BN30" s="57">
        <f t="shared" si="60"/>
        <v>15258.827386461633</v>
      </c>
      <c r="BO30" s="57">
        <f t="shared" ref="BO30:DZ30" si="61">$B$6*$B$7-(BO25+BO36+BO43+BO51+BO59+BO66+BO73+BO78)</f>
        <v>15256.834124026333</v>
      </c>
      <c r="BP30" s="57">
        <f t="shared" si="61"/>
        <v>15254.864977148251</v>
      </c>
      <c r="BQ30" s="57">
        <f t="shared" si="61"/>
        <v>15252.925152083932</v>
      </c>
      <c r="BR30" s="57">
        <f t="shared" si="61"/>
        <v>15251.013600522938</v>
      </c>
      <c r="BS30" s="57">
        <f t="shared" si="61"/>
        <v>15249.12905111064</v>
      </c>
      <c r="BT30" s="69">
        <f t="shared" si="61"/>
        <v>15247.269769078564</v>
      </c>
      <c r="BU30" s="57">
        <f t="shared" si="61"/>
        <v>15245.433285012963</v>
      </c>
      <c r="BV30" s="57">
        <f t="shared" si="61"/>
        <v>15243.608333890299</v>
      </c>
      <c r="BW30" s="57">
        <f t="shared" si="61"/>
        <v>15241.797585443088</v>
      </c>
      <c r="BX30" s="57">
        <f t="shared" si="61"/>
        <v>15240.003248931373</v>
      </c>
      <c r="BY30" s="57">
        <f t="shared" si="61"/>
        <v>15238.227083139085</v>
      </c>
      <c r="BZ30" s="57">
        <f t="shared" si="61"/>
        <v>15236.470397437044</v>
      </c>
      <c r="CA30" s="69">
        <f t="shared" si="61"/>
        <v>15234.734012719056</v>
      </c>
      <c r="CB30" s="57">
        <f t="shared" si="61"/>
        <v>15233.018171948299</v>
      </c>
      <c r="CC30" s="57">
        <f t="shared" si="61"/>
        <v>15231.322385629976</v>
      </c>
      <c r="CD30" s="57">
        <f t="shared" si="61"/>
        <v>15229.645737825487</v>
      </c>
      <c r="CE30" s="57">
        <f t="shared" si="61"/>
        <v>15227.987535633807</v>
      </c>
      <c r="CF30" s="57">
        <f t="shared" si="61"/>
        <v>15226.347264678772</v>
      </c>
      <c r="CG30" s="57">
        <f t="shared" si="61"/>
        <v>15224.724558318292</v>
      </c>
      <c r="CH30" s="69">
        <f t="shared" si="61"/>
        <v>15223.119179977235</v>
      </c>
      <c r="CI30" s="57">
        <f t="shared" si="61"/>
        <v>15221.53101260481</v>
      </c>
      <c r="CJ30" s="57">
        <f t="shared" si="61"/>
        <v>15219.9600499854</v>
      </c>
      <c r="CK30" s="57">
        <f t="shared" si="61"/>
        <v>15218.406545522268</v>
      </c>
      <c r="CL30" s="57">
        <f t="shared" si="61"/>
        <v>15216.870514265836</v>
      </c>
      <c r="CM30" s="57">
        <f t="shared" si="61"/>
        <v>15215.351779299275</v>
      </c>
      <c r="CN30" s="57">
        <f t="shared" si="61"/>
        <v>15213.850019489541</v>
      </c>
      <c r="CO30" s="69">
        <f t="shared" si="61"/>
        <v>15212.364820289731</v>
      </c>
      <c r="CP30" s="57">
        <f t="shared" si="61"/>
        <v>15210.895732422137</v>
      </c>
      <c r="CQ30" s="57">
        <f t="shared" si="61"/>
        <v>15209.442342850167</v>
      </c>
      <c r="CR30" s="57">
        <f t="shared" si="61"/>
        <v>15208.004589226002</v>
      </c>
      <c r="CS30" s="57">
        <f t="shared" si="61"/>
        <v>15206.582426440318</v>
      </c>
      <c r="CT30" s="57">
        <f t="shared" si="61"/>
        <v>15205.175801727568</v>
      </c>
      <c r="CU30" s="57">
        <f t="shared" si="61"/>
        <v>15203.784636560029</v>
      </c>
      <c r="CV30" s="69">
        <f t="shared" si="61"/>
        <v>15202.408814491568</v>
      </c>
      <c r="CW30" s="57">
        <f t="shared" si="61"/>
        <v>15201.048176187447</v>
      </c>
      <c r="CX30" s="57">
        <f t="shared" si="61"/>
        <v>15199.702523184924</v>
      </c>
      <c r="CY30" s="57">
        <f t="shared" si="61"/>
        <v>15198.371631922188</v>
      </c>
      <c r="CZ30" s="57">
        <f t="shared" si="61"/>
        <v>15197.055278821997</v>
      </c>
      <c r="DA30" s="57">
        <f t="shared" si="61"/>
        <v>15195.753252239665</v>
      </c>
      <c r="DB30" s="57">
        <f t="shared" si="61"/>
        <v>15194.465360168604</v>
      </c>
      <c r="DC30" s="57">
        <f t="shared" si="61"/>
        <v>15193.191434010972</v>
      </c>
      <c r="DD30" s="69">
        <f t="shared" si="61"/>
        <v>15191.931328150564</v>
      </c>
      <c r="DE30" s="57">
        <f t="shared" si="61"/>
        <v>15190.684915310991</v>
      </c>
      <c r="DF30" s="57">
        <f t="shared" si="61"/>
        <v>15189.452077640019</v>
      </c>
      <c r="DG30" s="57">
        <f t="shared" si="61"/>
        <v>15188.23267472806</v>
      </c>
      <c r="DH30" s="57">
        <f t="shared" si="61"/>
        <v>15187.02654846579</v>
      </c>
      <c r="DI30" s="57">
        <f t="shared" si="61"/>
        <v>15185.833529580343</v>
      </c>
      <c r="DJ30" s="57">
        <f t="shared" si="61"/>
        <v>15184.6534449296</v>
      </c>
      <c r="DK30" s="69">
        <f t="shared" si="61"/>
        <v>15183.486124669087</v>
      </c>
      <c r="DL30" s="57">
        <f t="shared" si="61"/>
        <v>15182.331408188329</v>
      </c>
      <c r="DM30" s="57">
        <f t="shared" si="61"/>
        <v>15181.189147494164</v>
      </c>
      <c r="DN30" s="57">
        <f t="shared" si="61"/>
        <v>15180.059200262001</v>
      </c>
      <c r="DO30" s="57">
        <f t="shared" si="61"/>
        <v>15178.94142737635</v>
      </c>
      <c r="DP30" s="57">
        <f t="shared" si="61"/>
        <v>15177.835690730526</v>
      </c>
      <c r="DQ30" s="57">
        <f t="shared" si="61"/>
        <v>15176.741851562894</v>
      </c>
      <c r="DR30" s="57">
        <f t="shared" si="61"/>
        <v>15175.659769520818</v>
      </c>
      <c r="DS30" s="57">
        <f t="shared" si="61"/>
        <v>15174.589302539423</v>
      </c>
      <c r="DT30" s="57">
        <f t="shared" si="61"/>
        <v>15173.530307477084</v>
      </c>
      <c r="DU30" s="57">
        <f t="shared" si="61"/>
        <v>15172.482641288143</v>
      </c>
      <c r="DV30" s="57">
        <f t="shared" si="61"/>
        <v>15171.446163065712</v>
      </c>
      <c r="DW30" s="57">
        <f t="shared" si="61"/>
        <v>15170.420735224014</v>
      </c>
      <c r="DX30" s="57">
        <f t="shared" si="61"/>
        <v>15169.406223837481</v>
      </c>
      <c r="DY30" s="57">
        <f t="shared" si="61"/>
        <v>15168.402498235177</v>
      </c>
      <c r="DZ30" s="57">
        <f t="shared" si="61"/>
        <v>15167.409430034975</v>
      </c>
      <c r="EA30" s="57">
        <f t="shared" ref="EA30:FY30" si="62">$B$6*$B$7-(EA25+EA36+EA43+EA51+EA59+EA66+EA73+EA78)</f>
        <v>15166.426891885805</v>
      </c>
      <c r="EB30" s="57">
        <f t="shared" si="62"/>
        <v>15165.454756271958</v>
      </c>
      <c r="EC30" s="57">
        <f t="shared" si="62"/>
        <v>15164.492895724277</v>
      </c>
      <c r="ED30" s="57">
        <f t="shared" si="62"/>
        <v>15163.541183258334</v>
      </c>
      <c r="EE30" s="57">
        <f t="shared" si="62"/>
        <v>15162.599492899324</v>
      </c>
      <c r="EF30" s="57">
        <f t="shared" si="62"/>
        <v>15161.667700159891</v>
      </c>
      <c r="EG30" s="57">
        <f t="shared" si="62"/>
        <v>15160.745682356401</v>
      </c>
      <c r="EH30" s="57">
        <f t="shared" si="62"/>
        <v>15159.833318689283</v>
      </c>
      <c r="EI30" s="57">
        <f t="shared" si="62"/>
        <v>15158.930490076793</v>
      </c>
      <c r="EJ30" s="57">
        <f t="shared" si="62"/>
        <v>15158.037078990341</v>
      </c>
      <c r="EK30" s="57">
        <f t="shared" si="62"/>
        <v>15157.152969234065</v>
      </c>
      <c r="EL30" s="57">
        <f t="shared" si="62"/>
        <v>15156.278045740988</v>
      </c>
      <c r="EM30" s="57">
        <f t="shared" si="62"/>
        <v>15155.412194436783</v>
      </c>
      <c r="EN30" s="57">
        <f t="shared" si="62"/>
        <v>15154.555302198265</v>
      </c>
      <c r="EO30" s="57">
        <f t="shared" si="62"/>
        <v>15153.707256908385</v>
      </c>
      <c r="EP30" s="57">
        <f t="shared" si="62"/>
        <v>15152.867947586245</v>
      </c>
      <c r="EQ30" s="57">
        <f t="shared" si="62"/>
        <v>15152.037264551631</v>
      </c>
      <c r="ER30" s="57">
        <f t="shared" si="62"/>
        <v>15151.215099507783</v>
      </c>
      <c r="ES30" s="57">
        <f t="shared" si="62"/>
        <v>15150.401345544089</v>
      </c>
      <c r="ET30" s="57">
        <f t="shared" si="62"/>
        <v>15149.595897076184</v>
      </c>
      <c r="EU30" s="57">
        <f t="shared" si="62"/>
        <v>15148.798649752094</v>
      </c>
      <c r="EV30" s="57">
        <f t="shared" si="62"/>
        <v>15148.009500358574</v>
      </c>
      <c r="EW30" s="57">
        <f t="shared" si="62"/>
        <v>15147.228346759905</v>
      </c>
      <c r="EX30" s="57">
        <f t="shared" si="62"/>
        <v>15146.455087891007</v>
      </c>
      <c r="EY30" s="57">
        <f t="shared" si="62"/>
        <v>15145.689623770852</v>
      </c>
      <c r="EZ30" s="57">
        <f t="shared" si="62"/>
        <v>15144.931855526673</v>
      </c>
      <c r="FA30" s="57">
        <f t="shared" si="62"/>
        <v>15144.181685418453</v>
      </c>
      <c r="FB30" s="57">
        <f t="shared" si="62"/>
        <v>15143.439016854667</v>
      </c>
      <c r="FC30" s="57">
        <f t="shared" si="62"/>
        <v>15142.703754394131</v>
      </c>
      <c r="FD30" s="57">
        <f t="shared" si="62"/>
        <v>15141.975803733685</v>
      </c>
      <c r="FE30" s="57">
        <f t="shared" si="62"/>
        <v>15141.255071686077</v>
      </c>
      <c r="FF30" s="57">
        <f t="shared" si="62"/>
        <v>15140.541466150466</v>
      </c>
      <c r="FG30" s="57">
        <f t="shared" si="62"/>
        <v>15139.834896084278</v>
      </c>
      <c r="FH30" s="57">
        <f t="shared" si="62"/>
        <v>15139.135271482346</v>
      </c>
      <c r="FI30" s="57">
        <f t="shared" si="62"/>
        <v>15138.44250336581</v>
      </c>
      <c r="FJ30" s="57">
        <f t="shared" si="62"/>
        <v>15137.756503779816</v>
      </c>
      <c r="FK30" s="57">
        <f t="shared" si="62"/>
        <v>15137.077185796237</v>
      </c>
      <c r="FL30" s="57">
        <f t="shared" si="62"/>
        <v>15136.404463516034</v>
      </c>
      <c r="FM30" s="57">
        <f t="shared" si="62"/>
        <v>15135.738252065814</v>
      </c>
      <c r="FN30" s="57">
        <f t="shared" si="62"/>
        <v>15135.078467588704</v>
      </c>
      <c r="FO30" s="57">
        <f t="shared" si="62"/>
        <v>15134.425027230984</v>
      </c>
      <c r="FP30" s="57">
        <f t="shared" si="62"/>
        <v>15133.77784912678</v>
      </c>
      <c r="FQ30" s="57">
        <f t="shared" si="62"/>
        <v>15133.136852383142</v>
      </c>
      <c r="FR30" s="57">
        <f t="shared" si="62"/>
        <v>15132.501957067234</v>
      </c>
      <c r="FS30" s="57">
        <f t="shared" si="62"/>
        <v>15131.873084196188</v>
      </c>
      <c r="FT30" s="57">
        <f t="shared" si="62"/>
        <v>15131.250155728823</v>
      </c>
      <c r="FU30" s="57">
        <f t="shared" si="62"/>
        <v>15130.633094558672</v>
      </c>
      <c r="FV30" s="57">
        <f t="shared" si="62"/>
        <v>15130.021824507447</v>
      </c>
      <c r="FW30" s="57">
        <f t="shared" si="62"/>
        <v>15129.416270318059</v>
      </c>
      <c r="FX30" s="57">
        <f t="shared" si="62"/>
        <v>15128.816357646609</v>
      </c>
      <c r="FY30" s="57">
        <f t="shared" si="62"/>
        <v>15128.222013053139</v>
      </c>
      <c r="GA30" s="57" t="s">
        <v>119</v>
      </c>
    </row>
    <row r="31" spans="1:183" s="55" customFormat="1" x14ac:dyDescent="0.25">
      <c r="A31" s="56" t="s">
        <v>62</v>
      </c>
      <c r="B31" s="58" t="s">
        <v>106</v>
      </c>
      <c r="C31" s="76">
        <f t="shared" ref="C31:BN31" si="63">C32+C34+C36</f>
        <v>8.1219469603818393</v>
      </c>
      <c r="D31" s="76">
        <f t="shared" si="63"/>
        <v>10.720969987704029</v>
      </c>
      <c r="E31" s="76">
        <f t="shared" si="63"/>
        <v>14.151680383769317</v>
      </c>
      <c r="F31" s="76">
        <f t="shared" si="63"/>
        <v>18.680218106575502</v>
      </c>
      <c r="G31" s="76">
        <f t="shared" si="63"/>
        <v>24.657887900679661</v>
      </c>
      <c r="H31" s="76">
        <f t="shared" si="63"/>
        <v>32.548412028897154</v>
      </c>
      <c r="I31" s="111">
        <f t="shared" si="63"/>
        <v>42.963903878144244</v>
      </c>
      <c r="J31" s="55">
        <f t="shared" si="63"/>
        <v>54.743396280269955</v>
      </c>
      <c r="K31" s="55">
        <f t="shared" si="63"/>
        <v>70.292326251075906</v>
      </c>
      <c r="L31" s="55">
        <f t="shared" si="63"/>
        <v>90.816913812539738</v>
      </c>
      <c r="M31" s="55">
        <f t="shared" si="63"/>
        <v>117.90936939367201</v>
      </c>
      <c r="N31" s="55">
        <f t="shared" si="63"/>
        <v>153.67141076076661</v>
      </c>
      <c r="O31" s="55">
        <f t="shared" si="63"/>
        <v>200.87730536533149</v>
      </c>
      <c r="P31" s="70">
        <f t="shared" si="63"/>
        <v>263.18908624335717</v>
      </c>
      <c r="Q31" s="55">
        <f t="shared" si="63"/>
        <v>271.24548369955528</v>
      </c>
      <c r="R31" s="55">
        <f t="shared" si="63"/>
        <v>280.97134325731582</v>
      </c>
      <c r="S31" s="55">
        <f t="shared" si="63"/>
        <v>292.8984798937849</v>
      </c>
      <c r="T31" s="55">
        <f t="shared" si="63"/>
        <v>307.72715117936036</v>
      </c>
      <c r="U31" s="55">
        <f t="shared" si="63"/>
        <v>326.37869051424804</v>
      </c>
      <c r="V31" s="55">
        <f t="shared" si="63"/>
        <v>350.06404961934641</v>
      </c>
      <c r="W31" s="70">
        <f t="shared" si="63"/>
        <v>380.3726525172699</v>
      </c>
      <c r="X31" s="55">
        <f t="shared" si="63"/>
        <v>415.27377465124033</v>
      </c>
      <c r="Y31" s="55">
        <f t="shared" si="63"/>
        <v>445.49347885730089</v>
      </c>
      <c r="Z31" s="55">
        <f t="shared" si="63"/>
        <v>470.5475999953411</v>
      </c>
      <c r="AA31" s="55">
        <f t="shared" si="63"/>
        <v>488.60483397463503</v>
      </c>
      <c r="AB31" s="55">
        <f t="shared" si="63"/>
        <v>497.24955495104365</v>
      </c>
      <c r="AC31" s="55">
        <f t="shared" si="63"/>
        <v>493.29610041153114</v>
      </c>
      <c r="AD31" s="70">
        <f t="shared" si="63"/>
        <v>472.54461525778663</v>
      </c>
      <c r="AE31" s="55">
        <f t="shared" si="63"/>
        <v>463.99250704336652</v>
      </c>
      <c r="AF31" s="55">
        <f t="shared" si="63"/>
        <v>458.00666174475316</v>
      </c>
      <c r="AG31" s="55">
        <f t="shared" si="63"/>
        <v>452.68016712624143</v>
      </c>
      <c r="AH31" s="55">
        <f t="shared" si="63"/>
        <v>446.79990653611372</v>
      </c>
      <c r="AI31" s="55">
        <f t="shared" si="63"/>
        <v>438.74861780933264</v>
      </c>
      <c r="AJ31" s="164">
        <f t="shared" si="63"/>
        <v>426.37690282331437</v>
      </c>
      <c r="AK31" s="70">
        <f t="shared" si="63"/>
        <v>406.83499734657801</v>
      </c>
      <c r="AL31" s="55">
        <f t="shared" si="63"/>
        <v>420.12814172871947</v>
      </c>
      <c r="AM31" s="55">
        <f t="shared" si="63"/>
        <v>429.57176937231736</v>
      </c>
      <c r="AN31" s="55">
        <f t="shared" si="63"/>
        <v>435.75016910192102</v>
      </c>
      <c r="AO31" s="55">
        <f t="shared" si="63"/>
        <v>439.06559012682931</v>
      </c>
      <c r="AP31" s="55">
        <f t="shared" si="63"/>
        <v>439.91002742084351</v>
      </c>
      <c r="AQ31" s="164">
        <f t="shared" si="63"/>
        <v>438.66027526279311</v>
      </c>
      <c r="AR31" s="70">
        <f t="shared" si="63"/>
        <v>435.67152382990321</v>
      </c>
      <c r="AS31" s="55">
        <f t="shared" si="63"/>
        <v>426.08321701041945</v>
      </c>
      <c r="AT31" s="55">
        <f t="shared" si="63"/>
        <v>417.42679717109058</v>
      </c>
      <c r="AU31" s="55">
        <f t="shared" si="63"/>
        <v>409.26708927294976</v>
      </c>
      <c r="AV31" s="55">
        <f t="shared" si="63"/>
        <v>401.38970697911174</v>
      </c>
      <c r="AW31" s="55">
        <f t="shared" si="63"/>
        <v>393.7695827833453</v>
      </c>
      <c r="AX31" s="164">
        <f t="shared" si="63"/>
        <v>386.61886892031561</v>
      </c>
      <c r="AY31" s="177">
        <f t="shared" si="63"/>
        <v>380.44985774610444</v>
      </c>
      <c r="AZ31" s="55">
        <f t="shared" si="63"/>
        <v>381.34354706006849</v>
      </c>
      <c r="BA31" s="55">
        <f t="shared" si="63"/>
        <v>380.61989497109312</v>
      </c>
      <c r="BB31" s="55">
        <f t="shared" si="63"/>
        <v>378.56863211301959</v>
      </c>
      <c r="BC31" s="55">
        <f t="shared" si="63"/>
        <v>375.44885862229063</v>
      </c>
      <c r="BD31" s="55">
        <f t="shared" si="63"/>
        <v>371.50378980486676</v>
      </c>
      <c r="BE31" s="164">
        <f t="shared" si="63"/>
        <v>366.99031443026024</v>
      </c>
      <c r="BF31" s="70">
        <f t="shared" si="63"/>
        <v>362.21670187607225</v>
      </c>
      <c r="BG31" s="55">
        <f t="shared" si="63"/>
        <v>357.59157351257528</v>
      </c>
      <c r="BH31" s="55">
        <f t="shared" si="63"/>
        <v>353.36142241881498</v>
      </c>
      <c r="BI31" s="55">
        <f t="shared" si="63"/>
        <v>349.40830809282915</v>
      </c>
      <c r="BJ31" s="55">
        <f t="shared" si="63"/>
        <v>345.65700755582372</v>
      </c>
      <c r="BK31" s="55">
        <f t="shared" si="63"/>
        <v>342.06077734914686</v>
      </c>
      <c r="BL31" s="164">
        <f t="shared" si="63"/>
        <v>338.58738841473502</v>
      </c>
      <c r="BM31" s="70">
        <f t="shared" si="63"/>
        <v>335.20518893236118</v>
      </c>
      <c r="BN31" s="55">
        <f t="shared" si="63"/>
        <v>331.86795669035723</v>
      </c>
      <c r="BO31" s="55">
        <f t="shared" ref="BO31:DZ31" si="64">BO32+BO34+BO36</f>
        <v>328.2820812381089</v>
      </c>
      <c r="BP31" s="55">
        <f t="shared" si="64"/>
        <v>324.57357380577508</v>
      </c>
      <c r="BQ31" s="55">
        <f t="shared" si="64"/>
        <v>320.84854184646298</v>
      </c>
      <c r="BR31" s="55">
        <f t="shared" si="64"/>
        <v>317.19391246854877</v>
      </c>
      <c r="BS31" s="55">
        <f t="shared" si="64"/>
        <v>313.675912949029</v>
      </c>
      <c r="BT31" s="70">
        <f t="shared" si="64"/>
        <v>310.33393127666119</v>
      </c>
      <c r="BU31" s="55">
        <f t="shared" si="64"/>
        <v>307.16913099394395</v>
      </c>
      <c r="BV31" s="55">
        <f t="shared" si="64"/>
        <v>303.98596203385938</v>
      </c>
      <c r="BW31" s="55">
        <f t="shared" si="64"/>
        <v>300.77585072428286</v>
      </c>
      <c r="BX31" s="55">
        <f t="shared" si="64"/>
        <v>297.54241418152947</v>
      </c>
      <c r="BY31" s="55">
        <f t="shared" si="64"/>
        <v>294.29756428280592</v>
      </c>
      <c r="BZ31" s="55">
        <f t="shared" si="64"/>
        <v>291.05842935043154</v>
      </c>
      <c r="CA31" s="70">
        <f t="shared" si="64"/>
        <v>287.84393771278587</v>
      </c>
      <c r="CB31" s="55">
        <f t="shared" si="64"/>
        <v>284.67078081745797</v>
      </c>
      <c r="CC31" s="55">
        <f t="shared" si="64"/>
        <v>281.54873857911929</v>
      </c>
      <c r="CD31" s="55">
        <f t="shared" si="64"/>
        <v>278.483213270889</v>
      </c>
      <c r="CE31" s="55">
        <f t="shared" si="64"/>
        <v>275.47331849827719</v>
      </c>
      <c r="CF31" s="55">
        <f t="shared" si="64"/>
        <v>272.51320899998495</v>
      </c>
      <c r="CG31" s="55">
        <f t="shared" si="64"/>
        <v>269.59329187424953</v>
      </c>
      <c r="CH31" s="70">
        <f t="shared" si="64"/>
        <v>266.70179175003159</v>
      </c>
      <c r="CI31" s="55">
        <f t="shared" si="64"/>
        <v>263.82676419273611</v>
      </c>
      <c r="CJ31" s="55">
        <f t="shared" si="64"/>
        <v>260.95888942665306</v>
      </c>
      <c r="CK31" s="55">
        <f t="shared" si="64"/>
        <v>258.11036546304433</v>
      </c>
      <c r="CL31" s="55">
        <f t="shared" si="64"/>
        <v>255.29128423232095</v>
      </c>
      <c r="CM31" s="55">
        <f t="shared" si="64"/>
        <v>252.50868999800417</v>
      </c>
      <c r="CN31" s="55">
        <f t="shared" si="64"/>
        <v>249.76602354932012</v>
      </c>
      <c r="CO31" s="70">
        <f t="shared" si="64"/>
        <v>247.06294196382564</v>
      </c>
      <c r="CP31" s="55">
        <f t="shared" si="64"/>
        <v>244.3956908100225</v>
      </c>
      <c r="CQ31" s="55">
        <f t="shared" si="64"/>
        <v>241.75825007475453</v>
      </c>
      <c r="CR31" s="55">
        <f t="shared" si="64"/>
        <v>239.14840906615564</v>
      </c>
      <c r="CS31" s="55">
        <f t="shared" si="64"/>
        <v>236.5648985383979</v>
      </c>
      <c r="CT31" s="55">
        <f t="shared" si="64"/>
        <v>234.00732007077414</v>
      </c>
      <c r="CU31" s="55">
        <f t="shared" si="64"/>
        <v>231.47599334885393</v>
      </c>
      <c r="CV31" s="70">
        <f t="shared" si="64"/>
        <v>228.97174564033133</v>
      </c>
      <c r="CW31" s="55">
        <f t="shared" si="64"/>
        <v>226.49566596807693</v>
      </c>
      <c r="CX31" s="55">
        <f t="shared" si="64"/>
        <v>224.04886361146896</v>
      </c>
      <c r="CY31" s="55">
        <f t="shared" si="64"/>
        <v>221.6322685215527</v>
      </c>
      <c r="CZ31" s="55">
        <f t="shared" si="64"/>
        <v>219.24564343994629</v>
      </c>
      <c r="DA31" s="55">
        <f t="shared" si="64"/>
        <v>216.8879737465173</v>
      </c>
      <c r="DB31" s="55">
        <f t="shared" si="64"/>
        <v>214.55788245280755</v>
      </c>
      <c r="DC31" s="55">
        <f t="shared" si="64"/>
        <v>212.25403875335445</v>
      </c>
      <c r="DD31" s="70">
        <f t="shared" si="64"/>
        <v>209.97551905254574</v>
      </c>
      <c r="DE31" s="55">
        <f t="shared" si="64"/>
        <v>207.72206746366876</v>
      </c>
      <c r="DF31" s="55">
        <f t="shared" si="64"/>
        <v>205.49418297286343</v>
      </c>
      <c r="DG31" s="55">
        <f t="shared" si="64"/>
        <v>203.29228121023328</v>
      </c>
      <c r="DH31" s="55">
        <f t="shared" si="64"/>
        <v>201.11657863354881</v>
      </c>
      <c r="DI31" s="55">
        <f t="shared" si="64"/>
        <v>198.96704192114095</v>
      </c>
      <c r="DJ31" s="55">
        <f t="shared" si="64"/>
        <v>196.84340061569628</v>
      </c>
      <c r="DK31" s="70">
        <f t="shared" si="64"/>
        <v>194.74521657293201</v>
      </c>
      <c r="DL31" s="55">
        <f t="shared" si="64"/>
        <v>192.67199363187044</v>
      </c>
      <c r="DM31" s="55">
        <f t="shared" si="64"/>
        <v>190.62329733459742</v>
      </c>
      <c r="DN31" s="55">
        <f t="shared" si="64"/>
        <v>188.59873159740221</v>
      </c>
      <c r="DO31" s="55">
        <f t="shared" si="64"/>
        <v>186.59798608247624</v>
      </c>
      <c r="DP31" s="55">
        <f t="shared" si="64"/>
        <v>184.6208483180628</v>
      </c>
      <c r="DQ31" s="55">
        <f t="shared" si="64"/>
        <v>182.66718700309238</v>
      </c>
      <c r="DR31" s="55">
        <f t="shared" si="64"/>
        <v>180.7369143004768</v>
      </c>
      <c r="DS31" s="55">
        <f t="shared" si="64"/>
        <v>178.82993649566126</v>
      </c>
      <c r="DT31" s="55">
        <f t="shared" si="64"/>
        <v>176.94610337304809</v>
      </c>
      <c r="DU31" s="55">
        <f t="shared" si="64"/>
        <v>175.08516775201548</v>
      </c>
      <c r="DV31" s="55">
        <f t="shared" si="64"/>
        <v>173.24682473685425</v>
      </c>
      <c r="DW31" s="55">
        <f t="shared" si="64"/>
        <v>171.43075311800359</v>
      </c>
      <c r="DX31" s="55">
        <f t="shared" si="64"/>
        <v>169.63665056469014</v>
      </c>
      <c r="DY31" s="55">
        <f t="shared" si="64"/>
        <v>167.86425580070548</v>
      </c>
      <c r="DZ31" s="55">
        <f t="shared" si="64"/>
        <v>166.11335320263348</v>
      </c>
      <c r="EA31" s="55">
        <f t="shared" ref="EA31:FY31" si="65">EA32+EA34+EA36</f>
        <v>164.38375864756441</v>
      </c>
      <c r="EB31" s="55">
        <f t="shared" si="65"/>
        <v>162.67529035436013</v>
      </c>
      <c r="EC31" s="55">
        <f t="shared" si="65"/>
        <v>160.98775979474291</v>
      </c>
      <c r="ED31" s="55">
        <f t="shared" si="65"/>
        <v>159.32096594331523</v>
      </c>
      <c r="EE31" s="55">
        <f t="shared" si="65"/>
        <v>157.67469376242269</v>
      </c>
      <c r="EF31" s="55">
        <f t="shared" si="65"/>
        <v>156.04871665643597</v>
      </c>
      <c r="EG31" s="55">
        <f t="shared" si="65"/>
        <v>154.44280163803856</v>
      </c>
      <c r="EH31" s="55">
        <f t="shared" si="65"/>
        <v>152.8567153301812</v>
      </c>
      <c r="EI31" s="55">
        <f t="shared" si="65"/>
        <v>151.29022891894908</v>
      </c>
      <c r="EJ31" s="55">
        <f t="shared" si="65"/>
        <v>149.74312388784872</v>
      </c>
      <c r="EK31" s="55">
        <f t="shared" si="65"/>
        <v>148.2151930685086</v>
      </c>
      <c r="EL31" s="55">
        <f t="shared" si="65"/>
        <v>146.7062380705998</v>
      </c>
      <c r="EM31" s="55">
        <f t="shared" si="65"/>
        <v>145.21606463763399</v>
      </c>
      <c r="EN31" s="55">
        <f t="shared" si="65"/>
        <v>143.74447771011953</v>
      </c>
      <c r="EO31" s="55">
        <f t="shared" si="65"/>
        <v>142.29127792749014</v>
      </c>
      <c r="EP31" s="55">
        <f t="shared" si="65"/>
        <v>140.85626093949264</v>
      </c>
      <c r="EQ31" s="55">
        <f t="shared" si="65"/>
        <v>139.43922017774054</v>
      </c>
      <c r="ER31" s="55">
        <f t="shared" si="65"/>
        <v>138.03994973627059</v>
      </c>
      <c r="ES31" s="55">
        <f t="shared" si="65"/>
        <v>136.65824665595304</v>
      </c>
      <c r="ET31" s="55">
        <f t="shared" si="65"/>
        <v>135.29391216075717</v>
      </c>
      <c r="EU31" s="55">
        <f t="shared" si="65"/>
        <v>133.94675173035884</v>
      </c>
      <c r="EV31" s="55">
        <f t="shared" si="65"/>
        <v>132.61657426021802</v>
      </c>
      <c r="EW31" s="55">
        <f t="shared" si="65"/>
        <v>131.30319087548389</v>
      </c>
      <c r="EX31" s="55">
        <f t="shared" si="65"/>
        <v>130.00641411867383</v>
      </c>
      <c r="EY31" s="55">
        <f t="shared" si="65"/>
        <v>128.72605723585653</v>
      </c>
      <c r="EZ31" s="55">
        <f t="shared" si="65"/>
        <v>127.46193379911557</v>
      </c>
      <c r="FA31" s="55">
        <f t="shared" si="65"/>
        <v>126.21385774483217</v>
      </c>
      <c r="FB31" s="55">
        <f t="shared" si="65"/>
        <v>124.9816437696371</v>
      </c>
      <c r="FC31" s="55">
        <f t="shared" si="65"/>
        <v>123.76510792892688</v>
      </c>
      <c r="FD31" s="55">
        <f t="shared" si="65"/>
        <v>122.56406823875143</v>
      </c>
      <c r="FE31" s="55">
        <f t="shared" si="65"/>
        <v>121.37834509067474</v>
      </c>
      <c r="FF31" s="55">
        <f t="shared" si="65"/>
        <v>120.20776125946738</v>
      </c>
      <c r="FG31" s="55">
        <f t="shared" si="65"/>
        <v>119.052141626143</v>
      </c>
      <c r="FH31" s="55">
        <f t="shared" si="65"/>
        <v>117.91131278044567</v>
      </c>
      <c r="FI31" s="55">
        <f t="shared" si="65"/>
        <v>116.78510266449389</v>
      </c>
      <c r="FJ31" s="55">
        <f t="shared" si="65"/>
        <v>115.6733403755853</v>
      </c>
      <c r="FK31" s="55">
        <f t="shared" si="65"/>
        <v>114.57585617026936</v>
      </c>
      <c r="FL31" s="55">
        <f t="shared" si="65"/>
        <v>113.4924816200658</v>
      </c>
      <c r="FM31" s="55">
        <f t="shared" si="65"/>
        <v>112.42304978668102</v>
      </c>
      <c r="FN31" s="55">
        <f t="shared" si="65"/>
        <v>111.36739537083628</v>
      </c>
      <c r="FO31" s="55">
        <f t="shared" si="65"/>
        <v>110.3253548021892</v>
      </c>
      <c r="FP31" s="55">
        <f t="shared" si="65"/>
        <v>109.29676625902043</v>
      </c>
      <c r="FQ31" s="55">
        <f t="shared" si="65"/>
        <v>108.28146962780383</v>
      </c>
      <c r="FR31" s="55">
        <f t="shared" si="65"/>
        <v>107.27930642718289</v>
      </c>
      <c r="FS31" s="55">
        <f t="shared" si="65"/>
        <v>106.29011972310384</v>
      </c>
      <c r="FT31" s="55">
        <f t="shared" si="65"/>
        <v>105.31375405116459</v>
      </c>
      <c r="FU31" s="55">
        <f t="shared" si="65"/>
        <v>104.35005537262278</v>
      </c>
      <c r="FV31" s="55">
        <f t="shared" si="65"/>
        <v>103.39887107206857</v>
      </c>
      <c r="FW31" s="55">
        <f t="shared" si="65"/>
        <v>102.46004998881394</v>
      </c>
      <c r="FX31" s="55">
        <f t="shared" si="65"/>
        <v>101.53344246371681</v>
      </c>
      <c r="FY31" s="55">
        <f t="shared" si="65"/>
        <v>100.61890038017749</v>
      </c>
      <c r="GA31" s="56" t="s">
        <v>62</v>
      </c>
    </row>
    <row r="32" spans="1:183" x14ac:dyDescent="0.25">
      <c r="A32" t="s">
        <v>85</v>
      </c>
      <c r="B32" s="60"/>
      <c r="C32" s="109">
        <f t="shared" ref="C32:G37" si="66">D32/(1+$V$6)</f>
        <v>6.9333693564235217</v>
      </c>
      <c r="D32" s="109">
        <f t="shared" si="66"/>
        <v>9.1520475504790486</v>
      </c>
      <c r="E32" s="109">
        <f t="shared" si="66"/>
        <v>12.080702766632346</v>
      </c>
      <c r="F32" s="109">
        <f t="shared" si="66"/>
        <v>15.946527651954696</v>
      </c>
      <c r="G32" s="109">
        <f t="shared" si="66"/>
        <v>21.0494165005802</v>
      </c>
      <c r="H32" s="109">
        <f>I32/(1+$V$6)</f>
        <v>27.785229780765864</v>
      </c>
      <c r="I32" s="82">
        <f>V7*AH6</f>
        <v>36.67650331061094</v>
      </c>
      <c r="J32" s="83">
        <f>I32-C33+J33</f>
        <v>46.732167556328015</v>
      </c>
      <c r="K32" s="83">
        <f t="shared" ref="K32:BV32" si="67">J32-D33+K33</f>
        <v>60.005644360674552</v>
      </c>
      <c r="L32" s="83">
        <f t="shared" si="67"/>
        <v>77.526633742411974</v>
      </c>
      <c r="M32" s="83">
        <f t="shared" si="67"/>
        <v>100.65433972630538</v>
      </c>
      <c r="N32" s="83">
        <f t="shared" si="67"/>
        <v>131.18291162504468</v>
      </c>
      <c r="O32" s="83">
        <f t="shared" si="67"/>
        <v>171.48062653138055</v>
      </c>
      <c r="P32" s="105">
        <f t="shared" si="67"/>
        <v>224.67361020774391</v>
      </c>
      <c r="Q32" s="83">
        <f t="shared" si="67"/>
        <v>232.83282645456404</v>
      </c>
      <c r="R32" s="83">
        <f t="shared" si="67"/>
        <v>242.78201520488159</v>
      </c>
      <c r="S32" s="83">
        <f t="shared" si="67"/>
        <v>255.09162352317628</v>
      </c>
      <c r="T32" s="83">
        <f t="shared" si="67"/>
        <v>270.51295269368131</v>
      </c>
      <c r="U32" s="83">
        <f t="shared" si="67"/>
        <v>290.03479911823234</v>
      </c>
      <c r="V32" s="83">
        <f t="shared" si="67"/>
        <v>314.95731336592996</v>
      </c>
      <c r="W32" s="105">
        <f t="shared" si="67"/>
        <v>346.98791800036469</v>
      </c>
      <c r="X32" s="83">
        <f t="shared" si="67"/>
        <v>378.89018307018478</v>
      </c>
      <c r="Y32" s="83">
        <f t="shared" si="67"/>
        <v>406.47751346940879</v>
      </c>
      <c r="Z32" s="83">
        <f t="shared" si="67"/>
        <v>429.4000093318582</v>
      </c>
      <c r="AA32" s="83">
        <f t="shared" si="67"/>
        <v>446.00359620656621</v>
      </c>
      <c r="AB32" s="83">
        <f t="shared" si="67"/>
        <v>454.10659208353144</v>
      </c>
      <c r="AC32" s="83">
        <f t="shared" si="67"/>
        <v>450.83214215892247</v>
      </c>
      <c r="AD32" s="105">
        <f t="shared" si="67"/>
        <v>432.38801996223594</v>
      </c>
      <c r="AE32" s="83">
        <f t="shared" si="67"/>
        <v>424.9662369350458</v>
      </c>
      <c r="AF32" s="83">
        <f t="shared" si="67"/>
        <v>419.92117270230716</v>
      </c>
      <c r="AG32" s="83">
        <f t="shared" si="67"/>
        <v>415.42577548613951</v>
      </c>
      <c r="AH32" s="83">
        <f t="shared" si="67"/>
        <v>410.36186345410943</v>
      </c>
      <c r="AI32" s="83">
        <f t="shared" si="67"/>
        <v>403.23911280495275</v>
      </c>
      <c r="AJ32" s="159">
        <f t="shared" si="67"/>
        <v>392.07721718882192</v>
      </c>
      <c r="AK32" s="105">
        <f t="shared" si="67"/>
        <v>374.25099667066809</v>
      </c>
      <c r="AL32" s="83">
        <f t="shared" si="67"/>
        <v>386.62901955576535</v>
      </c>
      <c r="AM32" s="83">
        <f t="shared" si="67"/>
        <v>395.58824475781233</v>
      </c>
      <c r="AN32" s="83">
        <f t="shared" si="67"/>
        <v>401.64063656791865</v>
      </c>
      <c r="AO32" s="83">
        <f t="shared" si="67"/>
        <v>405.13078546010877</v>
      </c>
      <c r="AP32" s="83">
        <f t="shared" si="67"/>
        <v>406.38698580876661</v>
      </c>
      <c r="AQ32" s="159">
        <f t="shared" si="67"/>
        <v>405.71453189816754</v>
      </c>
      <c r="AR32" s="105">
        <f t="shared" si="67"/>
        <v>403.38699381642539</v>
      </c>
      <c r="AS32" s="83">
        <f t="shared" si="67"/>
        <v>394.81651086879782</v>
      </c>
      <c r="AT32" s="83">
        <f t="shared" si="67"/>
        <v>386.97350417468977</v>
      </c>
      <c r="AU32" s="83">
        <f t="shared" si="67"/>
        <v>379.48286691522293</v>
      </c>
      <c r="AV32" s="83">
        <f t="shared" si="67"/>
        <v>372.16587146660157</v>
      </c>
      <c r="AW32" s="83">
        <f t="shared" si="67"/>
        <v>365.01746318585123</v>
      </c>
      <c r="AX32" s="159">
        <f t="shared" si="67"/>
        <v>358.2502635143685</v>
      </c>
      <c r="AY32" s="105">
        <f t="shared" si="67"/>
        <v>352.35237380962968</v>
      </c>
      <c r="AZ32" s="83">
        <f t="shared" si="67"/>
        <v>352.98172337060595</v>
      </c>
      <c r="BA32" s="83">
        <f t="shared" si="67"/>
        <v>352.20011313738632</v>
      </c>
      <c r="BB32" s="83">
        <f t="shared" si="67"/>
        <v>350.25471089617497</v>
      </c>
      <c r="BC32" s="83">
        <f t="shared" si="67"/>
        <v>347.371137863505</v>
      </c>
      <c r="BD32" s="83">
        <f t="shared" si="67"/>
        <v>343.76459350025772</v>
      </c>
      <c r="BE32" s="159">
        <f t="shared" si="67"/>
        <v>339.66759296372237</v>
      </c>
      <c r="BF32" s="105">
        <f t="shared" si="67"/>
        <v>335.36537169202063</v>
      </c>
      <c r="BG32" s="83">
        <f t="shared" si="67"/>
        <v>331.2419235504301</v>
      </c>
      <c r="BH32" s="83">
        <f t="shared" si="67"/>
        <v>327.41995060595309</v>
      </c>
      <c r="BI32" s="83">
        <f t="shared" si="67"/>
        <v>323.80397960831937</v>
      </c>
      <c r="BJ32" s="83">
        <f t="shared" si="67"/>
        <v>320.334826456759</v>
      </c>
      <c r="BK32" s="83">
        <f t="shared" si="67"/>
        <v>316.97759210273256</v>
      </c>
      <c r="BL32" s="159">
        <f t="shared" si="67"/>
        <v>313.70953896888904</v>
      </c>
      <c r="BM32" s="105">
        <f t="shared" si="67"/>
        <v>310.50815875364378</v>
      </c>
      <c r="BN32" s="83">
        <f t="shared" si="67"/>
        <v>307.33825252037946</v>
      </c>
      <c r="BO32" s="83">
        <f t="shared" si="67"/>
        <v>303.96853626135254</v>
      </c>
      <c r="BP32" s="83">
        <f t="shared" si="67"/>
        <v>300.50723671999594</v>
      </c>
      <c r="BQ32" s="83">
        <f t="shared" si="67"/>
        <v>297.04627217408176</v>
      </c>
      <c r="BR32" s="83">
        <f t="shared" si="67"/>
        <v>293.66133968134739</v>
      </c>
      <c r="BS32" s="83">
        <f t="shared" si="67"/>
        <v>290.41001014472806</v>
      </c>
      <c r="BT32" s="105">
        <f t="shared" si="67"/>
        <v>287.32559543358121</v>
      </c>
      <c r="BU32" s="83">
        <f t="shared" si="67"/>
        <v>284.4062354637403</v>
      </c>
      <c r="BV32" s="83">
        <f t="shared" si="67"/>
        <v>281.4574596637234</v>
      </c>
      <c r="BW32" s="83">
        <f t="shared" ref="BW32:EH32" si="68">BV32-BP33+BW33</f>
        <v>278.47625224926549</v>
      </c>
      <c r="BX32" s="83">
        <f t="shared" si="68"/>
        <v>275.46964374351262</v>
      </c>
      <c r="BY32" s="83">
        <f t="shared" si="68"/>
        <v>272.45136697717936</v>
      </c>
      <c r="BZ32" s="83">
        <f t="shared" si="68"/>
        <v>269.43920039613386</v>
      </c>
      <c r="CA32" s="105">
        <f t="shared" si="68"/>
        <v>266.45186351638256</v>
      </c>
      <c r="CB32" s="83">
        <f t="shared" si="68"/>
        <v>263.50522520332288</v>
      </c>
      <c r="CC32" s="83">
        <f t="shared" si="68"/>
        <v>260.60784528938404</v>
      </c>
      <c r="CD32" s="83">
        <f t="shared" si="68"/>
        <v>257.76316444177638</v>
      </c>
      <c r="CE32" s="83">
        <f t="shared" si="68"/>
        <v>254.96951379184799</v>
      </c>
      <c r="CF32" s="83">
        <f t="shared" si="68"/>
        <v>252.22116362554323</v>
      </c>
      <c r="CG32" s="83">
        <f t="shared" si="68"/>
        <v>249.50929292681485</v>
      </c>
      <c r="CH32" s="105">
        <f t="shared" si="68"/>
        <v>246.82332550437386</v>
      </c>
      <c r="CI32" s="83">
        <f t="shared" si="68"/>
        <v>244.15268852634355</v>
      </c>
      <c r="CJ32" s="83">
        <f t="shared" si="68"/>
        <v>241.48928435729351</v>
      </c>
      <c r="CK32" s="83">
        <f t="shared" si="68"/>
        <v>238.84464648736807</v>
      </c>
      <c r="CL32" s="83">
        <f t="shared" si="68"/>
        <v>236.22809408026546</v>
      </c>
      <c r="CM32" s="83">
        <f t="shared" si="68"/>
        <v>233.6459517021226</v>
      </c>
      <c r="CN32" s="83">
        <f t="shared" si="68"/>
        <v>231.10110885821163</v>
      </c>
      <c r="CO32" s="105">
        <f t="shared" si="68"/>
        <v>228.59291732274787</v>
      </c>
      <c r="CP32" s="83">
        <f t="shared" si="68"/>
        <v>226.11759644986586</v>
      </c>
      <c r="CQ32" s="83">
        <f t="shared" si="68"/>
        <v>223.66935782140803</v>
      </c>
      <c r="CR32" s="83">
        <f t="shared" si="68"/>
        <v>221.24639155270597</v>
      </c>
      <c r="CS32" s="83">
        <f t="shared" si="68"/>
        <v>218.84776303783278</v>
      </c>
      <c r="CT32" s="83">
        <f t="shared" si="68"/>
        <v>216.47330729457136</v>
      </c>
      <c r="CU32" s="83">
        <f t="shared" si="68"/>
        <v>214.12346094614364</v>
      </c>
      <c r="CV32" s="105">
        <f t="shared" si="68"/>
        <v>211.79905171032681</v>
      </c>
      <c r="CW32" s="83">
        <f t="shared" si="68"/>
        <v>209.50106782928165</v>
      </c>
      <c r="CX32" s="83">
        <f t="shared" si="68"/>
        <v>207.23044615731609</v>
      </c>
      <c r="CY32" s="83">
        <f t="shared" si="68"/>
        <v>204.9879165156556</v>
      </c>
      <c r="CZ32" s="83">
        <f t="shared" si="68"/>
        <v>202.77317132334449</v>
      </c>
      <c r="DA32" s="83">
        <f t="shared" si="68"/>
        <v>200.58522723690879</v>
      </c>
      <c r="DB32" s="83">
        <f t="shared" si="68"/>
        <v>198.42280446031035</v>
      </c>
      <c r="DC32" s="83">
        <f t="shared" si="68"/>
        <v>196.28469626928938</v>
      </c>
      <c r="DD32" s="105">
        <f t="shared" si="68"/>
        <v>194.17009151395931</v>
      </c>
      <c r="DE32" s="83">
        <f t="shared" si="68"/>
        <v>192.07880234346135</v>
      </c>
      <c r="DF32" s="83">
        <f t="shared" si="68"/>
        <v>190.0113312373995</v>
      </c>
      <c r="DG32" s="83">
        <f t="shared" si="68"/>
        <v>187.968070029579</v>
      </c>
      <c r="DH32" s="83">
        <f t="shared" si="68"/>
        <v>185.94920296933813</v>
      </c>
      <c r="DI32" s="83">
        <f t="shared" si="68"/>
        <v>183.9546707318292</v>
      </c>
      <c r="DJ32" s="83">
        <f t="shared" si="68"/>
        <v>181.98419250769217</v>
      </c>
      <c r="DK32" s="105">
        <f t="shared" si="68"/>
        <v>180.03733930607868</v>
      </c>
      <c r="DL32" s="83">
        <f t="shared" si="68"/>
        <v>178.1136420420107</v>
      </c>
      <c r="DM32" s="83">
        <f t="shared" si="68"/>
        <v>176.21270522531918</v>
      </c>
      <c r="DN32" s="83">
        <f t="shared" si="68"/>
        <v>174.33417513844338</v>
      </c>
      <c r="DO32" s="83">
        <f t="shared" si="68"/>
        <v>172.47777766143602</v>
      </c>
      <c r="DP32" s="83">
        <f t="shared" si="68"/>
        <v>170.64332537196171</v>
      </c>
      <c r="DQ32" s="83">
        <f t="shared" si="68"/>
        <v>168.83069997761595</v>
      </c>
      <c r="DR32" s="83">
        <f t="shared" si="68"/>
        <v>167.03981724736335</v>
      </c>
      <c r="DS32" s="83">
        <f t="shared" si="68"/>
        <v>165.27058287463058</v>
      </c>
      <c r="DT32" s="83">
        <f t="shared" si="68"/>
        <v>163.52284835983517</v>
      </c>
      <c r="DU32" s="83">
        <f t="shared" si="68"/>
        <v>161.79637671360101</v>
      </c>
      <c r="DV32" s="83">
        <f t="shared" si="68"/>
        <v>160.09088050322381</v>
      </c>
      <c r="DW32" s="83">
        <f t="shared" si="68"/>
        <v>158.40606062729685</v>
      </c>
      <c r="DX32" s="83">
        <f t="shared" si="68"/>
        <v>156.74163835880981</v>
      </c>
      <c r="DY32" s="83">
        <f t="shared" si="68"/>
        <v>155.09737466971166</v>
      </c>
      <c r="DZ32" s="83">
        <f t="shared" si="68"/>
        <v>153.47307296680256</v>
      </c>
      <c r="EA32" s="83">
        <f t="shared" si="68"/>
        <v>151.86856452066954</v>
      </c>
      <c r="EB32" s="83">
        <f t="shared" si="68"/>
        <v>150.28368041990808</v>
      </c>
      <c r="EC32" s="83">
        <f t="shared" si="68"/>
        <v>148.71824371279217</v>
      </c>
      <c r="ED32" s="83">
        <f t="shared" si="68"/>
        <v>147.17206493988351</v>
      </c>
      <c r="EE32" s="83">
        <f t="shared" si="68"/>
        <v>145.64494162577114</v>
      </c>
      <c r="EF32" s="83">
        <f t="shared" si="68"/>
        <v>144.13666126941027</v>
      </c>
      <c r="EG32" s="83">
        <f t="shared" si="68"/>
        <v>142.64700651093136</v>
      </c>
      <c r="EH32" s="83">
        <f t="shared" si="68"/>
        <v>141.17576065752917</v>
      </c>
      <c r="EI32" s="83">
        <f t="shared" ref="EI32:FY32" si="69">EH32-EB33+EI33</f>
        <v>139.72271184387006</v>
      </c>
      <c r="EJ32" s="83">
        <f t="shared" si="69"/>
        <v>138.28765788374284</v>
      </c>
      <c r="EK32" s="83">
        <f t="shared" si="69"/>
        <v>136.87040687584414</v>
      </c>
      <c r="EL32" s="83">
        <f t="shared" si="69"/>
        <v>135.47077461150513</v>
      </c>
      <c r="EM32" s="83">
        <f t="shared" si="69"/>
        <v>134.08858023430764</v>
      </c>
      <c r="EN32" s="83">
        <f t="shared" si="69"/>
        <v>132.72364177903174</v>
      </c>
      <c r="EO32" s="83">
        <f t="shared" si="69"/>
        <v>131.37577313905132</v>
      </c>
      <c r="EP32" s="83">
        <f t="shared" si="69"/>
        <v>130.04478365814512</v>
      </c>
      <c r="EQ32" s="83">
        <f t="shared" si="69"/>
        <v>128.7304808742638</v>
      </c>
      <c r="ER32" s="83">
        <f t="shared" si="69"/>
        <v>127.43267324186534</v>
      </c>
      <c r="ES32" s="83">
        <f t="shared" si="69"/>
        <v>126.15117220032582</v>
      </c>
      <c r="ET32" s="83">
        <f t="shared" si="69"/>
        <v>124.88579320669149</v>
      </c>
      <c r="EU32" s="83">
        <f t="shared" si="69"/>
        <v>123.63635567060355</v>
      </c>
      <c r="EV32" s="83">
        <f t="shared" si="69"/>
        <v>122.40268206819499</v>
      </c>
      <c r="EW32" s="83">
        <f t="shared" si="69"/>
        <v>121.18459679450964</v>
      </c>
      <c r="EX32" s="83">
        <f t="shared" si="69"/>
        <v>119.98192543859942</v>
      </c>
      <c r="EY32" s="83">
        <f t="shared" si="69"/>
        <v>118.79449418201932</v>
      </c>
      <c r="EZ32" s="83">
        <f t="shared" si="69"/>
        <v>117.62212951601647</v>
      </c>
      <c r="FA32" s="83">
        <f t="shared" si="69"/>
        <v>116.46465833047725</v>
      </c>
      <c r="FB32" s="83">
        <f t="shared" si="69"/>
        <v>115.32190830791384</v>
      </c>
      <c r="FC32" s="83">
        <f t="shared" si="69"/>
        <v>114.19370847567488</v>
      </c>
      <c r="FD32" s="83">
        <f t="shared" si="69"/>
        <v>113.07988973850509</v>
      </c>
      <c r="FE32" s="83">
        <f t="shared" si="69"/>
        <v>111.98028522930049</v>
      </c>
      <c r="FF32" s="83">
        <f t="shared" si="69"/>
        <v>110.89473028528745</v>
      </c>
      <c r="FG32" s="83">
        <f t="shared" si="69"/>
        <v>109.82306217181005</v>
      </c>
      <c r="FH32" s="83">
        <f t="shared" si="69"/>
        <v>108.76511970916133</v>
      </c>
      <c r="FI32" s="83">
        <f t="shared" si="69"/>
        <v>107.72074295087666</v>
      </c>
      <c r="FJ32" s="83">
        <f t="shared" si="69"/>
        <v>106.68977301784905</v>
      </c>
      <c r="FK32" s="83">
        <f t="shared" si="69"/>
        <v>105.67205212050622</v>
      </c>
      <c r="FL32" s="83">
        <f t="shared" si="69"/>
        <v>104.66742371651176</v>
      </c>
      <c r="FM32" s="83">
        <f t="shared" si="69"/>
        <v>103.67573267710794</v>
      </c>
      <c r="FN32" s="83">
        <f t="shared" si="69"/>
        <v>102.69682542083453</v>
      </c>
      <c r="FO32" s="83">
        <f t="shared" si="69"/>
        <v>101.73054998766925</v>
      </c>
      <c r="FP32" s="83">
        <f t="shared" si="69"/>
        <v>100.77675604700167</v>
      </c>
      <c r="FQ32" s="83">
        <f t="shared" si="69"/>
        <v>99.835294852293259</v>
      </c>
      <c r="FR32" s="83">
        <f t="shared" si="69"/>
        <v>98.906019167234007</v>
      </c>
      <c r="FS32" s="83">
        <f t="shared" si="69"/>
        <v>97.988783188303188</v>
      </c>
      <c r="FT32" s="83">
        <f t="shared" si="69"/>
        <v>97.083442476743159</v>
      </c>
      <c r="FU32" s="83">
        <f t="shared" si="69"/>
        <v>96.189853922591738</v>
      </c>
      <c r="FV32" s="83">
        <f t="shared" si="69"/>
        <v>95.307875746512707</v>
      </c>
      <c r="FW32" s="83">
        <f t="shared" si="69"/>
        <v>94.437367530976914</v>
      </c>
      <c r="FX32" s="83">
        <f t="shared" si="69"/>
        <v>93.578190263550923</v>
      </c>
      <c r="FY32" s="83">
        <f t="shared" si="69"/>
        <v>92.730206373015719</v>
      </c>
      <c r="GA32" t="s">
        <v>85</v>
      </c>
    </row>
    <row r="33" spans="1:183" s="95" customFormat="1" x14ac:dyDescent="0.25">
      <c r="A33" s="87" t="s">
        <v>120</v>
      </c>
      <c r="B33" s="94"/>
      <c r="C33" s="88">
        <f t="shared" si="66"/>
        <v>1.6808168136784294</v>
      </c>
      <c r="D33" s="89">
        <f t="shared" ref="D33:H33" si="70">D32-C32</f>
        <v>2.2186781940555269</v>
      </c>
      <c r="E33" s="89">
        <f t="shared" si="70"/>
        <v>2.928655216153297</v>
      </c>
      <c r="F33" s="89">
        <f t="shared" si="70"/>
        <v>3.8658248853223505</v>
      </c>
      <c r="G33" s="89">
        <f t="shared" si="70"/>
        <v>5.1028888486255042</v>
      </c>
      <c r="H33" s="89">
        <f t="shared" si="70"/>
        <v>6.7358132801856634</v>
      </c>
      <c r="I33" s="89">
        <f>I32-H32</f>
        <v>8.8912735298450762</v>
      </c>
      <c r="J33" s="87">
        <f>C22*(1-$L$6)</f>
        <v>11.736481059395503</v>
      </c>
      <c r="K33" s="87">
        <f t="shared" ref="K33:BV33" si="71">D22*(1-$L$6)</f>
        <v>15.492154998402064</v>
      </c>
      <c r="L33" s="87">
        <f t="shared" si="71"/>
        <v>20.449644597890718</v>
      </c>
      <c r="M33" s="87">
        <f t="shared" si="71"/>
        <v>26.993530869215761</v>
      </c>
      <c r="N33" s="87">
        <f t="shared" si="71"/>
        <v>35.631460747364798</v>
      </c>
      <c r="O33" s="87">
        <f t="shared" si="71"/>
        <v>47.033528186521522</v>
      </c>
      <c r="P33" s="96">
        <f t="shared" si="71"/>
        <v>62.084257206208434</v>
      </c>
      <c r="Q33" s="87">
        <f t="shared" si="71"/>
        <v>19.895697306215641</v>
      </c>
      <c r="R33" s="87">
        <f t="shared" si="71"/>
        <v>25.441343748719614</v>
      </c>
      <c r="S33" s="87">
        <f t="shared" si="71"/>
        <v>32.759252916185389</v>
      </c>
      <c r="T33" s="87">
        <f t="shared" si="71"/>
        <v>42.414860039720779</v>
      </c>
      <c r="U33" s="87">
        <f t="shared" si="71"/>
        <v>55.153307171915834</v>
      </c>
      <c r="V33" s="87">
        <f t="shared" si="71"/>
        <v>71.956042434219171</v>
      </c>
      <c r="W33" s="96">
        <f t="shared" si="71"/>
        <v>94.114861840643158</v>
      </c>
      <c r="X33" s="87">
        <f t="shared" si="71"/>
        <v>51.797962376035748</v>
      </c>
      <c r="Y33" s="87">
        <f t="shared" si="71"/>
        <v>53.028674147943612</v>
      </c>
      <c r="Z33" s="87">
        <f t="shared" si="71"/>
        <v>55.681748778634805</v>
      </c>
      <c r="AA33" s="87">
        <f t="shared" si="71"/>
        <v>59.018446914428822</v>
      </c>
      <c r="AB33" s="87">
        <f t="shared" si="71"/>
        <v>63.256303048881065</v>
      </c>
      <c r="AC33" s="87">
        <f t="shared" si="71"/>
        <v>68.681592509610212</v>
      </c>
      <c r="AD33" s="96">
        <f t="shared" si="71"/>
        <v>75.670739643956622</v>
      </c>
      <c r="AE33" s="87">
        <f t="shared" si="71"/>
        <v>44.376179348845611</v>
      </c>
      <c r="AF33" s="87">
        <f t="shared" si="71"/>
        <v>47.983609915204987</v>
      </c>
      <c r="AG33" s="87">
        <f t="shared" si="71"/>
        <v>51.186351562467188</v>
      </c>
      <c r="AH33" s="87">
        <f t="shared" si="71"/>
        <v>53.954534882398704</v>
      </c>
      <c r="AI33" s="87">
        <f t="shared" si="71"/>
        <v>56.133552399724401</v>
      </c>
      <c r="AJ33" s="165">
        <f t="shared" si="71"/>
        <v>57.519696893479356</v>
      </c>
      <c r="AK33" s="96">
        <f t="shared" si="71"/>
        <v>57.844519125802805</v>
      </c>
      <c r="AL33" s="87">
        <f t="shared" si="71"/>
        <v>56.754202233942884</v>
      </c>
      <c r="AM33" s="87">
        <f t="shared" si="71"/>
        <v>56.942835117251967</v>
      </c>
      <c r="AN33" s="87">
        <f t="shared" si="71"/>
        <v>57.238743372573495</v>
      </c>
      <c r="AO33" s="87">
        <f t="shared" si="71"/>
        <v>57.44468377458886</v>
      </c>
      <c r="AP33" s="87">
        <f t="shared" si="71"/>
        <v>57.389752748382271</v>
      </c>
      <c r="AQ33" s="165">
        <f t="shared" si="71"/>
        <v>56.847242982880267</v>
      </c>
      <c r="AR33" s="96">
        <f t="shared" si="71"/>
        <v>55.516981044060664</v>
      </c>
      <c r="AS33" s="87">
        <f t="shared" si="71"/>
        <v>48.183719286315295</v>
      </c>
      <c r="AT33" s="87">
        <f t="shared" si="71"/>
        <v>49.099828423143919</v>
      </c>
      <c r="AU33" s="87">
        <f t="shared" si="71"/>
        <v>49.748106113106651</v>
      </c>
      <c r="AV33" s="87">
        <f t="shared" si="71"/>
        <v>50.127688325967497</v>
      </c>
      <c r="AW33" s="87">
        <f t="shared" si="71"/>
        <v>50.241344467631883</v>
      </c>
      <c r="AX33" s="165">
        <f t="shared" si="71"/>
        <v>50.080043311397588</v>
      </c>
      <c r="AY33" s="96">
        <f t="shared" si="71"/>
        <v>49.619091339321884</v>
      </c>
      <c r="AZ33" s="87">
        <f t="shared" si="71"/>
        <v>48.813068847291547</v>
      </c>
      <c r="BA33" s="87">
        <f t="shared" si="71"/>
        <v>48.31821818992433</v>
      </c>
      <c r="BB33" s="87">
        <f t="shared" si="71"/>
        <v>47.802703871895304</v>
      </c>
      <c r="BC33" s="87">
        <f t="shared" si="71"/>
        <v>47.244115293297533</v>
      </c>
      <c r="BD33" s="87">
        <f t="shared" si="71"/>
        <v>46.634800104384645</v>
      </c>
      <c r="BE33" s="165">
        <f t="shared" si="71"/>
        <v>45.983042774862191</v>
      </c>
      <c r="BF33" s="96">
        <f t="shared" si="71"/>
        <v>45.316870067620115</v>
      </c>
      <c r="BG33" s="87">
        <f t="shared" si="71"/>
        <v>44.689620705701024</v>
      </c>
      <c r="BH33" s="87">
        <f t="shared" si="71"/>
        <v>44.496245245447305</v>
      </c>
      <c r="BI33" s="87">
        <f t="shared" si="71"/>
        <v>44.186732874261573</v>
      </c>
      <c r="BJ33" s="87">
        <f t="shared" si="71"/>
        <v>43.774962141737134</v>
      </c>
      <c r="BK33" s="87">
        <f t="shared" si="71"/>
        <v>43.277565750358193</v>
      </c>
      <c r="BL33" s="165">
        <f t="shared" si="71"/>
        <v>42.714989641018711</v>
      </c>
      <c r="BM33" s="96">
        <f t="shared" si="71"/>
        <v>42.1154898523749</v>
      </c>
      <c r="BN33" s="87">
        <f t="shared" si="71"/>
        <v>41.519714472436732</v>
      </c>
      <c r="BO33" s="87">
        <f t="shared" si="71"/>
        <v>41.126528986420418</v>
      </c>
      <c r="BP33" s="87">
        <f t="shared" si="71"/>
        <v>40.725433332904984</v>
      </c>
      <c r="BQ33" s="87">
        <f t="shared" si="71"/>
        <v>40.31399759582299</v>
      </c>
      <c r="BR33" s="87">
        <f t="shared" si="71"/>
        <v>39.892633257623828</v>
      </c>
      <c r="BS33" s="87">
        <f t="shared" si="71"/>
        <v>39.463660104399395</v>
      </c>
      <c r="BT33" s="96">
        <f t="shared" si="71"/>
        <v>39.031075141228044</v>
      </c>
      <c r="BU33" s="87">
        <f t="shared" si="71"/>
        <v>38.600354502595806</v>
      </c>
      <c r="BV33" s="87">
        <f t="shared" si="71"/>
        <v>38.177753186403514</v>
      </c>
      <c r="BW33" s="87">
        <f t="shared" ref="BW33:EH33" si="72">BP22*(1-$L$6)</f>
        <v>37.744225918447079</v>
      </c>
      <c r="BX33" s="87">
        <f t="shared" si="72"/>
        <v>37.307389090070139</v>
      </c>
      <c r="BY33" s="87">
        <f t="shared" si="72"/>
        <v>36.874356491290563</v>
      </c>
      <c r="BZ33" s="87">
        <f t="shared" si="72"/>
        <v>36.451493523353903</v>
      </c>
      <c r="CA33" s="96">
        <f t="shared" si="72"/>
        <v>36.043738261476719</v>
      </c>
      <c r="CB33" s="87">
        <f t="shared" si="72"/>
        <v>35.653716189536141</v>
      </c>
      <c r="CC33" s="87">
        <f t="shared" si="72"/>
        <v>35.280373272464701</v>
      </c>
      <c r="CD33" s="87">
        <f t="shared" si="72"/>
        <v>34.899545070839423</v>
      </c>
      <c r="CE33" s="87">
        <f t="shared" si="72"/>
        <v>34.513738440141744</v>
      </c>
      <c r="CF33" s="87">
        <f t="shared" si="72"/>
        <v>34.126006324985809</v>
      </c>
      <c r="CG33" s="87">
        <f t="shared" si="72"/>
        <v>33.739622824625549</v>
      </c>
      <c r="CH33" s="96">
        <f t="shared" si="72"/>
        <v>33.357770839035737</v>
      </c>
      <c r="CI33" s="87">
        <f t="shared" si="72"/>
        <v>32.983079211505846</v>
      </c>
      <c r="CJ33" s="87">
        <f t="shared" si="72"/>
        <v>32.616969103414633</v>
      </c>
      <c r="CK33" s="87">
        <f t="shared" si="72"/>
        <v>32.254907200913969</v>
      </c>
      <c r="CL33" s="87">
        <f t="shared" si="72"/>
        <v>31.89718603303913</v>
      </c>
      <c r="CM33" s="87">
        <f t="shared" si="72"/>
        <v>31.543863946842933</v>
      </c>
      <c r="CN33" s="87">
        <f t="shared" si="72"/>
        <v>31.194779980714578</v>
      </c>
      <c r="CO33" s="96">
        <f t="shared" si="72"/>
        <v>30.849579303571979</v>
      </c>
      <c r="CP33" s="87">
        <f t="shared" si="72"/>
        <v>30.507758338623837</v>
      </c>
      <c r="CQ33" s="87">
        <f t="shared" si="72"/>
        <v>30.168730474956806</v>
      </c>
      <c r="CR33" s="87">
        <f t="shared" si="72"/>
        <v>29.831940932211936</v>
      </c>
      <c r="CS33" s="87">
        <f t="shared" si="72"/>
        <v>29.498557518165949</v>
      </c>
      <c r="CT33" s="87">
        <f t="shared" si="72"/>
        <v>29.169408203581536</v>
      </c>
      <c r="CU33" s="87">
        <f t="shared" si="72"/>
        <v>28.84493363228685</v>
      </c>
      <c r="CV33" s="96">
        <f t="shared" si="72"/>
        <v>28.525170067755155</v>
      </c>
      <c r="CW33" s="87">
        <f t="shared" si="72"/>
        <v>28.209774457578675</v>
      </c>
      <c r="CX33" s="87">
        <f t="shared" si="72"/>
        <v>27.898108802991267</v>
      </c>
      <c r="CY33" s="87">
        <f t="shared" si="72"/>
        <v>27.589411290551464</v>
      </c>
      <c r="CZ33" s="87">
        <f t="shared" si="72"/>
        <v>27.283812325854825</v>
      </c>
      <c r="DA33" s="87">
        <f t="shared" si="72"/>
        <v>26.981464117145848</v>
      </c>
      <c r="DB33" s="87">
        <f t="shared" si="72"/>
        <v>26.682510855688399</v>
      </c>
      <c r="DC33" s="87">
        <f t="shared" si="72"/>
        <v>26.387061876734194</v>
      </c>
      <c r="DD33" s="96">
        <f t="shared" si="72"/>
        <v>26.09516970224859</v>
      </c>
      <c r="DE33" s="87">
        <f t="shared" si="72"/>
        <v>25.806819632493305</v>
      </c>
      <c r="DF33" s="87">
        <f t="shared" si="72"/>
        <v>25.521940184489619</v>
      </c>
      <c r="DG33" s="87">
        <f t="shared" si="72"/>
        <v>25.240551118034304</v>
      </c>
      <c r="DH33" s="87">
        <f t="shared" si="72"/>
        <v>24.962597056904979</v>
      </c>
      <c r="DI33" s="87">
        <f t="shared" si="72"/>
        <v>24.687978618179475</v>
      </c>
      <c r="DJ33" s="87">
        <f t="shared" si="72"/>
        <v>24.416583652597179</v>
      </c>
      <c r="DK33" s="96">
        <f t="shared" si="72"/>
        <v>24.148316500635115</v>
      </c>
      <c r="DL33" s="87">
        <f t="shared" si="72"/>
        <v>23.88312236842533</v>
      </c>
      <c r="DM33" s="87">
        <f t="shared" si="72"/>
        <v>23.621003367798096</v>
      </c>
      <c r="DN33" s="87">
        <f t="shared" si="72"/>
        <v>23.362021031158498</v>
      </c>
      <c r="DO33" s="87">
        <f t="shared" si="72"/>
        <v>23.106199579897602</v>
      </c>
      <c r="DP33" s="87">
        <f t="shared" si="72"/>
        <v>22.853526328705165</v>
      </c>
      <c r="DQ33" s="87">
        <f t="shared" si="72"/>
        <v>22.603958258251421</v>
      </c>
      <c r="DR33" s="87">
        <f t="shared" si="72"/>
        <v>22.357433770382492</v>
      </c>
      <c r="DS33" s="87">
        <f t="shared" si="72"/>
        <v>22.11388799569254</v>
      </c>
      <c r="DT33" s="87">
        <f t="shared" si="72"/>
        <v>21.873268853002678</v>
      </c>
      <c r="DU33" s="87">
        <f t="shared" si="72"/>
        <v>21.635549384924328</v>
      </c>
      <c r="DV33" s="87">
        <f t="shared" si="72"/>
        <v>21.400703369520404</v>
      </c>
      <c r="DW33" s="87">
        <f t="shared" si="72"/>
        <v>21.168706452778206</v>
      </c>
      <c r="DX33" s="87">
        <f t="shared" si="72"/>
        <v>20.939535989764387</v>
      </c>
      <c r="DY33" s="87">
        <f t="shared" si="72"/>
        <v>20.713170081284332</v>
      </c>
      <c r="DZ33" s="87">
        <f t="shared" si="72"/>
        <v>20.489586292783468</v>
      </c>
      <c r="EA33" s="87">
        <f t="shared" si="72"/>
        <v>20.268760406869664</v>
      </c>
      <c r="EB33" s="87">
        <f t="shared" si="72"/>
        <v>20.050665284162886</v>
      </c>
      <c r="EC33" s="87">
        <f t="shared" si="72"/>
        <v>19.835266662404493</v>
      </c>
      <c r="ED33" s="87">
        <f t="shared" si="72"/>
        <v>19.622527679869552</v>
      </c>
      <c r="EE33" s="87">
        <f t="shared" si="72"/>
        <v>19.412412675652011</v>
      </c>
      <c r="EF33" s="87">
        <f t="shared" si="72"/>
        <v>19.204889724923458</v>
      </c>
      <c r="EG33" s="87">
        <f t="shared" si="72"/>
        <v>18.999931534304551</v>
      </c>
      <c r="EH33" s="87">
        <f t="shared" si="72"/>
        <v>18.797514553467458</v>
      </c>
      <c r="EI33" s="87">
        <f t="shared" ref="EI33:FY33" si="73">EB22*(1-$L$6)</f>
        <v>18.59761647050377</v>
      </c>
      <c r="EJ33" s="87">
        <f t="shared" si="73"/>
        <v>18.400212702277273</v>
      </c>
      <c r="EK33" s="87">
        <f t="shared" si="73"/>
        <v>18.20527667197085</v>
      </c>
      <c r="EL33" s="87">
        <f t="shared" si="73"/>
        <v>18.01278041131301</v>
      </c>
      <c r="EM33" s="87">
        <f t="shared" si="73"/>
        <v>17.822695347725954</v>
      </c>
      <c r="EN33" s="87">
        <f t="shared" si="73"/>
        <v>17.634993079028639</v>
      </c>
      <c r="EO33" s="87">
        <f t="shared" si="73"/>
        <v>17.449645913487053</v>
      </c>
      <c r="EP33" s="87">
        <f t="shared" si="73"/>
        <v>17.266626989597572</v>
      </c>
      <c r="EQ33" s="87">
        <f t="shared" si="73"/>
        <v>17.085909918395945</v>
      </c>
      <c r="ER33" s="87">
        <f t="shared" si="73"/>
        <v>16.907469039572394</v>
      </c>
      <c r="ES33" s="87">
        <f t="shared" si="73"/>
        <v>16.731279369773485</v>
      </c>
      <c r="ET33" s="87">
        <f t="shared" si="73"/>
        <v>16.557316354091622</v>
      </c>
      <c r="EU33" s="87">
        <f t="shared" si="73"/>
        <v>16.385555542940708</v>
      </c>
      <c r="EV33" s="87">
        <f t="shared" si="73"/>
        <v>16.215972311078509</v>
      </c>
      <c r="EW33" s="87">
        <f t="shared" si="73"/>
        <v>16.048541715912222</v>
      </c>
      <c r="EX33" s="87">
        <f t="shared" si="73"/>
        <v>15.883238562485721</v>
      </c>
      <c r="EY33" s="87">
        <f t="shared" si="73"/>
        <v>15.720037782992289</v>
      </c>
      <c r="EZ33" s="87">
        <f t="shared" si="73"/>
        <v>15.558914703770641</v>
      </c>
      <c r="FA33" s="87">
        <f t="shared" si="73"/>
        <v>15.399845168552403</v>
      </c>
      <c r="FB33" s="87">
        <f t="shared" si="73"/>
        <v>15.242805520377305</v>
      </c>
      <c r="FC33" s="87">
        <f t="shared" si="73"/>
        <v>15.087772478839538</v>
      </c>
      <c r="FD33" s="87">
        <f t="shared" si="73"/>
        <v>14.93472297874243</v>
      </c>
      <c r="FE33" s="87">
        <f t="shared" si="73"/>
        <v>14.783634053281123</v>
      </c>
      <c r="FF33" s="87">
        <f t="shared" si="73"/>
        <v>14.634482838979251</v>
      </c>
      <c r="FG33" s="87">
        <f t="shared" si="73"/>
        <v>14.487246590293234</v>
      </c>
      <c r="FH33" s="87">
        <f t="shared" si="73"/>
        <v>14.34190270590368</v>
      </c>
      <c r="FI33" s="87">
        <f t="shared" si="73"/>
        <v>14.198428762092625</v>
      </c>
      <c r="FJ33" s="87">
        <f t="shared" si="73"/>
        <v>14.056802545811934</v>
      </c>
      <c r="FK33" s="87">
        <f t="shared" si="73"/>
        <v>13.917002081399607</v>
      </c>
      <c r="FL33" s="87">
        <f t="shared" si="73"/>
        <v>13.779005649286667</v>
      </c>
      <c r="FM33" s="87">
        <f t="shared" si="73"/>
        <v>13.642791799575429</v>
      </c>
      <c r="FN33" s="87">
        <f t="shared" si="73"/>
        <v>13.508339334019817</v>
      </c>
      <c r="FO33" s="87">
        <f t="shared" si="73"/>
        <v>13.375627272738397</v>
      </c>
      <c r="FP33" s="87">
        <f t="shared" si="73"/>
        <v>13.24463482142505</v>
      </c>
      <c r="FQ33" s="87">
        <f t="shared" si="73"/>
        <v>13.11534135110352</v>
      </c>
      <c r="FR33" s="87">
        <f t="shared" si="73"/>
        <v>12.987726396340344</v>
      </c>
      <c r="FS33" s="87">
        <f t="shared" si="73"/>
        <v>12.861769670355846</v>
      </c>
      <c r="FT33" s="87">
        <f t="shared" si="73"/>
        <v>12.737451088015399</v>
      </c>
      <c r="FU33" s="87">
        <f t="shared" si="73"/>
        <v>12.6147507798684</v>
      </c>
      <c r="FV33" s="87">
        <f t="shared" si="73"/>
        <v>12.49364909665937</v>
      </c>
      <c r="FW33" s="87">
        <f t="shared" si="73"/>
        <v>12.374126605889264</v>
      </c>
      <c r="FX33" s="87">
        <f t="shared" si="73"/>
        <v>12.256164083677536</v>
      </c>
      <c r="FY33" s="87">
        <f t="shared" si="73"/>
        <v>12.139742505805142</v>
      </c>
      <c r="GA33" s="87" t="s">
        <v>120</v>
      </c>
    </row>
    <row r="34" spans="1:183" x14ac:dyDescent="0.25">
      <c r="A34" t="s">
        <v>89</v>
      </c>
      <c r="B34" s="60"/>
      <c r="C34" s="109">
        <f t="shared" si="66"/>
        <v>1.0298754807025194</v>
      </c>
      <c r="D34" s="109">
        <f t="shared" si="66"/>
        <v>1.3594356345273257</v>
      </c>
      <c r="E34" s="109">
        <f t="shared" si="66"/>
        <v>1.7944550375760699</v>
      </c>
      <c r="F34" s="109">
        <f t="shared" si="66"/>
        <v>2.3686806496004125</v>
      </c>
      <c r="G34" s="109">
        <f t="shared" si="66"/>
        <v>3.1266584574725447</v>
      </c>
      <c r="H34" s="109">
        <f>I34/(1+$V$6)</f>
        <v>4.1271891638637594</v>
      </c>
      <c r="I34" s="104">
        <f>V8*AH7</f>
        <v>5.4478896963001624</v>
      </c>
      <c r="J34" s="83">
        <f t="shared" ref="J34:BU34" si="74">I34-C35+J35</f>
        <v>6.9415476159156047</v>
      </c>
      <c r="K34" s="83">
        <f t="shared" si="74"/>
        <v>8.9131760698079887</v>
      </c>
      <c r="L34" s="83">
        <f t="shared" si="74"/>
        <v>11.515725628945933</v>
      </c>
      <c r="M34" s="83">
        <f t="shared" si="74"/>
        <v>14.95109104700802</v>
      </c>
      <c r="N34" s="83">
        <f t="shared" si="74"/>
        <v>19.485773398849979</v>
      </c>
      <c r="O34" s="83">
        <f t="shared" si="74"/>
        <v>25.471554103281363</v>
      </c>
      <c r="P34" s="105">
        <f t="shared" si="74"/>
        <v>33.372784633130792</v>
      </c>
      <c r="Q34" s="83">
        <f t="shared" si="74"/>
        <v>33.042609591519081</v>
      </c>
      <c r="R34" s="83">
        <f t="shared" si="74"/>
        <v>32.541939956852353</v>
      </c>
      <c r="S34" s="83">
        <f t="shared" si="74"/>
        <v>31.816172034933299</v>
      </c>
      <c r="T34" s="83">
        <f t="shared" si="74"/>
        <v>30.793196366400778</v>
      </c>
      <c r="U34" s="83">
        <f t="shared" si="74"/>
        <v>29.377772166330907</v>
      </c>
      <c r="V34" s="83">
        <f t="shared" si="74"/>
        <v>27.444084136626071</v>
      </c>
      <c r="W34" s="105">
        <f t="shared" si="74"/>
        <v>24.825887116687763</v>
      </c>
      <c r="X34" s="83">
        <f t="shared" si="74"/>
        <v>27.045950030245169</v>
      </c>
      <c r="Y34" s="83">
        <f t="shared" si="74"/>
        <v>28.989404459146289</v>
      </c>
      <c r="Z34" s="83">
        <f t="shared" si="74"/>
        <v>30.555336933046611</v>
      </c>
      <c r="AA34" s="83">
        <f t="shared" si="74"/>
        <v>31.610539968297314</v>
      </c>
      <c r="AB34" s="83">
        <f t="shared" si="74"/>
        <v>31.979175573616988</v>
      </c>
      <c r="AC34" s="83">
        <f t="shared" si="74"/>
        <v>31.429129944530494</v>
      </c>
      <c r="AD34" s="105">
        <f t="shared" si="74"/>
        <v>29.653999929976017</v>
      </c>
      <c r="AE34" s="83">
        <f t="shared" si="74"/>
        <v>28.768597149309784</v>
      </c>
      <c r="AF34" s="83">
        <f t="shared" si="74"/>
        <v>28.024283509217064</v>
      </c>
      <c r="AG34" s="83">
        <f t="shared" si="74"/>
        <v>27.364173996349891</v>
      </c>
      <c r="AH34" s="83">
        <f t="shared" si="74"/>
        <v>26.720570067161571</v>
      </c>
      <c r="AI34" s="83">
        <f t="shared" si="74"/>
        <v>26.002918310128297</v>
      </c>
      <c r="AJ34" s="159">
        <f t="shared" si="74"/>
        <v>25.09056034751055</v>
      </c>
      <c r="AK34" s="105">
        <f t="shared" si="74"/>
        <v>23.823203905475104</v>
      </c>
      <c r="AL34" s="83">
        <f t="shared" si="74"/>
        <v>24.486424362366346</v>
      </c>
      <c r="AM34" s="83">
        <f t="shared" si="74"/>
        <v>24.835679894234005</v>
      </c>
      <c r="AN34" s="83">
        <f t="shared" si="74"/>
        <v>24.923397348508097</v>
      </c>
      <c r="AO34" s="83">
        <f t="shared" si="74"/>
        <v>24.791722809318777</v>
      </c>
      <c r="AP34" s="83">
        <f t="shared" si="74"/>
        <v>24.487258558068433</v>
      </c>
      <c r="AQ34" s="159">
        <f t="shared" si="74"/>
        <v>24.062361048866908</v>
      </c>
      <c r="AR34" s="105">
        <f t="shared" si="74"/>
        <v>23.576854956926699</v>
      </c>
      <c r="AS34" s="83">
        <f t="shared" si="74"/>
        <v>22.833525182670233</v>
      </c>
      <c r="AT34" s="83">
        <f t="shared" si="74"/>
        <v>22.239230214405808</v>
      </c>
      <c r="AU34" s="83">
        <f t="shared" si="74"/>
        <v>21.750167606183062</v>
      </c>
      <c r="AV34" s="83">
        <f t="shared" si="74"/>
        <v>21.340142820694542</v>
      </c>
      <c r="AW34" s="83">
        <f t="shared" si="74"/>
        <v>20.9943609947601</v>
      </c>
      <c r="AX34" s="159">
        <f t="shared" si="74"/>
        <v>20.712269623792682</v>
      </c>
      <c r="AY34" s="105">
        <f t="shared" si="74"/>
        <v>20.511290361450996</v>
      </c>
      <c r="AZ34" s="83">
        <f t="shared" si="74"/>
        <v>20.698490390756358</v>
      </c>
      <c r="BA34" s="83">
        <f t="shared" si="74"/>
        <v>20.735672586795413</v>
      </c>
      <c r="BB34" s="83">
        <f t="shared" si="74"/>
        <v>20.654221445560623</v>
      </c>
      <c r="BC34" s="83">
        <f t="shared" si="74"/>
        <v>20.478828892401509</v>
      </c>
      <c r="BD34" s="83">
        <f t="shared" si="74"/>
        <v>20.230136519180313</v>
      </c>
      <c r="BE34" s="159">
        <f t="shared" si="74"/>
        <v>19.926044492230293</v>
      </c>
      <c r="BF34" s="105">
        <f t="shared" si="74"/>
        <v>19.583366024243016</v>
      </c>
      <c r="BG34" s="83">
        <f t="shared" si="74"/>
        <v>19.219935101081251</v>
      </c>
      <c r="BH34" s="83">
        <f t="shared" si="74"/>
        <v>18.925246147185717</v>
      </c>
      <c r="BI34" s="83">
        <f t="shared" si="74"/>
        <v>18.682584754926012</v>
      </c>
      <c r="BJ34" s="83">
        <f t="shared" si="74"/>
        <v>18.479990425184489</v>
      </c>
      <c r="BK34" s="83">
        <f t="shared" si="74"/>
        <v>18.308607576347267</v>
      </c>
      <c r="BL34" s="159">
        <f t="shared" si="74"/>
        <v>18.161340132049574</v>
      </c>
      <c r="BM34" s="105">
        <f t="shared" si="74"/>
        <v>18.031386595293011</v>
      </c>
      <c r="BN34" s="83">
        <f t="shared" si="74"/>
        <v>17.91061062587033</v>
      </c>
      <c r="BO34" s="83">
        <f t="shared" si="74"/>
        <v>17.753733305003273</v>
      </c>
      <c r="BP34" s="83">
        <f t="shared" si="74"/>
        <v>17.57393774657173</v>
      </c>
      <c r="BQ34" s="83">
        <f t="shared" si="74"/>
        <v>17.381733999658266</v>
      </c>
      <c r="BR34" s="83">
        <f t="shared" si="74"/>
        <v>17.185440200709866</v>
      </c>
      <c r="BS34" s="83">
        <f t="shared" si="74"/>
        <v>16.991473824861192</v>
      </c>
      <c r="BT34" s="105">
        <f t="shared" si="74"/>
        <v>16.804357962973363</v>
      </c>
      <c r="BU34" s="83">
        <f t="shared" si="74"/>
        <v>16.626389624029677</v>
      </c>
      <c r="BV34" s="83">
        <f t="shared" ref="BV34:EG34" si="75">BU34-BO35+BV35</f>
        <v>16.456888602932654</v>
      </c>
      <c r="BW34" s="83">
        <f t="shared" si="75"/>
        <v>16.291641575787203</v>
      </c>
      <c r="BX34" s="83">
        <f t="shared" si="75"/>
        <v>16.128032379131184</v>
      </c>
      <c r="BY34" s="83">
        <f t="shared" si="75"/>
        <v>15.964631726093952</v>
      </c>
      <c r="BZ34" s="83">
        <f t="shared" si="75"/>
        <v>15.800885007166572</v>
      </c>
      <c r="CA34" s="105">
        <f t="shared" si="75"/>
        <v>15.636881665750584</v>
      </c>
      <c r="CB34" s="83">
        <f t="shared" si="75"/>
        <v>15.473175710830283</v>
      </c>
      <c r="CC34" s="83">
        <f t="shared" si="75"/>
        <v>15.310630957215807</v>
      </c>
      <c r="CD34" s="83">
        <f t="shared" si="75"/>
        <v>15.150752981082425</v>
      </c>
      <c r="CE34" s="83">
        <f t="shared" si="75"/>
        <v>14.994166767962877</v>
      </c>
      <c r="CF34" s="83">
        <f t="shared" si="75"/>
        <v>14.840826882119686</v>
      </c>
      <c r="CG34" s="83">
        <f t="shared" si="75"/>
        <v>14.690197344417285</v>
      </c>
      <c r="CH34" s="105">
        <f t="shared" si="75"/>
        <v>14.541421245473133</v>
      </c>
      <c r="CI34" s="83">
        <f t="shared" si="75"/>
        <v>14.393508097923913</v>
      </c>
      <c r="CJ34" s="83">
        <f t="shared" si="75"/>
        <v>14.24556916220029</v>
      </c>
      <c r="CK34" s="83">
        <f t="shared" si="75"/>
        <v>14.098058220311094</v>
      </c>
      <c r="CL34" s="83">
        <f t="shared" si="75"/>
        <v>13.951520282814085</v>
      </c>
      <c r="CM34" s="83">
        <f t="shared" si="75"/>
        <v>13.806470791299626</v>
      </c>
      <c r="CN34" s="83">
        <f t="shared" si="75"/>
        <v>13.663309020052703</v>
      </c>
      <c r="CO34" s="105">
        <f t="shared" si="75"/>
        <v>13.522259541158355</v>
      </c>
      <c r="CP34" s="83">
        <f t="shared" si="75"/>
        <v>13.383346261326517</v>
      </c>
      <c r="CQ34" s="83">
        <f t="shared" si="75"/>
        <v>13.246405997899748</v>
      </c>
      <c r="CR34" s="83">
        <f t="shared" si="75"/>
        <v>13.11115084096264</v>
      </c>
      <c r="CS34" s="83">
        <f t="shared" si="75"/>
        <v>12.977337330032935</v>
      </c>
      <c r="CT34" s="83">
        <f t="shared" si="75"/>
        <v>12.844793773023568</v>
      </c>
      <c r="CU34" s="83">
        <f t="shared" si="75"/>
        <v>12.713432718578145</v>
      </c>
      <c r="CV34" s="105">
        <f t="shared" si="75"/>
        <v>12.583251881977823</v>
      </c>
      <c r="CW34" s="83">
        <f t="shared" si="75"/>
        <v>12.454323669736961</v>
      </c>
      <c r="CX34" s="83">
        <f t="shared" si="75"/>
        <v>12.326773986775502</v>
      </c>
      <c r="CY34" s="83">
        <f t="shared" si="75"/>
        <v>12.200750285425778</v>
      </c>
      <c r="CZ34" s="83">
        <f t="shared" si="75"/>
        <v>12.076305891553858</v>
      </c>
      <c r="DA34" s="83">
        <f t="shared" si="75"/>
        <v>11.953419932321912</v>
      </c>
      <c r="DB34" s="83">
        <f t="shared" si="75"/>
        <v>11.832022944546289</v>
      </c>
      <c r="DC34" s="83">
        <f t="shared" si="75"/>
        <v>11.712025106608174</v>
      </c>
      <c r="DD34" s="105">
        <f t="shared" si="75"/>
        <v>11.593344263514584</v>
      </c>
      <c r="DE34" s="83">
        <f t="shared" si="75"/>
        <v>11.475929907973851</v>
      </c>
      <c r="DF34" s="83">
        <f t="shared" si="75"/>
        <v>11.359778095850489</v>
      </c>
      <c r="DG34" s="83">
        <f t="shared" si="75"/>
        <v>11.244905393244242</v>
      </c>
      <c r="DH34" s="83">
        <f t="shared" si="75"/>
        <v>11.1313351077143</v>
      </c>
      <c r="DI34" s="83">
        <f t="shared" si="75"/>
        <v>11.01908652885303</v>
      </c>
      <c r="DJ34" s="83">
        <f t="shared" si="75"/>
        <v>10.908167877035787</v>
      </c>
      <c r="DK34" s="105">
        <f t="shared" si="75"/>
        <v>10.798573294260118</v>
      </c>
      <c r="DL34" s="83">
        <f t="shared" si="75"/>
        <v>10.690283795978198</v>
      </c>
      <c r="DM34" s="83">
        <f t="shared" si="75"/>
        <v>10.583271498426054</v>
      </c>
      <c r="DN34" s="83">
        <f t="shared" si="75"/>
        <v>10.477505715950038</v>
      </c>
      <c r="DO34" s="83">
        <f t="shared" si="75"/>
        <v>10.372960035020816</v>
      </c>
      <c r="DP34" s="83">
        <f t="shared" si="75"/>
        <v>10.269616086574858</v>
      </c>
      <c r="DQ34" s="83">
        <f t="shared" si="75"/>
        <v>10.167464279137668</v>
      </c>
      <c r="DR34" s="83">
        <f t="shared" si="75"/>
        <v>10.066501948388582</v>
      </c>
      <c r="DS34" s="83">
        <f t="shared" si="75"/>
        <v>9.9667296046348088</v>
      </c>
      <c r="DT34" s="83">
        <f t="shared" si="75"/>
        <v>9.8681461970429503</v>
      </c>
      <c r="DU34" s="83">
        <f t="shared" si="75"/>
        <v>9.770744591344922</v>
      </c>
      <c r="DV34" s="83">
        <f t="shared" si="75"/>
        <v>9.6745123651791296</v>
      </c>
      <c r="DW34" s="83">
        <f t="shared" si="75"/>
        <v>9.5794336676726104</v>
      </c>
      <c r="DX34" s="83">
        <f t="shared" si="75"/>
        <v>9.4854914876766969</v>
      </c>
      <c r="DY34" s="83">
        <f t="shared" si="75"/>
        <v>9.3926697300496933</v>
      </c>
      <c r="DZ34" s="83">
        <f t="shared" si="75"/>
        <v>9.3009545925239667</v>
      </c>
      <c r="EA34" s="83">
        <f t="shared" si="75"/>
        <v>9.2103349051681551</v>
      </c>
      <c r="EB34" s="83">
        <f t="shared" si="75"/>
        <v>9.1208013588517431</v>
      </c>
      <c r="EC34" s="83">
        <f t="shared" si="75"/>
        <v>9.0323456222349261</v>
      </c>
      <c r="ED34" s="83">
        <f t="shared" si="75"/>
        <v>8.9449594059412796</v>
      </c>
      <c r="EE34" s="83">
        <f t="shared" si="75"/>
        <v>8.8586337178422898</v>
      </c>
      <c r="EF34" s="83">
        <f t="shared" si="75"/>
        <v>8.7733584568314189</v>
      </c>
      <c r="EG34" s="83">
        <f t="shared" si="75"/>
        <v>8.6891223971449918</v>
      </c>
      <c r="EH34" s="83">
        <f t="shared" ref="EH34:FY34" si="76">EG34-EA35+EH35</f>
        <v>8.605913524400389</v>
      </c>
      <c r="EI34" s="83">
        <f t="shared" si="76"/>
        <v>8.5237196093867951</v>
      </c>
      <c r="EJ34" s="83">
        <f t="shared" si="76"/>
        <v>8.4425288554842339</v>
      </c>
      <c r="EK34" s="83">
        <f t="shared" si="76"/>
        <v>8.362330230785183</v>
      </c>
      <c r="EL34" s="83">
        <f t="shared" si="76"/>
        <v>8.2831134927443486</v>
      </c>
      <c r="EM34" s="83">
        <f t="shared" si="76"/>
        <v>8.2048689735174598</v>
      </c>
      <c r="EN34" s="83">
        <f t="shared" si="76"/>
        <v>8.1275872367811921</v>
      </c>
      <c r="EO34" s="83">
        <f t="shared" si="76"/>
        <v>8.0512587383273875</v>
      </c>
      <c r="EP34" s="83">
        <f t="shared" si="76"/>
        <v>7.9758736181031953</v>
      </c>
      <c r="EQ34" s="83">
        <f t="shared" si="76"/>
        <v>7.9014217146439556</v>
      </c>
      <c r="ER34" s="83">
        <f t="shared" si="76"/>
        <v>7.8278926761150647</v>
      </c>
      <c r="ES34" s="83">
        <f t="shared" si="76"/>
        <v>7.7552761156563177</v>
      </c>
      <c r="ET34" s="83">
        <f t="shared" si="76"/>
        <v>7.6835617598233625</v>
      </c>
      <c r="EU34" s="83">
        <f t="shared" si="76"/>
        <v>7.6127395507429485</v>
      </c>
      <c r="EV34" s="83">
        <f t="shared" si="76"/>
        <v>7.542799682411836</v>
      </c>
      <c r="EW34" s="83">
        <f t="shared" si="76"/>
        <v>7.4737325750835097</v>
      </c>
      <c r="EX34" s="83">
        <f t="shared" si="76"/>
        <v>7.405528812898571</v>
      </c>
      <c r="EY34" s="83">
        <f t="shared" si="76"/>
        <v>7.3381790622184839</v>
      </c>
      <c r="EZ34" s="83">
        <f t="shared" si="76"/>
        <v>7.2716740018973729</v>
      </c>
      <c r="FA34" s="83">
        <f t="shared" si="76"/>
        <v>7.2060042851988975</v>
      </c>
      <c r="FB34" s="83">
        <f t="shared" si="76"/>
        <v>7.1411605400375713</v>
      </c>
      <c r="FC34" s="83">
        <f t="shared" si="76"/>
        <v>7.0771334018620697</v>
      </c>
      <c r="FD34" s="83">
        <f t="shared" si="76"/>
        <v>7.0139135638544134</v>
      </c>
      <c r="FE34" s="83">
        <f t="shared" si="76"/>
        <v>6.951491823881641</v>
      </c>
      <c r="FF34" s="83">
        <f t="shared" si="76"/>
        <v>6.8898591080918941</v>
      </c>
      <c r="FG34" s="83">
        <f t="shared" si="76"/>
        <v>6.8290064710915832</v>
      </c>
      <c r="FH34" s="83">
        <f t="shared" si="76"/>
        <v>6.7689250787827753</v>
      </c>
      <c r="FI34" s="83">
        <f t="shared" si="76"/>
        <v>6.7096061834009717</v>
      </c>
      <c r="FJ34" s="83">
        <f t="shared" si="76"/>
        <v>6.6510411006648527</v>
      </c>
      <c r="FK34" s="83">
        <f t="shared" si="76"/>
        <v>6.5932211963011165</v>
      </c>
      <c r="FL34" s="83">
        <f t="shared" si="76"/>
        <v>6.536137884219321</v>
      </c>
      <c r="FM34" s="83">
        <f t="shared" si="76"/>
        <v>6.4797826326816086</v>
      </c>
      <c r="FN34" s="83">
        <f t="shared" si="76"/>
        <v>6.4241469751724409</v>
      </c>
      <c r="FO34" s="83">
        <f t="shared" si="76"/>
        <v>6.3692225219233354</v>
      </c>
      <c r="FP34" s="83">
        <f t="shared" si="76"/>
        <v>6.3150009685991071</v>
      </c>
      <c r="FQ34" s="83">
        <f t="shared" si="76"/>
        <v>6.2614741000846452</v>
      </c>
      <c r="FR34" s="83">
        <f t="shared" si="76"/>
        <v>6.208633789090281</v>
      </c>
      <c r="FS34" s="83">
        <f t="shared" si="76"/>
        <v>6.1564719908653283</v>
      </c>
      <c r="FT34" s="83">
        <f t="shared" si="76"/>
        <v>6.1049807362259383</v>
      </c>
      <c r="FU34" s="83">
        <f t="shared" si="76"/>
        <v>6.0541521256761577</v>
      </c>
      <c r="FV34" s="83">
        <f t="shared" si="76"/>
        <v>6.0039783263038595</v>
      </c>
      <c r="FW34" s="83">
        <f t="shared" si="76"/>
        <v>5.9544515718524931</v>
      </c>
      <c r="FX34" s="83">
        <f t="shared" si="76"/>
        <v>5.9055641652427511</v>
      </c>
      <c r="FY34" s="83">
        <f t="shared" si="76"/>
        <v>5.8573084821158936</v>
      </c>
      <c r="GA34" t="s">
        <v>89</v>
      </c>
    </row>
    <row r="35" spans="1:183" s="95" customFormat="1" x14ac:dyDescent="0.25">
      <c r="A35" s="87" t="s">
        <v>121</v>
      </c>
      <c r="B35" s="94"/>
      <c r="C35" s="88">
        <f t="shared" si="66"/>
        <v>0.24966678320061081</v>
      </c>
      <c r="D35" s="89">
        <f t="shared" ref="D35:H35" si="77">D34-C34</f>
        <v>0.3295601538248063</v>
      </c>
      <c r="E35" s="89">
        <f t="shared" si="77"/>
        <v>0.4350194030487442</v>
      </c>
      <c r="F35" s="89">
        <f t="shared" si="77"/>
        <v>0.57422561202434252</v>
      </c>
      <c r="G35" s="89">
        <f t="shared" si="77"/>
        <v>0.7579778078721322</v>
      </c>
      <c r="H35" s="89">
        <f t="shared" si="77"/>
        <v>1.0005307063912148</v>
      </c>
      <c r="I35" s="89">
        <f>I34-H34</f>
        <v>1.320700532436403</v>
      </c>
      <c r="J35" s="87">
        <f t="shared" ref="J35:BU35" si="78">C24*(1-$L$6)</f>
        <v>1.7433247028160523</v>
      </c>
      <c r="K35" s="87">
        <f t="shared" si="78"/>
        <v>2.3011886077171892</v>
      </c>
      <c r="L35" s="87">
        <f t="shared" si="78"/>
        <v>3.0375689621866897</v>
      </c>
      <c r="M35" s="87">
        <f t="shared" si="78"/>
        <v>4.0095910300864297</v>
      </c>
      <c r="N35" s="87">
        <f t="shared" si="78"/>
        <v>5.2926601597140888</v>
      </c>
      <c r="O35" s="87">
        <f t="shared" si="78"/>
        <v>6.9863114108225979</v>
      </c>
      <c r="P35" s="96">
        <f t="shared" si="78"/>
        <v>9.2219310622858295</v>
      </c>
      <c r="Q35" s="87">
        <f t="shared" si="78"/>
        <v>1.413149661204343</v>
      </c>
      <c r="R35" s="87">
        <f t="shared" si="78"/>
        <v>1.8005189730504638</v>
      </c>
      <c r="S35" s="87">
        <f t="shared" si="78"/>
        <v>2.3118010402676346</v>
      </c>
      <c r="T35" s="87">
        <f t="shared" si="78"/>
        <v>2.9866153615539073</v>
      </c>
      <c r="U35" s="87">
        <f t="shared" si="78"/>
        <v>3.8772359596442163</v>
      </c>
      <c r="V35" s="87">
        <f t="shared" si="78"/>
        <v>5.052623381117761</v>
      </c>
      <c r="W35" s="96">
        <f t="shared" si="78"/>
        <v>6.603734042347523</v>
      </c>
      <c r="X35" s="87">
        <f t="shared" si="78"/>
        <v>3.6332125747617492</v>
      </c>
      <c r="Y35" s="87">
        <f t="shared" si="78"/>
        <v>3.7439734019515862</v>
      </c>
      <c r="Z35" s="87">
        <f t="shared" si="78"/>
        <v>3.8777335141679585</v>
      </c>
      <c r="AA35" s="87">
        <f t="shared" si="78"/>
        <v>4.0418183968046115</v>
      </c>
      <c r="AB35" s="87">
        <f t="shared" si="78"/>
        <v>4.2458715649638918</v>
      </c>
      <c r="AC35" s="87">
        <f t="shared" si="78"/>
        <v>4.5025777520312698</v>
      </c>
      <c r="AD35" s="96">
        <f t="shared" si="78"/>
        <v>4.8286040277930429</v>
      </c>
      <c r="AE35" s="87">
        <f t="shared" si="78"/>
        <v>2.7478097940955157</v>
      </c>
      <c r="AF35" s="87">
        <f t="shared" si="78"/>
        <v>2.9996597618588652</v>
      </c>
      <c r="AG35" s="87">
        <f t="shared" si="78"/>
        <v>3.2176240013007824</v>
      </c>
      <c r="AH35" s="87">
        <f t="shared" si="78"/>
        <v>3.3982144676162918</v>
      </c>
      <c r="AI35" s="87">
        <f t="shared" si="78"/>
        <v>3.5282198079306184</v>
      </c>
      <c r="AJ35" s="165">
        <f t="shared" si="78"/>
        <v>3.5902197894135206</v>
      </c>
      <c r="AK35" s="96">
        <f t="shared" si="78"/>
        <v>3.5612475857575978</v>
      </c>
      <c r="AL35" s="87">
        <f t="shared" si="78"/>
        <v>3.41103025098676</v>
      </c>
      <c r="AM35" s="87">
        <f t="shared" si="78"/>
        <v>3.3489152937265239</v>
      </c>
      <c r="AN35" s="87">
        <f t="shared" si="78"/>
        <v>3.305341455574875</v>
      </c>
      <c r="AO35" s="87">
        <f t="shared" si="78"/>
        <v>3.2665399284269707</v>
      </c>
      <c r="AP35" s="87">
        <f t="shared" si="78"/>
        <v>3.2237555566802745</v>
      </c>
      <c r="AQ35" s="165">
        <f t="shared" si="78"/>
        <v>3.165322280211996</v>
      </c>
      <c r="AR35" s="96">
        <f t="shared" si="78"/>
        <v>3.0757414938173904</v>
      </c>
      <c r="AS35" s="87">
        <f t="shared" si="78"/>
        <v>2.6677004767302934</v>
      </c>
      <c r="AT35" s="87">
        <f t="shared" si="78"/>
        <v>2.7546203254620982</v>
      </c>
      <c r="AU35" s="87">
        <f t="shared" si="78"/>
        <v>2.816278847352129</v>
      </c>
      <c r="AV35" s="87">
        <f t="shared" si="78"/>
        <v>2.8565151429384534</v>
      </c>
      <c r="AW35" s="87">
        <f t="shared" si="78"/>
        <v>2.8779737307458335</v>
      </c>
      <c r="AX35" s="165">
        <f t="shared" si="78"/>
        <v>2.8832309092445789</v>
      </c>
      <c r="AY35" s="96">
        <f t="shared" si="78"/>
        <v>2.874762231475704</v>
      </c>
      <c r="AZ35" s="87">
        <f t="shared" si="78"/>
        <v>2.854900506035654</v>
      </c>
      <c r="BA35" s="87">
        <f t="shared" si="78"/>
        <v>2.7918025215011535</v>
      </c>
      <c r="BB35" s="87">
        <f t="shared" si="78"/>
        <v>2.7348277061173381</v>
      </c>
      <c r="BC35" s="87">
        <f t="shared" si="78"/>
        <v>2.681122589779338</v>
      </c>
      <c r="BD35" s="87">
        <f t="shared" si="78"/>
        <v>2.6292813575246381</v>
      </c>
      <c r="BE35" s="165">
        <f t="shared" si="78"/>
        <v>2.5791388822945591</v>
      </c>
      <c r="BF35" s="96">
        <f t="shared" si="78"/>
        <v>2.5320837634884277</v>
      </c>
      <c r="BG35" s="87">
        <f t="shared" si="78"/>
        <v>2.4914695828738891</v>
      </c>
      <c r="BH35" s="87">
        <f t="shared" si="78"/>
        <v>2.4971135676056209</v>
      </c>
      <c r="BI35" s="87">
        <f t="shared" si="78"/>
        <v>2.4921663138576307</v>
      </c>
      <c r="BJ35" s="87">
        <f t="shared" si="78"/>
        <v>2.4785282600378151</v>
      </c>
      <c r="BK35" s="87">
        <f t="shared" si="78"/>
        <v>2.4578985086874168</v>
      </c>
      <c r="BL35" s="165">
        <f t="shared" si="78"/>
        <v>2.4318714379968669</v>
      </c>
      <c r="BM35" s="96">
        <f t="shared" si="78"/>
        <v>2.4021302267318654</v>
      </c>
      <c r="BN35" s="87">
        <f t="shared" si="78"/>
        <v>2.3706936134512091</v>
      </c>
      <c r="BO35" s="87">
        <f t="shared" si="78"/>
        <v>2.3402362467385629</v>
      </c>
      <c r="BP35" s="87">
        <f t="shared" si="78"/>
        <v>2.3123707554260857</v>
      </c>
      <c r="BQ35" s="87">
        <f t="shared" si="78"/>
        <v>2.2863245131243537</v>
      </c>
      <c r="BR35" s="87">
        <f t="shared" si="78"/>
        <v>2.2616047097390166</v>
      </c>
      <c r="BS35" s="87">
        <f t="shared" si="78"/>
        <v>2.2379050621481911</v>
      </c>
      <c r="BT35" s="96">
        <f t="shared" si="78"/>
        <v>2.2150143648440346</v>
      </c>
      <c r="BU35" s="87">
        <f t="shared" si="78"/>
        <v>2.1927252745075254</v>
      </c>
      <c r="BV35" s="87">
        <f t="shared" ref="BV35:EG35" si="79">BO24*(1-$L$6)</f>
        <v>2.1707352256415393</v>
      </c>
      <c r="BW35" s="87">
        <f t="shared" si="79"/>
        <v>2.1471237282806359</v>
      </c>
      <c r="BX35" s="87">
        <f t="shared" si="79"/>
        <v>2.1227153164683346</v>
      </c>
      <c r="BY35" s="87">
        <f t="shared" si="79"/>
        <v>2.0982040567017846</v>
      </c>
      <c r="BZ35" s="87">
        <f t="shared" si="79"/>
        <v>2.0741583432208111</v>
      </c>
      <c r="CA35" s="96">
        <f t="shared" si="79"/>
        <v>2.0510110234280465</v>
      </c>
      <c r="CB35" s="87">
        <f t="shared" si="79"/>
        <v>2.029019319587225</v>
      </c>
      <c r="CC35" s="87">
        <f t="shared" si="79"/>
        <v>2.008190472027064</v>
      </c>
      <c r="CD35" s="87">
        <f t="shared" si="79"/>
        <v>1.9872457521472546</v>
      </c>
      <c r="CE35" s="87">
        <f t="shared" si="79"/>
        <v>1.9661291033487887</v>
      </c>
      <c r="CF35" s="87">
        <f t="shared" si="79"/>
        <v>1.9448641708585934</v>
      </c>
      <c r="CG35" s="87">
        <f t="shared" si="79"/>
        <v>1.9235288055184105</v>
      </c>
      <c r="CH35" s="96">
        <f t="shared" si="79"/>
        <v>1.9022349244838943</v>
      </c>
      <c r="CI35" s="87">
        <f t="shared" si="79"/>
        <v>1.8811061720380067</v>
      </c>
      <c r="CJ35" s="87">
        <f t="shared" si="79"/>
        <v>1.8602515363034402</v>
      </c>
      <c r="CK35" s="87">
        <f t="shared" si="79"/>
        <v>1.8397348102580582</v>
      </c>
      <c r="CL35" s="87">
        <f t="shared" si="79"/>
        <v>1.8195911658517805</v>
      </c>
      <c r="CM35" s="87">
        <f t="shared" si="79"/>
        <v>1.7998146793441336</v>
      </c>
      <c r="CN35" s="87">
        <f t="shared" si="79"/>
        <v>1.7803670342714868</v>
      </c>
      <c r="CO35" s="96">
        <f t="shared" si="79"/>
        <v>1.7611854455895459</v>
      </c>
      <c r="CP35" s="87">
        <f t="shared" si="79"/>
        <v>1.7421928922061676</v>
      </c>
      <c r="CQ35" s="87">
        <f t="shared" si="79"/>
        <v>1.7233112728766713</v>
      </c>
      <c r="CR35" s="87">
        <f t="shared" si="79"/>
        <v>1.7044796533209505</v>
      </c>
      <c r="CS35" s="87">
        <f t="shared" si="79"/>
        <v>1.685777654922076</v>
      </c>
      <c r="CT35" s="87">
        <f t="shared" si="79"/>
        <v>1.6672711223347667</v>
      </c>
      <c r="CU35" s="87">
        <f t="shared" si="79"/>
        <v>1.6490059798260648</v>
      </c>
      <c r="CV35" s="96">
        <f t="shared" si="79"/>
        <v>1.6310046089892221</v>
      </c>
      <c r="CW35" s="87">
        <f t="shared" si="79"/>
        <v>1.6132646799653072</v>
      </c>
      <c r="CX35" s="87">
        <f t="shared" si="79"/>
        <v>1.5957615899152109</v>
      </c>
      <c r="CY35" s="87">
        <f t="shared" si="79"/>
        <v>1.5784559519712271</v>
      </c>
      <c r="CZ35" s="87">
        <f t="shared" si="79"/>
        <v>1.5613332610501545</v>
      </c>
      <c r="DA35" s="87">
        <f t="shared" si="79"/>
        <v>1.5443851631028225</v>
      </c>
      <c r="DB35" s="87">
        <f t="shared" si="79"/>
        <v>1.5276089920504414</v>
      </c>
      <c r="DC35" s="87">
        <f t="shared" si="79"/>
        <v>1.5110067710511068</v>
      </c>
      <c r="DD35" s="96">
        <f t="shared" si="79"/>
        <v>1.4945838368717188</v>
      </c>
      <c r="DE35" s="87">
        <f t="shared" si="79"/>
        <v>1.4783472343744779</v>
      </c>
      <c r="DF35" s="87">
        <f t="shared" si="79"/>
        <v>1.462304139847864</v>
      </c>
      <c r="DG35" s="87">
        <f t="shared" si="79"/>
        <v>1.4464605584439076</v>
      </c>
      <c r="DH35" s="87">
        <f t="shared" si="79"/>
        <v>1.4308148775728806</v>
      </c>
      <c r="DI35" s="87">
        <f t="shared" si="79"/>
        <v>1.4153604131891722</v>
      </c>
      <c r="DJ35" s="87">
        <f t="shared" si="79"/>
        <v>1.4000881192338648</v>
      </c>
      <c r="DK35" s="96">
        <f t="shared" si="79"/>
        <v>1.3849892540960507</v>
      </c>
      <c r="DL35" s="87">
        <f t="shared" si="79"/>
        <v>1.3700577360925581</v>
      </c>
      <c r="DM35" s="87">
        <f t="shared" si="79"/>
        <v>1.3552918422957208</v>
      </c>
      <c r="DN35" s="87">
        <f t="shared" si="79"/>
        <v>1.3406947759678924</v>
      </c>
      <c r="DO35" s="87">
        <f t="shared" si="79"/>
        <v>1.3262691966436577</v>
      </c>
      <c r="DP35" s="87">
        <f t="shared" si="79"/>
        <v>1.3120164647432138</v>
      </c>
      <c r="DQ35" s="87">
        <f t="shared" si="79"/>
        <v>1.2979363117966765</v>
      </c>
      <c r="DR35" s="87">
        <f t="shared" si="79"/>
        <v>1.2840269233469639</v>
      </c>
      <c r="DS35" s="87">
        <f t="shared" si="79"/>
        <v>1.2702853923387851</v>
      </c>
      <c r="DT35" s="87">
        <f t="shared" si="79"/>
        <v>1.2567084347038626</v>
      </c>
      <c r="DU35" s="87">
        <f t="shared" si="79"/>
        <v>1.2432931702698633</v>
      </c>
      <c r="DV35" s="87">
        <f t="shared" si="79"/>
        <v>1.2300369704778644</v>
      </c>
      <c r="DW35" s="87">
        <f t="shared" si="79"/>
        <v>1.2169377672366961</v>
      </c>
      <c r="DX35" s="87">
        <f t="shared" si="79"/>
        <v>1.2039941318007619</v>
      </c>
      <c r="DY35" s="87">
        <f t="shared" si="79"/>
        <v>1.19120516571996</v>
      </c>
      <c r="DZ35" s="87">
        <f t="shared" si="79"/>
        <v>1.1785702548130583</v>
      </c>
      <c r="EA35" s="87">
        <f t="shared" si="79"/>
        <v>1.1660887473480503</v>
      </c>
      <c r="EB35" s="87">
        <f t="shared" si="79"/>
        <v>1.1537596239534513</v>
      </c>
      <c r="EC35" s="87">
        <f t="shared" si="79"/>
        <v>1.1415812338610469</v>
      </c>
      <c r="ED35" s="87">
        <f t="shared" si="79"/>
        <v>1.12955155094305</v>
      </c>
      <c r="EE35" s="87">
        <f t="shared" si="79"/>
        <v>1.1176684437017728</v>
      </c>
      <c r="EF35" s="87">
        <f t="shared" si="79"/>
        <v>1.1059299047090903</v>
      </c>
      <c r="EG35" s="87">
        <f t="shared" si="79"/>
        <v>1.0943341951266321</v>
      </c>
      <c r="EH35" s="87">
        <f t="shared" ref="EH35:FY35" si="80">EA24*(1-$L$6)</f>
        <v>1.0828798746034471</v>
      </c>
      <c r="EI35" s="87">
        <f t="shared" si="80"/>
        <v>1.071565708939858</v>
      </c>
      <c r="EJ35" s="87">
        <f t="shared" si="80"/>
        <v>1.0603904799584851</v>
      </c>
      <c r="EK35" s="87">
        <f t="shared" si="80"/>
        <v>1.0493529262440005</v>
      </c>
      <c r="EL35" s="87">
        <f t="shared" si="80"/>
        <v>1.0384517056609375</v>
      </c>
      <c r="EM35" s="87">
        <f t="shared" si="80"/>
        <v>1.0276853854822015</v>
      </c>
      <c r="EN35" s="87">
        <f t="shared" si="80"/>
        <v>1.0170524583903651</v>
      </c>
      <c r="EO35" s="87">
        <f t="shared" si="80"/>
        <v>1.0065513761496427</v>
      </c>
      <c r="EP35" s="87">
        <f t="shared" si="80"/>
        <v>0.9961805887156655</v>
      </c>
      <c r="EQ35" s="87">
        <f t="shared" si="80"/>
        <v>0.98593857649924543</v>
      </c>
      <c r="ER35" s="87">
        <f t="shared" si="80"/>
        <v>0.97582388771510942</v>
      </c>
      <c r="ES35" s="87">
        <f t="shared" si="80"/>
        <v>0.96583514520219116</v>
      </c>
      <c r="ET35" s="87">
        <f t="shared" si="80"/>
        <v>0.95597102964924674</v>
      </c>
      <c r="EU35" s="87">
        <f t="shared" si="80"/>
        <v>0.94623024930995092</v>
      </c>
      <c r="EV35" s="87">
        <f t="shared" si="80"/>
        <v>0.93661150781853009</v>
      </c>
      <c r="EW35" s="87">
        <f t="shared" si="80"/>
        <v>0.92711348138733907</v>
      </c>
      <c r="EX35" s="87">
        <f t="shared" si="80"/>
        <v>0.91773481431430692</v>
      </c>
      <c r="EY35" s="87">
        <f t="shared" si="80"/>
        <v>0.90847413703502233</v>
      </c>
      <c r="EZ35" s="87">
        <f t="shared" si="80"/>
        <v>0.89933008488107957</v>
      </c>
      <c r="FA35" s="87">
        <f t="shared" si="80"/>
        <v>0.8903013129507712</v>
      </c>
      <c r="FB35" s="87">
        <f t="shared" si="80"/>
        <v>0.88138650414862485</v>
      </c>
      <c r="FC35" s="87">
        <f t="shared" si="80"/>
        <v>0.87258436964302866</v>
      </c>
      <c r="FD35" s="87">
        <f t="shared" si="80"/>
        <v>0.86389364337968277</v>
      </c>
      <c r="FE35" s="87">
        <f t="shared" si="80"/>
        <v>0.85531307434153447</v>
      </c>
      <c r="FF35" s="87">
        <f t="shared" si="80"/>
        <v>0.84684142124527551</v>
      </c>
      <c r="FG35" s="87">
        <f t="shared" si="80"/>
        <v>0.83847744788076883</v>
      </c>
      <c r="FH35" s="87">
        <f t="shared" si="80"/>
        <v>0.83021992064196282</v>
      </c>
      <c r="FI35" s="87">
        <f t="shared" si="80"/>
        <v>0.82206760876682106</v>
      </c>
      <c r="FJ35" s="87">
        <f t="shared" si="80"/>
        <v>0.81401928690691017</v>
      </c>
      <c r="FK35" s="87">
        <f t="shared" si="80"/>
        <v>0.8060737390159467</v>
      </c>
      <c r="FL35" s="87">
        <f t="shared" si="80"/>
        <v>0.79822976225973918</v>
      </c>
      <c r="FM35" s="87">
        <f t="shared" si="80"/>
        <v>0.7904861697075628</v>
      </c>
      <c r="FN35" s="87">
        <f t="shared" si="80"/>
        <v>0.78284179037160107</v>
      </c>
      <c r="FO35" s="87">
        <f t="shared" si="80"/>
        <v>0.77529546739285726</v>
      </c>
      <c r="FP35" s="87">
        <f t="shared" si="80"/>
        <v>0.76784605544259243</v>
      </c>
      <c r="FQ35" s="87">
        <f t="shared" si="80"/>
        <v>0.76049241839244763</v>
      </c>
      <c r="FR35" s="87">
        <f t="shared" si="80"/>
        <v>0.75323342802158266</v>
      </c>
      <c r="FS35" s="87">
        <f t="shared" si="80"/>
        <v>0.74606796403478626</v>
      </c>
      <c r="FT35" s="87">
        <f t="shared" si="80"/>
        <v>0.73899491506817316</v>
      </c>
      <c r="FU35" s="87">
        <f t="shared" si="80"/>
        <v>0.73201317982182057</v>
      </c>
      <c r="FV35" s="87">
        <f t="shared" si="80"/>
        <v>0.72512166802055911</v>
      </c>
      <c r="FW35" s="87">
        <f t="shared" si="80"/>
        <v>0.71831930099122587</v>
      </c>
      <c r="FX35" s="87">
        <f t="shared" si="80"/>
        <v>0.71160501178270597</v>
      </c>
      <c r="FY35" s="87">
        <f t="shared" si="80"/>
        <v>0.70497774489472464</v>
      </c>
      <c r="GA35" s="87" t="s">
        <v>121</v>
      </c>
    </row>
    <row r="36" spans="1:183" x14ac:dyDescent="0.25">
      <c r="A36" t="s">
        <v>108</v>
      </c>
      <c r="B36" s="60"/>
      <c r="C36" s="109">
        <f t="shared" si="66"/>
        <v>0.15870212325579808</v>
      </c>
      <c r="D36" s="109">
        <f t="shared" si="66"/>
        <v>0.20948680269765346</v>
      </c>
      <c r="E36" s="109">
        <f t="shared" si="66"/>
        <v>0.27652257956090259</v>
      </c>
      <c r="F36" s="109">
        <f t="shared" si="66"/>
        <v>0.36500980502039143</v>
      </c>
      <c r="G36" s="109">
        <f t="shared" si="66"/>
        <v>0.48181294262691671</v>
      </c>
      <c r="H36" s="109">
        <f>I36/(1+$V$6)</f>
        <v>0.6359930842675301</v>
      </c>
      <c r="I36" s="104">
        <f>V8*AH8</f>
        <v>0.83951087123313983</v>
      </c>
      <c r="J36" s="83">
        <f t="shared" ref="J36:BU36" si="81">I36-C37+J37</f>
        <v>1.0696811080263391</v>
      </c>
      <c r="K36" s="83">
        <f t="shared" si="81"/>
        <v>1.3735058205933621</v>
      </c>
      <c r="L36" s="83">
        <f t="shared" si="81"/>
        <v>1.7745544411818321</v>
      </c>
      <c r="M36" s="83">
        <f t="shared" si="81"/>
        <v>2.303938620358613</v>
      </c>
      <c r="N36" s="83">
        <f t="shared" si="81"/>
        <v>3.0027257368719638</v>
      </c>
      <c r="O36" s="83">
        <f t="shared" si="81"/>
        <v>3.9251247306695869</v>
      </c>
      <c r="P36" s="105">
        <f t="shared" si="81"/>
        <v>5.1426914024824484</v>
      </c>
      <c r="Q36" s="83">
        <f t="shared" si="81"/>
        <v>5.3700476534721755</v>
      </c>
      <c r="R36" s="83">
        <f t="shared" si="81"/>
        <v>5.6473880955818911</v>
      </c>
      <c r="S36" s="83">
        <f t="shared" si="81"/>
        <v>5.990684335675339</v>
      </c>
      <c r="T36" s="83">
        <f t="shared" si="81"/>
        <v>6.4210021192783042</v>
      </c>
      <c r="U36" s="83">
        <f t="shared" si="81"/>
        <v>6.9661192296848222</v>
      </c>
      <c r="V36" s="83">
        <f t="shared" si="81"/>
        <v>7.6626521167903485</v>
      </c>
      <c r="W36" s="105">
        <f t="shared" si="81"/>
        <v>8.5588474002174557</v>
      </c>
      <c r="X36" s="83">
        <f t="shared" si="81"/>
        <v>9.3376415508103445</v>
      </c>
      <c r="Y36" s="83">
        <f t="shared" si="81"/>
        <v>10.026560928745832</v>
      </c>
      <c r="Z36" s="83">
        <f t="shared" si="81"/>
        <v>10.592253730436294</v>
      </c>
      <c r="AA36" s="83">
        <f t="shared" si="81"/>
        <v>10.990697799771484</v>
      </c>
      <c r="AB36" s="83">
        <f t="shared" si="81"/>
        <v>11.163787293895185</v>
      </c>
      <c r="AC36" s="83">
        <f t="shared" si="81"/>
        <v>11.034828308078216</v>
      </c>
      <c r="AD36" s="105">
        <f t="shared" si="81"/>
        <v>10.502595365574702</v>
      </c>
      <c r="AE36" s="83">
        <f t="shared" si="81"/>
        <v>10.257672959010915</v>
      </c>
      <c r="AF36" s="83">
        <f t="shared" si="81"/>
        <v>10.061205533228915</v>
      </c>
      <c r="AG36" s="83">
        <f t="shared" si="81"/>
        <v>9.8902176437520328</v>
      </c>
      <c r="AH36" s="83">
        <f t="shared" si="81"/>
        <v>9.7174730148426871</v>
      </c>
      <c r="AI36" s="83">
        <f t="shared" si="81"/>
        <v>9.5065866942516202</v>
      </c>
      <c r="AJ36" s="159">
        <f t="shared" si="81"/>
        <v>9.2091252869818518</v>
      </c>
      <c r="AK36" s="105">
        <f t="shared" si="81"/>
        <v>8.760796770434796</v>
      </c>
      <c r="AL36" s="83">
        <f t="shared" si="81"/>
        <v>9.0126978105877704</v>
      </c>
      <c r="AM36" s="83">
        <f t="shared" si="81"/>
        <v>9.1478447202709887</v>
      </c>
      <c r="AN36" s="83">
        <f t="shared" si="81"/>
        <v>9.1861351854942495</v>
      </c>
      <c r="AO36" s="83">
        <f t="shared" si="81"/>
        <v>9.1430818574017625</v>
      </c>
      <c r="AP36" s="83">
        <f t="shared" si="81"/>
        <v>9.0357830540084709</v>
      </c>
      <c r="AQ36" s="159">
        <f t="shared" si="81"/>
        <v>8.8833823157586576</v>
      </c>
      <c r="AR36" s="105">
        <f t="shared" si="81"/>
        <v>8.7076750565510963</v>
      </c>
      <c r="AS36" s="83">
        <f t="shared" si="81"/>
        <v>8.4331809589513789</v>
      </c>
      <c r="AT36" s="83">
        <f t="shared" si="81"/>
        <v>8.214062781995068</v>
      </c>
      <c r="AU36" s="83">
        <f t="shared" si="81"/>
        <v>8.0340547515437279</v>
      </c>
      <c r="AV36" s="83">
        <f t="shared" si="81"/>
        <v>7.8836926918156136</v>
      </c>
      <c r="AW36" s="83">
        <f t="shared" si="81"/>
        <v>7.7577586027339738</v>
      </c>
      <c r="AX36" s="159">
        <f t="shared" si="81"/>
        <v>7.6563357821544109</v>
      </c>
      <c r="AY36" s="105">
        <f t="shared" si="81"/>
        <v>7.5861935750237182</v>
      </c>
      <c r="AZ36" s="83">
        <f t="shared" si="81"/>
        <v>7.6633332987061875</v>
      </c>
      <c r="BA36" s="83">
        <f t="shared" si="81"/>
        <v>7.6841092469113867</v>
      </c>
      <c r="BB36" s="83">
        <f t="shared" si="81"/>
        <v>7.659699771283992</v>
      </c>
      <c r="BC36" s="83">
        <f t="shared" si="81"/>
        <v>7.598891866384144</v>
      </c>
      <c r="BD36" s="83">
        <f t="shared" si="81"/>
        <v>7.5090597854287369</v>
      </c>
      <c r="BE36" s="159">
        <f t="shared" si="81"/>
        <v>7.3966769743075726</v>
      </c>
      <c r="BF36" s="105">
        <f t="shared" si="81"/>
        <v>7.2679641598086073</v>
      </c>
      <c r="BG36" s="83">
        <f t="shared" si="81"/>
        <v>7.1297148610639205</v>
      </c>
      <c r="BH36" s="83">
        <f t="shared" si="81"/>
        <v>7.0162256656761892</v>
      </c>
      <c r="BI36" s="83">
        <f t="shared" si="81"/>
        <v>6.9217437295837119</v>
      </c>
      <c r="BJ36" s="83">
        <f t="shared" si="81"/>
        <v>6.8421906738802365</v>
      </c>
      <c r="BK36" s="83">
        <f t="shared" si="81"/>
        <v>6.774577670067087</v>
      </c>
      <c r="BL36" s="159">
        <f t="shared" si="81"/>
        <v>6.7165093137963829</v>
      </c>
      <c r="BM36" s="105">
        <f t="shared" si="81"/>
        <v>6.6656435834243872</v>
      </c>
      <c r="BN36" s="83">
        <f t="shared" si="81"/>
        <v>6.6190935441074252</v>
      </c>
      <c r="BO36" s="83">
        <f t="shared" si="81"/>
        <v>6.5598116717531072</v>
      </c>
      <c r="BP36" s="83">
        <f t="shared" si="81"/>
        <v>6.4923993392073971</v>
      </c>
      <c r="BQ36" s="83">
        <f t="shared" si="81"/>
        <v>6.4205356727229521</v>
      </c>
      <c r="BR36" s="83">
        <f t="shared" si="81"/>
        <v>6.3471325864914876</v>
      </c>
      <c r="BS36" s="83">
        <f t="shared" si="81"/>
        <v>6.2744289794397305</v>
      </c>
      <c r="BT36" s="105">
        <f t="shared" si="81"/>
        <v>6.2039778801066063</v>
      </c>
      <c r="BU36" s="83">
        <f t="shared" si="81"/>
        <v>6.1365059061739711</v>
      </c>
      <c r="BV36" s="83">
        <f t="shared" ref="BV36:EG36" si="82">BU36-BO37+BV37</f>
        <v>6.0716137672032877</v>
      </c>
      <c r="BW36" s="83">
        <f t="shared" si="82"/>
        <v>6.0079568992301615</v>
      </c>
      <c r="BX36" s="83">
        <f t="shared" si="82"/>
        <v>5.944738058885652</v>
      </c>
      <c r="BY36" s="83">
        <f t="shared" si="82"/>
        <v>5.8815655795326274</v>
      </c>
      <c r="BZ36" s="83">
        <f t="shared" si="82"/>
        <v>5.8183439471310852</v>
      </c>
      <c r="CA36" s="105">
        <f t="shared" si="82"/>
        <v>5.7551925306526934</v>
      </c>
      <c r="CB36" s="83">
        <f t="shared" si="82"/>
        <v>5.6923799033047944</v>
      </c>
      <c r="CC36" s="83">
        <f t="shared" si="82"/>
        <v>5.6302623325194325</v>
      </c>
      <c r="CD36" s="83">
        <f t="shared" si="82"/>
        <v>5.5692958480302011</v>
      </c>
      <c r="CE36" s="83">
        <f t="shared" si="82"/>
        <v>5.5096379384662928</v>
      </c>
      <c r="CF36" s="83">
        <f t="shared" si="82"/>
        <v>5.4512184923220293</v>
      </c>
      <c r="CG36" s="83">
        <f t="shared" si="82"/>
        <v>5.3938016030173879</v>
      </c>
      <c r="CH36" s="105">
        <f t="shared" si="82"/>
        <v>5.3370450001846361</v>
      </c>
      <c r="CI36" s="83">
        <f t="shared" si="82"/>
        <v>5.2805675684686602</v>
      </c>
      <c r="CJ36" s="83">
        <f t="shared" si="82"/>
        <v>5.2240359071592479</v>
      </c>
      <c r="CK36" s="83">
        <f t="shared" si="82"/>
        <v>5.167660755365163</v>
      </c>
      <c r="CL36" s="83">
        <f t="shared" si="82"/>
        <v>5.1116698692413998</v>
      </c>
      <c r="CM36" s="83">
        <f t="shared" si="82"/>
        <v>5.0562675045819248</v>
      </c>
      <c r="CN36" s="83">
        <f t="shared" si="82"/>
        <v>5.0016056710557919</v>
      </c>
      <c r="CO36" s="105">
        <f t="shared" si="82"/>
        <v>4.9477650999194092</v>
      </c>
      <c r="CP36" s="83">
        <f t="shared" si="82"/>
        <v>4.89474809883012</v>
      </c>
      <c r="CQ36" s="83">
        <f t="shared" si="82"/>
        <v>4.8424862554467314</v>
      </c>
      <c r="CR36" s="83">
        <f t="shared" si="82"/>
        <v>4.790866672487029</v>
      </c>
      <c r="CS36" s="83">
        <f t="shared" si="82"/>
        <v>4.7397981705321968</v>
      </c>
      <c r="CT36" s="83">
        <f t="shared" si="82"/>
        <v>4.6892190031792413</v>
      </c>
      <c r="CU36" s="83">
        <f t="shared" si="82"/>
        <v>4.6390996841321721</v>
      </c>
      <c r="CV36" s="105">
        <f t="shared" si="82"/>
        <v>4.5894420480267168</v>
      </c>
      <c r="CW36" s="83">
        <f t="shared" si="82"/>
        <v>4.5402744690583097</v>
      </c>
      <c r="CX36" s="83">
        <f t="shared" si="82"/>
        <v>4.4916434673773749</v>
      </c>
      <c r="CY36" s="83">
        <f t="shared" si="82"/>
        <v>4.4436017204713281</v>
      </c>
      <c r="CZ36" s="83">
        <f t="shared" si="82"/>
        <v>4.3961662250479598</v>
      </c>
      <c r="DA36" s="83">
        <f t="shared" si="82"/>
        <v>4.3493265772866154</v>
      </c>
      <c r="DB36" s="83">
        <f t="shared" si="82"/>
        <v>4.3030550479509175</v>
      </c>
      <c r="DC36" s="83">
        <f t="shared" si="82"/>
        <v>4.2573173774568946</v>
      </c>
      <c r="DD36" s="105">
        <f t="shared" si="82"/>
        <v>4.2120832750718513</v>
      </c>
      <c r="DE36" s="83">
        <f t="shared" si="82"/>
        <v>4.1673352122335539</v>
      </c>
      <c r="DF36" s="83">
        <f t="shared" si="82"/>
        <v>4.1230736396134482</v>
      </c>
      <c r="DG36" s="83">
        <f t="shared" si="82"/>
        <v>4.079305787410056</v>
      </c>
      <c r="DH36" s="83">
        <f t="shared" si="82"/>
        <v>4.036040556496383</v>
      </c>
      <c r="DI36" s="83">
        <f t="shared" si="82"/>
        <v>3.9932846604587291</v>
      </c>
      <c r="DJ36" s="83">
        <f t="shared" si="82"/>
        <v>3.951040230968327</v>
      </c>
      <c r="DK36" s="105">
        <f t="shared" si="82"/>
        <v>3.9093039725932219</v>
      </c>
      <c r="DL36" s="83">
        <f t="shared" si="82"/>
        <v>3.8680677938815418</v>
      </c>
      <c r="DM36" s="83">
        <f t="shared" si="82"/>
        <v>3.827320610852186</v>
      </c>
      <c r="DN36" s="83">
        <f t="shared" si="82"/>
        <v>3.7870507430087947</v>
      </c>
      <c r="DO36" s="83">
        <f t="shared" si="82"/>
        <v>3.7472483860193946</v>
      </c>
      <c r="DP36" s="83">
        <f t="shared" si="82"/>
        <v>3.7079068595262066</v>
      </c>
      <c r="DQ36" s="83">
        <f t="shared" si="82"/>
        <v>3.6690227463387659</v>
      </c>
      <c r="DR36" s="83">
        <f t="shared" si="82"/>
        <v>3.6305951047248697</v>
      </c>
      <c r="DS36" s="83">
        <f t="shared" si="82"/>
        <v>3.592624016395868</v>
      </c>
      <c r="DT36" s="83">
        <f t="shared" si="82"/>
        <v>3.55510881616997</v>
      </c>
      <c r="DU36" s="83">
        <f t="shared" si="82"/>
        <v>3.5180464470695463</v>
      </c>
      <c r="DV36" s="83">
        <f t="shared" si="82"/>
        <v>3.4814318684512888</v>
      </c>
      <c r="DW36" s="83">
        <f t="shared" si="82"/>
        <v>3.4452588230341239</v>
      </c>
      <c r="DX36" s="83">
        <f t="shared" si="82"/>
        <v>3.4095207182036575</v>
      </c>
      <c r="DY36" s="83">
        <f t="shared" si="82"/>
        <v>3.3742114009441169</v>
      </c>
      <c r="DZ36" s="83">
        <f t="shared" si="82"/>
        <v>3.3393256433069389</v>
      </c>
      <c r="EA36" s="83">
        <f t="shared" si="82"/>
        <v>3.3048592217267112</v>
      </c>
      <c r="EB36" s="83">
        <f t="shared" si="82"/>
        <v>3.2708085756003036</v>
      </c>
      <c r="EC36" s="83">
        <f t="shared" si="82"/>
        <v>3.2371704597158182</v>
      </c>
      <c r="ED36" s="83">
        <f t="shared" si="82"/>
        <v>3.2039415974904366</v>
      </c>
      <c r="EE36" s="83">
        <f t="shared" si="82"/>
        <v>3.1711184188092649</v>
      </c>
      <c r="EF36" s="83">
        <f t="shared" si="82"/>
        <v>3.1386969301942607</v>
      </c>
      <c r="EG36" s="83">
        <f t="shared" si="82"/>
        <v>3.1066727299622148</v>
      </c>
      <c r="EH36" s="83">
        <f t="shared" ref="EH36:FY36" si="83">EG36-EA37+EH37</f>
        <v>3.0750411482516533</v>
      </c>
      <c r="EI36" s="83">
        <f t="shared" si="83"/>
        <v>3.0437974656922178</v>
      </c>
      <c r="EJ36" s="83">
        <f t="shared" si="83"/>
        <v>3.0129371486216519</v>
      </c>
      <c r="EK36" s="83">
        <f t="shared" si="83"/>
        <v>2.9824559618792721</v>
      </c>
      <c r="EL36" s="83">
        <f t="shared" si="83"/>
        <v>2.9523499663503037</v>
      </c>
      <c r="EM36" s="83">
        <f t="shared" si="83"/>
        <v>2.9226154298088969</v>
      </c>
      <c r="EN36" s="83">
        <f t="shared" si="83"/>
        <v>2.8932486943066102</v>
      </c>
      <c r="EO36" s="83">
        <f t="shared" si="83"/>
        <v>2.8642460501114275</v>
      </c>
      <c r="EP36" s="83">
        <f t="shared" si="83"/>
        <v>2.8356036632443145</v>
      </c>
      <c r="EQ36" s="83">
        <f t="shared" si="83"/>
        <v>2.8073175888327819</v>
      </c>
      <c r="ER36" s="83">
        <f t="shared" si="83"/>
        <v>2.7793838182901771</v>
      </c>
      <c r="ES36" s="83">
        <f t="shared" si="83"/>
        <v>2.7517983399708883</v>
      </c>
      <c r="ET36" s="83">
        <f t="shared" si="83"/>
        <v>2.7245571942423128</v>
      </c>
      <c r="EU36" s="83">
        <f t="shared" si="83"/>
        <v>2.6976565090123406</v>
      </c>
      <c r="EV36" s="83">
        <f t="shared" si="83"/>
        <v>2.6710925096111771</v>
      </c>
      <c r="EW36" s="83">
        <f t="shared" si="83"/>
        <v>2.6448615058907263</v>
      </c>
      <c r="EX36" s="83">
        <f t="shared" si="83"/>
        <v>2.6189598671758452</v>
      </c>
      <c r="EY36" s="83">
        <f t="shared" si="83"/>
        <v>2.5933839916187313</v>
      </c>
      <c r="EZ36" s="83">
        <f t="shared" si="83"/>
        <v>2.568130281201733</v>
      </c>
      <c r="FA36" s="83">
        <f t="shared" si="83"/>
        <v>2.5431951291560182</v>
      </c>
      <c r="FB36" s="83">
        <f t="shared" si="83"/>
        <v>2.518574921685679</v>
      </c>
      <c r="FC36" s="83">
        <f t="shared" si="83"/>
        <v>2.4942660513899249</v>
      </c>
      <c r="FD36" s="83">
        <f t="shared" si="83"/>
        <v>2.4702649363919296</v>
      </c>
      <c r="FE36" s="83">
        <f t="shared" si="83"/>
        <v>2.4465680374926038</v>
      </c>
      <c r="FF36" s="83">
        <f t="shared" si="83"/>
        <v>2.423171866088027</v>
      </c>
      <c r="FG36" s="83">
        <f t="shared" si="83"/>
        <v>2.4000729832413605</v>
      </c>
      <c r="FH36" s="83">
        <f t="shared" si="83"/>
        <v>2.3772679925015749</v>
      </c>
      <c r="FI36" s="83">
        <f t="shared" si="83"/>
        <v>2.3547535302162599</v>
      </c>
      <c r="FJ36" s="83">
        <f t="shared" si="83"/>
        <v>2.3325262570713976</v>
      </c>
      <c r="FK36" s="83">
        <f t="shared" si="83"/>
        <v>2.3105828534620247</v>
      </c>
      <c r="FL36" s="83">
        <f t="shared" si="83"/>
        <v>2.2889200193347206</v>
      </c>
      <c r="FM36" s="83">
        <f t="shared" si="83"/>
        <v>2.2675344768914636</v>
      </c>
      <c r="FN36" s="83">
        <f t="shared" si="83"/>
        <v>2.2464229748293025</v>
      </c>
      <c r="FO36" s="83">
        <f t="shared" si="83"/>
        <v>2.225582292596608</v>
      </c>
      <c r="FP36" s="83">
        <f t="shared" si="83"/>
        <v>2.2050092434196573</v>
      </c>
      <c r="FQ36" s="83">
        <f t="shared" si="83"/>
        <v>2.1847006754259297</v>
      </c>
      <c r="FR36" s="83">
        <f t="shared" si="83"/>
        <v>2.1646534708586032</v>
      </c>
      <c r="FS36" s="83">
        <f t="shared" si="83"/>
        <v>2.1448645439353333</v>
      </c>
      <c r="FT36" s="83">
        <f t="shared" si="83"/>
        <v>2.1253308381954894</v>
      </c>
      <c r="FU36" s="83">
        <f t="shared" si="83"/>
        <v>2.1060493243548839</v>
      </c>
      <c r="FV36" s="83">
        <f t="shared" si="83"/>
        <v>2.0870169992519934</v>
      </c>
      <c r="FW36" s="83">
        <f t="shared" si="83"/>
        <v>2.06823088598453</v>
      </c>
      <c r="FX36" s="83">
        <f t="shared" si="83"/>
        <v>2.0496880349231339</v>
      </c>
      <c r="FY36" s="83">
        <f t="shared" si="83"/>
        <v>2.0313855250458723</v>
      </c>
      <c r="GA36" t="s">
        <v>108</v>
      </c>
    </row>
    <row r="37" spans="1:183" s="95" customFormat="1" x14ac:dyDescent="0.25">
      <c r="A37" s="87" t="s">
        <v>122</v>
      </c>
      <c r="B37" s="94"/>
      <c r="C37" s="88">
        <f t="shared" si="66"/>
        <v>3.8473242001405596E-2</v>
      </c>
      <c r="D37" s="89">
        <f t="shared" ref="D37:H37" si="84">D36-C36</f>
        <v>5.0784679441855385E-2</v>
      </c>
      <c r="E37" s="89">
        <f t="shared" si="84"/>
        <v>6.703577686324913E-2</v>
      </c>
      <c r="F37" s="89">
        <f t="shared" si="84"/>
        <v>8.8487225459488839E-2</v>
      </c>
      <c r="G37" s="89">
        <f t="shared" si="84"/>
        <v>0.11680313760652528</v>
      </c>
      <c r="H37" s="89">
        <f t="shared" si="84"/>
        <v>0.15418014164061339</v>
      </c>
      <c r="I37" s="89">
        <f>I36-H36</f>
        <v>0.20351778696560974</v>
      </c>
      <c r="J37" s="87">
        <f t="shared" ref="J37:BU37" si="85">C26*(1-$L$6)</f>
        <v>0.26864347879460487</v>
      </c>
      <c r="K37" s="87">
        <f t="shared" si="85"/>
        <v>0.35460939200887842</v>
      </c>
      <c r="L37" s="87">
        <f t="shared" si="85"/>
        <v>0.46808439745171926</v>
      </c>
      <c r="M37" s="87">
        <f t="shared" si="85"/>
        <v>0.61787140463626966</v>
      </c>
      <c r="N37" s="87">
        <f t="shared" si="85"/>
        <v>0.81559025411987607</v>
      </c>
      <c r="O37" s="87">
        <f t="shared" si="85"/>
        <v>1.0765791354382364</v>
      </c>
      <c r="P37" s="96">
        <f t="shared" si="85"/>
        <v>1.4210844587784717</v>
      </c>
      <c r="Q37" s="87">
        <f t="shared" si="85"/>
        <v>0.49599972978433232</v>
      </c>
      <c r="R37" s="87">
        <f t="shared" si="85"/>
        <v>0.63194983411859407</v>
      </c>
      <c r="S37" s="87">
        <f t="shared" si="85"/>
        <v>0.81138063754516732</v>
      </c>
      <c r="T37" s="87">
        <f t="shared" si="85"/>
        <v>1.0481891882392351</v>
      </c>
      <c r="U37" s="87">
        <f t="shared" si="85"/>
        <v>1.3607073645263938</v>
      </c>
      <c r="V37" s="87">
        <f t="shared" si="85"/>
        <v>1.7731120225437624</v>
      </c>
      <c r="W37" s="96">
        <f t="shared" si="85"/>
        <v>2.3172797422055789</v>
      </c>
      <c r="X37" s="87">
        <f t="shared" si="85"/>
        <v>1.2747938803772207</v>
      </c>
      <c r="Y37" s="87">
        <f t="shared" si="85"/>
        <v>1.3208692120540817</v>
      </c>
      <c r="Z37" s="87">
        <f t="shared" si="85"/>
        <v>1.3770734392356281</v>
      </c>
      <c r="AA37" s="87">
        <f t="shared" si="85"/>
        <v>1.4466332575744245</v>
      </c>
      <c r="AB37" s="87">
        <f t="shared" si="85"/>
        <v>1.5337968586500959</v>
      </c>
      <c r="AC37" s="87">
        <f t="shared" si="85"/>
        <v>1.6441530367267934</v>
      </c>
      <c r="AD37" s="96">
        <f t="shared" si="85"/>
        <v>1.7850467997020651</v>
      </c>
      <c r="AE37" s="87">
        <f t="shared" si="85"/>
        <v>1.0298714738134325</v>
      </c>
      <c r="AF37" s="87">
        <f t="shared" si="85"/>
        <v>1.1244017862720801</v>
      </c>
      <c r="AG37" s="87">
        <f t="shared" si="85"/>
        <v>1.2060855497587466</v>
      </c>
      <c r="AH37" s="87">
        <f t="shared" si="85"/>
        <v>1.2738886286650779</v>
      </c>
      <c r="AI37" s="87">
        <f t="shared" si="85"/>
        <v>1.3229105380590291</v>
      </c>
      <c r="AJ37" s="165">
        <f t="shared" si="85"/>
        <v>1.3466916294570255</v>
      </c>
      <c r="AK37" s="96">
        <f t="shared" si="85"/>
        <v>1.3367182831550091</v>
      </c>
      <c r="AL37" s="87">
        <f t="shared" si="85"/>
        <v>1.2817725139664067</v>
      </c>
      <c r="AM37" s="87">
        <f t="shared" si="85"/>
        <v>1.2595486959552986</v>
      </c>
      <c r="AN37" s="87">
        <f t="shared" si="85"/>
        <v>1.2443760149820078</v>
      </c>
      <c r="AO37" s="87">
        <f t="shared" si="85"/>
        <v>1.2308353005725909</v>
      </c>
      <c r="AP37" s="87">
        <f t="shared" si="85"/>
        <v>1.2156117346657365</v>
      </c>
      <c r="AQ37" s="165">
        <f t="shared" si="85"/>
        <v>1.1942908912072114</v>
      </c>
      <c r="AR37" s="96">
        <f t="shared" si="85"/>
        <v>1.1610110239474487</v>
      </c>
      <c r="AS37" s="87">
        <f t="shared" si="85"/>
        <v>1.0072784163666892</v>
      </c>
      <c r="AT37" s="87">
        <f t="shared" si="85"/>
        <v>1.0404305189989884</v>
      </c>
      <c r="AU37" s="87">
        <f t="shared" si="85"/>
        <v>1.0643679845306673</v>
      </c>
      <c r="AV37" s="87">
        <f t="shared" si="85"/>
        <v>1.0804732408444762</v>
      </c>
      <c r="AW37" s="87">
        <f t="shared" si="85"/>
        <v>1.0896776455840969</v>
      </c>
      <c r="AX37" s="165">
        <f t="shared" si="85"/>
        <v>1.0928680706276492</v>
      </c>
      <c r="AY37" s="96">
        <f t="shared" si="85"/>
        <v>1.0908688168167562</v>
      </c>
      <c r="AZ37" s="87">
        <f t="shared" si="85"/>
        <v>1.0844181400491586</v>
      </c>
      <c r="BA37" s="87">
        <f t="shared" si="85"/>
        <v>1.0612064672041874</v>
      </c>
      <c r="BB37" s="87">
        <f t="shared" si="85"/>
        <v>1.039958508903273</v>
      </c>
      <c r="BC37" s="87">
        <f t="shared" si="85"/>
        <v>1.0196653359446284</v>
      </c>
      <c r="BD37" s="87">
        <f t="shared" si="85"/>
        <v>0.9998455646286899</v>
      </c>
      <c r="BE37" s="165">
        <f t="shared" si="85"/>
        <v>0.98048525950648502</v>
      </c>
      <c r="BF37" s="96">
        <f t="shared" si="85"/>
        <v>0.96215600231779053</v>
      </c>
      <c r="BG37" s="87">
        <f t="shared" si="85"/>
        <v>0.94616884130447165</v>
      </c>
      <c r="BH37" s="87">
        <f t="shared" si="85"/>
        <v>0.94771727181645649</v>
      </c>
      <c r="BI37" s="87">
        <f t="shared" si="85"/>
        <v>0.945476572810795</v>
      </c>
      <c r="BJ37" s="87">
        <f t="shared" si="85"/>
        <v>0.94011228024115279</v>
      </c>
      <c r="BK37" s="87">
        <f t="shared" si="85"/>
        <v>0.93223256081554107</v>
      </c>
      <c r="BL37" s="165">
        <f t="shared" si="85"/>
        <v>0.92241690323578096</v>
      </c>
      <c r="BM37" s="96">
        <f t="shared" si="85"/>
        <v>0.91129027194579448</v>
      </c>
      <c r="BN37" s="87">
        <f t="shared" si="85"/>
        <v>0.89961880198750943</v>
      </c>
      <c r="BO37" s="87">
        <f t="shared" si="85"/>
        <v>0.88843539946213856</v>
      </c>
      <c r="BP37" s="87">
        <f t="shared" si="85"/>
        <v>0.87806424026508445</v>
      </c>
      <c r="BQ37" s="87">
        <f t="shared" si="85"/>
        <v>0.86824861375670837</v>
      </c>
      <c r="BR37" s="87">
        <f t="shared" si="85"/>
        <v>0.85882947458407588</v>
      </c>
      <c r="BS37" s="87">
        <f t="shared" si="85"/>
        <v>0.84971329618402369</v>
      </c>
      <c r="BT37" s="96">
        <f t="shared" si="85"/>
        <v>0.84083917261267005</v>
      </c>
      <c r="BU37" s="87">
        <f t="shared" si="85"/>
        <v>0.83214682805487461</v>
      </c>
      <c r="BV37" s="87">
        <f t="shared" ref="BV37:EG37" si="86">BO26*(1-$L$6)</f>
        <v>0.82354326049145465</v>
      </c>
      <c r="BW37" s="87">
        <f t="shared" si="86"/>
        <v>0.81440737229195792</v>
      </c>
      <c r="BX37" s="87">
        <f t="shared" si="86"/>
        <v>0.80502977341219872</v>
      </c>
      <c r="BY37" s="87">
        <f t="shared" si="86"/>
        <v>0.79565699523105149</v>
      </c>
      <c r="BZ37" s="87">
        <f t="shared" si="86"/>
        <v>0.78649166378248092</v>
      </c>
      <c r="CA37" s="96">
        <f t="shared" si="86"/>
        <v>0.77768775613427843</v>
      </c>
      <c r="CB37" s="87">
        <f t="shared" si="86"/>
        <v>0.769334200706975</v>
      </c>
      <c r="CC37" s="87">
        <f t="shared" si="86"/>
        <v>0.76142568970609292</v>
      </c>
      <c r="CD37" s="87">
        <f t="shared" si="86"/>
        <v>0.75344088780272667</v>
      </c>
      <c r="CE37" s="87">
        <f t="shared" si="86"/>
        <v>0.7453718638482898</v>
      </c>
      <c r="CF37" s="87">
        <f t="shared" si="86"/>
        <v>0.7372375490867884</v>
      </c>
      <c r="CG37" s="87">
        <f t="shared" si="86"/>
        <v>0.72907477447783975</v>
      </c>
      <c r="CH37" s="96">
        <f t="shared" si="86"/>
        <v>0.72093115330152602</v>
      </c>
      <c r="CI37" s="87">
        <f t="shared" si="86"/>
        <v>0.71285676899099881</v>
      </c>
      <c r="CJ37" s="87">
        <f t="shared" si="86"/>
        <v>0.70489402839668136</v>
      </c>
      <c r="CK37" s="87">
        <f t="shared" si="86"/>
        <v>0.69706573600864197</v>
      </c>
      <c r="CL37" s="87">
        <f t="shared" si="86"/>
        <v>0.68938097772452667</v>
      </c>
      <c r="CM37" s="87">
        <f t="shared" si="86"/>
        <v>0.68183518442731428</v>
      </c>
      <c r="CN37" s="87">
        <f t="shared" si="86"/>
        <v>0.67441294095170701</v>
      </c>
      <c r="CO37" s="96">
        <f t="shared" si="86"/>
        <v>0.66709058216514328</v>
      </c>
      <c r="CP37" s="87">
        <f t="shared" si="86"/>
        <v>0.65983976790170895</v>
      </c>
      <c r="CQ37" s="87">
        <f t="shared" si="86"/>
        <v>0.65263218501329223</v>
      </c>
      <c r="CR37" s="87">
        <f t="shared" si="86"/>
        <v>0.64544615304893949</v>
      </c>
      <c r="CS37" s="87">
        <f t="shared" si="86"/>
        <v>0.6383124757696943</v>
      </c>
      <c r="CT37" s="87">
        <f t="shared" si="86"/>
        <v>0.63125601707435841</v>
      </c>
      <c r="CU37" s="87">
        <f t="shared" si="86"/>
        <v>0.62429362190463755</v>
      </c>
      <c r="CV37" s="96">
        <f t="shared" si="86"/>
        <v>0.61743294605968824</v>
      </c>
      <c r="CW37" s="87">
        <f t="shared" si="86"/>
        <v>0.61067218893330188</v>
      </c>
      <c r="CX37" s="87">
        <f t="shared" si="86"/>
        <v>0.60400118333235786</v>
      </c>
      <c r="CY37" s="87">
        <f t="shared" si="86"/>
        <v>0.59740440614289281</v>
      </c>
      <c r="CZ37" s="87">
        <f t="shared" si="86"/>
        <v>0.59087698034632608</v>
      </c>
      <c r="DA37" s="87">
        <f t="shared" si="86"/>
        <v>0.58441636931301366</v>
      </c>
      <c r="DB37" s="87">
        <f t="shared" si="86"/>
        <v>0.57802209256893999</v>
      </c>
      <c r="DC37" s="87">
        <f t="shared" si="86"/>
        <v>0.57169527556566557</v>
      </c>
      <c r="DD37" s="96">
        <f t="shared" si="86"/>
        <v>0.56543808654825856</v>
      </c>
      <c r="DE37" s="87">
        <f t="shared" si="86"/>
        <v>0.55925312049406084</v>
      </c>
      <c r="DF37" s="87">
        <f t="shared" si="86"/>
        <v>0.55314283352278748</v>
      </c>
      <c r="DG37" s="87">
        <f t="shared" si="86"/>
        <v>0.54710912814293389</v>
      </c>
      <c r="DH37" s="87">
        <f t="shared" si="86"/>
        <v>0.54115113839934026</v>
      </c>
      <c r="DI37" s="87">
        <f t="shared" si="86"/>
        <v>0.53526619653128582</v>
      </c>
      <c r="DJ37" s="87">
        <f t="shared" si="86"/>
        <v>0.52945084607526338</v>
      </c>
      <c r="DK37" s="96">
        <f t="shared" si="86"/>
        <v>0.52370182817315347</v>
      </c>
      <c r="DL37" s="87">
        <f t="shared" si="86"/>
        <v>0.518016941782381</v>
      </c>
      <c r="DM37" s="87">
        <f t="shared" si="86"/>
        <v>0.51239565049343172</v>
      </c>
      <c r="DN37" s="87">
        <f t="shared" si="86"/>
        <v>0.50683926029954285</v>
      </c>
      <c r="DO37" s="87">
        <f t="shared" si="86"/>
        <v>0.50134878140993988</v>
      </c>
      <c r="DP37" s="87">
        <f t="shared" si="86"/>
        <v>0.49592467003809809</v>
      </c>
      <c r="DQ37" s="87">
        <f t="shared" si="86"/>
        <v>0.49056673288782265</v>
      </c>
      <c r="DR37" s="87">
        <f t="shared" si="86"/>
        <v>0.48527418655925725</v>
      </c>
      <c r="DS37" s="87">
        <f t="shared" si="86"/>
        <v>0.48004585345337913</v>
      </c>
      <c r="DT37" s="87">
        <f t="shared" si="86"/>
        <v>0.4748804502675335</v>
      </c>
      <c r="DU37" s="87">
        <f t="shared" si="86"/>
        <v>0.46977689119911875</v>
      </c>
      <c r="DV37" s="87">
        <f t="shared" si="86"/>
        <v>0.46473420279168259</v>
      </c>
      <c r="DW37" s="87">
        <f t="shared" si="86"/>
        <v>0.45975162462093289</v>
      </c>
      <c r="DX37" s="87">
        <f t="shared" si="86"/>
        <v>0.45482862805735652</v>
      </c>
      <c r="DY37" s="87">
        <f t="shared" si="86"/>
        <v>0.4499648692997168</v>
      </c>
      <c r="DZ37" s="87">
        <f t="shared" si="86"/>
        <v>0.44516009581620097</v>
      </c>
      <c r="EA37" s="87">
        <f t="shared" si="86"/>
        <v>0.44041402868730578</v>
      </c>
      <c r="EB37" s="87">
        <f t="shared" si="86"/>
        <v>0.43572624507271118</v>
      </c>
      <c r="EC37" s="87">
        <f t="shared" si="86"/>
        <v>0.4310960869071972</v>
      </c>
      <c r="ED37" s="87">
        <f t="shared" si="86"/>
        <v>0.42652276239555159</v>
      </c>
      <c r="EE37" s="87">
        <f t="shared" si="86"/>
        <v>0.42200544937618478</v>
      </c>
      <c r="EF37" s="87">
        <f t="shared" si="86"/>
        <v>0.41754338068471258</v>
      </c>
      <c r="EG37" s="87">
        <f t="shared" si="86"/>
        <v>0.41313589558415503</v>
      </c>
      <c r="EH37" s="87">
        <f t="shared" ref="EH37:FY37" si="87">EA26*(1-$L$6)</f>
        <v>0.40878244697674426</v>
      </c>
      <c r="EI37" s="87">
        <f t="shared" si="87"/>
        <v>0.40448256251327591</v>
      </c>
      <c r="EJ37" s="87">
        <f t="shared" si="87"/>
        <v>0.40023576983663123</v>
      </c>
      <c r="EK37" s="87">
        <f t="shared" si="87"/>
        <v>0.39604157565317183</v>
      </c>
      <c r="EL37" s="87">
        <f t="shared" si="87"/>
        <v>0.39189945384721642</v>
      </c>
      <c r="EM37" s="87">
        <f t="shared" si="87"/>
        <v>0.3878088441433058</v>
      </c>
      <c r="EN37" s="87">
        <f t="shared" si="87"/>
        <v>0.38376916008186818</v>
      </c>
      <c r="EO37" s="87">
        <f t="shared" si="87"/>
        <v>0.37977980278156126</v>
      </c>
      <c r="EP37" s="87">
        <f t="shared" si="87"/>
        <v>0.37584017564616251</v>
      </c>
      <c r="EQ37" s="87">
        <f t="shared" si="87"/>
        <v>0.37194969542509854</v>
      </c>
      <c r="ER37" s="87">
        <f t="shared" si="87"/>
        <v>0.36810780511056673</v>
      </c>
      <c r="ES37" s="87">
        <f t="shared" si="87"/>
        <v>0.36431397552792744</v>
      </c>
      <c r="ET37" s="87">
        <f t="shared" si="87"/>
        <v>0.36056769841473035</v>
      </c>
      <c r="EU37" s="87">
        <f t="shared" si="87"/>
        <v>0.35686847485189604</v>
      </c>
      <c r="EV37" s="87">
        <f t="shared" si="87"/>
        <v>0.35321580338039799</v>
      </c>
      <c r="EW37" s="87">
        <f t="shared" si="87"/>
        <v>0.34960917192571173</v>
      </c>
      <c r="EX37" s="87">
        <f t="shared" si="87"/>
        <v>0.34604805671021766</v>
      </c>
      <c r="EY37" s="87">
        <f t="shared" si="87"/>
        <v>0.34253192955345302</v>
      </c>
      <c r="EZ37" s="87">
        <f t="shared" si="87"/>
        <v>0.33906026511092929</v>
      </c>
      <c r="FA37" s="87">
        <f t="shared" si="87"/>
        <v>0.33563254636901513</v>
      </c>
      <c r="FB37" s="87">
        <f t="shared" si="87"/>
        <v>0.33224826738155672</v>
      </c>
      <c r="FC37" s="87">
        <f t="shared" si="87"/>
        <v>0.32890693308464353</v>
      </c>
      <c r="FD37" s="87">
        <f t="shared" si="87"/>
        <v>0.32560805692771688</v>
      </c>
      <c r="FE37" s="87">
        <f t="shared" si="87"/>
        <v>0.32235115781089158</v>
      </c>
      <c r="FF37" s="87">
        <f t="shared" si="87"/>
        <v>0.31913575814887618</v>
      </c>
      <c r="FG37" s="87">
        <f t="shared" si="87"/>
        <v>0.31596138226426246</v>
      </c>
      <c r="FH37" s="87">
        <f t="shared" si="87"/>
        <v>0.31282755562922965</v>
      </c>
      <c r="FI37" s="87">
        <f t="shared" si="87"/>
        <v>0.3097338050962416</v>
      </c>
      <c r="FJ37" s="87">
        <f t="shared" si="87"/>
        <v>0.30667965993978125</v>
      </c>
      <c r="FK37" s="87">
        <f t="shared" si="87"/>
        <v>0.3036646533183438</v>
      </c>
      <c r="FL37" s="87">
        <f t="shared" si="87"/>
        <v>0.30068832368358739</v>
      </c>
      <c r="FM37" s="87">
        <f t="shared" si="87"/>
        <v>0.29775021570561949</v>
      </c>
      <c r="FN37" s="87">
        <f t="shared" si="87"/>
        <v>0.29484988020210146</v>
      </c>
      <c r="FO37" s="87">
        <f t="shared" si="87"/>
        <v>0.29198687339653517</v>
      </c>
      <c r="FP37" s="87">
        <f t="shared" si="87"/>
        <v>0.28916075591929119</v>
      </c>
      <c r="FQ37" s="87">
        <f t="shared" si="87"/>
        <v>0.28637109194605359</v>
      </c>
      <c r="FR37" s="87">
        <f t="shared" si="87"/>
        <v>0.28361744875101719</v>
      </c>
      <c r="FS37" s="87">
        <f t="shared" si="87"/>
        <v>0.28089939676031744</v>
      </c>
      <c r="FT37" s="87">
        <f t="shared" si="87"/>
        <v>0.27821650996577552</v>
      </c>
      <c r="FU37" s="87">
        <f t="shared" si="87"/>
        <v>0.27556836636149606</v>
      </c>
      <c r="FV37" s="87">
        <f t="shared" si="87"/>
        <v>0.27295454829364485</v>
      </c>
      <c r="FW37" s="87">
        <f t="shared" si="87"/>
        <v>0.27037464265182803</v>
      </c>
      <c r="FX37" s="87">
        <f t="shared" si="87"/>
        <v>0.26782824088465768</v>
      </c>
      <c r="FY37" s="87">
        <f t="shared" si="87"/>
        <v>0.26531493887375585</v>
      </c>
      <c r="GA37" s="87" t="s">
        <v>122</v>
      </c>
    </row>
    <row r="38" spans="1:183" s="76" customFormat="1" x14ac:dyDescent="0.25">
      <c r="A38" s="101" t="s">
        <v>63</v>
      </c>
      <c r="B38" s="102" t="s">
        <v>106</v>
      </c>
      <c r="C38" s="76">
        <f t="shared" ref="C38:BN38" si="88">C39+C41+C43</f>
        <v>8.1219469603818393</v>
      </c>
      <c r="D38" s="76">
        <f t="shared" si="88"/>
        <v>10.720969987704029</v>
      </c>
      <c r="E38" s="76">
        <f t="shared" si="88"/>
        <v>14.151680383769317</v>
      </c>
      <c r="F38" s="76">
        <f t="shared" si="88"/>
        <v>18.680218106575502</v>
      </c>
      <c r="G38" s="76">
        <f t="shared" si="88"/>
        <v>24.657887900679661</v>
      </c>
      <c r="H38" s="76">
        <f t="shared" si="88"/>
        <v>32.548412028897154</v>
      </c>
      <c r="I38" s="103">
        <f t="shared" si="88"/>
        <v>42.963903878144244</v>
      </c>
      <c r="J38" s="76">
        <f t="shared" si="88"/>
        <v>54.743396280269955</v>
      </c>
      <c r="K38" s="76">
        <f t="shared" si="88"/>
        <v>70.292326251075906</v>
      </c>
      <c r="L38" s="76">
        <f t="shared" si="88"/>
        <v>90.816913812539738</v>
      </c>
      <c r="M38" s="76">
        <f t="shared" si="88"/>
        <v>117.90936939367201</v>
      </c>
      <c r="N38" s="76">
        <f t="shared" si="88"/>
        <v>153.67141076076661</v>
      </c>
      <c r="O38" s="76">
        <f t="shared" si="88"/>
        <v>200.87730536533149</v>
      </c>
      <c r="P38" s="103">
        <f t="shared" si="88"/>
        <v>263.18908624335717</v>
      </c>
      <c r="Q38" s="76">
        <f t="shared" si="88"/>
        <v>271.24548369955528</v>
      </c>
      <c r="R38" s="76">
        <f t="shared" si="88"/>
        <v>280.97134325731582</v>
      </c>
      <c r="S38" s="76">
        <f t="shared" si="88"/>
        <v>292.8984798937849</v>
      </c>
      <c r="T38" s="76">
        <f t="shared" si="88"/>
        <v>307.72715117936036</v>
      </c>
      <c r="U38" s="76">
        <f t="shared" si="88"/>
        <v>326.37869051424804</v>
      </c>
      <c r="V38" s="76">
        <f t="shared" si="88"/>
        <v>350.06404961934641</v>
      </c>
      <c r="W38" s="103">
        <f t="shared" si="88"/>
        <v>380.3726525172699</v>
      </c>
      <c r="X38" s="76">
        <f t="shared" si="88"/>
        <v>415.27377465124033</v>
      </c>
      <c r="Y38" s="76">
        <f t="shared" si="88"/>
        <v>445.49347885730089</v>
      </c>
      <c r="Z38" s="76">
        <f t="shared" si="88"/>
        <v>470.5475999953411</v>
      </c>
      <c r="AA38" s="76">
        <f t="shared" si="88"/>
        <v>488.60483397463503</v>
      </c>
      <c r="AB38" s="76">
        <f t="shared" si="88"/>
        <v>497.24955495104365</v>
      </c>
      <c r="AC38" s="76">
        <f t="shared" si="88"/>
        <v>493.29610041153114</v>
      </c>
      <c r="AD38" s="103">
        <f t="shared" si="88"/>
        <v>472.54461525778663</v>
      </c>
      <c r="AE38" s="76">
        <f t="shared" si="88"/>
        <v>463.99250704336652</v>
      </c>
      <c r="AF38" s="76">
        <f t="shared" si="88"/>
        <v>458.00666174475316</v>
      </c>
      <c r="AG38" s="76">
        <f t="shared" si="88"/>
        <v>452.68016712624143</v>
      </c>
      <c r="AH38" s="76">
        <f t="shared" si="88"/>
        <v>446.79990653611372</v>
      </c>
      <c r="AI38" s="76">
        <f t="shared" si="88"/>
        <v>438.74861780933264</v>
      </c>
      <c r="AJ38" s="158">
        <f t="shared" si="88"/>
        <v>426.37690282331437</v>
      </c>
      <c r="AK38" s="103">
        <f t="shared" si="88"/>
        <v>406.83499734657801</v>
      </c>
      <c r="AL38" s="76">
        <f t="shared" si="88"/>
        <v>420.12814172871947</v>
      </c>
      <c r="AM38" s="76">
        <f t="shared" si="88"/>
        <v>429.57176937231736</v>
      </c>
      <c r="AN38" s="76">
        <f t="shared" si="88"/>
        <v>435.75016910192102</v>
      </c>
      <c r="AO38" s="76">
        <f t="shared" si="88"/>
        <v>439.06559012682931</v>
      </c>
      <c r="AP38" s="76">
        <f t="shared" si="88"/>
        <v>439.91002742084351</v>
      </c>
      <c r="AQ38" s="158">
        <f t="shared" si="88"/>
        <v>438.66027526279311</v>
      </c>
      <c r="AR38" s="103">
        <f t="shared" si="88"/>
        <v>435.67152382990321</v>
      </c>
      <c r="AS38" s="76">
        <f t="shared" si="88"/>
        <v>426.08321701041945</v>
      </c>
      <c r="AT38" s="76">
        <f t="shared" si="88"/>
        <v>417.42679717109058</v>
      </c>
      <c r="AU38" s="76">
        <f t="shared" si="88"/>
        <v>409.26708927294976</v>
      </c>
      <c r="AV38" s="76">
        <f t="shared" si="88"/>
        <v>401.38970697911174</v>
      </c>
      <c r="AW38" s="76">
        <f t="shared" si="88"/>
        <v>393.7695827833453</v>
      </c>
      <c r="AX38" s="158">
        <f t="shared" si="88"/>
        <v>386.61886892031561</v>
      </c>
      <c r="AY38" s="176">
        <f t="shared" si="88"/>
        <v>380.44985774610444</v>
      </c>
      <c r="AZ38" s="76">
        <f t="shared" si="88"/>
        <v>381.34354706006849</v>
      </c>
      <c r="BA38" s="76">
        <f t="shared" si="88"/>
        <v>380.61989497109312</v>
      </c>
      <c r="BB38" s="76">
        <f t="shared" si="88"/>
        <v>378.56863211301959</v>
      </c>
      <c r="BC38" s="76">
        <f t="shared" si="88"/>
        <v>375.44885862229063</v>
      </c>
      <c r="BD38" s="76">
        <f t="shared" si="88"/>
        <v>371.50378980486676</v>
      </c>
      <c r="BE38" s="158">
        <f t="shared" si="88"/>
        <v>366.99031443026024</v>
      </c>
      <c r="BF38" s="103">
        <f t="shared" si="88"/>
        <v>362.21670187607225</v>
      </c>
      <c r="BG38" s="76">
        <f t="shared" si="88"/>
        <v>357.59157351257528</v>
      </c>
      <c r="BH38" s="76">
        <f t="shared" si="88"/>
        <v>353.36142241881498</v>
      </c>
      <c r="BI38" s="76">
        <f t="shared" si="88"/>
        <v>349.40830809282915</v>
      </c>
      <c r="BJ38" s="76">
        <f t="shared" si="88"/>
        <v>345.65700755582372</v>
      </c>
      <c r="BK38" s="76">
        <f t="shared" si="88"/>
        <v>342.06077734914686</v>
      </c>
      <c r="BL38" s="158">
        <f t="shared" si="88"/>
        <v>338.58738841473502</v>
      </c>
      <c r="BM38" s="103">
        <f t="shared" si="88"/>
        <v>335.20518893236118</v>
      </c>
      <c r="BN38" s="76">
        <f t="shared" si="88"/>
        <v>331.86795669035723</v>
      </c>
      <c r="BO38" s="76">
        <f t="shared" ref="BO38:DZ38" si="89">BO39+BO41+BO43</f>
        <v>328.2820812381089</v>
      </c>
      <c r="BP38" s="76">
        <f t="shared" si="89"/>
        <v>324.57357380577508</v>
      </c>
      <c r="BQ38" s="76">
        <f t="shared" si="89"/>
        <v>320.84854184646298</v>
      </c>
      <c r="BR38" s="76">
        <f t="shared" si="89"/>
        <v>317.19391246854877</v>
      </c>
      <c r="BS38" s="76">
        <f t="shared" si="89"/>
        <v>313.675912949029</v>
      </c>
      <c r="BT38" s="103">
        <f t="shared" si="89"/>
        <v>310.33393127666119</v>
      </c>
      <c r="BU38" s="76">
        <f t="shared" si="89"/>
        <v>307.16913099394395</v>
      </c>
      <c r="BV38" s="76">
        <f t="shared" si="89"/>
        <v>303.98596203385938</v>
      </c>
      <c r="BW38" s="76">
        <f t="shared" si="89"/>
        <v>300.77585072428286</v>
      </c>
      <c r="BX38" s="76">
        <f t="shared" si="89"/>
        <v>297.54241418152947</v>
      </c>
      <c r="BY38" s="76">
        <f t="shared" si="89"/>
        <v>294.29756428280592</v>
      </c>
      <c r="BZ38" s="76">
        <f t="shared" si="89"/>
        <v>291.05842935043154</v>
      </c>
      <c r="CA38" s="103">
        <f t="shared" si="89"/>
        <v>287.84393771278587</v>
      </c>
      <c r="CB38" s="76">
        <f t="shared" si="89"/>
        <v>284.67078081745797</v>
      </c>
      <c r="CC38" s="76">
        <f t="shared" si="89"/>
        <v>281.54873857911929</v>
      </c>
      <c r="CD38" s="76">
        <f t="shared" si="89"/>
        <v>278.483213270889</v>
      </c>
      <c r="CE38" s="76">
        <f t="shared" si="89"/>
        <v>275.47331849827719</v>
      </c>
      <c r="CF38" s="76">
        <f t="shared" si="89"/>
        <v>272.51320899998495</v>
      </c>
      <c r="CG38" s="76">
        <f t="shared" si="89"/>
        <v>269.59329187424953</v>
      </c>
      <c r="CH38" s="103">
        <f t="shared" si="89"/>
        <v>266.70179175003159</v>
      </c>
      <c r="CI38" s="76">
        <f t="shared" si="89"/>
        <v>263.82676419273611</v>
      </c>
      <c r="CJ38" s="76">
        <f t="shared" si="89"/>
        <v>260.95888942665306</v>
      </c>
      <c r="CK38" s="76">
        <f t="shared" si="89"/>
        <v>258.11036546304433</v>
      </c>
      <c r="CL38" s="76">
        <f t="shared" si="89"/>
        <v>255.29128423232095</v>
      </c>
      <c r="CM38" s="76">
        <f t="shared" si="89"/>
        <v>252.50868999800417</v>
      </c>
      <c r="CN38" s="76">
        <f t="shared" si="89"/>
        <v>249.76602354932012</v>
      </c>
      <c r="CO38" s="103">
        <f t="shared" si="89"/>
        <v>247.06294196382564</v>
      </c>
      <c r="CP38" s="76">
        <f t="shared" si="89"/>
        <v>244.3956908100225</v>
      </c>
      <c r="CQ38" s="76">
        <f t="shared" si="89"/>
        <v>241.75825007475453</v>
      </c>
      <c r="CR38" s="76">
        <f t="shared" si="89"/>
        <v>239.14840906615564</v>
      </c>
      <c r="CS38" s="76">
        <f t="shared" si="89"/>
        <v>236.5648985383979</v>
      </c>
      <c r="CT38" s="76">
        <f t="shared" si="89"/>
        <v>234.00732007077414</v>
      </c>
      <c r="CU38" s="76">
        <f t="shared" si="89"/>
        <v>231.47599334885393</v>
      </c>
      <c r="CV38" s="103">
        <f t="shared" si="89"/>
        <v>228.97174564033133</v>
      </c>
      <c r="CW38" s="76">
        <f t="shared" si="89"/>
        <v>226.49566596807693</v>
      </c>
      <c r="CX38" s="76">
        <f t="shared" si="89"/>
        <v>224.04886361146896</v>
      </c>
      <c r="CY38" s="76">
        <f t="shared" si="89"/>
        <v>221.6322685215527</v>
      </c>
      <c r="CZ38" s="76">
        <f t="shared" si="89"/>
        <v>219.24564343994629</v>
      </c>
      <c r="DA38" s="76">
        <f t="shared" si="89"/>
        <v>216.8879737465173</v>
      </c>
      <c r="DB38" s="76">
        <f t="shared" si="89"/>
        <v>214.55788245280755</v>
      </c>
      <c r="DC38" s="76">
        <f t="shared" si="89"/>
        <v>212.25403875335445</v>
      </c>
      <c r="DD38" s="103">
        <f t="shared" si="89"/>
        <v>209.97551905254574</v>
      </c>
      <c r="DE38" s="76">
        <f t="shared" si="89"/>
        <v>207.72206746366876</v>
      </c>
      <c r="DF38" s="76">
        <f t="shared" si="89"/>
        <v>205.49418297286343</v>
      </c>
      <c r="DG38" s="76">
        <f t="shared" si="89"/>
        <v>203.29228121023328</v>
      </c>
      <c r="DH38" s="76">
        <f t="shared" si="89"/>
        <v>201.11657863354881</v>
      </c>
      <c r="DI38" s="76">
        <f t="shared" si="89"/>
        <v>198.96704192114095</v>
      </c>
      <c r="DJ38" s="76">
        <f t="shared" si="89"/>
        <v>196.84340061569628</v>
      </c>
      <c r="DK38" s="103">
        <f t="shared" si="89"/>
        <v>194.74521657293201</v>
      </c>
      <c r="DL38" s="76">
        <f t="shared" si="89"/>
        <v>192.67199363187044</v>
      </c>
      <c r="DM38" s="76">
        <f t="shared" si="89"/>
        <v>190.62329733459742</v>
      </c>
      <c r="DN38" s="76">
        <f t="shared" si="89"/>
        <v>188.59873159740221</v>
      </c>
      <c r="DO38" s="76">
        <f t="shared" si="89"/>
        <v>186.59798608247624</v>
      </c>
      <c r="DP38" s="76">
        <f t="shared" si="89"/>
        <v>184.6208483180628</v>
      </c>
      <c r="DQ38" s="76">
        <f t="shared" si="89"/>
        <v>182.66718700309238</v>
      </c>
      <c r="DR38" s="76">
        <f t="shared" si="89"/>
        <v>180.7369143004768</v>
      </c>
      <c r="DS38" s="76">
        <f t="shared" si="89"/>
        <v>178.82993649566126</v>
      </c>
      <c r="DT38" s="76">
        <f t="shared" si="89"/>
        <v>176.94610337304809</v>
      </c>
      <c r="DU38" s="76">
        <f t="shared" si="89"/>
        <v>175.08516775201548</v>
      </c>
      <c r="DV38" s="76">
        <f t="shared" si="89"/>
        <v>173.24682473685425</v>
      </c>
      <c r="DW38" s="76">
        <f t="shared" si="89"/>
        <v>171.43075311800359</v>
      </c>
      <c r="DX38" s="76">
        <f t="shared" si="89"/>
        <v>169.63665056469014</v>
      </c>
      <c r="DY38" s="76">
        <f t="shared" si="89"/>
        <v>167.86425580070548</v>
      </c>
      <c r="DZ38" s="76">
        <f t="shared" si="89"/>
        <v>166.11335320263348</v>
      </c>
      <c r="EA38" s="76">
        <f t="shared" ref="EA38:FY38" si="90">EA39+EA41+EA43</f>
        <v>164.38375864756441</v>
      </c>
      <c r="EB38" s="76">
        <f t="shared" si="90"/>
        <v>162.67529035436013</v>
      </c>
      <c r="EC38" s="76">
        <f t="shared" si="90"/>
        <v>160.98775979474291</v>
      </c>
      <c r="ED38" s="76">
        <f t="shared" si="90"/>
        <v>159.32096594331523</v>
      </c>
      <c r="EE38" s="76">
        <f t="shared" si="90"/>
        <v>157.67469376242269</v>
      </c>
      <c r="EF38" s="76">
        <f t="shared" si="90"/>
        <v>156.04871665643597</v>
      </c>
      <c r="EG38" s="76">
        <f t="shared" si="90"/>
        <v>154.44280163803856</v>
      </c>
      <c r="EH38" s="76">
        <f t="shared" si="90"/>
        <v>152.8567153301812</v>
      </c>
      <c r="EI38" s="76">
        <f t="shared" si="90"/>
        <v>151.29022891894908</v>
      </c>
      <c r="EJ38" s="76">
        <f t="shared" si="90"/>
        <v>149.74312388784872</v>
      </c>
      <c r="EK38" s="76">
        <f t="shared" si="90"/>
        <v>148.2151930685086</v>
      </c>
      <c r="EL38" s="76">
        <f t="shared" si="90"/>
        <v>146.7062380705998</v>
      </c>
      <c r="EM38" s="76">
        <f t="shared" si="90"/>
        <v>145.21606463763399</v>
      </c>
      <c r="EN38" s="76">
        <f t="shared" si="90"/>
        <v>143.74447771011953</v>
      </c>
      <c r="EO38" s="76">
        <f t="shared" si="90"/>
        <v>142.29127792749014</v>
      </c>
      <c r="EP38" s="76">
        <f t="shared" si="90"/>
        <v>140.85626093949264</v>
      </c>
      <c r="EQ38" s="76">
        <f t="shared" si="90"/>
        <v>139.43922017774054</v>
      </c>
      <c r="ER38" s="76">
        <f t="shared" si="90"/>
        <v>138.03994973627059</v>
      </c>
      <c r="ES38" s="76">
        <f t="shared" si="90"/>
        <v>136.65824665595304</v>
      </c>
      <c r="ET38" s="76">
        <f t="shared" si="90"/>
        <v>135.29391216075717</v>
      </c>
      <c r="EU38" s="76">
        <f t="shared" si="90"/>
        <v>133.94675173035884</v>
      </c>
      <c r="EV38" s="76">
        <f t="shared" si="90"/>
        <v>132.61657426021802</v>
      </c>
      <c r="EW38" s="76">
        <f t="shared" si="90"/>
        <v>131.30319087548389</v>
      </c>
      <c r="EX38" s="76">
        <f t="shared" si="90"/>
        <v>130.00641411867383</v>
      </c>
      <c r="EY38" s="76">
        <f t="shared" si="90"/>
        <v>128.72605723585653</v>
      </c>
      <c r="EZ38" s="76">
        <f t="shared" si="90"/>
        <v>127.46193379911557</v>
      </c>
      <c r="FA38" s="76">
        <f t="shared" si="90"/>
        <v>126.21385774483217</v>
      </c>
      <c r="FB38" s="76">
        <f t="shared" si="90"/>
        <v>124.9816437696371</v>
      </c>
      <c r="FC38" s="76">
        <f t="shared" si="90"/>
        <v>123.76510792892688</v>
      </c>
      <c r="FD38" s="76">
        <f t="shared" si="90"/>
        <v>122.56406823875143</v>
      </c>
      <c r="FE38" s="76">
        <f t="shared" si="90"/>
        <v>121.37834509067474</v>
      </c>
      <c r="FF38" s="76">
        <f t="shared" si="90"/>
        <v>120.20776125946738</v>
      </c>
      <c r="FG38" s="76">
        <f t="shared" si="90"/>
        <v>119.052141626143</v>
      </c>
      <c r="FH38" s="76">
        <f t="shared" si="90"/>
        <v>117.91131278044567</v>
      </c>
      <c r="FI38" s="76">
        <f t="shared" si="90"/>
        <v>116.78510266449389</v>
      </c>
      <c r="FJ38" s="76">
        <f t="shared" si="90"/>
        <v>115.6733403755853</v>
      </c>
      <c r="FK38" s="76">
        <f t="shared" si="90"/>
        <v>114.57585617026936</v>
      </c>
      <c r="FL38" s="76">
        <f t="shared" si="90"/>
        <v>113.4924816200658</v>
      </c>
      <c r="FM38" s="76">
        <f t="shared" si="90"/>
        <v>112.42304978668102</v>
      </c>
      <c r="FN38" s="76">
        <f t="shared" si="90"/>
        <v>111.36739537083628</v>
      </c>
      <c r="FO38" s="76">
        <f t="shared" si="90"/>
        <v>110.3253548021892</v>
      </c>
      <c r="FP38" s="76">
        <f t="shared" si="90"/>
        <v>109.29676625902043</v>
      </c>
      <c r="FQ38" s="76">
        <f t="shared" si="90"/>
        <v>108.28146962780383</v>
      </c>
      <c r="FR38" s="76">
        <f t="shared" si="90"/>
        <v>107.27930642718289</v>
      </c>
      <c r="FS38" s="76">
        <f t="shared" si="90"/>
        <v>106.29011972310384</v>
      </c>
      <c r="FT38" s="76">
        <f t="shared" si="90"/>
        <v>105.31375405116459</v>
      </c>
      <c r="FU38" s="76">
        <f t="shared" si="90"/>
        <v>104.35005537262278</v>
      </c>
      <c r="FV38" s="76">
        <f t="shared" si="90"/>
        <v>103.39887107206857</v>
      </c>
      <c r="FW38" s="76">
        <f t="shared" si="90"/>
        <v>102.46004998881394</v>
      </c>
      <c r="FX38" s="76">
        <f t="shared" si="90"/>
        <v>101.53344246371681</v>
      </c>
      <c r="FY38" s="76">
        <f t="shared" si="90"/>
        <v>100.61890038017749</v>
      </c>
      <c r="GA38" s="101" t="s">
        <v>63</v>
      </c>
    </row>
    <row r="39" spans="1:183" s="53" customFormat="1" x14ac:dyDescent="0.25">
      <c r="A39" s="53" t="s">
        <v>86</v>
      </c>
      <c r="B39" s="61"/>
      <c r="C39" s="109">
        <f t="shared" ref="C39:G44" si="91">D39/(1+$V$6)</f>
        <v>6.9333693564235217</v>
      </c>
      <c r="D39" s="109">
        <f t="shared" si="91"/>
        <v>9.1520475504790486</v>
      </c>
      <c r="E39" s="109">
        <f t="shared" si="91"/>
        <v>12.080702766632346</v>
      </c>
      <c r="F39" s="109">
        <f t="shared" si="91"/>
        <v>15.946527651954696</v>
      </c>
      <c r="G39" s="109">
        <f t="shared" si="91"/>
        <v>21.0494165005802</v>
      </c>
      <c r="H39" s="109">
        <f>I39/(1+$V$6)</f>
        <v>27.785229780765864</v>
      </c>
      <c r="I39" s="82">
        <f>V7*AH6</f>
        <v>36.67650331061094</v>
      </c>
      <c r="J39" s="83">
        <f t="shared" ref="J39:BU39" si="92">I39-C40+J40</f>
        <v>46.732167556328015</v>
      </c>
      <c r="K39" s="83">
        <f t="shared" si="92"/>
        <v>60.005644360674552</v>
      </c>
      <c r="L39" s="83">
        <f t="shared" si="92"/>
        <v>77.526633742411974</v>
      </c>
      <c r="M39" s="83">
        <f t="shared" si="92"/>
        <v>100.65433972630538</v>
      </c>
      <c r="N39" s="83">
        <f t="shared" si="92"/>
        <v>131.18291162504468</v>
      </c>
      <c r="O39" s="83">
        <f t="shared" si="92"/>
        <v>171.48062653138055</v>
      </c>
      <c r="P39" s="105">
        <f t="shared" si="92"/>
        <v>224.67361020774391</v>
      </c>
      <c r="Q39" s="83">
        <f t="shared" si="92"/>
        <v>232.83282645456404</v>
      </c>
      <c r="R39" s="83">
        <f t="shared" si="92"/>
        <v>242.78201520488159</v>
      </c>
      <c r="S39" s="83">
        <f t="shared" si="92"/>
        <v>255.09162352317628</v>
      </c>
      <c r="T39" s="83">
        <f t="shared" si="92"/>
        <v>270.51295269368131</v>
      </c>
      <c r="U39" s="83">
        <f t="shared" si="92"/>
        <v>290.03479911823234</v>
      </c>
      <c r="V39" s="83">
        <f t="shared" si="92"/>
        <v>314.95731336592996</v>
      </c>
      <c r="W39" s="105">
        <f t="shared" si="92"/>
        <v>346.98791800036469</v>
      </c>
      <c r="X39" s="83">
        <f t="shared" si="92"/>
        <v>378.89018307018478</v>
      </c>
      <c r="Y39" s="83">
        <f t="shared" si="92"/>
        <v>406.47751346940879</v>
      </c>
      <c r="Z39" s="83">
        <f t="shared" si="92"/>
        <v>429.4000093318582</v>
      </c>
      <c r="AA39" s="83">
        <f t="shared" si="92"/>
        <v>446.00359620656621</v>
      </c>
      <c r="AB39" s="83">
        <f t="shared" si="92"/>
        <v>454.10659208353144</v>
      </c>
      <c r="AC39" s="83">
        <f t="shared" si="92"/>
        <v>450.83214215892247</v>
      </c>
      <c r="AD39" s="105">
        <f t="shared" si="92"/>
        <v>432.38801996223594</v>
      </c>
      <c r="AE39" s="83">
        <f t="shared" si="92"/>
        <v>424.9662369350458</v>
      </c>
      <c r="AF39" s="83">
        <f t="shared" si="92"/>
        <v>419.92117270230716</v>
      </c>
      <c r="AG39" s="83">
        <f t="shared" si="92"/>
        <v>415.42577548613951</v>
      </c>
      <c r="AH39" s="83">
        <f t="shared" si="92"/>
        <v>410.36186345410943</v>
      </c>
      <c r="AI39" s="83">
        <f t="shared" si="92"/>
        <v>403.23911280495275</v>
      </c>
      <c r="AJ39" s="159">
        <f t="shared" si="92"/>
        <v>392.07721718882192</v>
      </c>
      <c r="AK39" s="105">
        <f t="shared" si="92"/>
        <v>374.25099667066809</v>
      </c>
      <c r="AL39" s="83">
        <f t="shared" si="92"/>
        <v>386.62901955576535</v>
      </c>
      <c r="AM39" s="83">
        <f t="shared" si="92"/>
        <v>395.58824475781233</v>
      </c>
      <c r="AN39" s="83">
        <f t="shared" si="92"/>
        <v>401.64063656791865</v>
      </c>
      <c r="AO39" s="83">
        <f t="shared" si="92"/>
        <v>405.13078546010877</v>
      </c>
      <c r="AP39" s="83">
        <f t="shared" si="92"/>
        <v>406.38698580876661</v>
      </c>
      <c r="AQ39" s="159">
        <f t="shared" si="92"/>
        <v>405.71453189816754</v>
      </c>
      <c r="AR39" s="105">
        <f t="shared" si="92"/>
        <v>403.38699381642539</v>
      </c>
      <c r="AS39" s="83">
        <f t="shared" si="92"/>
        <v>394.81651086879782</v>
      </c>
      <c r="AT39" s="83">
        <f t="shared" si="92"/>
        <v>386.97350417468977</v>
      </c>
      <c r="AU39" s="83">
        <f t="shared" si="92"/>
        <v>379.48286691522293</v>
      </c>
      <c r="AV39" s="83">
        <f t="shared" si="92"/>
        <v>372.16587146660157</v>
      </c>
      <c r="AW39" s="83">
        <f t="shared" si="92"/>
        <v>365.01746318585123</v>
      </c>
      <c r="AX39" s="159">
        <f t="shared" si="92"/>
        <v>358.2502635143685</v>
      </c>
      <c r="AY39" s="105">
        <f t="shared" si="92"/>
        <v>352.35237380962968</v>
      </c>
      <c r="AZ39" s="83">
        <f t="shared" si="92"/>
        <v>352.98172337060595</v>
      </c>
      <c r="BA39" s="83">
        <f t="shared" si="92"/>
        <v>352.20011313738632</v>
      </c>
      <c r="BB39" s="83">
        <f t="shared" si="92"/>
        <v>350.25471089617497</v>
      </c>
      <c r="BC39" s="83">
        <f t="shared" si="92"/>
        <v>347.371137863505</v>
      </c>
      <c r="BD39" s="83">
        <f t="shared" si="92"/>
        <v>343.76459350025772</v>
      </c>
      <c r="BE39" s="159">
        <f t="shared" si="92"/>
        <v>339.66759296372237</v>
      </c>
      <c r="BF39" s="105">
        <f t="shared" si="92"/>
        <v>335.36537169202063</v>
      </c>
      <c r="BG39" s="83">
        <f t="shared" si="92"/>
        <v>331.2419235504301</v>
      </c>
      <c r="BH39" s="83">
        <f t="shared" si="92"/>
        <v>327.41995060595309</v>
      </c>
      <c r="BI39" s="83">
        <f t="shared" si="92"/>
        <v>323.80397960831937</v>
      </c>
      <c r="BJ39" s="83">
        <f t="shared" si="92"/>
        <v>320.334826456759</v>
      </c>
      <c r="BK39" s="83">
        <f t="shared" si="92"/>
        <v>316.97759210273256</v>
      </c>
      <c r="BL39" s="159">
        <f t="shared" si="92"/>
        <v>313.70953896888904</v>
      </c>
      <c r="BM39" s="105">
        <f t="shared" si="92"/>
        <v>310.50815875364378</v>
      </c>
      <c r="BN39" s="83">
        <f t="shared" si="92"/>
        <v>307.33825252037946</v>
      </c>
      <c r="BO39" s="83">
        <f t="shared" si="92"/>
        <v>303.96853626135254</v>
      </c>
      <c r="BP39" s="83">
        <f t="shared" si="92"/>
        <v>300.50723671999594</v>
      </c>
      <c r="BQ39" s="83">
        <f t="shared" si="92"/>
        <v>297.04627217408176</v>
      </c>
      <c r="BR39" s="83">
        <f t="shared" si="92"/>
        <v>293.66133968134739</v>
      </c>
      <c r="BS39" s="83">
        <f t="shared" si="92"/>
        <v>290.41001014472806</v>
      </c>
      <c r="BT39" s="105">
        <f t="shared" si="92"/>
        <v>287.32559543358121</v>
      </c>
      <c r="BU39" s="83">
        <f t="shared" si="92"/>
        <v>284.4062354637403</v>
      </c>
      <c r="BV39" s="83">
        <f t="shared" ref="BV39:EG39" si="93">BU39-BO40+BV40</f>
        <v>281.4574596637234</v>
      </c>
      <c r="BW39" s="83">
        <f t="shared" si="93"/>
        <v>278.47625224926549</v>
      </c>
      <c r="BX39" s="83">
        <f t="shared" si="93"/>
        <v>275.46964374351262</v>
      </c>
      <c r="BY39" s="83">
        <f t="shared" si="93"/>
        <v>272.45136697717936</v>
      </c>
      <c r="BZ39" s="83">
        <f t="shared" si="93"/>
        <v>269.43920039613386</v>
      </c>
      <c r="CA39" s="105">
        <f t="shared" si="93"/>
        <v>266.45186351638256</v>
      </c>
      <c r="CB39" s="83">
        <f t="shared" si="93"/>
        <v>263.50522520332288</v>
      </c>
      <c r="CC39" s="83">
        <f t="shared" si="93"/>
        <v>260.60784528938404</v>
      </c>
      <c r="CD39" s="83">
        <f t="shared" si="93"/>
        <v>257.76316444177638</v>
      </c>
      <c r="CE39" s="83">
        <f t="shared" si="93"/>
        <v>254.96951379184799</v>
      </c>
      <c r="CF39" s="83">
        <f t="shared" si="93"/>
        <v>252.22116362554323</v>
      </c>
      <c r="CG39" s="83">
        <f t="shared" si="93"/>
        <v>249.50929292681485</v>
      </c>
      <c r="CH39" s="105">
        <f t="shared" si="93"/>
        <v>246.82332550437386</v>
      </c>
      <c r="CI39" s="83">
        <f t="shared" si="93"/>
        <v>244.15268852634355</v>
      </c>
      <c r="CJ39" s="83">
        <f t="shared" si="93"/>
        <v>241.48928435729351</v>
      </c>
      <c r="CK39" s="83">
        <f t="shared" si="93"/>
        <v>238.84464648736807</v>
      </c>
      <c r="CL39" s="83">
        <f t="shared" si="93"/>
        <v>236.22809408026546</v>
      </c>
      <c r="CM39" s="83">
        <f t="shared" si="93"/>
        <v>233.6459517021226</v>
      </c>
      <c r="CN39" s="83">
        <f t="shared" si="93"/>
        <v>231.10110885821163</v>
      </c>
      <c r="CO39" s="105">
        <f t="shared" si="93"/>
        <v>228.59291732274787</v>
      </c>
      <c r="CP39" s="83">
        <f t="shared" si="93"/>
        <v>226.11759644986586</v>
      </c>
      <c r="CQ39" s="83">
        <f t="shared" si="93"/>
        <v>223.66935782140803</v>
      </c>
      <c r="CR39" s="83">
        <f t="shared" si="93"/>
        <v>221.24639155270597</v>
      </c>
      <c r="CS39" s="83">
        <f t="shared" si="93"/>
        <v>218.84776303783278</v>
      </c>
      <c r="CT39" s="83">
        <f t="shared" si="93"/>
        <v>216.47330729457136</v>
      </c>
      <c r="CU39" s="83">
        <f t="shared" si="93"/>
        <v>214.12346094614364</v>
      </c>
      <c r="CV39" s="105">
        <f t="shared" si="93"/>
        <v>211.79905171032681</v>
      </c>
      <c r="CW39" s="83">
        <f t="shared" si="93"/>
        <v>209.50106782928165</v>
      </c>
      <c r="CX39" s="83">
        <f t="shared" si="93"/>
        <v>207.23044615731609</v>
      </c>
      <c r="CY39" s="83">
        <f t="shared" si="93"/>
        <v>204.9879165156556</v>
      </c>
      <c r="CZ39" s="83">
        <f t="shared" si="93"/>
        <v>202.77317132334449</v>
      </c>
      <c r="DA39" s="83">
        <f t="shared" si="93"/>
        <v>200.58522723690879</v>
      </c>
      <c r="DB39" s="83">
        <f t="shared" si="93"/>
        <v>198.42280446031035</v>
      </c>
      <c r="DC39" s="83">
        <f t="shared" si="93"/>
        <v>196.28469626928938</v>
      </c>
      <c r="DD39" s="105">
        <f t="shared" si="93"/>
        <v>194.17009151395931</v>
      </c>
      <c r="DE39" s="83">
        <f t="shared" si="93"/>
        <v>192.07880234346135</v>
      </c>
      <c r="DF39" s="83">
        <f t="shared" si="93"/>
        <v>190.0113312373995</v>
      </c>
      <c r="DG39" s="83">
        <f t="shared" si="93"/>
        <v>187.968070029579</v>
      </c>
      <c r="DH39" s="83">
        <f t="shared" si="93"/>
        <v>185.94920296933813</v>
      </c>
      <c r="DI39" s="83">
        <f t="shared" si="93"/>
        <v>183.9546707318292</v>
      </c>
      <c r="DJ39" s="83">
        <f t="shared" si="93"/>
        <v>181.98419250769217</v>
      </c>
      <c r="DK39" s="105">
        <f t="shared" si="93"/>
        <v>180.03733930607868</v>
      </c>
      <c r="DL39" s="83">
        <f t="shared" si="93"/>
        <v>178.1136420420107</v>
      </c>
      <c r="DM39" s="83">
        <f t="shared" si="93"/>
        <v>176.21270522531918</v>
      </c>
      <c r="DN39" s="83">
        <f t="shared" si="93"/>
        <v>174.33417513844338</v>
      </c>
      <c r="DO39" s="83">
        <f t="shared" si="93"/>
        <v>172.47777766143602</v>
      </c>
      <c r="DP39" s="83">
        <f t="shared" si="93"/>
        <v>170.64332537196171</v>
      </c>
      <c r="DQ39" s="83">
        <f t="shared" si="93"/>
        <v>168.83069997761595</v>
      </c>
      <c r="DR39" s="83">
        <f t="shared" si="93"/>
        <v>167.03981724736335</v>
      </c>
      <c r="DS39" s="83">
        <f t="shared" si="93"/>
        <v>165.27058287463058</v>
      </c>
      <c r="DT39" s="83">
        <f t="shared" si="93"/>
        <v>163.52284835983517</v>
      </c>
      <c r="DU39" s="83">
        <f t="shared" si="93"/>
        <v>161.79637671360101</v>
      </c>
      <c r="DV39" s="83">
        <f t="shared" si="93"/>
        <v>160.09088050322381</v>
      </c>
      <c r="DW39" s="83">
        <f t="shared" si="93"/>
        <v>158.40606062729685</v>
      </c>
      <c r="DX39" s="83">
        <f t="shared" si="93"/>
        <v>156.74163835880981</v>
      </c>
      <c r="DY39" s="83">
        <f t="shared" si="93"/>
        <v>155.09737466971166</v>
      </c>
      <c r="DZ39" s="83">
        <f t="shared" si="93"/>
        <v>153.47307296680256</v>
      </c>
      <c r="EA39" s="83">
        <f t="shared" si="93"/>
        <v>151.86856452066954</v>
      </c>
      <c r="EB39" s="83">
        <f t="shared" si="93"/>
        <v>150.28368041990808</v>
      </c>
      <c r="EC39" s="83">
        <f t="shared" si="93"/>
        <v>148.71824371279217</v>
      </c>
      <c r="ED39" s="83">
        <f t="shared" si="93"/>
        <v>147.17206493988351</v>
      </c>
      <c r="EE39" s="83">
        <f t="shared" si="93"/>
        <v>145.64494162577114</v>
      </c>
      <c r="EF39" s="83">
        <f t="shared" si="93"/>
        <v>144.13666126941027</v>
      </c>
      <c r="EG39" s="83">
        <f t="shared" si="93"/>
        <v>142.64700651093136</v>
      </c>
      <c r="EH39" s="83">
        <f t="shared" ref="EH39:FY39" si="94">EG39-EA40+EH40</f>
        <v>141.17576065752917</v>
      </c>
      <c r="EI39" s="83">
        <f t="shared" si="94"/>
        <v>139.72271184387006</v>
      </c>
      <c r="EJ39" s="83">
        <f t="shared" si="94"/>
        <v>138.28765788374284</v>
      </c>
      <c r="EK39" s="83">
        <f t="shared" si="94"/>
        <v>136.87040687584414</v>
      </c>
      <c r="EL39" s="83">
        <f t="shared" si="94"/>
        <v>135.47077461150513</v>
      </c>
      <c r="EM39" s="83">
        <f t="shared" si="94"/>
        <v>134.08858023430764</v>
      </c>
      <c r="EN39" s="83">
        <f t="shared" si="94"/>
        <v>132.72364177903174</v>
      </c>
      <c r="EO39" s="83">
        <f t="shared" si="94"/>
        <v>131.37577313905132</v>
      </c>
      <c r="EP39" s="83">
        <f t="shared" si="94"/>
        <v>130.04478365814512</v>
      </c>
      <c r="EQ39" s="83">
        <f t="shared" si="94"/>
        <v>128.7304808742638</v>
      </c>
      <c r="ER39" s="83">
        <f t="shared" si="94"/>
        <v>127.43267324186534</v>
      </c>
      <c r="ES39" s="83">
        <f t="shared" si="94"/>
        <v>126.15117220032582</v>
      </c>
      <c r="ET39" s="83">
        <f t="shared" si="94"/>
        <v>124.88579320669149</v>
      </c>
      <c r="EU39" s="83">
        <f t="shared" si="94"/>
        <v>123.63635567060355</v>
      </c>
      <c r="EV39" s="83">
        <f t="shared" si="94"/>
        <v>122.40268206819499</v>
      </c>
      <c r="EW39" s="83">
        <f t="shared" si="94"/>
        <v>121.18459679450964</v>
      </c>
      <c r="EX39" s="83">
        <f t="shared" si="94"/>
        <v>119.98192543859942</v>
      </c>
      <c r="EY39" s="83">
        <f t="shared" si="94"/>
        <v>118.79449418201932</v>
      </c>
      <c r="EZ39" s="83">
        <f t="shared" si="94"/>
        <v>117.62212951601647</v>
      </c>
      <c r="FA39" s="83">
        <f t="shared" si="94"/>
        <v>116.46465833047725</v>
      </c>
      <c r="FB39" s="83">
        <f t="shared" si="94"/>
        <v>115.32190830791384</v>
      </c>
      <c r="FC39" s="83">
        <f t="shared" si="94"/>
        <v>114.19370847567488</v>
      </c>
      <c r="FD39" s="83">
        <f t="shared" si="94"/>
        <v>113.07988973850509</v>
      </c>
      <c r="FE39" s="83">
        <f t="shared" si="94"/>
        <v>111.98028522930049</v>
      </c>
      <c r="FF39" s="83">
        <f t="shared" si="94"/>
        <v>110.89473028528745</v>
      </c>
      <c r="FG39" s="83">
        <f t="shared" si="94"/>
        <v>109.82306217181005</v>
      </c>
      <c r="FH39" s="83">
        <f t="shared" si="94"/>
        <v>108.76511970916133</v>
      </c>
      <c r="FI39" s="83">
        <f t="shared" si="94"/>
        <v>107.72074295087666</v>
      </c>
      <c r="FJ39" s="83">
        <f t="shared" si="94"/>
        <v>106.68977301784905</v>
      </c>
      <c r="FK39" s="83">
        <f t="shared" si="94"/>
        <v>105.67205212050622</v>
      </c>
      <c r="FL39" s="83">
        <f t="shared" si="94"/>
        <v>104.66742371651176</v>
      </c>
      <c r="FM39" s="83">
        <f t="shared" si="94"/>
        <v>103.67573267710794</v>
      </c>
      <c r="FN39" s="83">
        <f t="shared" si="94"/>
        <v>102.69682542083453</v>
      </c>
      <c r="FO39" s="83">
        <f t="shared" si="94"/>
        <v>101.73054998766925</v>
      </c>
      <c r="FP39" s="83">
        <f t="shared" si="94"/>
        <v>100.77675604700167</v>
      </c>
      <c r="FQ39" s="83">
        <f t="shared" si="94"/>
        <v>99.835294852293259</v>
      </c>
      <c r="FR39" s="83">
        <f t="shared" si="94"/>
        <v>98.906019167234007</v>
      </c>
      <c r="FS39" s="83">
        <f t="shared" si="94"/>
        <v>97.988783188303188</v>
      </c>
      <c r="FT39" s="83">
        <f t="shared" si="94"/>
        <v>97.083442476743159</v>
      </c>
      <c r="FU39" s="83">
        <f t="shared" si="94"/>
        <v>96.189853922591738</v>
      </c>
      <c r="FV39" s="83">
        <f t="shared" si="94"/>
        <v>95.307875746512707</v>
      </c>
      <c r="FW39" s="83">
        <f t="shared" si="94"/>
        <v>94.437367530976914</v>
      </c>
      <c r="FX39" s="83">
        <f t="shared" si="94"/>
        <v>93.578190263550923</v>
      </c>
      <c r="FY39" s="83">
        <f t="shared" si="94"/>
        <v>92.730206373015719</v>
      </c>
      <c r="GA39" s="53" t="s">
        <v>86</v>
      </c>
    </row>
    <row r="40" spans="1:183" s="87" customFormat="1" x14ac:dyDescent="0.25">
      <c r="A40" s="87" t="s">
        <v>120</v>
      </c>
      <c r="B40" s="97"/>
      <c r="C40" s="88">
        <f t="shared" si="91"/>
        <v>1.6808168136784294</v>
      </c>
      <c r="D40" s="89">
        <f t="shared" ref="D40:H40" si="95">D39-C39</f>
        <v>2.2186781940555269</v>
      </c>
      <c r="E40" s="89">
        <f t="shared" si="95"/>
        <v>2.928655216153297</v>
      </c>
      <c r="F40" s="89">
        <f t="shared" si="95"/>
        <v>3.8658248853223505</v>
      </c>
      <c r="G40" s="89">
        <f t="shared" si="95"/>
        <v>5.1028888486255042</v>
      </c>
      <c r="H40" s="89">
        <f t="shared" si="95"/>
        <v>6.7358132801856634</v>
      </c>
      <c r="I40" s="89">
        <f>I39-H39</f>
        <v>8.8912735298450762</v>
      </c>
      <c r="J40" s="87">
        <f>C22*$L$6</f>
        <v>11.736481059395503</v>
      </c>
      <c r="K40" s="87">
        <f t="shared" ref="K40:BV40" si="96">D22*$L$6</f>
        <v>15.492154998402064</v>
      </c>
      <c r="L40" s="87">
        <f t="shared" si="96"/>
        <v>20.449644597890718</v>
      </c>
      <c r="M40" s="87">
        <f t="shared" si="96"/>
        <v>26.993530869215761</v>
      </c>
      <c r="N40" s="87">
        <f t="shared" si="96"/>
        <v>35.631460747364798</v>
      </c>
      <c r="O40" s="87">
        <f t="shared" si="96"/>
        <v>47.033528186521522</v>
      </c>
      <c r="P40" s="96">
        <f t="shared" si="96"/>
        <v>62.084257206208434</v>
      </c>
      <c r="Q40" s="87">
        <f t="shared" si="96"/>
        <v>19.895697306215641</v>
      </c>
      <c r="R40" s="87">
        <f t="shared" si="96"/>
        <v>25.441343748719614</v>
      </c>
      <c r="S40" s="87">
        <f t="shared" si="96"/>
        <v>32.759252916185389</v>
      </c>
      <c r="T40" s="87">
        <f t="shared" si="96"/>
        <v>42.414860039720779</v>
      </c>
      <c r="U40" s="87">
        <f t="shared" si="96"/>
        <v>55.153307171915834</v>
      </c>
      <c r="V40" s="87">
        <f t="shared" si="96"/>
        <v>71.956042434219171</v>
      </c>
      <c r="W40" s="96">
        <f t="shared" si="96"/>
        <v>94.114861840643158</v>
      </c>
      <c r="X40" s="87">
        <f t="shared" si="96"/>
        <v>51.797962376035748</v>
      </c>
      <c r="Y40" s="87">
        <f t="shared" si="96"/>
        <v>53.028674147943612</v>
      </c>
      <c r="Z40" s="87">
        <f t="shared" si="96"/>
        <v>55.681748778634805</v>
      </c>
      <c r="AA40" s="87">
        <f t="shared" si="96"/>
        <v>59.018446914428822</v>
      </c>
      <c r="AB40" s="87">
        <f t="shared" si="96"/>
        <v>63.256303048881065</v>
      </c>
      <c r="AC40" s="87">
        <f t="shared" si="96"/>
        <v>68.681592509610212</v>
      </c>
      <c r="AD40" s="96">
        <f t="shared" si="96"/>
        <v>75.670739643956622</v>
      </c>
      <c r="AE40" s="87">
        <f t="shared" si="96"/>
        <v>44.376179348845611</v>
      </c>
      <c r="AF40" s="87">
        <f t="shared" si="96"/>
        <v>47.983609915204987</v>
      </c>
      <c r="AG40" s="87">
        <f t="shared" si="96"/>
        <v>51.186351562467188</v>
      </c>
      <c r="AH40" s="87">
        <f t="shared" si="96"/>
        <v>53.954534882398704</v>
      </c>
      <c r="AI40" s="87">
        <f t="shared" si="96"/>
        <v>56.133552399724401</v>
      </c>
      <c r="AJ40" s="165">
        <f t="shared" si="96"/>
        <v>57.519696893479356</v>
      </c>
      <c r="AK40" s="96">
        <f t="shared" si="96"/>
        <v>57.844519125802805</v>
      </c>
      <c r="AL40" s="87">
        <f t="shared" si="96"/>
        <v>56.754202233942884</v>
      </c>
      <c r="AM40" s="87">
        <f t="shared" si="96"/>
        <v>56.942835117251967</v>
      </c>
      <c r="AN40" s="87">
        <f t="shared" si="96"/>
        <v>57.238743372573495</v>
      </c>
      <c r="AO40" s="87">
        <f t="shared" si="96"/>
        <v>57.44468377458886</v>
      </c>
      <c r="AP40" s="87">
        <f t="shared" si="96"/>
        <v>57.389752748382271</v>
      </c>
      <c r="AQ40" s="165">
        <f t="shared" si="96"/>
        <v>56.847242982880267</v>
      </c>
      <c r="AR40" s="96">
        <f t="shared" si="96"/>
        <v>55.516981044060664</v>
      </c>
      <c r="AS40" s="87">
        <f t="shared" si="96"/>
        <v>48.183719286315295</v>
      </c>
      <c r="AT40" s="87">
        <f t="shared" si="96"/>
        <v>49.099828423143919</v>
      </c>
      <c r="AU40" s="87">
        <f t="shared" si="96"/>
        <v>49.748106113106651</v>
      </c>
      <c r="AV40" s="87">
        <f t="shared" si="96"/>
        <v>50.127688325967497</v>
      </c>
      <c r="AW40" s="87">
        <f t="shared" si="96"/>
        <v>50.241344467631883</v>
      </c>
      <c r="AX40" s="165">
        <f t="shared" si="96"/>
        <v>50.080043311397588</v>
      </c>
      <c r="AY40" s="96">
        <f t="shared" si="96"/>
        <v>49.619091339321884</v>
      </c>
      <c r="AZ40" s="87">
        <f t="shared" si="96"/>
        <v>48.813068847291547</v>
      </c>
      <c r="BA40" s="87">
        <f t="shared" si="96"/>
        <v>48.31821818992433</v>
      </c>
      <c r="BB40" s="87">
        <f t="shared" si="96"/>
        <v>47.802703871895304</v>
      </c>
      <c r="BC40" s="87">
        <f t="shared" si="96"/>
        <v>47.244115293297533</v>
      </c>
      <c r="BD40" s="87">
        <f t="shared" si="96"/>
        <v>46.634800104384645</v>
      </c>
      <c r="BE40" s="165">
        <f t="shared" si="96"/>
        <v>45.983042774862191</v>
      </c>
      <c r="BF40" s="96">
        <f t="shared" si="96"/>
        <v>45.316870067620115</v>
      </c>
      <c r="BG40" s="87">
        <f t="shared" si="96"/>
        <v>44.689620705701024</v>
      </c>
      <c r="BH40" s="87">
        <f t="shared" si="96"/>
        <v>44.496245245447305</v>
      </c>
      <c r="BI40" s="87">
        <f t="shared" si="96"/>
        <v>44.186732874261573</v>
      </c>
      <c r="BJ40" s="87">
        <f t="shared" si="96"/>
        <v>43.774962141737134</v>
      </c>
      <c r="BK40" s="87">
        <f t="shared" si="96"/>
        <v>43.277565750358193</v>
      </c>
      <c r="BL40" s="165">
        <f t="shared" si="96"/>
        <v>42.714989641018711</v>
      </c>
      <c r="BM40" s="96">
        <f t="shared" si="96"/>
        <v>42.1154898523749</v>
      </c>
      <c r="BN40" s="87">
        <f t="shared" si="96"/>
        <v>41.519714472436732</v>
      </c>
      <c r="BO40" s="87">
        <f t="shared" si="96"/>
        <v>41.126528986420418</v>
      </c>
      <c r="BP40" s="87">
        <f t="shared" si="96"/>
        <v>40.725433332904984</v>
      </c>
      <c r="BQ40" s="87">
        <f t="shared" si="96"/>
        <v>40.31399759582299</v>
      </c>
      <c r="BR40" s="87">
        <f t="shared" si="96"/>
        <v>39.892633257623828</v>
      </c>
      <c r="BS40" s="87">
        <f t="shared" si="96"/>
        <v>39.463660104399395</v>
      </c>
      <c r="BT40" s="96">
        <f t="shared" si="96"/>
        <v>39.031075141228044</v>
      </c>
      <c r="BU40" s="87">
        <f t="shared" si="96"/>
        <v>38.600354502595806</v>
      </c>
      <c r="BV40" s="87">
        <f t="shared" si="96"/>
        <v>38.177753186403514</v>
      </c>
      <c r="BW40" s="87">
        <f t="shared" ref="BW40:EH40" si="97">BP22*$L$6</f>
        <v>37.744225918447079</v>
      </c>
      <c r="BX40" s="87">
        <f t="shared" si="97"/>
        <v>37.307389090070139</v>
      </c>
      <c r="BY40" s="87">
        <f t="shared" si="97"/>
        <v>36.874356491290563</v>
      </c>
      <c r="BZ40" s="87">
        <f t="shared" si="97"/>
        <v>36.451493523353903</v>
      </c>
      <c r="CA40" s="96">
        <f t="shared" si="97"/>
        <v>36.043738261476719</v>
      </c>
      <c r="CB40" s="87">
        <f t="shared" si="97"/>
        <v>35.653716189536141</v>
      </c>
      <c r="CC40" s="87">
        <f t="shared" si="97"/>
        <v>35.280373272464701</v>
      </c>
      <c r="CD40" s="87">
        <f t="shared" si="97"/>
        <v>34.899545070839423</v>
      </c>
      <c r="CE40" s="87">
        <f t="shared" si="97"/>
        <v>34.513738440141744</v>
      </c>
      <c r="CF40" s="87">
        <f t="shared" si="97"/>
        <v>34.126006324985809</v>
      </c>
      <c r="CG40" s="87">
        <f t="shared" si="97"/>
        <v>33.739622824625549</v>
      </c>
      <c r="CH40" s="96">
        <f t="shared" si="97"/>
        <v>33.357770839035737</v>
      </c>
      <c r="CI40" s="87">
        <f t="shared" si="97"/>
        <v>32.983079211505846</v>
      </c>
      <c r="CJ40" s="87">
        <f t="shared" si="97"/>
        <v>32.616969103414633</v>
      </c>
      <c r="CK40" s="87">
        <f t="shared" si="97"/>
        <v>32.254907200913969</v>
      </c>
      <c r="CL40" s="87">
        <f t="shared" si="97"/>
        <v>31.89718603303913</v>
      </c>
      <c r="CM40" s="87">
        <f t="shared" si="97"/>
        <v>31.543863946842933</v>
      </c>
      <c r="CN40" s="87">
        <f t="shared" si="97"/>
        <v>31.194779980714578</v>
      </c>
      <c r="CO40" s="96">
        <f t="shared" si="97"/>
        <v>30.849579303571979</v>
      </c>
      <c r="CP40" s="87">
        <f t="shared" si="97"/>
        <v>30.507758338623837</v>
      </c>
      <c r="CQ40" s="87">
        <f t="shared" si="97"/>
        <v>30.168730474956806</v>
      </c>
      <c r="CR40" s="87">
        <f t="shared" si="97"/>
        <v>29.831940932211936</v>
      </c>
      <c r="CS40" s="87">
        <f t="shared" si="97"/>
        <v>29.498557518165949</v>
      </c>
      <c r="CT40" s="87">
        <f t="shared" si="97"/>
        <v>29.169408203581536</v>
      </c>
      <c r="CU40" s="87">
        <f t="shared" si="97"/>
        <v>28.84493363228685</v>
      </c>
      <c r="CV40" s="96">
        <f t="shared" si="97"/>
        <v>28.525170067755155</v>
      </c>
      <c r="CW40" s="87">
        <f t="shared" si="97"/>
        <v>28.209774457578675</v>
      </c>
      <c r="CX40" s="87">
        <f t="shared" si="97"/>
        <v>27.898108802991267</v>
      </c>
      <c r="CY40" s="87">
        <f t="shared" si="97"/>
        <v>27.589411290551464</v>
      </c>
      <c r="CZ40" s="87">
        <f t="shared" si="97"/>
        <v>27.283812325854825</v>
      </c>
      <c r="DA40" s="87">
        <f t="shared" si="97"/>
        <v>26.981464117145848</v>
      </c>
      <c r="DB40" s="87">
        <f t="shared" si="97"/>
        <v>26.682510855688399</v>
      </c>
      <c r="DC40" s="87">
        <f t="shared" si="97"/>
        <v>26.387061876734194</v>
      </c>
      <c r="DD40" s="96">
        <f t="shared" si="97"/>
        <v>26.09516970224859</v>
      </c>
      <c r="DE40" s="87">
        <f t="shared" si="97"/>
        <v>25.806819632493305</v>
      </c>
      <c r="DF40" s="87">
        <f t="shared" si="97"/>
        <v>25.521940184489619</v>
      </c>
      <c r="DG40" s="87">
        <f t="shared" si="97"/>
        <v>25.240551118034304</v>
      </c>
      <c r="DH40" s="87">
        <f t="shared" si="97"/>
        <v>24.962597056904979</v>
      </c>
      <c r="DI40" s="87">
        <f t="shared" si="97"/>
        <v>24.687978618179475</v>
      </c>
      <c r="DJ40" s="87">
        <f t="shared" si="97"/>
        <v>24.416583652597179</v>
      </c>
      <c r="DK40" s="96">
        <f t="shared" si="97"/>
        <v>24.148316500635115</v>
      </c>
      <c r="DL40" s="87">
        <f t="shared" si="97"/>
        <v>23.88312236842533</v>
      </c>
      <c r="DM40" s="87">
        <f t="shared" si="97"/>
        <v>23.621003367798096</v>
      </c>
      <c r="DN40" s="87">
        <f t="shared" si="97"/>
        <v>23.362021031158498</v>
      </c>
      <c r="DO40" s="87">
        <f t="shared" si="97"/>
        <v>23.106199579897602</v>
      </c>
      <c r="DP40" s="87">
        <f t="shared" si="97"/>
        <v>22.853526328705165</v>
      </c>
      <c r="DQ40" s="87">
        <f t="shared" si="97"/>
        <v>22.603958258251421</v>
      </c>
      <c r="DR40" s="87">
        <f t="shared" si="97"/>
        <v>22.357433770382492</v>
      </c>
      <c r="DS40" s="87">
        <f t="shared" si="97"/>
        <v>22.11388799569254</v>
      </c>
      <c r="DT40" s="87">
        <f t="shared" si="97"/>
        <v>21.873268853002678</v>
      </c>
      <c r="DU40" s="87">
        <f t="shared" si="97"/>
        <v>21.635549384924328</v>
      </c>
      <c r="DV40" s="87">
        <f t="shared" si="97"/>
        <v>21.400703369520404</v>
      </c>
      <c r="DW40" s="87">
        <f t="shared" si="97"/>
        <v>21.168706452778206</v>
      </c>
      <c r="DX40" s="87">
        <f t="shared" si="97"/>
        <v>20.939535989764387</v>
      </c>
      <c r="DY40" s="87">
        <f t="shared" si="97"/>
        <v>20.713170081284332</v>
      </c>
      <c r="DZ40" s="87">
        <f t="shared" si="97"/>
        <v>20.489586292783468</v>
      </c>
      <c r="EA40" s="87">
        <f t="shared" si="97"/>
        <v>20.268760406869664</v>
      </c>
      <c r="EB40" s="87">
        <f t="shared" si="97"/>
        <v>20.050665284162886</v>
      </c>
      <c r="EC40" s="87">
        <f t="shared" si="97"/>
        <v>19.835266662404493</v>
      </c>
      <c r="ED40" s="87">
        <f t="shared" si="97"/>
        <v>19.622527679869552</v>
      </c>
      <c r="EE40" s="87">
        <f t="shared" si="97"/>
        <v>19.412412675652011</v>
      </c>
      <c r="EF40" s="87">
        <f t="shared" si="97"/>
        <v>19.204889724923458</v>
      </c>
      <c r="EG40" s="87">
        <f t="shared" si="97"/>
        <v>18.999931534304551</v>
      </c>
      <c r="EH40" s="87">
        <f t="shared" si="97"/>
        <v>18.797514553467458</v>
      </c>
      <c r="EI40" s="87">
        <f t="shared" ref="EI40:FY40" si="98">EB22*$L$6</f>
        <v>18.59761647050377</v>
      </c>
      <c r="EJ40" s="87">
        <f t="shared" si="98"/>
        <v>18.400212702277273</v>
      </c>
      <c r="EK40" s="87">
        <f t="shared" si="98"/>
        <v>18.20527667197085</v>
      </c>
      <c r="EL40" s="87">
        <f t="shared" si="98"/>
        <v>18.01278041131301</v>
      </c>
      <c r="EM40" s="87">
        <f t="shared" si="98"/>
        <v>17.822695347725954</v>
      </c>
      <c r="EN40" s="87">
        <f t="shared" si="98"/>
        <v>17.634993079028639</v>
      </c>
      <c r="EO40" s="87">
        <f t="shared" si="98"/>
        <v>17.449645913487053</v>
      </c>
      <c r="EP40" s="87">
        <f t="shared" si="98"/>
        <v>17.266626989597572</v>
      </c>
      <c r="EQ40" s="87">
        <f t="shared" si="98"/>
        <v>17.085909918395945</v>
      </c>
      <c r="ER40" s="87">
        <f t="shared" si="98"/>
        <v>16.907469039572394</v>
      </c>
      <c r="ES40" s="87">
        <f t="shared" si="98"/>
        <v>16.731279369773485</v>
      </c>
      <c r="ET40" s="87">
        <f t="shared" si="98"/>
        <v>16.557316354091622</v>
      </c>
      <c r="EU40" s="87">
        <f t="shared" si="98"/>
        <v>16.385555542940708</v>
      </c>
      <c r="EV40" s="87">
        <f t="shared" si="98"/>
        <v>16.215972311078509</v>
      </c>
      <c r="EW40" s="87">
        <f t="shared" si="98"/>
        <v>16.048541715912222</v>
      </c>
      <c r="EX40" s="87">
        <f t="shared" si="98"/>
        <v>15.883238562485721</v>
      </c>
      <c r="EY40" s="87">
        <f t="shared" si="98"/>
        <v>15.720037782992289</v>
      </c>
      <c r="EZ40" s="87">
        <f t="shared" si="98"/>
        <v>15.558914703770641</v>
      </c>
      <c r="FA40" s="87">
        <f t="shared" si="98"/>
        <v>15.399845168552403</v>
      </c>
      <c r="FB40" s="87">
        <f t="shared" si="98"/>
        <v>15.242805520377305</v>
      </c>
      <c r="FC40" s="87">
        <f t="shared" si="98"/>
        <v>15.087772478839538</v>
      </c>
      <c r="FD40" s="87">
        <f t="shared" si="98"/>
        <v>14.93472297874243</v>
      </c>
      <c r="FE40" s="87">
        <f t="shared" si="98"/>
        <v>14.783634053281123</v>
      </c>
      <c r="FF40" s="87">
        <f t="shared" si="98"/>
        <v>14.634482838979251</v>
      </c>
      <c r="FG40" s="87">
        <f t="shared" si="98"/>
        <v>14.487246590293234</v>
      </c>
      <c r="FH40" s="87">
        <f t="shared" si="98"/>
        <v>14.34190270590368</v>
      </c>
      <c r="FI40" s="87">
        <f t="shared" si="98"/>
        <v>14.198428762092625</v>
      </c>
      <c r="FJ40" s="87">
        <f t="shared" si="98"/>
        <v>14.056802545811934</v>
      </c>
      <c r="FK40" s="87">
        <f t="shared" si="98"/>
        <v>13.917002081399607</v>
      </c>
      <c r="FL40" s="87">
        <f t="shared" si="98"/>
        <v>13.779005649286667</v>
      </c>
      <c r="FM40" s="87">
        <f t="shared" si="98"/>
        <v>13.642791799575429</v>
      </c>
      <c r="FN40" s="87">
        <f t="shared" si="98"/>
        <v>13.508339334019817</v>
      </c>
      <c r="FO40" s="87">
        <f t="shared" si="98"/>
        <v>13.375627272738397</v>
      </c>
      <c r="FP40" s="87">
        <f t="shared" si="98"/>
        <v>13.24463482142505</v>
      </c>
      <c r="FQ40" s="87">
        <f t="shared" si="98"/>
        <v>13.11534135110352</v>
      </c>
      <c r="FR40" s="87">
        <f t="shared" si="98"/>
        <v>12.987726396340344</v>
      </c>
      <c r="FS40" s="87">
        <f t="shared" si="98"/>
        <v>12.861769670355846</v>
      </c>
      <c r="FT40" s="87">
        <f t="shared" si="98"/>
        <v>12.737451088015399</v>
      </c>
      <c r="FU40" s="87">
        <f t="shared" si="98"/>
        <v>12.6147507798684</v>
      </c>
      <c r="FV40" s="87">
        <f t="shared" si="98"/>
        <v>12.49364909665937</v>
      </c>
      <c r="FW40" s="87">
        <f t="shared" si="98"/>
        <v>12.374126605889264</v>
      </c>
      <c r="FX40" s="87">
        <f t="shared" si="98"/>
        <v>12.256164083677536</v>
      </c>
      <c r="FY40" s="87">
        <f t="shared" si="98"/>
        <v>12.139742505805142</v>
      </c>
      <c r="GA40" s="87" t="s">
        <v>120</v>
      </c>
    </row>
    <row r="41" spans="1:183" s="53" customFormat="1" x14ac:dyDescent="0.25">
      <c r="A41" s="53" t="s">
        <v>87</v>
      </c>
      <c r="B41" s="61"/>
      <c r="C41" s="109">
        <f t="shared" si="91"/>
        <v>1.0298754807025194</v>
      </c>
      <c r="D41" s="109">
        <f t="shared" si="91"/>
        <v>1.3594356345273257</v>
      </c>
      <c r="E41" s="109">
        <f t="shared" si="91"/>
        <v>1.7944550375760699</v>
      </c>
      <c r="F41" s="109">
        <f t="shared" si="91"/>
        <v>2.3686806496004125</v>
      </c>
      <c r="G41" s="109">
        <f t="shared" si="91"/>
        <v>3.1266584574725447</v>
      </c>
      <c r="H41" s="109">
        <f>I41/(1+$V$6)</f>
        <v>4.1271891638637594</v>
      </c>
      <c r="I41" s="82">
        <f>V7*AH7</f>
        <v>5.4478896963001624</v>
      </c>
      <c r="J41" s="83">
        <f t="shared" ref="J41:BU41" si="99">I41-C42+J42</f>
        <v>6.9415476159156047</v>
      </c>
      <c r="K41" s="83">
        <f t="shared" si="99"/>
        <v>8.9131760698079887</v>
      </c>
      <c r="L41" s="83">
        <f t="shared" si="99"/>
        <v>11.515725628945933</v>
      </c>
      <c r="M41" s="83">
        <f t="shared" si="99"/>
        <v>14.95109104700802</v>
      </c>
      <c r="N41" s="83">
        <f t="shared" si="99"/>
        <v>19.485773398849979</v>
      </c>
      <c r="O41" s="83">
        <f t="shared" si="99"/>
        <v>25.471554103281363</v>
      </c>
      <c r="P41" s="105">
        <f t="shared" si="99"/>
        <v>33.372784633130792</v>
      </c>
      <c r="Q41" s="83">
        <f t="shared" si="99"/>
        <v>33.042609591519081</v>
      </c>
      <c r="R41" s="83">
        <f t="shared" si="99"/>
        <v>32.541939956852353</v>
      </c>
      <c r="S41" s="83">
        <f t="shared" si="99"/>
        <v>31.816172034933299</v>
      </c>
      <c r="T41" s="83">
        <f t="shared" si="99"/>
        <v>30.793196366400778</v>
      </c>
      <c r="U41" s="83">
        <f t="shared" si="99"/>
        <v>29.377772166330907</v>
      </c>
      <c r="V41" s="83">
        <f t="shared" si="99"/>
        <v>27.444084136626071</v>
      </c>
      <c r="W41" s="105">
        <f t="shared" si="99"/>
        <v>24.825887116687763</v>
      </c>
      <c r="X41" s="83">
        <f t="shared" si="99"/>
        <v>27.045950030245169</v>
      </c>
      <c r="Y41" s="83">
        <f t="shared" si="99"/>
        <v>28.989404459146289</v>
      </c>
      <c r="Z41" s="83">
        <f t="shared" si="99"/>
        <v>30.555336933046611</v>
      </c>
      <c r="AA41" s="83">
        <f t="shared" si="99"/>
        <v>31.610539968297314</v>
      </c>
      <c r="AB41" s="83">
        <f t="shared" si="99"/>
        <v>31.979175573616988</v>
      </c>
      <c r="AC41" s="83">
        <f t="shared" si="99"/>
        <v>31.429129944530494</v>
      </c>
      <c r="AD41" s="105">
        <f t="shared" si="99"/>
        <v>29.653999929976017</v>
      </c>
      <c r="AE41" s="83">
        <f t="shared" si="99"/>
        <v>28.768597149309784</v>
      </c>
      <c r="AF41" s="83">
        <f t="shared" si="99"/>
        <v>28.024283509217064</v>
      </c>
      <c r="AG41" s="83">
        <f t="shared" si="99"/>
        <v>27.364173996349891</v>
      </c>
      <c r="AH41" s="83">
        <f t="shared" si="99"/>
        <v>26.720570067161571</v>
      </c>
      <c r="AI41" s="83">
        <f t="shared" si="99"/>
        <v>26.002918310128297</v>
      </c>
      <c r="AJ41" s="159">
        <f t="shared" si="99"/>
        <v>25.09056034751055</v>
      </c>
      <c r="AK41" s="105">
        <f t="shared" si="99"/>
        <v>23.823203905475104</v>
      </c>
      <c r="AL41" s="83">
        <f t="shared" si="99"/>
        <v>24.486424362366346</v>
      </c>
      <c r="AM41" s="83">
        <f t="shared" si="99"/>
        <v>24.835679894234005</v>
      </c>
      <c r="AN41" s="83">
        <f t="shared" si="99"/>
        <v>24.923397348508097</v>
      </c>
      <c r="AO41" s="83">
        <f t="shared" si="99"/>
        <v>24.791722809318777</v>
      </c>
      <c r="AP41" s="83">
        <f t="shared" si="99"/>
        <v>24.487258558068433</v>
      </c>
      <c r="AQ41" s="159">
        <f t="shared" si="99"/>
        <v>24.062361048866908</v>
      </c>
      <c r="AR41" s="105">
        <f t="shared" si="99"/>
        <v>23.576854956926699</v>
      </c>
      <c r="AS41" s="83">
        <f t="shared" si="99"/>
        <v>22.833525182670233</v>
      </c>
      <c r="AT41" s="83">
        <f t="shared" si="99"/>
        <v>22.239230214405808</v>
      </c>
      <c r="AU41" s="83">
        <f t="shared" si="99"/>
        <v>21.750167606183062</v>
      </c>
      <c r="AV41" s="83">
        <f t="shared" si="99"/>
        <v>21.340142820694542</v>
      </c>
      <c r="AW41" s="83">
        <f t="shared" si="99"/>
        <v>20.9943609947601</v>
      </c>
      <c r="AX41" s="159">
        <f t="shared" si="99"/>
        <v>20.712269623792682</v>
      </c>
      <c r="AY41" s="105">
        <f t="shared" si="99"/>
        <v>20.511290361450996</v>
      </c>
      <c r="AZ41" s="83">
        <f t="shared" si="99"/>
        <v>20.698490390756358</v>
      </c>
      <c r="BA41" s="83">
        <f t="shared" si="99"/>
        <v>20.735672586795413</v>
      </c>
      <c r="BB41" s="83">
        <f t="shared" si="99"/>
        <v>20.654221445560623</v>
      </c>
      <c r="BC41" s="83">
        <f t="shared" si="99"/>
        <v>20.478828892401509</v>
      </c>
      <c r="BD41" s="83">
        <f t="shared" si="99"/>
        <v>20.230136519180313</v>
      </c>
      <c r="BE41" s="159">
        <f t="shared" si="99"/>
        <v>19.926044492230293</v>
      </c>
      <c r="BF41" s="105">
        <f t="shared" si="99"/>
        <v>19.583366024243016</v>
      </c>
      <c r="BG41" s="83">
        <f t="shared" si="99"/>
        <v>19.219935101081251</v>
      </c>
      <c r="BH41" s="83">
        <f t="shared" si="99"/>
        <v>18.925246147185717</v>
      </c>
      <c r="BI41" s="83">
        <f t="shared" si="99"/>
        <v>18.682584754926012</v>
      </c>
      <c r="BJ41" s="83">
        <f t="shared" si="99"/>
        <v>18.479990425184489</v>
      </c>
      <c r="BK41" s="83">
        <f t="shared" si="99"/>
        <v>18.308607576347267</v>
      </c>
      <c r="BL41" s="159">
        <f t="shared" si="99"/>
        <v>18.161340132049574</v>
      </c>
      <c r="BM41" s="105">
        <f t="shared" si="99"/>
        <v>18.031386595293011</v>
      </c>
      <c r="BN41" s="83">
        <f t="shared" si="99"/>
        <v>17.91061062587033</v>
      </c>
      <c r="BO41" s="83">
        <f t="shared" si="99"/>
        <v>17.753733305003273</v>
      </c>
      <c r="BP41" s="83">
        <f t="shared" si="99"/>
        <v>17.57393774657173</v>
      </c>
      <c r="BQ41" s="83">
        <f t="shared" si="99"/>
        <v>17.381733999658266</v>
      </c>
      <c r="BR41" s="83">
        <f t="shared" si="99"/>
        <v>17.185440200709866</v>
      </c>
      <c r="BS41" s="83">
        <f t="shared" si="99"/>
        <v>16.991473824861192</v>
      </c>
      <c r="BT41" s="105">
        <f t="shared" si="99"/>
        <v>16.804357962973363</v>
      </c>
      <c r="BU41" s="83">
        <f t="shared" si="99"/>
        <v>16.626389624029677</v>
      </c>
      <c r="BV41" s="83">
        <f t="shared" ref="BV41:EG41" si="100">BU41-BO42+BV42</f>
        <v>16.456888602932654</v>
      </c>
      <c r="BW41" s="83">
        <f t="shared" si="100"/>
        <v>16.291641575787203</v>
      </c>
      <c r="BX41" s="83">
        <f t="shared" si="100"/>
        <v>16.128032379131184</v>
      </c>
      <c r="BY41" s="83">
        <f t="shared" si="100"/>
        <v>15.964631726093952</v>
      </c>
      <c r="BZ41" s="83">
        <f t="shared" si="100"/>
        <v>15.800885007166572</v>
      </c>
      <c r="CA41" s="105">
        <f t="shared" si="100"/>
        <v>15.636881665750584</v>
      </c>
      <c r="CB41" s="83">
        <f t="shared" si="100"/>
        <v>15.473175710830283</v>
      </c>
      <c r="CC41" s="83">
        <f t="shared" si="100"/>
        <v>15.310630957215807</v>
      </c>
      <c r="CD41" s="83">
        <f t="shared" si="100"/>
        <v>15.150752981082425</v>
      </c>
      <c r="CE41" s="83">
        <f t="shared" si="100"/>
        <v>14.994166767962877</v>
      </c>
      <c r="CF41" s="83">
        <f t="shared" si="100"/>
        <v>14.840826882119686</v>
      </c>
      <c r="CG41" s="83">
        <f t="shared" si="100"/>
        <v>14.690197344417285</v>
      </c>
      <c r="CH41" s="105">
        <f t="shared" si="100"/>
        <v>14.541421245473133</v>
      </c>
      <c r="CI41" s="83">
        <f t="shared" si="100"/>
        <v>14.393508097923913</v>
      </c>
      <c r="CJ41" s="83">
        <f t="shared" si="100"/>
        <v>14.24556916220029</v>
      </c>
      <c r="CK41" s="83">
        <f t="shared" si="100"/>
        <v>14.098058220311094</v>
      </c>
      <c r="CL41" s="83">
        <f t="shared" si="100"/>
        <v>13.951520282814085</v>
      </c>
      <c r="CM41" s="83">
        <f t="shared" si="100"/>
        <v>13.806470791299626</v>
      </c>
      <c r="CN41" s="83">
        <f t="shared" si="100"/>
        <v>13.663309020052703</v>
      </c>
      <c r="CO41" s="105">
        <f t="shared" si="100"/>
        <v>13.522259541158355</v>
      </c>
      <c r="CP41" s="83">
        <f t="shared" si="100"/>
        <v>13.383346261326517</v>
      </c>
      <c r="CQ41" s="83">
        <f t="shared" si="100"/>
        <v>13.246405997899748</v>
      </c>
      <c r="CR41" s="83">
        <f t="shared" si="100"/>
        <v>13.11115084096264</v>
      </c>
      <c r="CS41" s="83">
        <f t="shared" si="100"/>
        <v>12.977337330032935</v>
      </c>
      <c r="CT41" s="83">
        <f t="shared" si="100"/>
        <v>12.844793773023568</v>
      </c>
      <c r="CU41" s="83">
        <f t="shared" si="100"/>
        <v>12.713432718578145</v>
      </c>
      <c r="CV41" s="105">
        <f t="shared" si="100"/>
        <v>12.583251881977823</v>
      </c>
      <c r="CW41" s="83">
        <f t="shared" si="100"/>
        <v>12.454323669736961</v>
      </c>
      <c r="CX41" s="83">
        <f t="shared" si="100"/>
        <v>12.326773986775502</v>
      </c>
      <c r="CY41" s="83">
        <f t="shared" si="100"/>
        <v>12.200750285425778</v>
      </c>
      <c r="CZ41" s="83">
        <f t="shared" si="100"/>
        <v>12.076305891553858</v>
      </c>
      <c r="DA41" s="83">
        <f t="shared" si="100"/>
        <v>11.953419932321912</v>
      </c>
      <c r="DB41" s="83">
        <f t="shared" si="100"/>
        <v>11.832022944546289</v>
      </c>
      <c r="DC41" s="83">
        <f t="shared" si="100"/>
        <v>11.712025106608174</v>
      </c>
      <c r="DD41" s="105">
        <f t="shared" si="100"/>
        <v>11.593344263514584</v>
      </c>
      <c r="DE41" s="83">
        <f t="shared" si="100"/>
        <v>11.475929907973851</v>
      </c>
      <c r="DF41" s="83">
        <f t="shared" si="100"/>
        <v>11.359778095850489</v>
      </c>
      <c r="DG41" s="83">
        <f t="shared" si="100"/>
        <v>11.244905393244242</v>
      </c>
      <c r="DH41" s="83">
        <f t="shared" si="100"/>
        <v>11.1313351077143</v>
      </c>
      <c r="DI41" s="83">
        <f t="shared" si="100"/>
        <v>11.01908652885303</v>
      </c>
      <c r="DJ41" s="83">
        <f t="shared" si="100"/>
        <v>10.908167877035787</v>
      </c>
      <c r="DK41" s="105">
        <f t="shared" si="100"/>
        <v>10.798573294260118</v>
      </c>
      <c r="DL41" s="83">
        <f t="shared" si="100"/>
        <v>10.690283795978198</v>
      </c>
      <c r="DM41" s="83">
        <f t="shared" si="100"/>
        <v>10.583271498426054</v>
      </c>
      <c r="DN41" s="83">
        <f t="shared" si="100"/>
        <v>10.477505715950038</v>
      </c>
      <c r="DO41" s="83">
        <f t="shared" si="100"/>
        <v>10.372960035020816</v>
      </c>
      <c r="DP41" s="83">
        <f t="shared" si="100"/>
        <v>10.269616086574858</v>
      </c>
      <c r="DQ41" s="83">
        <f t="shared" si="100"/>
        <v>10.167464279137668</v>
      </c>
      <c r="DR41" s="83">
        <f t="shared" si="100"/>
        <v>10.066501948388582</v>
      </c>
      <c r="DS41" s="83">
        <f t="shared" si="100"/>
        <v>9.9667296046348088</v>
      </c>
      <c r="DT41" s="83">
        <f t="shared" si="100"/>
        <v>9.8681461970429503</v>
      </c>
      <c r="DU41" s="83">
        <f t="shared" si="100"/>
        <v>9.770744591344922</v>
      </c>
      <c r="DV41" s="83">
        <f t="shared" si="100"/>
        <v>9.6745123651791296</v>
      </c>
      <c r="DW41" s="83">
        <f t="shared" si="100"/>
        <v>9.5794336676726104</v>
      </c>
      <c r="DX41" s="83">
        <f t="shared" si="100"/>
        <v>9.4854914876766969</v>
      </c>
      <c r="DY41" s="83">
        <f t="shared" si="100"/>
        <v>9.3926697300496933</v>
      </c>
      <c r="DZ41" s="83">
        <f t="shared" si="100"/>
        <v>9.3009545925239667</v>
      </c>
      <c r="EA41" s="83">
        <f t="shared" si="100"/>
        <v>9.2103349051681551</v>
      </c>
      <c r="EB41" s="83">
        <f t="shared" si="100"/>
        <v>9.1208013588517431</v>
      </c>
      <c r="EC41" s="83">
        <f t="shared" si="100"/>
        <v>9.0323456222349261</v>
      </c>
      <c r="ED41" s="83">
        <f t="shared" si="100"/>
        <v>8.9449594059412796</v>
      </c>
      <c r="EE41" s="83">
        <f t="shared" si="100"/>
        <v>8.8586337178422898</v>
      </c>
      <c r="EF41" s="83">
        <f t="shared" si="100"/>
        <v>8.7733584568314189</v>
      </c>
      <c r="EG41" s="83">
        <f t="shared" si="100"/>
        <v>8.6891223971449918</v>
      </c>
      <c r="EH41" s="83">
        <f t="shared" ref="EH41:FY41" si="101">EG41-EA42+EH42</f>
        <v>8.605913524400389</v>
      </c>
      <c r="EI41" s="83">
        <f t="shared" si="101"/>
        <v>8.5237196093867951</v>
      </c>
      <c r="EJ41" s="83">
        <f t="shared" si="101"/>
        <v>8.4425288554842339</v>
      </c>
      <c r="EK41" s="83">
        <f t="shared" si="101"/>
        <v>8.362330230785183</v>
      </c>
      <c r="EL41" s="83">
        <f t="shared" si="101"/>
        <v>8.2831134927443486</v>
      </c>
      <c r="EM41" s="83">
        <f t="shared" si="101"/>
        <v>8.2048689735174598</v>
      </c>
      <c r="EN41" s="83">
        <f t="shared" si="101"/>
        <v>8.1275872367811921</v>
      </c>
      <c r="EO41" s="83">
        <f t="shared" si="101"/>
        <v>8.0512587383273875</v>
      </c>
      <c r="EP41" s="83">
        <f t="shared" si="101"/>
        <v>7.9758736181031953</v>
      </c>
      <c r="EQ41" s="83">
        <f t="shared" si="101"/>
        <v>7.9014217146439556</v>
      </c>
      <c r="ER41" s="83">
        <f t="shared" si="101"/>
        <v>7.8278926761150647</v>
      </c>
      <c r="ES41" s="83">
        <f t="shared" si="101"/>
        <v>7.7552761156563177</v>
      </c>
      <c r="ET41" s="83">
        <f t="shared" si="101"/>
        <v>7.6835617598233625</v>
      </c>
      <c r="EU41" s="83">
        <f t="shared" si="101"/>
        <v>7.6127395507429485</v>
      </c>
      <c r="EV41" s="83">
        <f t="shared" si="101"/>
        <v>7.542799682411836</v>
      </c>
      <c r="EW41" s="83">
        <f t="shared" si="101"/>
        <v>7.4737325750835097</v>
      </c>
      <c r="EX41" s="83">
        <f t="shared" si="101"/>
        <v>7.405528812898571</v>
      </c>
      <c r="EY41" s="83">
        <f t="shared" si="101"/>
        <v>7.3381790622184839</v>
      </c>
      <c r="EZ41" s="83">
        <f t="shared" si="101"/>
        <v>7.2716740018973729</v>
      </c>
      <c r="FA41" s="83">
        <f t="shared" si="101"/>
        <v>7.2060042851988975</v>
      </c>
      <c r="FB41" s="83">
        <f t="shared" si="101"/>
        <v>7.1411605400375713</v>
      </c>
      <c r="FC41" s="83">
        <f t="shared" si="101"/>
        <v>7.0771334018620697</v>
      </c>
      <c r="FD41" s="83">
        <f t="shared" si="101"/>
        <v>7.0139135638544134</v>
      </c>
      <c r="FE41" s="83">
        <f t="shared" si="101"/>
        <v>6.951491823881641</v>
      </c>
      <c r="FF41" s="83">
        <f t="shared" si="101"/>
        <v>6.8898591080918941</v>
      </c>
      <c r="FG41" s="83">
        <f t="shared" si="101"/>
        <v>6.8290064710915832</v>
      </c>
      <c r="FH41" s="83">
        <f t="shared" si="101"/>
        <v>6.7689250787827753</v>
      </c>
      <c r="FI41" s="83">
        <f t="shared" si="101"/>
        <v>6.7096061834009717</v>
      </c>
      <c r="FJ41" s="83">
        <f t="shared" si="101"/>
        <v>6.6510411006648527</v>
      </c>
      <c r="FK41" s="83">
        <f t="shared" si="101"/>
        <v>6.5932211963011165</v>
      </c>
      <c r="FL41" s="83">
        <f t="shared" si="101"/>
        <v>6.536137884219321</v>
      </c>
      <c r="FM41" s="83">
        <f t="shared" si="101"/>
        <v>6.4797826326816086</v>
      </c>
      <c r="FN41" s="83">
        <f t="shared" si="101"/>
        <v>6.4241469751724409</v>
      </c>
      <c r="FO41" s="83">
        <f t="shared" si="101"/>
        <v>6.3692225219233354</v>
      </c>
      <c r="FP41" s="83">
        <f t="shared" si="101"/>
        <v>6.3150009685991071</v>
      </c>
      <c r="FQ41" s="83">
        <f t="shared" si="101"/>
        <v>6.2614741000846452</v>
      </c>
      <c r="FR41" s="83">
        <f t="shared" si="101"/>
        <v>6.208633789090281</v>
      </c>
      <c r="FS41" s="83">
        <f t="shared" si="101"/>
        <v>6.1564719908653283</v>
      </c>
      <c r="FT41" s="83">
        <f t="shared" si="101"/>
        <v>6.1049807362259383</v>
      </c>
      <c r="FU41" s="83">
        <f t="shared" si="101"/>
        <v>6.0541521256761577</v>
      </c>
      <c r="FV41" s="83">
        <f t="shared" si="101"/>
        <v>6.0039783263038595</v>
      </c>
      <c r="FW41" s="83">
        <f t="shared" si="101"/>
        <v>5.9544515718524931</v>
      </c>
      <c r="FX41" s="83">
        <f t="shared" si="101"/>
        <v>5.9055641652427511</v>
      </c>
      <c r="FY41" s="83">
        <f t="shared" si="101"/>
        <v>5.8573084821158936</v>
      </c>
      <c r="GA41" s="53" t="s">
        <v>87</v>
      </c>
    </row>
    <row r="42" spans="1:183" s="53" customFormat="1" x14ac:dyDescent="0.25">
      <c r="A42" s="87" t="s">
        <v>121</v>
      </c>
      <c r="B42" s="61"/>
      <c r="C42" s="88">
        <f t="shared" si="91"/>
        <v>0.24966678320061081</v>
      </c>
      <c r="D42" s="89">
        <f t="shared" ref="D42:H42" si="102">D41-C41</f>
        <v>0.3295601538248063</v>
      </c>
      <c r="E42" s="89">
        <f t="shared" si="102"/>
        <v>0.4350194030487442</v>
      </c>
      <c r="F42" s="89">
        <f t="shared" si="102"/>
        <v>0.57422561202434252</v>
      </c>
      <c r="G42" s="89">
        <f t="shared" si="102"/>
        <v>0.7579778078721322</v>
      </c>
      <c r="H42" s="89">
        <f t="shared" si="102"/>
        <v>1.0005307063912148</v>
      </c>
      <c r="I42" s="89">
        <f>I41-H41</f>
        <v>1.320700532436403</v>
      </c>
      <c r="J42" s="87">
        <f>C24*$L$6</f>
        <v>1.7433247028160523</v>
      </c>
      <c r="K42" s="87">
        <f t="shared" ref="K42:BV42" si="103">D24*$L$6</f>
        <v>2.3011886077171892</v>
      </c>
      <c r="L42" s="87">
        <f t="shared" si="103"/>
        <v>3.0375689621866897</v>
      </c>
      <c r="M42" s="87">
        <f t="shared" si="103"/>
        <v>4.0095910300864297</v>
      </c>
      <c r="N42" s="87">
        <f t="shared" si="103"/>
        <v>5.2926601597140888</v>
      </c>
      <c r="O42" s="87">
        <f t="shared" si="103"/>
        <v>6.9863114108225979</v>
      </c>
      <c r="P42" s="96">
        <f t="shared" si="103"/>
        <v>9.2219310622858295</v>
      </c>
      <c r="Q42" s="87">
        <f t="shared" si="103"/>
        <v>1.413149661204343</v>
      </c>
      <c r="R42" s="87">
        <f t="shared" si="103"/>
        <v>1.8005189730504638</v>
      </c>
      <c r="S42" s="87">
        <f t="shared" si="103"/>
        <v>2.3118010402676346</v>
      </c>
      <c r="T42" s="87">
        <f t="shared" si="103"/>
        <v>2.9866153615539073</v>
      </c>
      <c r="U42" s="87">
        <f t="shared" si="103"/>
        <v>3.8772359596442163</v>
      </c>
      <c r="V42" s="87">
        <f t="shared" si="103"/>
        <v>5.052623381117761</v>
      </c>
      <c r="W42" s="96">
        <f t="shared" si="103"/>
        <v>6.603734042347523</v>
      </c>
      <c r="X42" s="87">
        <f t="shared" si="103"/>
        <v>3.6332125747617492</v>
      </c>
      <c r="Y42" s="87">
        <f t="shared" si="103"/>
        <v>3.7439734019515862</v>
      </c>
      <c r="Z42" s="87">
        <f t="shared" si="103"/>
        <v>3.8777335141679585</v>
      </c>
      <c r="AA42" s="87">
        <f t="shared" si="103"/>
        <v>4.0418183968046115</v>
      </c>
      <c r="AB42" s="87">
        <f t="shared" si="103"/>
        <v>4.2458715649638918</v>
      </c>
      <c r="AC42" s="87">
        <f t="shared" si="103"/>
        <v>4.5025777520312698</v>
      </c>
      <c r="AD42" s="96">
        <f t="shared" si="103"/>
        <v>4.8286040277930429</v>
      </c>
      <c r="AE42" s="87">
        <f t="shared" si="103"/>
        <v>2.7478097940955157</v>
      </c>
      <c r="AF42" s="87">
        <f t="shared" si="103"/>
        <v>2.9996597618588652</v>
      </c>
      <c r="AG42" s="87">
        <f t="shared" si="103"/>
        <v>3.2176240013007824</v>
      </c>
      <c r="AH42" s="87">
        <f t="shared" si="103"/>
        <v>3.3982144676162918</v>
      </c>
      <c r="AI42" s="87">
        <f t="shared" si="103"/>
        <v>3.5282198079306184</v>
      </c>
      <c r="AJ42" s="165">
        <f t="shared" si="103"/>
        <v>3.5902197894135206</v>
      </c>
      <c r="AK42" s="96">
        <f t="shared" si="103"/>
        <v>3.5612475857575978</v>
      </c>
      <c r="AL42" s="87">
        <f t="shared" si="103"/>
        <v>3.41103025098676</v>
      </c>
      <c r="AM42" s="87">
        <f t="shared" si="103"/>
        <v>3.3489152937265239</v>
      </c>
      <c r="AN42" s="87">
        <f t="shared" si="103"/>
        <v>3.305341455574875</v>
      </c>
      <c r="AO42" s="87">
        <f t="shared" si="103"/>
        <v>3.2665399284269707</v>
      </c>
      <c r="AP42" s="87">
        <f t="shared" si="103"/>
        <v>3.2237555566802745</v>
      </c>
      <c r="AQ42" s="165">
        <f t="shared" si="103"/>
        <v>3.165322280211996</v>
      </c>
      <c r="AR42" s="96">
        <f t="shared" si="103"/>
        <v>3.0757414938173904</v>
      </c>
      <c r="AS42" s="87">
        <f t="shared" si="103"/>
        <v>2.6677004767302934</v>
      </c>
      <c r="AT42" s="87">
        <f t="shared" si="103"/>
        <v>2.7546203254620982</v>
      </c>
      <c r="AU42" s="87">
        <f t="shared" si="103"/>
        <v>2.816278847352129</v>
      </c>
      <c r="AV42" s="87">
        <f t="shared" si="103"/>
        <v>2.8565151429384534</v>
      </c>
      <c r="AW42" s="87">
        <f t="shared" si="103"/>
        <v>2.8779737307458335</v>
      </c>
      <c r="AX42" s="165">
        <f t="shared" si="103"/>
        <v>2.8832309092445789</v>
      </c>
      <c r="AY42" s="96">
        <f t="shared" si="103"/>
        <v>2.874762231475704</v>
      </c>
      <c r="AZ42" s="87">
        <f t="shared" si="103"/>
        <v>2.854900506035654</v>
      </c>
      <c r="BA42" s="87">
        <f t="shared" si="103"/>
        <v>2.7918025215011535</v>
      </c>
      <c r="BB42" s="87">
        <f t="shared" si="103"/>
        <v>2.7348277061173381</v>
      </c>
      <c r="BC42" s="87">
        <f t="shared" si="103"/>
        <v>2.681122589779338</v>
      </c>
      <c r="BD42" s="87">
        <f t="shared" si="103"/>
        <v>2.6292813575246381</v>
      </c>
      <c r="BE42" s="165">
        <f t="shared" si="103"/>
        <v>2.5791388822945591</v>
      </c>
      <c r="BF42" s="96">
        <f t="shared" si="103"/>
        <v>2.5320837634884277</v>
      </c>
      <c r="BG42" s="87">
        <f t="shared" si="103"/>
        <v>2.4914695828738891</v>
      </c>
      <c r="BH42" s="87">
        <f t="shared" si="103"/>
        <v>2.4971135676056209</v>
      </c>
      <c r="BI42" s="87">
        <f t="shared" si="103"/>
        <v>2.4921663138576307</v>
      </c>
      <c r="BJ42" s="87">
        <f t="shared" si="103"/>
        <v>2.4785282600378151</v>
      </c>
      <c r="BK42" s="87">
        <f t="shared" si="103"/>
        <v>2.4578985086874168</v>
      </c>
      <c r="BL42" s="165">
        <f t="shared" si="103"/>
        <v>2.4318714379968669</v>
      </c>
      <c r="BM42" s="96">
        <f t="shared" si="103"/>
        <v>2.4021302267318654</v>
      </c>
      <c r="BN42" s="87">
        <f t="shared" si="103"/>
        <v>2.3706936134512091</v>
      </c>
      <c r="BO42" s="87">
        <f t="shared" si="103"/>
        <v>2.3402362467385629</v>
      </c>
      <c r="BP42" s="87">
        <f t="shared" si="103"/>
        <v>2.3123707554260857</v>
      </c>
      <c r="BQ42" s="87">
        <f t="shared" si="103"/>
        <v>2.2863245131243537</v>
      </c>
      <c r="BR42" s="87">
        <f t="shared" si="103"/>
        <v>2.2616047097390166</v>
      </c>
      <c r="BS42" s="87">
        <f t="shared" si="103"/>
        <v>2.2379050621481911</v>
      </c>
      <c r="BT42" s="96">
        <f t="shared" si="103"/>
        <v>2.2150143648440346</v>
      </c>
      <c r="BU42" s="87">
        <f t="shared" si="103"/>
        <v>2.1927252745075254</v>
      </c>
      <c r="BV42" s="87">
        <f t="shared" si="103"/>
        <v>2.1707352256415393</v>
      </c>
      <c r="BW42" s="87">
        <f t="shared" ref="BW42:EH42" si="104">BP24*$L$6</f>
        <v>2.1471237282806359</v>
      </c>
      <c r="BX42" s="87">
        <f t="shared" si="104"/>
        <v>2.1227153164683346</v>
      </c>
      <c r="BY42" s="87">
        <f t="shared" si="104"/>
        <v>2.0982040567017846</v>
      </c>
      <c r="BZ42" s="87">
        <f t="shared" si="104"/>
        <v>2.0741583432208111</v>
      </c>
      <c r="CA42" s="96">
        <f t="shared" si="104"/>
        <v>2.0510110234280465</v>
      </c>
      <c r="CB42" s="87">
        <f t="shared" si="104"/>
        <v>2.029019319587225</v>
      </c>
      <c r="CC42" s="87">
        <f t="shared" si="104"/>
        <v>2.008190472027064</v>
      </c>
      <c r="CD42" s="87">
        <f t="shared" si="104"/>
        <v>1.9872457521472546</v>
      </c>
      <c r="CE42" s="87">
        <f t="shared" si="104"/>
        <v>1.9661291033487887</v>
      </c>
      <c r="CF42" s="87">
        <f t="shared" si="104"/>
        <v>1.9448641708585934</v>
      </c>
      <c r="CG42" s="87">
        <f t="shared" si="104"/>
        <v>1.9235288055184105</v>
      </c>
      <c r="CH42" s="96">
        <f t="shared" si="104"/>
        <v>1.9022349244838943</v>
      </c>
      <c r="CI42" s="87">
        <f t="shared" si="104"/>
        <v>1.8811061720380067</v>
      </c>
      <c r="CJ42" s="87">
        <f t="shared" si="104"/>
        <v>1.8602515363034402</v>
      </c>
      <c r="CK42" s="87">
        <f t="shared" si="104"/>
        <v>1.8397348102580582</v>
      </c>
      <c r="CL42" s="87">
        <f t="shared" si="104"/>
        <v>1.8195911658517805</v>
      </c>
      <c r="CM42" s="87">
        <f t="shared" si="104"/>
        <v>1.7998146793441336</v>
      </c>
      <c r="CN42" s="87">
        <f t="shared" si="104"/>
        <v>1.7803670342714868</v>
      </c>
      <c r="CO42" s="96">
        <f t="shared" si="104"/>
        <v>1.7611854455895459</v>
      </c>
      <c r="CP42" s="87">
        <f t="shared" si="104"/>
        <v>1.7421928922061676</v>
      </c>
      <c r="CQ42" s="87">
        <f t="shared" si="104"/>
        <v>1.7233112728766713</v>
      </c>
      <c r="CR42" s="87">
        <f t="shared" si="104"/>
        <v>1.7044796533209505</v>
      </c>
      <c r="CS42" s="87">
        <f t="shared" si="104"/>
        <v>1.685777654922076</v>
      </c>
      <c r="CT42" s="87">
        <f t="shared" si="104"/>
        <v>1.6672711223347667</v>
      </c>
      <c r="CU42" s="87">
        <f t="shared" si="104"/>
        <v>1.6490059798260648</v>
      </c>
      <c r="CV42" s="96">
        <f t="shared" si="104"/>
        <v>1.6310046089892221</v>
      </c>
      <c r="CW42" s="87">
        <f t="shared" si="104"/>
        <v>1.6132646799653072</v>
      </c>
      <c r="CX42" s="87">
        <f t="shared" si="104"/>
        <v>1.5957615899152109</v>
      </c>
      <c r="CY42" s="87">
        <f t="shared" si="104"/>
        <v>1.5784559519712271</v>
      </c>
      <c r="CZ42" s="87">
        <f t="shared" si="104"/>
        <v>1.5613332610501545</v>
      </c>
      <c r="DA42" s="87">
        <f t="shared" si="104"/>
        <v>1.5443851631028225</v>
      </c>
      <c r="DB42" s="87">
        <f t="shared" si="104"/>
        <v>1.5276089920504414</v>
      </c>
      <c r="DC42" s="87">
        <f t="shared" si="104"/>
        <v>1.5110067710511068</v>
      </c>
      <c r="DD42" s="96">
        <f t="shared" si="104"/>
        <v>1.4945838368717188</v>
      </c>
      <c r="DE42" s="87">
        <f t="shared" si="104"/>
        <v>1.4783472343744779</v>
      </c>
      <c r="DF42" s="87">
        <f t="shared" si="104"/>
        <v>1.462304139847864</v>
      </c>
      <c r="DG42" s="87">
        <f t="shared" si="104"/>
        <v>1.4464605584439076</v>
      </c>
      <c r="DH42" s="87">
        <f t="shared" si="104"/>
        <v>1.4308148775728806</v>
      </c>
      <c r="DI42" s="87">
        <f t="shared" si="104"/>
        <v>1.4153604131891722</v>
      </c>
      <c r="DJ42" s="87">
        <f t="shared" si="104"/>
        <v>1.4000881192338648</v>
      </c>
      <c r="DK42" s="96">
        <f t="shared" si="104"/>
        <v>1.3849892540960507</v>
      </c>
      <c r="DL42" s="87">
        <f t="shared" si="104"/>
        <v>1.3700577360925581</v>
      </c>
      <c r="DM42" s="87">
        <f t="shared" si="104"/>
        <v>1.3552918422957208</v>
      </c>
      <c r="DN42" s="87">
        <f t="shared" si="104"/>
        <v>1.3406947759678924</v>
      </c>
      <c r="DO42" s="87">
        <f t="shared" si="104"/>
        <v>1.3262691966436577</v>
      </c>
      <c r="DP42" s="87">
        <f t="shared" si="104"/>
        <v>1.3120164647432138</v>
      </c>
      <c r="DQ42" s="87">
        <f t="shared" si="104"/>
        <v>1.2979363117966765</v>
      </c>
      <c r="DR42" s="87">
        <f t="shared" si="104"/>
        <v>1.2840269233469639</v>
      </c>
      <c r="DS42" s="87">
        <f t="shared" si="104"/>
        <v>1.2702853923387851</v>
      </c>
      <c r="DT42" s="87">
        <f t="shared" si="104"/>
        <v>1.2567084347038626</v>
      </c>
      <c r="DU42" s="87">
        <f t="shared" si="104"/>
        <v>1.2432931702698633</v>
      </c>
      <c r="DV42" s="87">
        <f t="shared" si="104"/>
        <v>1.2300369704778644</v>
      </c>
      <c r="DW42" s="87">
        <f t="shared" si="104"/>
        <v>1.2169377672366961</v>
      </c>
      <c r="DX42" s="87">
        <f t="shared" si="104"/>
        <v>1.2039941318007619</v>
      </c>
      <c r="DY42" s="87">
        <f t="shared" si="104"/>
        <v>1.19120516571996</v>
      </c>
      <c r="DZ42" s="87">
        <f t="shared" si="104"/>
        <v>1.1785702548130583</v>
      </c>
      <c r="EA42" s="87">
        <f t="shared" si="104"/>
        <v>1.1660887473480503</v>
      </c>
      <c r="EB42" s="87">
        <f t="shared" si="104"/>
        <v>1.1537596239534513</v>
      </c>
      <c r="EC42" s="87">
        <f t="shared" si="104"/>
        <v>1.1415812338610469</v>
      </c>
      <c r="ED42" s="87">
        <f t="shared" si="104"/>
        <v>1.12955155094305</v>
      </c>
      <c r="EE42" s="87">
        <f t="shared" si="104"/>
        <v>1.1176684437017728</v>
      </c>
      <c r="EF42" s="87">
        <f t="shared" si="104"/>
        <v>1.1059299047090903</v>
      </c>
      <c r="EG42" s="87">
        <f t="shared" si="104"/>
        <v>1.0943341951266321</v>
      </c>
      <c r="EH42" s="87">
        <f t="shared" si="104"/>
        <v>1.0828798746034471</v>
      </c>
      <c r="EI42" s="87">
        <f t="shared" ref="EI42:FY42" si="105">EB24*$L$6</f>
        <v>1.071565708939858</v>
      </c>
      <c r="EJ42" s="87">
        <f t="shared" si="105"/>
        <v>1.0603904799584851</v>
      </c>
      <c r="EK42" s="87">
        <f t="shared" si="105"/>
        <v>1.0493529262440005</v>
      </c>
      <c r="EL42" s="87">
        <f t="shared" si="105"/>
        <v>1.0384517056609375</v>
      </c>
      <c r="EM42" s="87">
        <f t="shared" si="105"/>
        <v>1.0276853854822015</v>
      </c>
      <c r="EN42" s="87">
        <f t="shared" si="105"/>
        <v>1.0170524583903651</v>
      </c>
      <c r="EO42" s="87">
        <f t="shared" si="105"/>
        <v>1.0065513761496427</v>
      </c>
      <c r="EP42" s="87">
        <f t="shared" si="105"/>
        <v>0.9961805887156655</v>
      </c>
      <c r="EQ42" s="87">
        <f t="shared" si="105"/>
        <v>0.98593857649924543</v>
      </c>
      <c r="ER42" s="87">
        <f t="shared" si="105"/>
        <v>0.97582388771510942</v>
      </c>
      <c r="ES42" s="87">
        <f t="shared" si="105"/>
        <v>0.96583514520219116</v>
      </c>
      <c r="ET42" s="87">
        <f t="shared" si="105"/>
        <v>0.95597102964924674</v>
      </c>
      <c r="EU42" s="87">
        <f t="shared" si="105"/>
        <v>0.94623024930995092</v>
      </c>
      <c r="EV42" s="87">
        <f t="shared" si="105"/>
        <v>0.93661150781853009</v>
      </c>
      <c r="EW42" s="87">
        <f t="shared" si="105"/>
        <v>0.92711348138733907</v>
      </c>
      <c r="EX42" s="87">
        <f t="shared" si="105"/>
        <v>0.91773481431430692</v>
      </c>
      <c r="EY42" s="87">
        <f t="shared" si="105"/>
        <v>0.90847413703502233</v>
      </c>
      <c r="EZ42" s="87">
        <f t="shared" si="105"/>
        <v>0.89933008488107957</v>
      </c>
      <c r="FA42" s="87">
        <f t="shared" si="105"/>
        <v>0.8903013129507712</v>
      </c>
      <c r="FB42" s="87">
        <f t="shared" si="105"/>
        <v>0.88138650414862485</v>
      </c>
      <c r="FC42" s="87">
        <f t="shared" si="105"/>
        <v>0.87258436964302866</v>
      </c>
      <c r="FD42" s="87">
        <f t="shared" si="105"/>
        <v>0.86389364337968277</v>
      </c>
      <c r="FE42" s="87">
        <f t="shared" si="105"/>
        <v>0.85531307434153447</v>
      </c>
      <c r="FF42" s="87">
        <f t="shared" si="105"/>
        <v>0.84684142124527551</v>
      </c>
      <c r="FG42" s="87">
        <f t="shared" si="105"/>
        <v>0.83847744788076883</v>
      </c>
      <c r="FH42" s="87">
        <f t="shared" si="105"/>
        <v>0.83021992064196282</v>
      </c>
      <c r="FI42" s="87">
        <f t="shared" si="105"/>
        <v>0.82206760876682106</v>
      </c>
      <c r="FJ42" s="87">
        <f t="shared" si="105"/>
        <v>0.81401928690691017</v>
      </c>
      <c r="FK42" s="87">
        <f t="shared" si="105"/>
        <v>0.8060737390159467</v>
      </c>
      <c r="FL42" s="87">
        <f t="shared" si="105"/>
        <v>0.79822976225973918</v>
      </c>
      <c r="FM42" s="87">
        <f t="shared" si="105"/>
        <v>0.7904861697075628</v>
      </c>
      <c r="FN42" s="87">
        <f t="shared" si="105"/>
        <v>0.78284179037160107</v>
      </c>
      <c r="FO42" s="87">
        <f t="shared" si="105"/>
        <v>0.77529546739285726</v>
      </c>
      <c r="FP42" s="87">
        <f t="shared" si="105"/>
        <v>0.76784605544259243</v>
      </c>
      <c r="FQ42" s="87">
        <f t="shared" si="105"/>
        <v>0.76049241839244763</v>
      </c>
      <c r="FR42" s="87">
        <f t="shared" si="105"/>
        <v>0.75323342802158266</v>
      </c>
      <c r="FS42" s="87">
        <f t="shared" si="105"/>
        <v>0.74606796403478626</v>
      </c>
      <c r="FT42" s="87">
        <f t="shared" si="105"/>
        <v>0.73899491506817316</v>
      </c>
      <c r="FU42" s="87">
        <f t="shared" si="105"/>
        <v>0.73201317982182057</v>
      </c>
      <c r="FV42" s="87">
        <f t="shared" si="105"/>
        <v>0.72512166802055911</v>
      </c>
      <c r="FW42" s="87">
        <f t="shared" si="105"/>
        <v>0.71831930099122587</v>
      </c>
      <c r="FX42" s="87">
        <f t="shared" si="105"/>
        <v>0.71160501178270597</v>
      </c>
      <c r="FY42" s="87">
        <f t="shared" si="105"/>
        <v>0.70497774489472464</v>
      </c>
      <c r="GA42" s="87" t="s">
        <v>121</v>
      </c>
    </row>
    <row r="43" spans="1:183" s="53" customFormat="1" x14ac:dyDescent="0.25">
      <c r="A43" s="53" t="s">
        <v>88</v>
      </c>
      <c r="B43" s="61"/>
      <c r="C43" s="109">
        <f t="shared" si="91"/>
        <v>0.15870212325579808</v>
      </c>
      <c r="D43" s="109">
        <f t="shared" si="91"/>
        <v>0.20948680269765346</v>
      </c>
      <c r="E43" s="109">
        <f t="shared" si="91"/>
        <v>0.27652257956090259</v>
      </c>
      <c r="F43" s="109">
        <f t="shared" si="91"/>
        <v>0.36500980502039143</v>
      </c>
      <c r="G43" s="109">
        <f t="shared" si="91"/>
        <v>0.48181294262691671</v>
      </c>
      <c r="H43" s="109">
        <f>I43/(1+$V$6)</f>
        <v>0.6359930842675301</v>
      </c>
      <c r="I43" s="82">
        <f>V7*AH8</f>
        <v>0.83951087123313983</v>
      </c>
      <c r="J43" s="83">
        <f t="shared" ref="J43:BU43" si="106">I43-C44+J44</f>
        <v>1.0696811080263391</v>
      </c>
      <c r="K43" s="83">
        <f t="shared" si="106"/>
        <v>1.3735058205933621</v>
      </c>
      <c r="L43" s="83">
        <f t="shared" si="106"/>
        <v>1.7745544411818321</v>
      </c>
      <c r="M43" s="83">
        <f t="shared" si="106"/>
        <v>2.303938620358613</v>
      </c>
      <c r="N43" s="83">
        <f t="shared" si="106"/>
        <v>3.0027257368719638</v>
      </c>
      <c r="O43" s="83">
        <f t="shared" si="106"/>
        <v>3.9251247306695869</v>
      </c>
      <c r="P43" s="105">
        <f t="shared" si="106"/>
        <v>5.1426914024824484</v>
      </c>
      <c r="Q43" s="83">
        <f t="shared" si="106"/>
        <v>5.3700476534721755</v>
      </c>
      <c r="R43" s="83">
        <f t="shared" si="106"/>
        <v>5.6473880955818911</v>
      </c>
      <c r="S43" s="83">
        <f t="shared" si="106"/>
        <v>5.990684335675339</v>
      </c>
      <c r="T43" s="83">
        <f t="shared" si="106"/>
        <v>6.4210021192783042</v>
      </c>
      <c r="U43" s="83">
        <f t="shared" si="106"/>
        <v>6.9661192296848222</v>
      </c>
      <c r="V43" s="83">
        <f t="shared" si="106"/>
        <v>7.6626521167903485</v>
      </c>
      <c r="W43" s="105">
        <f t="shared" si="106"/>
        <v>8.5588474002174557</v>
      </c>
      <c r="X43" s="83">
        <f t="shared" si="106"/>
        <v>9.3376415508103445</v>
      </c>
      <c r="Y43" s="83">
        <f t="shared" si="106"/>
        <v>10.026560928745832</v>
      </c>
      <c r="Z43" s="83">
        <f t="shared" si="106"/>
        <v>10.592253730436294</v>
      </c>
      <c r="AA43" s="83">
        <f t="shared" si="106"/>
        <v>10.990697799771484</v>
      </c>
      <c r="AB43" s="83">
        <f t="shared" si="106"/>
        <v>11.163787293895185</v>
      </c>
      <c r="AC43" s="83">
        <f t="shared" si="106"/>
        <v>11.034828308078216</v>
      </c>
      <c r="AD43" s="105">
        <f t="shared" si="106"/>
        <v>10.502595365574702</v>
      </c>
      <c r="AE43" s="83">
        <f t="shared" si="106"/>
        <v>10.257672959010915</v>
      </c>
      <c r="AF43" s="83">
        <f t="shared" si="106"/>
        <v>10.061205533228915</v>
      </c>
      <c r="AG43" s="83">
        <f t="shared" si="106"/>
        <v>9.8902176437520328</v>
      </c>
      <c r="AH43" s="83">
        <f t="shared" si="106"/>
        <v>9.7174730148426871</v>
      </c>
      <c r="AI43" s="83">
        <f t="shared" si="106"/>
        <v>9.5065866942516202</v>
      </c>
      <c r="AJ43" s="159">
        <f t="shared" si="106"/>
        <v>9.2091252869818518</v>
      </c>
      <c r="AK43" s="105">
        <f t="shared" si="106"/>
        <v>8.760796770434796</v>
      </c>
      <c r="AL43" s="83">
        <f t="shared" si="106"/>
        <v>9.0126978105877704</v>
      </c>
      <c r="AM43" s="83">
        <f t="shared" si="106"/>
        <v>9.1478447202709887</v>
      </c>
      <c r="AN43" s="83">
        <f t="shared" si="106"/>
        <v>9.1861351854942495</v>
      </c>
      <c r="AO43" s="83">
        <f t="shared" si="106"/>
        <v>9.1430818574017625</v>
      </c>
      <c r="AP43" s="83">
        <f t="shared" si="106"/>
        <v>9.0357830540084709</v>
      </c>
      <c r="AQ43" s="159">
        <f t="shared" si="106"/>
        <v>8.8833823157586576</v>
      </c>
      <c r="AR43" s="105">
        <f t="shared" si="106"/>
        <v>8.7076750565510963</v>
      </c>
      <c r="AS43" s="83">
        <f t="shared" si="106"/>
        <v>8.4331809589513789</v>
      </c>
      <c r="AT43" s="83">
        <f t="shared" si="106"/>
        <v>8.214062781995068</v>
      </c>
      <c r="AU43" s="83">
        <f t="shared" si="106"/>
        <v>8.0340547515437279</v>
      </c>
      <c r="AV43" s="83">
        <f t="shared" si="106"/>
        <v>7.8836926918156136</v>
      </c>
      <c r="AW43" s="83">
        <f t="shared" si="106"/>
        <v>7.7577586027339738</v>
      </c>
      <c r="AX43" s="159">
        <f t="shared" si="106"/>
        <v>7.6563357821544109</v>
      </c>
      <c r="AY43" s="105">
        <f t="shared" si="106"/>
        <v>7.5861935750237182</v>
      </c>
      <c r="AZ43" s="83">
        <f t="shared" si="106"/>
        <v>7.6633332987061875</v>
      </c>
      <c r="BA43" s="83">
        <f t="shared" si="106"/>
        <v>7.6841092469113867</v>
      </c>
      <c r="BB43" s="83">
        <f t="shared" si="106"/>
        <v>7.659699771283992</v>
      </c>
      <c r="BC43" s="83">
        <f t="shared" si="106"/>
        <v>7.598891866384144</v>
      </c>
      <c r="BD43" s="83">
        <f t="shared" si="106"/>
        <v>7.5090597854287369</v>
      </c>
      <c r="BE43" s="159">
        <f t="shared" si="106"/>
        <v>7.3966769743075726</v>
      </c>
      <c r="BF43" s="105">
        <f t="shared" si="106"/>
        <v>7.2679641598086073</v>
      </c>
      <c r="BG43" s="83">
        <f t="shared" si="106"/>
        <v>7.1297148610639205</v>
      </c>
      <c r="BH43" s="83">
        <f t="shared" si="106"/>
        <v>7.0162256656761892</v>
      </c>
      <c r="BI43" s="83">
        <f t="shared" si="106"/>
        <v>6.9217437295837119</v>
      </c>
      <c r="BJ43" s="83">
        <f t="shared" si="106"/>
        <v>6.8421906738802365</v>
      </c>
      <c r="BK43" s="83">
        <f t="shared" si="106"/>
        <v>6.774577670067087</v>
      </c>
      <c r="BL43" s="159">
        <f t="shared" si="106"/>
        <v>6.7165093137963829</v>
      </c>
      <c r="BM43" s="105">
        <f t="shared" si="106"/>
        <v>6.6656435834243872</v>
      </c>
      <c r="BN43" s="83">
        <f t="shared" si="106"/>
        <v>6.6190935441074252</v>
      </c>
      <c r="BO43" s="83">
        <f t="shared" si="106"/>
        <v>6.5598116717531072</v>
      </c>
      <c r="BP43" s="83">
        <f t="shared" si="106"/>
        <v>6.4923993392073971</v>
      </c>
      <c r="BQ43" s="83">
        <f t="shared" si="106"/>
        <v>6.4205356727229521</v>
      </c>
      <c r="BR43" s="83">
        <f t="shared" si="106"/>
        <v>6.3471325864914876</v>
      </c>
      <c r="BS43" s="83">
        <f t="shared" si="106"/>
        <v>6.2744289794397305</v>
      </c>
      <c r="BT43" s="105">
        <f t="shared" si="106"/>
        <v>6.2039778801066063</v>
      </c>
      <c r="BU43" s="83">
        <f t="shared" si="106"/>
        <v>6.1365059061739711</v>
      </c>
      <c r="BV43" s="83">
        <f t="shared" ref="BV43:EG43" si="107">BU43-BO44+BV44</f>
        <v>6.0716137672032877</v>
      </c>
      <c r="BW43" s="83">
        <f t="shared" si="107"/>
        <v>6.0079568992301615</v>
      </c>
      <c r="BX43" s="83">
        <f t="shared" si="107"/>
        <v>5.944738058885652</v>
      </c>
      <c r="BY43" s="83">
        <f t="shared" si="107"/>
        <v>5.8815655795326274</v>
      </c>
      <c r="BZ43" s="83">
        <f t="shared" si="107"/>
        <v>5.8183439471310852</v>
      </c>
      <c r="CA43" s="105">
        <f t="shared" si="107"/>
        <v>5.7551925306526934</v>
      </c>
      <c r="CB43" s="83">
        <f t="shared" si="107"/>
        <v>5.6923799033047944</v>
      </c>
      <c r="CC43" s="83">
        <f t="shared" si="107"/>
        <v>5.6302623325194325</v>
      </c>
      <c r="CD43" s="83">
        <f t="shared" si="107"/>
        <v>5.5692958480302011</v>
      </c>
      <c r="CE43" s="83">
        <f t="shared" si="107"/>
        <v>5.5096379384662928</v>
      </c>
      <c r="CF43" s="83">
        <f t="shared" si="107"/>
        <v>5.4512184923220293</v>
      </c>
      <c r="CG43" s="83">
        <f t="shared" si="107"/>
        <v>5.3938016030173879</v>
      </c>
      <c r="CH43" s="105">
        <f t="shared" si="107"/>
        <v>5.3370450001846361</v>
      </c>
      <c r="CI43" s="83">
        <f t="shared" si="107"/>
        <v>5.2805675684686602</v>
      </c>
      <c r="CJ43" s="83">
        <f t="shared" si="107"/>
        <v>5.2240359071592479</v>
      </c>
      <c r="CK43" s="83">
        <f t="shared" si="107"/>
        <v>5.167660755365163</v>
      </c>
      <c r="CL43" s="83">
        <f t="shared" si="107"/>
        <v>5.1116698692413998</v>
      </c>
      <c r="CM43" s="83">
        <f t="shared" si="107"/>
        <v>5.0562675045819248</v>
      </c>
      <c r="CN43" s="83">
        <f t="shared" si="107"/>
        <v>5.0016056710557919</v>
      </c>
      <c r="CO43" s="105">
        <f t="shared" si="107"/>
        <v>4.9477650999194092</v>
      </c>
      <c r="CP43" s="83">
        <f t="shared" si="107"/>
        <v>4.89474809883012</v>
      </c>
      <c r="CQ43" s="83">
        <f t="shared" si="107"/>
        <v>4.8424862554467314</v>
      </c>
      <c r="CR43" s="83">
        <f t="shared" si="107"/>
        <v>4.790866672487029</v>
      </c>
      <c r="CS43" s="83">
        <f t="shared" si="107"/>
        <v>4.7397981705321968</v>
      </c>
      <c r="CT43" s="83">
        <f t="shared" si="107"/>
        <v>4.6892190031792413</v>
      </c>
      <c r="CU43" s="83">
        <f t="shared" si="107"/>
        <v>4.6390996841321721</v>
      </c>
      <c r="CV43" s="105">
        <f t="shared" si="107"/>
        <v>4.5894420480267168</v>
      </c>
      <c r="CW43" s="83">
        <f t="shared" si="107"/>
        <v>4.5402744690583097</v>
      </c>
      <c r="CX43" s="83">
        <f t="shared" si="107"/>
        <v>4.4916434673773749</v>
      </c>
      <c r="CY43" s="83">
        <f t="shared" si="107"/>
        <v>4.4436017204713281</v>
      </c>
      <c r="CZ43" s="83">
        <f t="shared" si="107"/>
        <v>4.3961662250479598</v>
      </c>
      <c r="DA43" s="83">
        <f t="shared" si="107"/>
        <v>4.3493265772866154</v>
      </c>
      <c r="DB43" s="83">
        <f t="shared" si="107"/>
        <v>4.3030550479509175</v>
      </c>
      <c r="DC43" s="83">
        <f t="shared" si="107"/>
        <v>4.2573173774568946</v>
      </c>
      <c r="DD43" s="105">
        <f t="shared" si="107"/>
        <v>4.2120832750718513</v>
      </c>
      <c r="DE43" s="83">
        <f t="shared" si="107"/>
        <v>4.1673352122335539</v>
      </c>
      <c r="DF43" s="83">
        <f t="shared" si="107"/>
        <v>4.1230736396134482</v>
      </c>
      <c r="DG43" s="83">
        <f t="shared" si="107"/>
        <v>4.079305787410056</v>
      </c>
      <c r="DH43" s="83">
        <f t="shared" si="107"/>
        <v>4.036040556496383</v>
      </c>
      <c r="DI43" s="83">
        <f t="shared" si="107"/>
        <v>3.9932846604587291</v>
      </c>
      <c r="DJ43" s="83">
        <f t="shared" si="107"/>
        <v>3.951040230968327</v>
      </c>
      <c r="DK43" s="105">
        <f t="shared" si="107"/>
        <v>3.9093039725932219</v>
      </c>
      <c r="DL43" s="83">
        <f t="shared" si="107"/>
        <v>3.8680677938815418</v>
      </c>
      <c r="DM43" s="83">
        <f t="shared" si="107"/>
        <v>3.827320610852186</v>
      </c>
      <c r="DN43" s="83">
        <f t="shared" si="107"/>
        <v>3.7870507430087947</v>
      </c>
      <c r="DO43" s="83">
        <f t="shared" si="107"/>
        <v>3.7472483860193946</v>
      </c>
      <c r="DP43" s="83">
        <f t="shared" si="107"/>
        <v>3.7079068595262066</v>
      </c>
      <c r="DQ43" s="83">
        <f t="shared" si="107"/>
        <v>3.6690227463387659</v>
      </c>
      <c r="DR43" s="83">
        <f t="shared" si="107"/>
        <v>3.6305951047248697</v>
      </c>
      <c r="DS43" s="83">
        <f t="shared" si="107"/>
        <v>3.592624016395868</v>
      </c>
      <c r="DT43" s="83">
        <f t="shared" si="107"/>
        <v>3.55510881616997</v>
      </c>
      <c r="DU43" s="83">
        <f t="shared" si="107"/>
        <v>3.5180464470695463</v>
      </c>
      <c r="DV43" s="83">
        <f t="shared" si="107"/>
        <v>3.4814318684512888</v>
      </c>
      <c r="DW43" s="83">
        <f t="shared" si="107"/>
        <v>3.4452588230341239</v>
      </c>
      <c r="DX43" s="83">
        <f t="shared" si="107"/>
        <v>3.4095207182036575</v>
      </c>
      <c r="DY43" s="83">
        <f t="shared" si="107"/>
        <v>3.3742114009441169</v>
      </c>
      <c r="DZ43" s="83">
        <f t="shared" si="107"/>
        <v>3.3393256433069389</v>
      </c>
      <c r="EA43" s="83">
        <f t="shared" si="107"/>
        <v>3.3048592217267112</v>
      </c>
      <c r="EB43" s="83">
        <f t="shared" si="107"/>
        <v>3.2708085756003036</v>
      </c>
      <c r="EC43" s="83">
        <f t="shared" si="107"/>
        <v>3.2371704597158182</v>
      </c>
      <c r="ED43" s="83">
        <f t="shared" si="107"/>
        <v>3.2039415974904366</v>
      </c>
      <c r="EE43" s="83">
        <f t="shared" si="107"/>
        <v>3.1711184188092649</v>
      </c>
      <c r="EF43" s="83">
        <f t="shared" si="107"/>
        <v>3.1386969301942607</v>
      </c>
      <c r="EG43" s="83">
        <f t="shared" si="107"/>
        <v>3.1066727299622148</v>
      </c>
      <c r="EH43" s="83">
        <f t="shared" ref="EH43:FY43" si="108">EG43-EA44+EH44</f>
        <v>3.0750411482516533</v>
      </c>
      <c r="EI43" s="83">
        <f t="shared" si="108"/>
        <v>3.0437974656922178</v>
      </c>
      <c r="EJ43" s="83">
        <f t="shared" si="108"/>
        <v>3.0129371486216519</v>
      </c>
      <c r="EK43" s="83">
        <f t="shared" si="108"/>
        <v>2.9824559618792721</v>
      </c>
      <c r="EL43" s="83">
        <f t="shared" si="108"/>
        <v>2.9523499663503037</v>
      </c>
      <c r="EM43" s="83">
        <f t="shared" si="108"/>
        <v>2.9226154298088969</v>
      </c>
      <c r="EN43" s="83">
        <f t="shared" si="108"/>
        <v>2.8932486943066102</v>
      </c>
      <c r="EO43" s="83">
        <f t="shared" si="108"/>
        <v>2.8642460501114275</v>
      </c>
      <c r="EP43" s="83">
        <f t="shared" si="108"/>
        <v>2.8356036632443145</v>
      </c>
      <c r="EQ43" s="83">
        <f t="shared" si="108"/>
        <v>2.8073175888327819</v>
      </c>
      <c r="ER43" s="83">
        <f t="shared" si="108"/>
        <v>2.7793838182901771</v>
      </c>
      <c r="ES43" s="83">
        <f t="shared" si="108"/>
        <v>2.7517983399708883</v>
      </c>
      <c r="ET43" s="83">
        <f t="shared" si="108"/>
        <v>2.7245571942423128</v>
      </c>
      <c r="EU43" s="83">
        <f t="shared" si="108"/>
        <v>2.6976565090123406</v>
      </c>
      <c r="EV43" s="83">
        <f t="shared" si="108"/>
        <v>2.6710925096111771</v>
      </c>
      <c r="EW43" s="83">
        <f t="shared" si="108"/>
        <v>2.6448615058907263</v>
      </c>
      <c r="EX43" s="83">
        <f t="shared" si="108"/>
        <v>2.6189598671758452</v>
      </c>
      <c r="EY43" s="83">
        <f t="shared" si="108"/>
        <v>2.5933839916187313</v>
      </c>
      <c r="EZ43" s="83">
        <f t="shared" si="108"/>
        <v>2.568130281201733</v>
      </c>
      <c r="FA43" s="83">
        <f t="shared" si="108"/>
        <v>2.5431951291560182</v>
      </c>
      <c r="FB43" s="83">
        <f t="shared" si="108"/>
        <v>2.518574921685679</v>
      </c>
      <c r="FC43" s="83">
        <f t="shared" si="108"/>
        <v>2.4942660513899249</v>
      </c>
      <c r="FD43" s="83">
        <f t="shared" si="108"/>
        <v>2.4702649363919296</v>
      </c>
      <c r="FE43" s="83">
        <f t="shared" si="108"/>
        <v>2.4465680374926038</v>
      </c>
      <c r="FF43" s="83">
        <f t="shared" si="108"/>
        <v>2.423171866088027</v>
      </c>
      <c r="FG43" s="83">
        <f t="shared" si="108"/>
        <v>2.4000729832413605</v>
      </c>
      <c r="FH43" s="83">
        <f t="shared" si="108"/>
        <v>2.3772679925015749</v>
      </c>
      <c r="FI43" s="83">
        <f t="shared" si="108"/>
        <v>2.3547535302162599</v>
      </c>
      <c r="FJ43" s="83">
        <f t="shared" si="108"/>
        <v>2.3325262570713976</v>
      </c>
      <c r="FK43" s="83">
        <f t="shared" si="108"/>
        <v>2.3105828534620247</v>
      </c>
      <c r="FL43" s="83">
        <f t="shared" si="108"/>
        <v>2.2889200193347206</v>
      </c>
      <c r="FM43" s="83">
        <f t="shared" si="108"/>
        <v>2.2675344768914636</v>
      </c>
      <c r="FN43" s="83">
        <f t="shared" si="108"/>
        <v>2.2464229748293025</v>
      </c>
      <c r="FO43" s="83">
        <f t="shared" si="108"/>
        <v>2.225582292596608</v>
      </c>
      <c r="FP43" s="83">
        <f t="shared" si="108"/>
        <v>2.2050092434196573</v>
      </c>
      <c r="FQ43" s="83">
        <f t="shared" si="108"/>
        <v>2.1847006754259297</v>
      </c>
      <c r="FR43" s="83">
        <f t="shared" si="108"/>
        <v>2.1646534708586032</v>
      </c>
      <c r="FS43" s="83">
        <f t="shared" si="108"/>
        <v>2.1448645439353333</v>
      </c>
      <c r="FT43" s="83">
        <f t="shared" si="108"/>
        <v>2.1253308381954894</v>
      </c>
      <c r="FU43" s="83">
        <f t="shared" si="108"/>
        <v>2.1060493243548839</v>
      </c>
      <c r="FV43" s="83">
        <f t="shared" si="108"/>
        <v>2.0870169992519934</v>
      </c>
      <c r="FW43" s="83">
        <f t="shared" si="108"/>
        <v>2.06823088598453</v>
      </c>
      <c r="FX43" s="83">
        <f t="shared" si="108"/>
        <v>2.0496880349231339</v>
      </c>
      <c r="FY43" s="83">
        <f t="shared" si="108"/>
        <v>2.0313855250458723</v>
      </c>
      <c r="GA43" s="53" t="s">
        <v>88</v>
      </c>
    </row>
    <row r="44" spans="1:183" s="53" customFormat="1" x14ac:dyDescent="0.25">
      <c r="A44" s="87" t="s">
        <v>122</v>
      </c>
      <c r="B44" s="61"/>
      <c r="C44" s="88">
        <f t="shared" si="91"/>
        <v>3.8473242001405596E-2</v>
      </c>
      <c r="D44" s="89">
        <f t="shared" ref="D44:H44" si="109">D43-C43</f>
        <v>5.0784679441855385E-2</v>
      </c>
      <c r="E44" s="89">
        <f t="shared" si="109"/>
        <v>6.703577686324913E-2</v>
      </c>
      <c r="F44" s="89">
        <f t="shared" si="109"/>
        <v>8.8487225459488839E-2</v>
      </c>
      <c r="G44" s="89">
        <f t="shared" si="109"/>
        <v>0.11680313760652528</v>
      </c>
      <c r="H44" s="89">
        <f t="shared" si="109"/>
        <v>0.15418014164061339</v>
      </c>
      <c r="I44" s="89">
        <f>I43-H43</f>
        <v>0.20351778696560974</v>
      </c>
      <c r="J44" s="87">
        <f>C26*$L$6</f>
        <v>0.26864347879460487</v>
      </c>
      <c r="K44" s="87">
        <f t="shared" ref="K44:BV44" si="110">D26*$L$6</f>
        <v>0.35460939200887842</v>
      </c>
      <c r="L44" s="87">
        <f t="shared" si="110"/>
        <v>0.46808439745171926</v>
      </c>
      <c r="M44" s="87">
        <f t="shared" si="110"/>
        <v>0.61787140463626966</v>
      </c>
      <c r="N44" s="87">
        <f t="shared" si="110"/>
        <v>0.81559025411987607</v>
      </c>
      <c r="O44" s="87">
        <f t="shared" si="110"/>
        <v>1.0765791354382364</v>
      </c>
      <c r="P44" s="96">
        <f t="shared" si="110"/>
        <v>1.4210844587784717</v>
      </c>
      <c r="Q44" s="87">
        <f t="shared" si="110"/>
        <v>0.49599972978433232</v>
      </c>
      <c r="R44" s="87">
        <f t="shared" si="110"/>
        <v>0.63194983411859407</v>
      </c>
      <c r="S44" s="87">
        <f t="shared" si="110"/>
        <v>0.81138063754516732</v>
      </c>
      <c r="T44" s="87">
        <f t="shared" si="110"/>
        <v>1.0481891882392351</v>
      </c>
      <c r="U44" s="87">
        <f t="shared" si="110"/>
        <v>1.3607073645263938</v>
      </c>
      <c r="V44" s="87">
        <f t="shared" si="110"/>
        <v>1.7731120225437624</v>
      </c>
      <c r="W44" s="96">
        <f t="shared" si="110"/>
        <v>2.3172797422055789</v>
      </c>
      <c r="X44" s="87">
        <f t="shared" si="110"/>
        <v>1.2747938803772207</v>
      </c>
      <c r="Y44" s="87">
        <f t="shared" si="110"/>
        <v>1.3208692120540817</v>
      </c>
      <c r="Z44" s="87">
        <f t="shared" si="110"/>
        <v>1.3770734392356281</v>
      </c>
      <c r="AA44" s="87">
        <f t="shared" si="110"/>
        <v>1.4466332575744245</v>
      </c>
      <c r="AB44" s="87">
        <f t="shared" si="110"/>
        <v>1.5337968586500959</v>
      </c>
      <c r="AC44" s="87">
        <f t="shared" si="110"/>
        <v>1.6441530367267934</v>
      </c>
      <c r="AD44" s="96">
        <f t="shared" si="110"/>
        <v>1.7850467997020651</v>
      </c>
      <c r="AE44" s="87">
        <f t="shared" si="110"/>
        <v>1.0298714738134325</v>
      </c>
      <c r="AF44" s="87">
        <f t="shared" si="110"/>
        <v>1.1244017862720801</v>
      </c>
      <c r="AG44" s="87">
        <f t="shared" si="110"/>
        <v>1.2060855497587466</v>
      </c>
      <c r="AH44" s="87">
        <f t="shared" si="110"/>
        <v>1.2738886286650779</v>
      </c>
      <c r="AI44" s="87">
        <f t="shared" si="110"/>
        <v>1.3229105380590291</v>
      </c>
      <c r="AJ44" s="165">
        <f t="shared" si="110"/>
        <v>1.3466916294570255</v>
      </c>
      <c r="AK44" s="96">
        <f t="shared" si="110"/>
        <v>1.3367182831550091</v>
      </c>
      <c r="AL44" s="87">
        <f t="shared" si="110"/>
        <v>1.2817725139664067</v>
      </c>
      <c r="AM44" s="87">
        <f t="shared" si="110"/>
        <v>1.2595486959552986</v>
      </c>
      <c r="AN44" s="87">
        <f t="shared" si="110"/>
        <v>1.2443760149820078</v>
      </c>
      <c r="AO44" s="87">
        <f t="shared" si="110"/>
        <v>1.2308353005725909</v>
      </c>
      <c r="AP44" s="87">
        <f t="shared" si="110"/>
        <v>1.2156117346657365</v>
      </c>
      <c r="AQ44" s="165">
        <f t="shared" si="110"/>
        <v>1.1942908912072114</v>
      </c>
      <c r="AR44" s="96">
        <f t="shared" si="110"/>
        <v>1.1610110239474487</v>
      </c>
      <c r="AS44" s="87">
        <f t="shared" si="110"/>
        <v>1.0072784163666892</v>
      </c>
      <c r="AT44" s="87">
        <f t="shared" si="110"/>
        <v>1.0404305189989884</v>
      </c>
      <c r="AU44" s="87">
        <f t="shared" si="110"/>
        <v>1.0643679845306673</v>
      </c>
      <c r="AV44" s="87">
        <f t="shared" si="110"/>
        <v>1.0804732408444762</v>
      </c>
      <c r="AW44" s="87">
        <f t="shared" si="110"/>
        <v>1.0896776455840969</v>
      </c>
      <c r="AX44" s="165">
        <f t="shared" si="110"/>
        <v>1.0928680706276492</v>
      </c>
      <c r="AY44" s="96">
        <f t="shared" si="110"/>
        <v>1.0908688168167562</v>
      </c>
      <c r="AZ44" s="87">
        <f t="shared" si="110"/>
        <v>1.0844181400491586</v>
      </c>
      <c r="BA44" s="87">
        <f t="shared" si="110"/>
        <v>1.0612064672041874</v>
      </c>
      <c r="BB44" s="87">
        <f t="shared" si="110"/>
        <v>1.039958508903273</v>
      </c>
      <c r="BC44" s="87">
        <f t="shared" si="110"/>
        <v>1.0196653359446284</v>
      </c>
      <c r="BD44" s="87">
        <f t="shared" si="110"/>
        <v>0.9998455646286899</v>
      </c>
      <c r="BE44" s="165">
        <f t="shared" si="110"/>
        <v>0.98048525950648502</v>
      </c>
      <c r="BF44" s="96">
        <f t="shared" si="110"/>
        <v>0.96215600231779053</v>
      </c>
      <c r="BG44" s="87">
        <f t="shared" si="110"/>
        <v>0.94616884130447165</v>
      </c>
      <c r="BH44" s="87">
        <f t="shared" si="110"/>
        <v>0.94771727181645649</v>
      </c>
      <c r="BI44" s="87">
        <f t="shared" si="110"/>
        <v>0.945476572810795</v>
      </c>
      <c r="BJ44" s="87">
        <f t="shared" si="110"/>
        <v>0.94011228024115279</v>
      </c>
      <c r="BK44" s="87">
        <f t="shared" si="110"/>
        <v>0.93223256081554107</v>
      </c>
      <c r="BL44" s="165">
        <f t="shared" si="110"/>
        <v>0.92241690323578096</v>
      </c>
      <c r="BM44" s="96">
        <f t="shared" si="110"/>
        <v>0.91129027194579448</v>
      </c>
      <c r="BN44" s="87">
        <f t="shared" si="110"/>
        <v>0.89961880198750943</v>
      </c>
      <c r="BO44" s="87">
        <f t="shared" si="110"/>
        <v>0.88843539946213856</v>
      </c>
      <c r="BP44" s="87">
        <f t="shared" si="110"/>
        <v>0.87806424026508445</v>
      </c>
      <c r="BQ44" s="87">
        <f t="shared" si="110"/>
        <v>0.86824861375670837</v>
      </c>
      <c r="BR44" s="87">
        <f t="shared" si="110"/>
        <v>0.85882947458407588</v>
      </c>
      <c r="BS44" s="87">
        <f t="shared" si="110"/>
        <v>0.84971329618402369</v>
      </c>
      <c r="BT44" s="96">
        <f t="shared" si="110"/>
        <v>0.84083917261267005</v>
      </c>
      <c r="BU44" s="87">
        <f t="shared" si="110"/>
        <v>0.83214682805487461</v>
      </c>
      <c r="BV44" s="87">
        <f t="shared" si="110"/>
        <v>0.82354326049145465</v>
      </c>
      <c r="BW44" s="87">
        <f t="shared" ref="BW44:EH44" si="111">BP26*$L$6</f>
        <v>0.81440737229195792</v>
      </c>
      <c r="BX44" s="87">
        <f t="shared" si="111"/>
        <v>0.80502977341219872</v>
      </c>
      <c r="BY44" s="87">
        <f t="shared" si="111"/>
        <v>0.79565699523105149</v>
      </c>
      <c r="BZ44" s="87">
        <f t="shared" si="111"/>
        <v>0.78649166378248092</v>
      </c>
      <c r="CA44" s="96">
        <f t="shared" si="111"/>
        <v>0.77768775613427843</v>
      </c>
      <c r="CB44" s="87">
        <f t="shared" si="111"/>
        <v>0.769334200706975</v>
      </c>
      <c r="CC44" s="87">
        <f t="shared" si="111"/>
        <v>0.76142568970609292</v>
      </c>
      <c r="CD44" s="87">
        <f t="shared" si="111"/>
        <v>0.75344088780272667</v>
      </c>
      <c r="CE44" s="87">
        <f t="shared" si="111"/>
        <v>0.7453718638482898</v>
      </c>
      <c r="CF44" s="87">
        <f t="shared" si="111"/>
        <v>0.7372375490867884</v>
      </c>
      <c r="CG44" s="87">
        <f t="shared" si="111"/>
        <v>0.72907477447783975</v>
      </c>
      <c r="CH44" s="96">
        <f t="shared" si="111"/>
        <v>0.72093115330152602</v>
      </c>
      <c r="CI44" s="87">
        <f t="shared" si="111"/>
        <v>0.71285676899099881</v>
      </c>
      <c r="CJ44" s="87">
        <f t="shared" si="111"/>
        <v>0.70489402839668136</v>
      </c>
      <c r="CK44" s="87">
        <f t="shared" si="111"/>
        <v>0.69706573600864197</v>
      </c>
      <c r="CL44" s="87">
        <f t="shared" si="111"/>
        <v>0.68938097772452667</v>
      </c>
      <c r="CM44" s="87">
        <f t="shared" si="111"/>
        <v>0.68183518442731428</v>
      </c>
      <c r="CN44" s="87">
        <f t="shared" si="111"/>
        <v>0.67441294095170701</v>
      </c>
      <c r="CO44" s="96">
        <f t="shared" si="111"/>
        <v>0.66709058216514328</v>
      </c>
      <c r="CP44" s="87">
        <f t="shared" si="111"/>
        <v>0.65983976790170895</v>
      </c>
      <c r="CQ44" s="87">
        <f t="shared" si="111"/>
        <v>0.65263218501329223</v>
      </c>
      <c r="CR44" s="87">
        <f t="shared" si="111"/>
        <v>0.64544615304893949</v>
      </c>
      <c r="CS44" s="87">
        <f t="shared" si="111"/>
        <v>0.6383124757696943</v>
      </c>
      <c r="CT44" s="87">
        <f t="shared" si="111"/>
        <v>0.63125601707435841</v>
      </c>
      <c r="CU44" s="87">
        <f t="shared" si="111"/>
        <v>0.62429362190463755</v>
      </c>
      <c r="CV44" s="96">
        <f t="shared" si="111"/>
        <v>0.61743294605968824</v>
      </c>
      <c r="CW44" s="87">
        <f t="shared" si="111"/>
        <v>0.61067218893330188</v>
      </c>
      <c r="CX44" s="87">
        <f t="shared" si="111"/>
        <v>0.60400118333235786</v>
      </c>
      <c r="CY44" s="87">
        <f t="shared" si="111"/>
        <v>0.59740440614289281</v>
      </c>
      <c r="CZ44" s="87">
        <f t="shared" si="111"/>
        <v>0.59087698034632608</v>
      </c>
      <c r="DA44" s="87">
        <f t="shared" si="111"/>
        <v>0.58441636931301366</v>
      </c>
      <c r="DB44" s="87">
        <f t="shared" si="111"/>
        <v>0.57802209256893999</v>
      </c>
      <c r="DC44" s="87">
        <f t="shared" si="111"/>
        <v>0.57169527556566557</v>
      </c>
      <c r="DD44" s="96">
        <f t="shared" si="111"/>
        <v>0.56543808654825856</v>
      </c>
      <c r="DE44" s="87">
        <f t="shared" si="111"/>
        <v>0.55925312049406084</v>
      </c>
      <c r="DF44" s="87">
        <f t="shared" si="111"/>
        <v>0.55314283352278748</v>
      </c>
      <c r="DG44" s="87">
        <f t="shared" si="111"/>
        <v>0.54710912814293389</v>
      </c>
      <c r="DH44" s="87">
        <f t="shared" si="111"/>
        <v>0.54115113839934026</v>
      </c>
      <c r="DI44" s="87">
        <f t="shared" si="111"/>
        <v>0.53526619653128582</v>
      </c>
      <c r="DJ44" s="87">
        <f t="shared" si="111"/>
        <v>0.52945084607526338</v>
      </c>
      <c r="DK44" s="96">
        <f t="shared" si="111"/>
        <v>0.52370182817315347</v>
      </c>
      <c r="DL44" s="87">
        <f t="shared" si="111"/>
        <v>0.518016941782381</v>
      </c>
      <c r="DM44" s="87">
        <f t="shared" si="111"/>
        <v>0.51239565049343172</v>
      </c>
      <c r="DN44" s="87">
        <f t="shared" si="111"/>
        <v>0.50683926029954285</v>
      </c>
      <c r="DO44" s="87">
        <f t="shared" si="111"/>
        <v>0.50134878140993988</v>
      </c>
      <c r="DP44" s="87">
        <f t="shared" si="111"/>
        <v>0.49592467003809809</v>
      </c>
      <c r="DQ44" s="87">
        <f t="shared" si="111"/>
        <v>0.49056673288782265</v>
      </c>
      <c r="DR44" s="87">
        <f t="shared" si="111"/>
        <v>0.48527418655925725</v>
      </c>
      <c r="DS44" s="87">
        <f t="shared" si="111"/>
        <v>0.48004585345337913</v>
      </c>
      <c r="DT44" s="87">
        <f t="shared" si="111"/>
        <v>0.4748804502675335</v>
      </c>
      <c r="DU44" s="87">
        <f t="shared" si="111"/>
        <v>0.46977689119911875</v>
      </c>
      <c r="DV44" s="87">
        <f t="shared" si="111"/>
        <v>0.46473420279168259</v>
      </c>
      <c r="DW44" s="87">
        <f t="shared" si="111"/>
        <v>0.45975162462093289</v>
      </c>
      <c r="DX44" s="87">
        <f t="shared" si="111"/>
        <v>0.45482862805735652</v>
      </c>
      <c r="DY44" s="87">
        <f t="shared" si="111"/>
        <v>0.4499648692997168</v>
      </c>
      <c r="DZ44" s="87">
        <f t="shared" si="111"/>
        <v>0.44516009581620097</v>
      </c>
      <c r="EA44" s="87">
        <f t="shared" si="111"/>
        <v>0.44041402868730578</v>
      </c>
      <c r="EB44" s="87">
        <f t="shared" si="111"/>
        <v>0.43572624507271118</v>
      </c>
      <c r="EC44" s="87">
        <f t="shared" si="111"/>
        <v>0.4310960869071972</v>
      </c>
      <c r="ED44" s="87">
        <f t="shared" si="111"/>
        <v>0.42652276239555159</v>
      </c>
      <c r="EE44" s="87">
        <f t="shared" si="111"/>
        <v>0.42200544937618478</v>
      </c>
      <c r="EF44" s="87">
        <f t="shared" si="111"/>
        <v>0.41754338068471258</v>
      </c>
      <c r="EG44" s="87">
        <f t="shared" si="111"/>
        <v>0.41313589558415503</v>
      </c>
      <c r="EH44" s="87">
        <f t="shared" si="111"/>
        <v>0.40878244697674426</v>
      </c>
      <c r="EI44" s="87">
        <f t="shared" ref="EI44:FY44" si="112">EB26*$L$6</f>
        <v>0.40448256251327591</v>
      </c>
      <c r="EJ44" s="87">
        <f t="shared" si="112"/>
        <v>0.40023576983663123</v>
      </c>
      <c r="EK44" s="87">
        <f t="shared" si="112"/>
        <v>0.39604157565317183</v>
      </c>
      <c r="EL44" s="87">
        <f t="shared" si="112"/>
        <v>0.39189945384721642</v>
      </c>
      <c r="EM44" s="87">
        <f t="shared" si="112"/>
        <v>0.3878088441433058</v>
      </c>
      <c r="EN44" s="87">
        <f t="shared" si="112"/>
        <v>0.38376916008186818</v>
      </c>
      <c r="EO44" s="87">
        <f t="shared" si="112"/>
        <v>0.37977980278156126</v>
      </c>
      <c r="EP44" s="87">
        <f t="shared" si="112"/>
        <v>0.37584017564616251</v>
      </c>
      <c r="EQ44" s="87">
        <f t="shared" si="112"/>
        <v>0.37194969542509854</v>
      </c>
      <c r="ER44" s="87">
        <f t="shared" si="112"/>
        <v>0.36810780511056673</v>
      </c>
      <c r="ES44" s="87">
        <f t="shared" si="112"/>
        <v>0.36431397552792744</v>
      </c>
      <c r="ET44" s="87">
        <f t="shared" si="112"/>
        <v>0.36056769841473035</v>
      </c>
      <c r="EU44" s="87">
        <f t="shared" si="112"/>
        <v>0.35686847485189604</v>
      </c>
      <c r="EV44" s="87">
        <f t="shared" si="112"/>
        <v>0.35321580338039799</v>
      </c>
      <c r="EW44" s="87">
        <f t="shared" si="112"/>
        <v>0.34960917192571173</v>
      </c>
      <c r="EX44" s="87">
        <f t="shared" si="112"/>
        <v>0.34604805671021766</v>
      </c>
      <c r="EY44" s="87">
        <f t="shared" si="112"/>
        <v>0.34253192955345302</v>
      </c>
      <c r="EZ44" s="87">
        <f t="shared" si="112"/>
        <v>0.33906026511092929</v>
      </c>
      <c r="FA44" s="87">
        <f t="shared" si="112"/>
        <v>0.33563254636901513</v>
      </c>
      <c r="FB44" s="87">
        <f t="shared" si="112"/>
        <v>0.33224826738155672</v>
      </c>
      <c r="FC44" s="87">
        <f t="shared" si="112"/>
        <v>0.32890693308464353</v>
      </c>
      <c r="FD44" s="87">
        <f t="shared" si="112"/>
        <v>0.32560805692771688</v>
      </c>
      <c r="FE44" s="87">
        <f t="shared" si="112"/>
        <v>0.32235115781089158</v>
      </c>
      <c r="FF44" s="87">
        <f t="shared" si="112"/>
        <v>0.31913575814887618</v>
      </c>
      <c r="FG44" s="87">
        <f t="shared" si="112"/>
        <v>0.31596138226426246</v>
      </c>
      <c r="FH44" s="87">
        <f t="shared" si="112"/>
        <v>0.31282755562922965</v>
      </c>
      <c r="FI44" s="87">
        <f t="shared" si="112"/>
        <v>0.3097338050962416</v>
      </c>
      <c r="FJ44" s="87">
        <f t="shared" si="112"/>
        <v>0.30667965993978125</v>
      </c>
      <c r="FK44" s="87">
        <f t="shared" si="112"/>
        <v>0.3036646533183438</v>
      </c>
      <c r="FL44" s="87">
        <f t="shared" si="112"/>
        <v>0.30068832368358739</v>
      </c>
      <c r="FM44" s="87">
        <f t="shared" si="112"/>
        <v>0.29775021570561949</v>
      </c>
      <c r="FN44" s="87">
        <f t="shared" si="112"/>
        <v>0.29484988020210146</v>
      </c>
      <c r="FO44" s="87">
        <f t="shared" si="112"/>
        <v>0.29198687339653517</v>
      </c>
      <c r="FP44" s="87">
        <f t="shared" si="112"/>
        <v>0.28916075591929119</v>
      </c>
      <c r="FQ44" s="87">
        <f t="shared" si="112"/>
        <v>0.28637109194605359</v>
      </c>
      <c r="FR44" s="87">
        <f t="shared" si="112"/>
        <v>0.28361744875101719</v>
      </c>
      <c r="FS44" s="87">
        <f t="shared" si="112"/>
        <v>0.28089939676031744</v>
      </c>
      <c r="FT44" s="87">
        <f t="shared" si="112"/>
        <v>0.27821650996577552</v>
      </c>
      <c r="FU44" s="87">
        <f t="shared" si="112"/>
        <v>0.27556836636149606</v>
      </c>
      <c r="FV44" s="87">
        <f t="shared" si="112"/>
        <v>0.27295454829364485</v>
      </c>
      <c r="FW44" s="87">
        <f t="shared" si="112"/>
        <v>0.27037464265182803</v>
      </c>
      <c r="FX44" s="87">
        <f t="shared" si="112"/>
        <v>0.26782824088465768</v>
      </c>
      <c r="FY44" s="87">
        <f t="shared" si="112"/>
        <v>0.26531493887375585</v>
      </c>
      <c r="GA44" s="87" t="s">
        <v>122</v>
      </c>
    </row>
    <row r="45" spans="1:183" s="193" customFormat="1" x14ac:dyDescent="0.25">
      <c r="A45" s="191" t="s">
        <v>111</v>
      </c>
      <c r="B45" s="192"/>
      <c r="I45" s="194">
        <f t="shared" ref="I45:M45" si="113">I31+I38</f>
        <v>85.927807756288487</v>
      </c>
      <c r="J45" s="194">
        <f t="shared" si="113"/>
        <v>109.48679256053991</v>
      </c>
      <c r="K45" s="194">
        <f t="shared" si="113"/>
        <v>140.58465250215181</v>
      </c>
      <c r="L45" s="194">
        <f t="shared" si="113"/>
        <v>181.63382762507948</v>
      </c>
      <c r="M45" s="194">
        <f t="shared" si="113"/>
        <v>235.81873878734402</v>
      </c>
      <c r="N45" s="191">
        <f>N31+N38</f>
        <v>307.34282152153321</v>
      </c>
      <c r="O45" s="191">
        <f>O31+O38</f>
        <v>401.75461073066299</v>
      </c>
      <c r="P45" s="194">
        <f>P31+P38</f>
        <v>526.37817248671433</v>
      </c>
      <c r="Q45" s="191">
        <f>Q31+Q38</f>
        <v>542.49096739911056</v>
      </c>
      <c r="R45" s="191">
        <f t="shared" ref="R45:CC45" si="114">R31+R38</f>
        <v>561.94268651463165</v>
      </c>
      <c r="S45" s="191">
        <f t="shared" si="114"/>
        <v>585.79695978756979</v>
      </c>
      <c r="T45" s="191">
        <f t="shared" si="114"/>
        <v>615.45430235872072</v>
      </c>
      <c r="U45" s="191">
        <f t="shared" si="114"/>
        <v>652.75738102849607</v>
      </c>
      <c r="V45" s="191">
        <f t="shared" si="114"/>
        <v>700.12809923869281</v>
      </c>
      <c r="W45" s="194">
        <f t="shared" si="114"/>
        <v>760.7453050345398</v>
      </c>
      <c r="X45" s="191">
        <f t="shared" si="114"/>
        <v>830.54754930248066</v>
      </c>
      <c r="Y45" s="191">
        <f t="shared" si="114"/>
        <v>890.98695771460177</v>
      </c>
      <c r="Z45" s="191">
        <f t="shared" si="114"/>
        <v>941.0951999906822</v>
      </c>
      <c r="AA45" s="191">
        <f t="shared" si="114"/>
        <v>977.20966794927006</v>
      </c>
      <c r="AB45" s="191">
        <f t="shared" si="114"/>
        <v>994.4991099020873</v>
      </c>
      <c r="AC45" s="191">
        <f t="shared" si="114"/>
        <v>986.59220082306229</v>
      </c>
      <c r="AD45" s="194">
        <f t="shared" si="114"/>
        <v>945.08923051557326</v>
      </c>
      <c r="AE45" s="191">
        <f t="shared" si="114"/>
        <v>927.98501408673303</v>
      </c>
      <c r="AF45" s="191">
        <f t="shared" si="114"/>
        <v>916.01332348950632</v>
      </c>
      <c r="AG45" s="191">
        <f t="shared" si="114"/>
        <v>905.36033425248286</v>
      </c>
      <c r="AH45" s="191">
        <f t="shared" si="114"/>
        <v>893.59981307222745</v>
      </c>
      <c r="AI45" s="191">
        <f t="shared" si="114"/>
        <v>877.49723561866529</v>
      </c>
      <c r="AJ45" s="195">
        <f t="shared" si="114"/>
        <v>852.75380564662873</v>
      </c>
      <c r="AK45" s="194">
        <f t="shared" si="114"/>
        <v>813.66999469315601</v>
      </c>
      <c r="AL45" s="191">
        <f t="shared" si="114"/>
        <v>840.25628345743894</v>
      </c>
      <c r="AM45" s="191">
        <f t="shared" si="114"/>
        <v>859.14353874463472</v>
      </c>
      <c r="AN45" s="191">
        <f t="shared" si="114"/>
        <v>871.50033820384203</v>
      </c>
      <c r="AO45" s="191">
        <f t="shared" si="114"/>
        <v>878.13118025365861</v>
      </c>
      <c r="AP45" s="191">
        <f t="shared" si="114"/>
        <v>879.82005484168701</v>
      </c>
      <c r="AQ45" s="195">
        <f t="shared" si="114"/>
        <v>877.32055052558621</v>
      </c>
      <c r="AR45" s="194">
        <f t="shared" si="114"/>
        <v>871.34304765980642</v>
      </c>
      <c r="AS45" s="191">
        <f t="shared" si="114"/>
        <v>852.16643402083889</v>
      </c>
      <c r="AT45" s="191">
        <f t="shared" si="114"/>
        <v>834.85359434218117</v>
      </c>
      <c r="AU45" s="191">
        <f t="shared" si="114"/>
        <v>818.53417854589952</v>
      </c>
      <c r="AV45" s="191">
        <f t="shared" si="114"/>
        <v>802.77941395822347</v>
      </c>
      <c r="AW45" s="191">
        <f t="shared" si="114"/>
        <v>787.5391655666906</v>
      </c>
      <c r="AX45" s="195">
        <f t="shared" si="114"/>
        <v>773.23773784063121</v>
      </c>
      <c r="AY45" s="194">
        <f t="shared" si="114"/>
        <v>760.89971549220888</v>
      </c>
      <c r="AZ45" s="191">
        <f t="shared" si="114"/>
        <v>762.68709412013698</v>
      </c>
      <c r="BA45" s="191">
        <f t="shared" si="114"/>
        <v>761.23978994218623</v>
      </c>
      <c r="BB45" s="191">
        <f t="shared" si="114"/>
        <v>757.13726422603918</v>
      </c>
      <c r="BC45" s="191">
        <f t="shared" si="114"/>
        <v>750.89771724458126</v>
      </c>
      <c r="BD45" s="191">
        <f t="shared" si="114"/>
        <v>743.00757960973351</v>
      </c>
      <c r="BE45" s="195">
        <f t="shared" si="114"/>
        <v>733.98062886052048</v>
      </c>
      <c r="BF45" s="194">
        <f t="shared" si="114"/>
        <v>724.4334037521445</v>
      </c>
      <c r="BG45" s="191">
        <f t="shared" si="114"/>
        <v>715.18314702515056</v>
      </c>
      <c r="BH45" s="191">
        <f t="shared" si="114"/>
        <v>706.72284483762996</v>
      </c>
      <c r="BI45" s="191">
        <f t="shared" si="114"/>
        <v>698.81661618565829</v>
      </c>
      <c r="BJ45" s="191">
        <f t="shared" si="114"/>
        <v>691.31401511164745</v>
      </c>
      <c r="BK45" s="191">
        <f t="shared" si="114"/>
        <v>684.12155469829372</v>
      </c>
      <c r="BL45" s="195">
        <f t="shared" si="114"/>
        <v>677.17477682947003</v>
      </c>
      <c r="BM45" s="194">
        <f t="shared" si="114"/>
        <v>670.41037786472236</v>
      </c>
      <c r="BN45" s="191">
        <f t="shared" si="114"/>
        <v>663.73591338071446</v>
      </c>
      <c r="BO45" s="191">
        <f t="shared" si="114"/>
        <v>656.5641624762178</v>
      </c>
      <c r="BP45" s="191">
        <f t="shared" si="114"/>
        <v>649.14714761155017</v>
      </c>
      <c r="BQ45" s="191">
        <f t="shared" si="114"/>
        <v>641.69708369292596</v>
      </c>
      <c r="BR45" s="191">
        <f t="shared" si="114"/>
        <v>634.38782493709755</v>
      </c>
      <c r="BS45" s="191">
        <f t="shared" si="114"/>
        <v>627.351825898058</v>
      </c>
      <c r="BT45" s="194">
        <f t="shared" si="114"/>
        <v>620.66786255332238</v>
      </c>
      <c r="BU45" s="191">
        <f t="shared" si="114"/>
        <v>614.3382619878879</v>
      </c>
      <c r="BV45" s="191">
        <f t="shared" si="114"/>
        <v>607.97192406771876</v>
      </c>
      <c r="BW45" s="191">
        <f t="shared" si="114"/>
        <v>601.55170144856572</v>
      </c>
      <c r="BX45" s="191">
        <f t="shared" si="114"/>
        <v>595.08482836305893</v>
      </c>
      <c r="BY45" s="191">
        <f t="shared" si="114"/>
        <v>588.59512856561184</v>
      </c>
      <c r="BZ45" s="191">
        <f t="shared" si="114"/>
        <v>582.11685870086308</v>
      </c>
      <c r="CA45" s="194">
        <f t="shared" si="114"/>
        <v>575.68787542557175</v>
      </c>
      <c r="CB45" s="191">
        <f t="shared" si="114"/>
        <v>569.34156163491593</v>
      </c>
      <c r="CC45" s="191">
        <f t="shared" si="114"/>
        <v>563.09747715823858</v>
      </c>
      <c r="CD45" s="191">
        <f t="shared" ref="CD45:EO45" si="115">CD31+CD38</f>
        <v>556.96642654177799</v>
      </c>
      <c r="CE45" s="191">
        <f t="shared" si="115"/>
        <v>550.94663699655439</v>
      </c>
      <c r="CF45" s="191">
        <f t="shared" si="115"/>
        <v>545.02641799996991</v>
      </c>
      <c r="CG45" s="191">
        <f t="shared" si="115"/>
        <v>539.18658374849906</v>
      </c>
      <c r="CH45" s="194">
        <f t="shared" si="115"/>
        <v>533.40358350006318</v>
      </c>
      <c r="CI45" s="191">
        <f t="shared" si="115"/>
        <v>527.65352838547221</v>
      </c>
      <c r="CJ45" s="191">
        <f t="shared" si="115"/>
        <v>521.91777885330612</v>
      </c>
      <c r="CK45" s="191">
        <f t="shared" si="115"/>
        <v>516.22073092608866</v>
      </c>
      <c r="CL45" s="191">
        <f t="shared" si="115"/>
        <v>510.58256846464189</v>
      </c>
      <c r="CM45" s="191">
        <f t="shared" si="115"/>
        <v>505.01737999600834</v>
      </c>
      <c r="CN45" s="191">
        <f t="shared" si="115"/>
        <v>499.53204709864025</v>
      </c>
      <c r="CO45" s="194">
        <f t="shared" si="115"/>
        <v>494.12588392765127</v>
      </c>
      <c r="CP45" s="191">
        <f t="shared" si="115"/>
        <v>488.791381620045</v>
      </c>
      <c r="CQ45" s="191">
        <f t="shared" si="115"/>
        <v>483.51650014950906</v>
      </c>
      <c r="CR45" s="191">
        <f t="shared" si="115"/>
        <v>478.29681813231127</v>
      </c>
      <c r="CS45" s="191">
        <f t="shared" si="115"/>
        <v>473.1297970767958</v>
      </c>
      <c r="CT45" s="191">
        <f t="shared" si="115"/>
        <v>468.01464014154828</v>
      </c>
      <c r="CU45" s="191">
        <f t="shared" si="115"/>
        <v>462.95198669770787</v>
      </c>
      <c r="CV45" s="194">
        <f t="shared" si="115"/>
        <v>457.94349128066267</v>
      </c>
      <c r="CW45" s="191">
        <f t="shared" si="115"/>
        <v>452.99133193615387</v>
      </c>
      <c r="CX45" s="191">
        <f t="shared" si="115"/>
        <v>448.09772722293792</v>
      </c>
      <c r="CY45" s="191">
        <f t="shared" si="115"/>
        <v>443.26453704310541</v>
      </c>
      <c r="CZ45" s="191">
        <f t="shared" si="115"/>
        <v>438.49128687989258</v>
      </c>
      <c r="DA45" s="191">
        <f t="shared" si="115"/>
        <v>433.77594749303461</v>
      </c>
      <c r="DB45" s="191">
        <f t="shared" si="115"/>
        <v>429.11576490561509</v>
      </c>
      <c r="DC45" s="191">
        <f t="shared" si="115"/>
        <v>424.5080775067089</v>
      </c>
      <c r="DD45" s="194">
        <f t="shared" si="115"/>
        <v>419.95103810509147</v>
      </c>
      <c r="DE45" s="191">
        <f t="shared" si="115"/>
        <v>415.44413492733753</v>
      </c>
      <c r="DF45" s="191">
        <f t="shared" si="115"/>
        <v>410.98836594572685</v>
      </c>
      <c r="DG45" s="191">
        <f t="shared" si="115"/>
        <v>406.58456242046657</v>
      </c>
      <c r="DH45" s="191">
        <f t="shared" si="115"/>
        <v>402.23315726709762</v>
      </c>
      <c r="DI45" s="191">
        <f t="shared" si="115"/>
        <v>397.93408384228189</v>
      </c>
      <c r="DJ45" s="191">
        <f t="shared" si="115"/>
        <v>393.68680123139256</v>
      </c>
      <c r="DK45" s="194">
        <f t="shared" si="115"/>
        <v>389.49043314586402</v>
      </c>
      <c r="DL45" s="191">
        <f t="shared" si="115"/>
        <v>385.34398726374087</v>
      </c>
      <c r="DM45" s="191">
        <f t="shared" si="115"/>
        <v>381.24659466919485</v>
      </c>
      <c r="DN45" s="191">
        <f t="shared" si="115"/>
        <v>377.19746319480441</v>
      </c>
      <c r="DO45" s="191">
        <f t="shared" si="115"/>
        <v>373.19597216495248</v>
      </c>
      <c r="DP45" s="191">
        <f t="shared" si="115"/>
        <v>369.2416966361256</v>
      </c>
      <c r="DQ45" s="191">
        <f t="shared" si="115"/>
        <v>365.33437400618476</v>
      </c>
      <c r="DR45" s="191">
        <f t="shared" si="115"/>
        <v>361.4738286009536</v>
      </c>
      <c r="DS45" s="191">
        <f t="shared" si="115"/>
        <v>357.65987299132252</v>
      </c>
      <c r="DT45" s="191">
        <f t="shared" si="115"/>
        <v>353.89220674609618</v>
      </c>
      <c r="DU45" s="191">
        <f t="shared" si="115"/>
        <v>350.17033550403096</v>
      </c>
      <c r="DV45" s="191">
        <f t="shared" si="115"/>
        <v>346.4936494737085</v>
      </c>
      <c r="DW45" s="191">
        <f t="shared" si="115"/>
        <v>342.86150623600719</v>
      </c>
      <c r="DX45" s="191">
        <f t="shared" si="115"/>
        <v>339.27330112938029</v>
      </c>
      <c r="DY45" s="191">
        <f t="shared" si="115"/>
        <v>335.72851160141096</v>
      </c>
      <c r="DZ45" s="191">
        <f t="shared" si="115"/>
        <v>332.22670640526695</v>
      </c>
      <c r="EA45" s="191">
        <f t="shared" si="115"/>
        <v>328.76751729512881</v>
      </c>
      <c r="EB45" s="191">
        <f t="shared" si="115"/>
        <v>325.35058070872026</v>
      </c>
      <c r="EC45" s="191">
        <f t="shared" si="115"/>
        <v>321.97551958948583</v>
      </c>
      <c r="ED45" s="191">
        <f t="shared" si="115"/>
        <v>318.64193188663046</v>
      </c>
      <c r="EE45" s="191">
        <f t="shared" si="115"/>
        <v>315.34938752484538</v>
      </c>
      <c r="EF45" s="191">
        <f t="shared" si="115"/>
        <v>312.09743331287194</v>
      </c>
      <c r="EG45" s="191">
        <f t="shared" si="115"/>
        <v>308.88560327607712</v>
      </c>
      <c r="EH45" s="191">
        <f t="shared" si="115"/>
        <v>305.71343066036241</v>
      </c>
      <c r="EI45" s="191">
        <f t="shared" si="115"/>
        <v>302.58045783789817</v>
      </c>
      <c r="EJ45" s="191">
        <f t="shared" si="115"/>
        <v>299.48624777569745</v>
      </c>
      <c r="EK45" s="191">
        <f t="shared" si="115"/>
        <v>296.43038613701719</v>
      </c>
      <c r="EL45" s="191">
        <f t="shared" si="115"/>
        <v>293.41247614119959</v>
      </c>
      <c r="EM45" s="191">
        <f t="shared" si="115"/>
        <v>290.43212927526798</v>
      </c>
      <c r="EN45" s="191">
        <f t="shared" si="115"/>
        <v>287.48895542023905</v>
      </c>
      <c r="EO45" s="191">
        <f t="shared" si="115"/>
        <v>284.58255585498028</v>
      </c>
      <c r="EP45" s="191">
        <f t="shared" ref="EP45:FY45" si="116">EP31+EP38</f>
        <v>281.71252187898529</v>
      </c>
      <c r="EQ45" s="191">
        <f t="shared" si="116"/>
        <v>278.87844035548108</v>
      </c>
      <c r="ER45" s="191">
        <f t="shared" si="116"/>
        <v>276.07989947254117</v>
      </c>
      <c r="ES45" s="191">
        <f t="shared" si="116"/>
        <v>273.31649331190607</v>
      </c>
      <c r="ET45" s="191">
        <f t="shared" si="116"/>
        <v>270.58782432151435</v>
      </c>
      <c r="EU45" s="191">
        <f t="shared" si="116"/>
        <v>267.89350346071768</v>
      </c>
      <c r="EV45" s="191">
        <f t="shared" si="116"/>
        <v>265.23314852043603</v>
      </c>
      <c r="EW45" s="191">
        <f t="shared" si="116"/>
        <v>262.60638175096778</v>
      </c>
      <c r="EX45" s="191">
        <f t="shared" si="116"/>
        <v>260.01282823734766</v>
      </c>
      <c r="EY45" s="191">
        <f t="shared" si="116"/>
        <v>257.45211447171306</v>
      </c>
      <c r="EZ45" s="191">
        <f t="shared" si="116"/>
        <v>254.92386759823114</v>
      </c>
      <c r="FA45" s="191">
        <f t="shared" si="116"/>
        <v>252.42771548966434</v>
      </c>
      <c r="FB45" s="191">
        <f t="shared" si="116"/>
        <v>249.96328753927421</v>
      </c>
      <c r="FC45" s="191">
        <f t="shared" si="116"/>
        <v>247.53021585785376</v>
      </c>
      <c r="FD45" s="191">
        <f t="shared" si="116"/>
        <v>245.12813647750286</v>
      </c>
      <c r="FE45" s="191">
        <f t="shared" si="116"/>
        <v>242.75669018134948</v>
      </c>
      <c r="FF45" s="191">
        <f t="shared" si="116"/>
        <v>240.41552251893475</v>
      </c>
      <c r="FG45" s="191">
        <f t="shared" si="116"/>
        <v>238.104283252286</v>
      </c>
      <c r="FH45" s="191">
        <f t="shared" si="116"/>
        <v>235.82262556089134</v>
      </c>
      <c r="FI45" s="191">
        <f t="shared" si="116"/>
        <v>233.57020532898778</v>
      </c>
      <c r="FJ45" s="191">
        <f t="shared" si="116"/>
        <v>231.3466807511706</v>
      </c>
      <c r="FK45" s="191">
        <f t="shared" si="116"/>
        <v>229.15171234053872</v>
      </c>
      <c r="FL45" s="191">
        <f t="shared" si="116"/>
        <v>226.98496324013161</v>
      </c>
      <c r="FM45" s="191">
        <f t="shared" si="116"/>
        <v>224.84609957336204</v>
      </c>
      <c r="FN45" s="191">
        <f t="shared" si="116"/>
        <v>222.73479074167255</v>
      </c>
      <c r="FO45" s="191">
        <f t="shared" si="116"/>
        <v>220.65070960437839</v>
      </c>
      <c r="FP45" s="191">
        <f t="shared" si="116"/>
        <v>218.59353251804086</v>
      </c>
      <c r="FQ45" s="191">
        <f t="shared" si="116"/>
        <v>216.56293925560766</v>
      </c>
      <c r="FR45" s="191">
        <f t="shared" si="116"/>
        <v>214.55861285436578</v>
      </c>
      <c r="FS45" s="191">
        <f t="shared" si="116"/>
        <v>212.58023944620768</v>
      </c>
      <c r="FT45" s="191">
        <f t="shared" si="116"/>
        <v>210.62750810232919</v>
      </c>
      <c r="FU45" s="191">
        <f t="shared" si="116"/>
        <v>208.70011074524555</v>
      </c>
      <c r="FV45" s="191">
        <f t="shared" si="116"/>
        <v>206.79774214413715</v>
      </c>
      <c r="FW45" s="191">
        <f t="shared" si="116"/>
        <v>204.92009997762787</v>
      </c>
      <c r="FX45" s="191">
        <f t="shared" si="116"/>
        <v>203.06688492743362</v>
      </c>
      <c r="FY45" s="191">
        <f t="shared" si="116"/>
        <v>201.23780076035499</v>
      </c>
      <c r="GA45" s="191" t="s">
        <v>111</v>
      </c>
    </row>
    <row r="46" spans="1:183" s="55" customFormat="1" x14ac:dyDescent="0.25">
      <c r="A46" s="56" t="s">
        <v>70</v>
      </c>
      <c r="B46" s="58" t="s">
        <v>109</v>
      </c>
      <c r="C46" s="103">
        <f t="shared" ref="C46:H46" si="117">C47+C49+C51</f>
        <v>0.75605952177000069</v>
      </c>
      <c r="D46" s="103">
        <f t="shared" si="117"/>
        <v>0.99799856873640103</v>
      </c>
      <c r="E46" s="103">
        <f t="shared" si="117"/>
        <v>1.3173581107320493</v>
      </c>
      <c r="F46" s="103">
        <f t="shared" si="117"/>
        <v>1.738912706166305</v>
      </c>
      <c r="G46" s="103">
        <f t="shared" si="117"/>
        <v>2.2953647721395227</v>
      </c>
      <c r="H46" s="103">
        <f t="shared" si="117"/>
        <v>3.0298814992241709</v>
      </c>
      <c r="I46" s="111">
        <f>I47+I49+I51</f>
        <v>3.9994435789759057</v>
      </c>
      <c r="J46" s="55">
        <f t="shared" ref="J46:BU46" si="118">J47+J49+J51</f>
        <v>5.5237271463455633</v>
      </c>
      <c r="K46" s="55">
        <f t="shared" si="118"/>
        <v>7.5357814552735123</v>
      </c>
      <c r="L46" s="55">
        <f t="shared" si="118"/>
        <v>10.191693143058407</v>
      </c>
      <c r="M46" s="55">
        <f t="shared" si="118"/>
        <v>13.697496570934465</v>
      </c>
      <c r="N46" s="55">
        <f t="shared" si="118"/>
        <v>18.325157095730866</v>
      </c>
      <c r="O46" s="55">
        <f t="shared" si="118"/>
        <v>24.433668988462109</v>
      </c>
      <c r="P46" s="70">
        <f t="shared" si="118"/>
        <v>32.496904686867353</v>
      </c>
      <c r="Q46" s="55">
        <f t="shared" si="118"/>
        <v>42.712627029872181</v>
      </c>
      <c r="R46" s="55">
        <f t="shared" si="118"/>
        <v>56.197380522638547</v>
      </c>
      <c r="S46" s="55">
        <f t="shared" si="118"/>
        <v>73.99725513309015</v>
      </c>
      <c r="T46" s="55">
        <f t="shared" si="118"/>
        <v>97.493089618886273</v>
      </c>
      <c r="U46" s="55">
        <f t="shared" si="118"/>
        <v>128.50759114013715</v>
      </c>
      <c r="V46" s="55">
        <f t="shared" si="118"/>
        <v>169.44673314818831</v>
      </c>
      <c r="W46" s="70">
        <f t="shared" si="118"/>
        <v>223.48640059881589</v>
      </c>
      <c r="X46" s="55">
        <f t="shared" si="118"/>
        <v>230.78527852228856</v>
      </c>
      <c r="Y46" s="55">
        <f t="shared" si="118"/>
        <v>239.62168012705288</v>
      </c>
      <c r="Z46" s="55">
        <f t="shared" si="118"/>
        <v>250.48543744027742</v>
      </c>
      <c r="AA46" s="55">
        <f t="shared" si="118"/>
        <v>264.02156145889802</v>
      </c>
      <c r="AB46" s="55">
        <f t="shared" si="118"/>
        <v>281.0787557243774</v>
      </c>
      <c r="AC46" s="55">
        <f t="shared" si="118"/>
        <v>302.77261262222498</v>
      </c>
      <c r="AD46" s="70">
        <f t="shared" si="118"/>
        <v>330.56756987321495</v>
      </c>
      <c r="AE46" s="55">
        <f t="shared" si="118"/>
        <v>361.35506588841594</v>
      </c>
      <c r="AF46" s="55">
        <f t="shared" si="118"/>
        <v>387.99842606987426</v>
      </c>
      <c r="AG46" s="55">
        <f t="shared" si="118"/>
        <v>410.10276749290159</v>
      </c>
      <c r="AH46" s="55">
        <f t="shared" si="118"/>
        <v>426.05895570978623</v>
      </c>
      <c r="AI46" s="55">
        <f t="shared" si="118"/>
        <v>433.74447943921194</v>
      </c>
      <c r="AJ46" s="164">
        <f t="shared" si="118"/>
        <v>430.36032652835496</v>
      </c>
      <c r="AK46" s="70">
        <f t="shared" si="118"/>
        <v>412.21656063166699</v>
      </c>
      <c r="AL46" s="55">
        <f t="shared" si="118"/>
        <v>404.79519508995384</v>
      </c>
      <c r="AM46" s="55">
        <f t="shared" si="118"/>
        <v>399.64882988378497</v>
      </c>
      <c r="AN46" s="55">
        <f t="shared" si="118"/>
        <v>395.06641237382524</v>
      </c>
      <c r="AO46" s="55">
        <f t="shared" si="118"/>
        <v>389.97542670195259</v>
      </c>
      <c r="AP46" s="55">
        <f t="shared" si="118"/>
        <v>382.94617719634812</v>
      </c>
      <c r="AQ46" s="164">
        <f t="shared" si="118"/>
        <v>372.07867634874628</v>
      </c>
      <c r="AR46" s="70">
        <f t="shared" si="118"/>
        <v>354.85396988364374</v>
      </c>
      <c r="AS46" s="55">
        <f t="shared" si="118"/>
        <v>366.6555793753202</v>
      </c>
      <c r="AT46" s="55">
        <f t="shared" si="118"/>
        <v>375.09843254080698</v>
      </c>
      <c r="AU46" s="55">
        <f t="shared" si="118"/>
        <v>380.68974355237413</v>
      </c>
      <c r="AV46" s="55">
        <f t="shared" si="118"/>
        <v>383.7889159660246</v>
      </c>
      <c r="AW46" s="55">
        <f t="shared" si="118"/>
        <v>384.73729702086217</v>
      </c>
      <c r="AX46" s="164">
        <f t="shared" si="118"/>
        <v>383.84749944645949</v>
      </c>
      <c r="AY46" s="177">
        <f t="shared" si="118"/>
        <v>381.40804198710862</v>
      </c>
      <c r="AZ46" s="55">
        <f t="shared" si="118"/>
        <v>373.02874163208583</v>
      </c>
      <c r="BA46" s="55">
        <f t="shared" si="118"/>
        <v>365.44516222143545</v>
      </c>
      <c r="BB46" s="55">
        <f t="shared" si="118"/>
        <v>358.28057788726016</v>
      </c>
      <c r="BC46" s="55">
        <f t="shared" si="118"/>
        <v>351.33730342982562</v>
      </c>
      <c r="BD46" s="55">
        <f t="shared" si="118"/>
        <v>344.58962268678357</v>
      </c>
      <c r="BE46" s="164">
        <f t="shared" si="118"/>
        <v>338.23119359542682</v>
      </c>
      <c r="BF46" s="70">
        <f t="shared" si="118"/>
        <v>332.7187327193306</v>
      </c>
      <c r="BG46" s="55">
        <f t="shared" si="118"/>
        <v>333.43783612987465</v>
      </c>
      <c r="BH46" s="55">
        <f t="shared" si="118"/>
        <v>332.75501800394875</v>
      </c>
      <c r="BI46" s="55">
        <f t="shared" si="118"/>
        <v>330.92689521704079</v>
      </c>
      <c r="BJ46" s="55">
        <f t="shared" si="118"/>
        <v>328.18162966517599</v>
      </c>
      <c r="BK46" s="55">
        <f t="shared" si="118"/>
        <v>324.72900789111907</v>
      </c>
      <c r="BL46" s="164">
        <f t="shared" si="118"/>
        <v>320.79283508401306</v>
      </c>
      <c r="BM46" s="70">
        <f t="shared" si="118"/>
        <v>316.64431716939345</v>
      </c>
      <c r="BN46" s="55">
        <f t="shared" si="118"/>
        <v>312.6222987230322</v>
      </c>
      <c r="BO46" s="55">
        <f t="shared" si="118"/>
        <v>308.93696780670325</v>
      </c>
      <c r="BP46" s="55">
        <f t="shared" si="118"/>
        <v>305.47966436639359</v>
      </c>
      <c r="BQ46" s="55">
        <f t="shared" si="118"/>
        <v>302.18237580126276</v>
      </c>
      <c r="BR46" s="55">
        <f t="shared" si="118"/>
        <v>299.00750060146936</v>
      </c>
      <c r="BS46" s="55">
        <f t="shared" si="118"/>
        <v>295.9296782780437</v>
      </c>
      <c r="BT46" s="70">
        <f t="shared" si="118"/>
        <v>292.92394903274072</v>
      </c>
      <c r="BU46" s="55">
        <f t="shared" si="118"/>
        <v>289.95290521476232</v>
      </c>
      <c r="BV46" s="55">
        <f t="shared" ref="BV46:EG46" si="119">BV47+BV49+BV51</f>
        <v>286.77606886983671</v>
      </c>
      <c r="BW46" s="55">
        <f t="shared" si="119"/>
        <v>283.50076592536828</v>
      </c>
      <c r="BX46" s="55">
        <f t="shared" si="119"/>
        <v>280.21770334172788</v>
      </c>
      <c r="BY46" s="55">
        <f t="shared" si="119"/>
        <v>277.00136147279136</v>
      </c>
      <c r="BZ46" s="55">
        <f t="shared" si="119"/>
        <v>273.90844512632458</v>
      </c>
      <c r="CA46" s="70">
        <f t="shared" si="119"/>
        <v>270.97229139217598</v>
      </c>
      <c r="CB46" s="55">
        <f t="shared" si="119"/>
        <v>268.19269599938269</v>
      </c>
      <c r="CC46" s="55">
        <f t="shared" si="119"/>
        <v>265.3917624181542</v>
      </c>
      <c r="CD46" s="55">
        <f t="shared" si="119"/>
        <v>262.56400008481683</v>
      </c>
      <c r="CE46" s="55">
        <f t="shared" si="119"/>
        <v>259.71412384549092</v>
      </c>
      <c r="CF46" s="55">
        <f t="shared" si="119"/>
        <v>256.85373587173768</v>
      </c>
      <c r="CG46" s="55">
        <f t="shared" si="119"/>
        <v>253.99869849923087</v>
      </c>
      <c r="CH46" s="70">
        <f t="shared" si="119"/>
        <v>251.16615142453739</v>
      </c>
      <c r="CI46" s="55">
        <f t="shared" si="119"/>
        <v>248.37093509317225</v>
      </c>
      <c r="CJ46" s="55">
        <f t="shared" si="119"/>
        <v>245.6214218318537</v>
      </c>
      <c r="CK46" s="55">
        <f t="shared" si="119"/>
        <v>242.92172987392502</v>
      </c>
      <c r="CL46" s="55">
        <f t="shared" si="119"/>
        <v>240.27074261733762</v>
      </c>
      <c r="CM46" s="55">
        <f t="shared" si="119"/>
        <v>237.66320216478644</v>
      </c>
      <c r="CN46" s="55">
        <f t="shared" si="119"/>
        <v>235.09071095269027</v>
      </c>
      <c r="CO46" s="70">
        <f t="shared" si="119"/>
        <v>232.54306121539921</v>
      </c>
      <c r="CP46" s="55">
        <f t="shared" si="119"/>
        <v>230.00996142703954</v>
      </c>
      <c r="CQ46" s="55">
        <f t="shared" si="119"/>
        <v>227.48344481456104</v>
      </c>
      <c r="CR46" s="55">
        <f t="shared" si="119"/>
        <v>224.97433064602606</v>
      </c>
      <c r="CS46" s="55">
        <f t="shared" si="119"/>
        <v>222.49147691517189</v>
      </c>
      <c r="CT46" s="55">
        <f t="shared" si="119"/>
        <v>220.04098982563212</v>
      </c>
      <c r="CU46" s="55">
        <f t="shared" si="119"/>
        <v>217.62576557925283</v>
      </c>
      <c r="CV46" s="70">
        <f t="shared" si="119"/>
        <v>215.24535864186086</v>
      </c>
      <c r="CW46" s="55">
        <f t="shared" si="119"/>
        <v>212.89633471346534</v>
      </c>
      <c r="CX46" s="55">
        <f t="shared" si="119"/>
        <v>210.57330579377015</v>
      </c>
      <c r="CY46" s="55">
        <f t="shared" si="119"/>
        <v>208.27443322157043</v>
      </c>
      <c r="CZ46" s="55">
        <f t="shared" si="119"/>
        <v>205.99870591964432</v>
      </c>
      <c r="DA46" s="55">
        <f t="shared" si="119"/>
        <v>203.7458617418622</v>
      </c>
      <c r="DB46" s="55">
        <f t="shared" si="119"/>
        <v>201.5162422635324</v>
      </c>
      <c r="DC46" s="55">
        <f t="shared" si="119"/>
        <v>199.31060129205932</v>
      </c>
      <c r="DD46" s="70">
        <f t="shared" si="119"/>
        <v>197.12988766264905</v>
      </c>
      <c r="DE46" s="55">
        <f t="shared" si="119"/>
        <v>194.97503809305553</v>
      </c>
      <c r="DF46" s="55">
        <f t="shared" si="119"/>
        <v>192.84681438916303</v>
      </c>
      <c r="DG46" s="55">
        <f t="shared" si="119"/>
        <v>190.7449705451624</v>
      </c>
      <c r="DH46" s="55">
        <f t="shared" si="119"/>
        <v>188.6685956927891</v>
      </c>
      <c r="DI46" s="55">
        <f t="shared" si="119"/>
        <v>186.61647686708883</v>
      </c>
      <c r="DJ46" s="55">
        <f t="shared" si="119"/>
        <v>184.58745454812242</v>
      </c>
      <c r="DK46" s="70">
        <f t="shared" si="119"/>
        <v>182.5807351608729</v>
      </c>
      <c r="DL46" s="55">
        <f t="shared" si="119"/>
        <v>180.59611446169205</v>
      </c>
      <c r="DM46" s="55">
        <f t="shared" si="119"/>
        <v>178.63404839953043</v>
      </c>
      <c r="DN46" s="55">
        <f t="shared" si="119"/>
        <v>176.69490529070015</v>
      </c>
      <c r="DO46" s="55">
        <f t="shared" si="119"/>
        <v>174.77886841263589</v>
      </c>
      <c r="DP46" s="55">
        <f t="shared" si="119"/>
        <v>172.88589616964916</v>
      </c>
      <c r="DQ46" s="55">
        <f t="shared" si="119"/>
        <v>171.01573766644293</v>
      </c>
      <c r="DR46" s="55">
        <f t="shared" si="119"/>
        <v>169.16799764116647</v>
      </c>
      <c r="DS46" s="55">
        <f t="shared" si="119"/>
        <v>167.34223571382117</v>
      </c>
      <c r="DT46" s="55">
        <f t="shared" si="119"/>
        <v>165.53807287518126</v>
      </c>
      <c r="DU46" s="55">
        <f t="shared" si="119"/>
        <v>163.75516641229768</v>
      </c>
      <c r="DV46" s="55">
        <f t="shared" si="119"/>
        <v>161.99324902192447</v>
      </c>
      <c r="DW46" s="55">
        <f t="shared" si="119"/>
        <v>160.25213774128932</v>
      </c>
      <c r="DX46" s="55">
        <f t="shared" si="119"/>
        <v>158.53171839411465</v>
      </c>
      <c r="DY46" s="55">
        <f t="shared" si="119"/>
        <v>156.83191238777221</v>
      </c>
      <c r="DZ46" s="55">
        <f t="shared" si="119"/>
        <v>155.15263399921358</v>
      </c>
      <c r="EA46" s="55">
        <f t="shared" si="119"/>
        <v>153.49374703952805</v>
      </c>
      <c r="EB46" s="55">
        <f t="shared" si="119"/>
        <v>151.85503061863562</v>
      </c>
      <c r="EC46" s="55">
        <f t="shared" si="119"/>
        <v>150.23621437965866</v>
      </c>
      <c r="ED46" s="55">
        <f t="shared" si="119"/>
        <v>148.63701508949609</v>
      </c>
      <c r="EE46" s="55">
        <f t="shared" si="119"/>
        <v>147.05716735250434</v>
      </c>
      <c r="EF46" s="55">
        <f t="shared" si="119"/>
        <v>145.49644259374472</v>
      </c>
      <c r="EG46" s="55">
        <f t="shared" si="119"/>
        <v>143.95465245044846</v>
      </c>
      <c r="EH46" s="55">
        <f t="shared" ref="EH46:FY46" si="120">EH47+EH49+EH51</f>
        <v>142.43163569657082</v>
      </c>
      <c r="EI46" s="55">
        <f t="shared" si="120"/>
        <v>140.92723214952031</v>
      </c>
      <c r="EJ46" s="55">
        <f t="shared" si="120"/>
        <v>139.44127492547614</v>
      </c>
      <c r="EK46" s="55">
        <f t="shared" si="120"/>
        <v>137.97358575460612</v>
      </c>
      <c r="EL46" s="55">
        <f t="shared" si="120"/>
        <v>136.52397403321422</v>
      </c>
      <c r="EM46" s="55">
        <f t="shared" si="120"/>
        <v>135.09223928837787</v>
      </c>
      <c r="EN46" s="55">
        <f t="shared" si="120"/>
        <v>133.67817588246967</v>
      </c>
      <c r="EO46" s="55">
        <f t="shared" si="120"/>
        <v>132.28157827395617</v>
      </c>
      <c r="EP46" s="55">
        <f t="shared" si="120"/>
        <v>130.90224518673338</v>
      </c>
      <c r="EQ46" s="55">
        <f t="shared" si="120"/>
        <v>129.53998445808065</v>
      </c>
      <c r="ER46" s="55">
        <f t="shared" si="120"/>
        <v>128.19461380731872</v>
      </c>
      <c r="ES46" s="55">
        <f t="shared" si="120"/>
        <v>126.86595848638284</v>
      </c>
      <c r="ET46" s="55">
        <f t="shared" si="120"/>
        <v>125.55384717969262</v>
      </c>
      <c r="EU46" s="55">
        <f t="shared" si="120"/>
        <v>124.25810771037477</v>
      </c>
      <c r="EV46" s="55">
        <f t="shared" si="120"/>
        <v>122.97856405239769</v>
      </c>
      <c r="EW46" s="55">
        <f t="shared" si="120"/>
        <v>121.71503582292506</v>
      </c>
      <c r="EX46" s="55">
        <f t="shared" si="120"/>
        <v>120.46734079538483</v>
      </c>
      <c r="EY46" s="55">
        <f t="shared" si="120"/>
        <v>119.23529745577747</v>
      </c>
      <c r="EZ46" s="55">
        <f t="shared" si="120"/>
        <v>118.01872699107446</v>
      </c>
      <c r="FA46" s="55">
        <f t="shared" si="120"/>
        <v>116.81745432809173</v>
      </c>
      <c r="FB46" s="55">
        <f t="shared" si="120"/>
        <v>115.63130814050922</v>
      </c>
      <c r="FC46" s="55">
        <f t="shared" si="120"/>
        <v>114.46012006389618</v>
      </c>
      <c r="FD46" s="55">
        <f t="shared" si="120"/>
        <v>113.30372363189488</v>
      </c>
      <c r="FE46" s="55">
        <f t="shared" si="120"/>
        <v>112.16195357420659</v>
      </c>
      <c r="FF46" s="55">
        <f t="shared" si="120"/>
        <v>111.03464521463518</v>
      </c>
      <c r="FG46" s="55">
        <f t="shared" si="120"/>
        <v>109.92163416769887</v>
      </c>
      <c r="FH46" s="55">
        <f t="shared" si="120"/>
        <v>108.82275639504032</v>
      </c>
      <c r="FI46" s="55">
        <f t="shared" si="120"/>
        <v>107.73784856509636</v>
      </c>
      <c r="FJ46" s="55">
        <f t="shared" si="120"/>
        <v>106.66674857836422</v>
      </c>
      <c r="FK46" s="55">
        <f t="shared" si="120"/>
        <v>105.60929608599182</v>
      </c>
      <c r="FL46" s="55">
        <f t="shared" si="120"/>
        <v>104.56533284036031</v>
      </c>
      <c r="FM46" s="55">
        <f t="shared" si="120"/>
        <v>103.53470268868507</v>
      </c>
      <c r="FN46" s="55">
        <f t="shared" si="120"/>
        <v>102.51725132108673</v>
      </c>
      <c r="FO46" s="55">
        <f t="shared" si="120"/>
        <v>101.51282591891903</v>
      </c>
      <c r="FP46" s="55">
        <f t="shared" si="120"/>
        <v>100.5212748449861</v>
      </c>
      <c r="FQ46" s="55">
        <f t="shared" si="120"/>
        <v>99.542447477319939</v>
      </c>
      <c r="FR46" s="55">
        <f t="shared" si="120"/>
        <v>98.576194220658181</v>
      </c>
      <c r="FS46" s="55">
        <f t="shared" si="120"/>
        <v>97.622366649160071</v>
      </c>
      <c r="FT46" s="55">
        <f t="shared" si="120"/>
        <v>96.680817662204575</v>
      </c>
      <c r="FU46" s="55">
        <f t="shared" si="120"/>
        <v>95.75140161347413</v>
      </c>
      <c r="FV46" s="55">
        <f t="shared" si="120"/>
        <v>94.833974386098888</v>
      </c>
      <c r="FW46" s="55">
        <f t="shared" si="120"/>
        <v>93.928393405578987</v>
      </c>
      <c r="FX46" s="55">
        <f t="shared" si="120"/>
        <v>93.034517600873144</v>
      </c>
      <c r="FY46" s="55">
        <f t="shared" si="120"/>
        <v>92.152207336110223</v>
      </c>
      <c r="GA46" s="56" t="s">
        <v>70</v>
      </c>
    </row>
    <row r="47" spans="1:183" x14ac:dyDescent="0.25">
      <c r="A47" t="s">
        <v>94</v>
      </c>
      <c r="B47" s="60"/>
      <c r="C47" s="109">
        <f t="shared" ref="C47:G52" si="121">D47/(1+$V$6)</f>
        <v>0.67909501711702103</v>
      </c>
      <c r="D47" s="109">
        <f t="shared" si="121"/>
        <v>0.89640542259446787</v>
      </c>
      <c r="E47" s="109">
        <f t="shared" si="121"/>
        <v>1.1832551578246977</v>
      </c>
      <c r="F47" s="109">
        <f t="shared" si="121"/>
        <v>1.5618968083286009</v>
      </c>
      <c r="G47" s="109">
        <f t="shared" si="121"/>
        <v>2.0617037869937533</v>
      </c>
      <c r="H47" s="109">
        <f>I47/(1+$V$6)</f>
        <v>2.7214489988317547</v>
      </c>
      <c r="I47" s="82">
        <f>V9*AJ6</f>
        <v>3.5923126784579167</v>
      </c>
      <c r="J47" s="83">
        <f t="shared" ref="J47:BU47" si="122">I47-C48+J48</f>
        <v>4.9614289258808117</v>
      </c>
      <c r="K47" s="83">
        <f t="shared" si="122"/>
        <v>6.7686623724790334</v>
      </c>
      <c r="L47" s="83">
        <f t="shared" si="122"/>
        <v>9.1542105219886878</v>
      </c>
      <c r="M47" s="83">
        <f t="shared" si="122"/>
        <v>12.303134079341429</v>
      </c>
      <c r="N47" s="83">
        <f t="shared" si="122"/>
        <v>16.45971317504705</v>
      </c>
      <c r="O47" s="83">
        <f t="shared" si="122"/>
        <v>21.946397581378466</v>
      </c>
      <c r="P47" s="105">
        <f t="shared" si="122"/>
        <v>29.188820997735938</v>
      </c>
      <c r="Q47" s="83">
        <f t="shared" si="122"/>
        <v>38.364614621952768</v>
      </c>
      <c r="R47" s="83">
        <f t="shared" si="122"/>
        <v>50.476662205918984</v>
      </c>
      <c r="S47" s="83">
        <f t="shared" si="122"/>
        <v>66.464565016754378</v>
      </c>
      <c r="T47" s="83">
        <f t="shared" si="122"/>
        <v>87.568596727057113</v>
      </c>
      <c r="U47" s="83">
        <f t="shared" si="122"/>
        <v>115.42591858465673</v>
      </c>
      <c r="V47" s="83">
        <f t="shared" si="122"/>
        <v>152.19758343668821</v>
      </c>
      <c r="W47" s="105">
        <f t="shared" si="122"/>
        <v>200.73618104136978</v>
      </c>
      <c r="X47" s="83">
        <f t="shared" si="122"/>
        <v>208.18146586659316</v>
      </c>
      <c r="Y47" s="83">
        <f t="shared" si="122"/>
        <v>217.2601006012579</v>
      </c>
      <c r="Z47" s="83">
        <f t="shared" si="122"/>
        <v>228.49261819170181</v>
      </c>
      <c r="AA47" s="83">
        <f t="shared" si="122"/>
        <v>242.56458105978766</v>
      </c>
      <c r="AB47" s="83">
        <f t="shared" si="122"/>
        <v>260.37826592219051</v>
      </c>
      <c r="AC47" s="83">
        <f t="shared" si="122"/>
        <v>283.1200601732146</v>
      </c>
      <c r="AD47" s="105">
        <f t="shared" si="122"/>
        <v>312.34798690213631</v>
      </c>
      <c r="AE47" s="83">
        <f t="shared" si="122"/>
        <v>341.45880377834715</v>
      </c>
      <c r="AF47" s="83">
        <f t="shared" si="122"/>
        <v>366.63224276763901</v>
      </c>
      <c r="AG47" s="83">
        <f t="shared" si="122"/>
        <v>387.54902024212407</v>
      </c>
      <c r="AH47" s="83">
        <f t="shared" si="122"/>
        <v>402.69979326529517</v>
      </c>
      <c r="AI47" s="83">
        <f t="shared" si="122"/>
        <v>410.09377700302599</v>
      </c>
      <c r="AJ47" s="159">
        <f t="shared" si="122"/>
        <v>407.10584144682031</v>
      </c>
      <c r="AK47" s="105">
        <f t="shared" si="122"/>
        <v>390.27557994234382</v>
      </c>
      <c r="AL47" s="83">
        <f t="shared" si="122"/>
        <v>383.50320293003284</v>
      </c>
      <c r="AM47" s="83">
        <f t="shared" si="122"/>
        <v>378.89958181765883</v>
      </c>
      <c r="AN47" s="83">
        <f t="shared" si="122"/>
        <v>374.79753185790588</v>
      </c>
      <c r="AO47" s="83">
        <f t="shared" si="122"/>
        <v>370.17671212867839</v>
      </c>
      <c r="AP47" s="83">
        <f t="shared" si="122"/>
        <v>363.6772021613229</v>
      </c>
      <c r="AQ47" s="159">
        <f t="shared" si="122"/>
        <v>353.49197241160351</v>
      </c>
      <c r="AR47" s="105">
        <f t="shared" si="122"/>
        <v>337.22554618878814</v>
      </c>
      <c r="AS47" s="83">
        <f t="shared" si="122"/>
        <v>348.52049207143938</v>
      </c>
      <c r="AT47" s="83">
        <f t="shared" si="122"/>
        <v>356.6957850683072</v>
      </c>
      <c r="AU47" s="83">
        <f t="shared" si="122"/>
        <v>362.21859259502924</v>
      </c>
      <c r="AV47" s="83">
        <f t="shared" si="122"/>
        <v>365.40335345915275</v>
      </c>
      <c r="AW47" s="83">
        <f t="shared" si="122"/>
        <v>366.54963627730308</v>
      </c>
      <c r="AX47" s="159">
        <f t="shared" si="122"/>
        <v>365.93602208388137</v>
      </c>
      <c r="AY47" s="105">
        <f t="shared" si="122"/>
        <v>363.81214358429162</v>
      </c>
      <c r="AZ47" s="83">
        <f t="shared" si="122"/>
        <v>355.99157789458144</v>
      </c>
      <c r="BA47" s="83">
        <f t="shared" si="122"/>
        <v>348.83483428620787</v>
      </c>
      <c r="BB47" s="83">
        <f t="shared" si="122"/>
        <v>341.99962778694436</v>
      </c>
      <c r="BC47" s="83">
        <f t="shared" si="122"/>
        <v>335.3228694400774</v>
      </c>
      <c r="BD47" s="83">
        <f t="shared" si="122"/>
        <v>328.79994688389269</v>
      </c>
      <c r="BE47" s="159">
        <f t="shared" si="122"/>
        <v>322.62487718366475</v>
      </c>
      <c r="BF47" s="105">
        <f t="shared" si="122"/>
        <v>317.24305282809064</v>
      </c>
      <c r="BG47" s="83">
        <f t="shared" si="122"/>
        <v>317.81733430248147</v>
      </c>
      <c r="BH47" s="83">
        <f t="shared" si="122"/>
        <v>317.10411496466861</v>
      </c>
      <c r="BI47" s="83">
        <f t="shared" si="122"/>
        <v>315.32893541956327</v>
      </c>
      <c r="BJ47" s="83">
        <f t="shared" si="122"/>
        <v>312.69767502725188</v>
      </c>
      <c r="BK47" s="83">
        <f t="shared" si="122"/>
        <v>309.40670329578876</v>
      </c>
      <c r="BL47" s="159">
        <f t="shared" si="122"/>
        <v>305.66819030620024</v>
      </c>
      <c r="BM47" s="105">
        <f t="shared" si="122"/>
        <v>301.74241339577236</v>
      </c>
      <c r="BN47" s="83">
        <f t="shared" si="122"/>
        <v>297.97976696657099</v>
      </c>
      <c r="BO47" s="83">
        <f t="shared" si="122"/>
        <v>294.49221665473573</v>
      </c>
      <c r="BP47" s="83">
        <f t="shared" si="122"/>
        <v>291.19264311939492</v>
      </c>
      <c r="BQ47" s="83">
        <f t="shared" si="122"/>
        <v>288.02704086859603</v>
      </c>
      <c r="BR47" s="83">
        <f t="shared" si="122"/>
        <v>284.96356452054687</v>
      </c>
      <c r="BS47" s="83">
        <f t="shared" si="122"/>
        <v>281.98146603591471</v>
      </c>
      <c r="BT47" s="105">
        <f t="shared" si="122"/>
        <v>279.06020658950348</v>
      </c>
      <c r="BU47" s="83">
        <f t="shared" si="122"/>
        <v>276.16766715164982</v>
      </c>
      <c r="BV47" s="83">
        <f t="shared" ref="BV47:EG47" si="123">BU47-BO48+BV48</f>
        <v>273.0928010652878</v>
      </c>
      <c r="BW47" s="83">
        <f t="shared" si="123"/>
        <v>269.93436523379989</v>
      </c>
      <c r="BX47" s="83">
        <f t="shared" si="123"/>
        <v>266.77623508565324</v>
      </c>
      <c r="BY47" s="83">
        <f t="shared" si="123"/>
        <v>263.68748418603315</v>
      </c>
      <c r="BZ47" s="83">
        <f t="shared" si="123"/>
        <v>260.720645983868</v>
      </c>
      <c r="CA47" s="105">
        <f t="shared" si="123"/>
        <v>257.90611755994649</v>
      </c>
      <c r="CB47" s="83">
        <f t="shared" si="123"/>
        <v>255.24220158746664</v>
      </c>
      <c r="CC47" s="83">
        <f t="shared" si="123"/>
        <v>252.5514436699512</v>
      </c>
      <c r="CD47" s="83">
        <f t="shared" si="123"/>
        <v>249.83109190425836</v>
      </c>
      <c r="CE47" s="83">
        <f t="shared" si="123"/>
        <v>247.08756164275889</v>
      </c>
      <c r="CF47" s="83">
        <f t="shared" si="123"/>
        <v>244.33338409347979</v>
      </c>
      <c r="CG47" s="83">
        <f t="shared" si="123"/>
        <v>241.5847820882758</v>
      </c>
      <c r="CH47" s="105">
        <f t="shared" si="123"/>
        <v>238.85883718550272</v>
      </c>
      <c r="CI47" s="83">
        <f t="shared" si="123"/>
        <v>236.17002972483579</v>
      </c>
      <c r="CJ47" s="83">
        <f t="shared" si="123"/>
        <v>233.52617055336663</v>
      </c>
      <c r="CK47" s="83">
        <f t="shared" si="123"/>
        <v>230.93039927992464</v>
      </c>
      <c r="CL47" s="83">
        <f t="shared" si="123"/>
        <v>228.38119306186496</v>
      </c>
      <c r="CM47" s="83">
        <f t="shared" si="123"/>
        <v>225.87332353511187</v>
      </c>
      <c r="CN47" s="83">
        <f t="shared" si="123"/>
        <v>223.39874152252224</v>
      </c>
      <c r="CO47" s="105">
        <f t="shared" si="123"/>
        <v>220.94779624954487</v>
      </c>
      <c r="CP47" s="83">
        <f t="shared" si="123"/>
        <v>218.51084000709221</v>
      </c>
      <c r="CQ47" s="83">
        <f t="shared" si="123"/>
        <v>216.08048370283404</v>
      </c>
      <c r="CR47" s="83">
        <f t="shared" si="123"/>
        <v>213.66725164652706</v>
      </c>
      <c r="CS47" s="83">
        <f t="shared" si="123"/>
        <v>211.27964757504594</v>
      </c>
      <c r="CT47" s="83">
        <f t="shared" si="123"/>
        <v>208.92344265499057</v>
      </c>
      <c r="CU47" s="83">
        <f t="shared" si="123"/>
        <v>206.60127355992179</v>
      </c>
      <c r="CV47" s="105">
        <f t="shared" si="123"/>
        <v>204.31254878381114</v>
      </c>
      <c r="CW47" s="83">
        <f t="shared" si="123"/>
        <v>202.0538184873063</v>
      </c>
      <c r="CX47" s="83">
        <f t="shared" si="123"/>
        <v>199.81980073883852</v>
      </c>
      <c r="CY47" s="83">
        <f t="shared" si="123"/>
        <v>197.60884401864791</v>
      </c>
      <c r="CZ47" s="83">
        <f t="shared" si="123"/>
        <v>195.42009549882613</v>
      </c>
      <c r="DA47" s="83">
        <f t="shared" si="123"/>
        <v>193.2534046331001</v>
      </c>
      <c r="DB47" s="83">
        <f t="shared" si="123"/>
        <v>191.10916984015981</v>
      </c>
      <c r="DC47" s="83">
        <f t="shared" si="123"/>
        <v>188.98814641247694</v>
      </c>
      <c r="DD47" s="105">
        <f t="shared" si="123"/>
        <v>186.89123612102324</v>
      </c>
      <c r="DE47" s="83">
        <f t="shared" si="123"/>
        <v>184.81929384535468</v>
      </c>
      <c r="DF47" s="83">
        <f t="shared" si="123"/>
        <v>182.77298554733949</v>
      </c>
      <c r="DG47" s="83">
        <f t="shared" si="123"/>
        <v>180.7520305593556</v>
      </c>
      <c r="DH47" s="83">
        <f t="shared" si="123"/>
        <v>178.75553158048305</v>
      </c>
      <c r="DI47" s="83">
        <f t="shared" si="123"/>
        <v>176.78232079683696</v>
      </c>
      <c r="DJ47" s="83">
        <f t="shared" si="123"/>
        <v>174.83129707253033</v>
      </c>
      <c r="DK47" s="105">
        <f t="shared" si="123"/>
        <v>172.90172023329163</v>
      </c>
      <c r="DL47" s="83">
        <f t="shared" si="123"/>
        <v>170.99341886521225</v>
      </c>
      <c r="DM47" s="83">
        <f t="shared" si="123"/>
        <v>169.10685148093083</v>
      </c>
      <c r="DN47" s="83">
        <f t="shared" si="123"/>
        <v>167.2423756287946</v>
      </c>
      <c r="DO47" s="83">
        <f t="shared" si="123"/>
        <v>165.4001594363248</v>
      </c>
      <c r="DP47" s="83">
        <f t="shared" si="123"/>
        <v>163.58014876959791</v>
      </c>
      <c r="DQ47" s="83">
        <f t="shared" si="123"/>
        <v>161.78208739007289</v>
      </c>
      <c r="DR47" s="83">
        <f t="shared" si="123"/>
        <v>160.00558384360059</v>
      </c>
      <c r="DS47" s="83">
        <f t="shared" si="123"/>
        <v>158.25021009013855</v>
      </c>
      <c r="DT47" s="83">
        <f t="shared" si="123"/>
        <v>156.51560524490753</v>
      </c>
      <c r="DU47" s="83">
        <f t="shared" si="123"/>
        <v>154.80144654063338</v>
      </c>
      <c r="DV47" s="83">
        <f t="shared" si="123"/>
        <v>153.10748384286416</v>
      </c>
      <c r="DW47" s="83">
        <f t="shared" si="123"/>
        <v>151.43354612871886</v>
      </c>
      <c r="DX47" s="83">
        <f t="shared" si="123"/>
        <v>149.77952545637837</v>
      </c>
      <c r="DY47" s="83">
        <f t="shared" si="123"/>
        <v>148.14534496502284</v>
      </c>
      <c r="DZ47" s="83">
        <f t="shared" si="123"/>
        <v>146.53091859990417</v>
      </c>
      <c r="EA47" s="83">
        <f t="shared" si="123"/>
        <v>144.93611085515334</v>
      </c>
      <c r="EB47" s="83">
        <f t="shared" si="123"/>
        <v>143.36070547796464</v>
      </c>
      <c r="EC47" s="83">
        <f t="shared" si="123"/>
        <v>141.80444018599545</v>
      </c>
      <c r="ED47" s="83">
        <f t="shared" si="123"/>
        <v>140.26704204921211</v>
      </c>
      <c r="EE47" s="83">
        <f t="shared" si="123"/>
        <v>138.7482567292177</v>
      </c>
      <c r="EF47" s="83">
        <f t="shared" si="123"/>
        <v>137.24786611291563</v>
      </c>
      <c r="EG47" s="83">
        <f t="shared" si="123"/>
        <v>135.76569080901109</v>
      </c>
      <c r="EH47" s="83">
        <f t="shared" ref="EH47:FY47" si="124">EG47-EA48+EH48</f>
        <v>134.30157685191472</v>
      </c>
      <c r="EI47" s="83">
        <f t="shared" si="124"/>
        <v>132.8553701099699</v>
      </c>
      <c r="EJ47" s="83">
        <f t="shared" si="124"/>
        <v>131.42690911472664</v>
      </c>
      <c r="EK47" s="83">
        <f t="shared" si="124"/>
        <v>130.01602098444749</v>
      </c>
      <c r="EL47" s="83">
        <f t="shared" si="124"/>
        <v>128.62252096031995</v>
      </c>
      <c r="EM47" s="83">
        <f t="shared" si="124"/>
        <v>127.24621513514066</v>
      </c>
      <c r="EN47" s="83">
        <f t="shared" si="124"/>
        <v>125.88690516802865</v>
      </c>
      <c r="EO47" s="83">
        <f t="shared" si="124"/>
        <v>124.54439332679914</v>
      </c>
      <c r="EP47" s="83">
        <f t="shared" si="124"/>
        <v>123.21848628433519</v>
      </c>
      <c r="EQ47" s="83">
        <f t="shared" si="124"/>
        <v>121.9089995457191</v>
      </c>
      <c r="ER47" s="83">
        <f t="shared" si="124"/>
        <v>120.61575800101154</v>
      </c>
      <c r="ES47" s="83">
        <f t="shared" si="124"/>
        <v>119.33859355980221</v>
      </c>
      <c r="ET47" s="83">
        <f t="shared" si="124"/>
        <v>118.07734119060947</v>
      </c>
      <c r="EU47" s="83">
        <f t="shared" si="124"/>
        <v>116.8318348501702</v>
      </c>
      <c r="EV47" s="83">
        <f t="shared" si="124"/>
        <v>115.60190471618807</v>
      </c>
      <c r="EW47" s="83">
        <f t="shared" si="124"/>
        <v>114.38737681486117</v>
      </c>
      <c r="EX47" s="83">
        <f t="shared" si="124"/>
        <v>113.18807552456946</v>
      </c>
      <c r="EY47" s="83">
        <f t="shared" si="124"/>
        <v>112.00382606000586</v>
      </c>
      <c r="EZ47" s="83">
        <f t="shared" si="124"/>
        <v>110.83445635960105</v>
      </c>
      <c r="FA47" s="83">
        <f t="shared" si="124"/>
        <v>109.67979802790973</v>
      </c>
      <c r="FB47" s="83">
        <f t="shared" si="124"/>
        <v>108.53968627622949</v>
      </c>
      <c r="FC47" s="83">
        <f t="shared" si="124"/>
        <v>107.41395911403168</v>
      </c>
      <c r="FD47" s="83">
        <f t="shared" si="124"/>
        <v>106.3024563017938</v>
      </c>
      <c r="FE47" s="83">
        <f t="shared" si="124"/>
        <v>105.20501868952572</v>
      </c>
      <c r="FF47" s="83">
        <f t="shared" si="124"/>
        <v>104.12148766789636</v>
      </c>
      <c r="FG47" s="83">
        <f t="shared" si="124"/>
        <v>103.05170491016877</v>
      </c>
      <c r="FH47" s="83">
        <f t="shared" si="124"/>
        <v>101.99551245336423</v>
      </c>
      <c r="FI47" s="83">
        <f t="shared" si="124"/>
        <v>100.95275305777513</v>
      </c>
      <c r="FJ47" s="83">
        <f t="shared" si="124"/>
        <v>99.923270710857068</v>
      </c>
      <c r="FK47" s="83">
        <f t="shared" si="124"/>
        <v>98.906911113189636</v>
      </c>
      <c r="FL47" s="83">
        <f t="shared" si="124"/>
        <v>97.903521998540441</v>
      </c>
      <c r="FM47" s="83">
        <f t="shared" si="124"/>
        <v>96.912953112128534</v>
      </c>
      <c r="FN47" s="83">
        <f t="shared" si="124"/>
        <v>95.935055958580392</v>
      </c>
      <c r="FO47" s="83">
        <f t="shared" si="124"/>
        <v>94.969683461413425</v>
      </c>
      <c r="FP47" s="83">
        <f t="shared" si="124"/>
        <v>94.016689669478652</v>
      </c>
      <c r="FQ47" s="83">
        <f t="shared" si="124"/>
        <v>93.075929605590972</v>
      </c>
      <c r="FR47" s="83">
        <f t="shared" si="124"/>
        <v>92.147259286765646</v>
      </c>
      <c r="FS47" s="83">
        <f t="shared" si="124"/>
        <v>91.230535868120711</v>
      </c>
      <c r="FT47" s="83">
        <f t="shared" si="124"/>
        <v>90.325617794664723</v>
      </c>
      <c r="FU47" s="83">
        <f t="shared" si="124"/>
        <v>89.432364923315234</v>
      </c>
      <c r="FV47" s="83">
        <f t="shared" si="124"/>
        <v>88.550638590551912</v>
      </c>
      <c r="FW47" s="83">
        <f t="shared" si="124"/>
        <v>87.680301619692756</v>
      </c>
      <c r="FX47" s="83">
        <f t="shared" si="124"/>
        <v>86.821218279521318</v>
      </c>
      <c r="FY47" s="83">
        <f t="shared" si="124"/>
        <v>85.973254216904735</v>
      </c>
      <c r="GA47" t="s">
        <v>94</v>
      </c>
    </row>
    <row r="48" spans="1:183" s="95" customFormat="1" x14ac:dyDescent="0.25">
      <c r="A48" s="87" t="s">
        <v>120</v>
      </c>
      <c r="B48" s="94"/>
      <c r="C48" s="88">
        <f t="shared" si="121"/>
        <v>0.16462909505867185</v>
      </c>
      <c r="D48" s="89">
        <f t="shared" ref="D48:H48" si="125">D47-C47</f>
        <v>0.21731040547744684</v>
      </c>
      <c r="E48" s="89">
        <f t="shared" si="125"/>
        <v>0.28684973523022983</v>
      </c>
      <c r="F48" s="89">
        <f t="shared" si="125"/>
        <v>0.37864165050390319</v>
      </c>
      <c r="G48" s="89">
        <f t="shared" si="125"/>
        <v>0.49980697866515245</v>
      </c>
      <c r="H48" s="89">
        <f t="shared" si="125"/>
        <v>0.65974521183800139</v>
      </c>
      <c r="I48" s="89">
        <f>I47-H47</f>
        <v>0.87086367962616196</v>
      </c>
      <c r="J48" s="87">
        <f t="shared" ref="J48:P48" si="126">C33*(1-$F$6)</f>
        <v>1.5337453424815668</v>
      </c>
      <c r="K48" s="87">
        <f t="shared" si="126"/>
        <v>2.0245438520756682</v>
      </c>
      <c r="L48" s="87">
        <f t="shared" si="126"/>
        <v>2.6723978847398837</v>
      </c>
      <c r="M48" s="87">
        <f t="shared" si="126"/>
        <v>3.5275652078566448</v>
      </c>
      <c r="N48" s="87">
        <f t="shared" si="126"/>
        <v>4.6563860743707721</v>
      </c>
      <c r="O48" s="87">
        <f t="shared" si="126"/>
        <v>6.1464296181694174</v>
      </c>
      <c r="P48" s="96">
        <f t="shared" si="126"/>
        <v>8.1132870959836314</v>
      </c>
      <c r="Q48" s="87">
        <f>J33*(1-$F$6)</f>
        <v>10.709538966698396</v>
      </c>
      <c r="R48" s="87">
        <f t="shared" ref="R48:CC48" si="127">K33*(1-$F$6)</f>
        <v>14.136591436041883</v>
      </c>
      <c r="S48" s="87">
        <f t="shared" si="127"/>
        <v>18.66030069557528</v>
      </c>
      <c r="T48" s="87">
        <f t="shared" si="127"/>
        <v>24.631596918159381</v>
      </c>
      <c r="U48" s="87">
        <f t="shared" si="127"/>
        <v>32.51370793197038</v>
      </c>
      <c r="V48" s="87">
        <f t="shared" si="127"/>
        <v>42.918094470200892</v>
      </c>
      <c r="W48" s="96">
        <f t="shared" si="127"/>
        <v>56.651884700665192</v>
      </c>
      <c r="X48" s="87">
        <f t="shared" si="127"/>
        <v>18.154823791921771</v>
      </c>
      <c r="Y48" s="87">
        <f t="shared" si="127"/>
        <v>23.215226170706647</v>
      </c>
      <c r="Z48" s="87">
        <f t="shared" si="127"/>
        <v>29.892818286019168</v>
      </c>
      <c r="AA48" s="87">
        <f t="shared" si="127"/>
        <v>38.703559786245208</v>
      </c>
      <c r="AB48" s="87">
        <f t="shared" si="127"/>
        <v>50.327392794373196</v>
      </c>
      <c r="AC48" s="87">
        <f t="shared" si="127"/>
        <v>65.659888721224988</v>
      </c>
      <c r="AD48" s="96">
        <f t="shared" si="127"/>
        <v>85.87981142958688</v>
      </c>
      <c r="AE48" s="87">
        <f t="shared" si="127"/>
        <v>47.265640668132619</v>
      </c>
      <c r="AF48" s="87">
        <f t="shared" si="127"/>
        <v>48.388665159998546</v>
      </c>
      <c r="AG48" s="87">
        <f t="shared" si="127"/>
        <v>50.809595760504259</v>
      </c>
      <c r="AH48" s="87">
        <f t="shared" si="127"/>
        <v>53.854332809416299</v>
      </c>
      <c r="AI48" s="87">
        <f t="shared" si="127"/>
        <v>57.721376532103967</v>
      </c>
      <c r="AJ48" s="165">
        <f t="shared" si="127"/>
        <v>62.671953165019318</v>
      </c>
      <c r="AK48" s="96">
        <f t="shared" si="127"/>
        <v>69.049549925110412</v>
      </c>
      <c r="AL48" s="87">
        <f t="shared" si="127"/>
        <v>40.493263655821622</v>
      </c>
      <c r="AM48" s="87">
        <f t="shared" si="127"/>
        <v>43.785044047624552</v>
      </c>
      <c r="AN48" s="87">
        <f t="shared" si="127"/>
        <v>46.707545800751305</v>
      </c>
      <c r="AO48" s="87">
        <f t="shared" si="127"/>
        <v>49.233513080188814</v>
      </c>
      <c r="AP48" s="87">
        <f t="shared" si="127"/>
        <v>51.221866564748517</v>
      </c>
      <c r="AQ48" s="165">
        <f t="shared" si="127"/>
        <v>52.486723415299913</v>
      </c>
      <c r="AR48" s="96">
        <f t="shared" si="127"/>
        <v>52.783123702295057</v>
      </c>
      <c r="AS48" s="87">
        <f t="shared" si="127"/>
        <v>51.788209538472877</v>
      </c>
      <c r="AT48" s="87">
        <f t="shared" si="127"/>
        <v>51.96033704449242</v>
      </c>
      <c r="AU48" s="87">
        <f t="shared" si="127"/>
        <v>52.23035332747331</v>
      </c>
      <c r="AV48" s="87">
        <f t="shared" si="127"/>
        <v>52.418273944312332</v>
      </c>
      <c r="AW48" s="87">
        <f t="shared" si="127"/>
        <v>52.368149382898821</v>
      </c>
      <c r="AX48" s="165">
        <f t="shared" si="127"/>
        <v>51.873109221878245</v>
      </c>
      <c r="AY48" s="96">
        <f t="shared" si="127"/>
        <v>50.659245202705357</v>
      </c>
      <c r="AZ48" s="87">
        <f t="shared" si="127"/>
        <v>43.967643848762705</v>
      </c>
      <c r="BA48" s="87">
        <f t="shared" si="127"/>
        <v>44.803593436118824</v>
      </c>
      <c r="BB48" s="87">
        <f t="shared" si="127"/>
        <v>45.395146828209818</v>
      </c>
      <c r="BC48" s="87">
        <f t="shared" si="127"/>
        <v>45.741515597445343</v>
      </c>
      <c r="BD48" s="87">
        <f t="shared" si="127"/>
        <v>45.845226826714089</v>
      </c>
      <c r="BE48" s="165">
        <f t="shared" si="127"/>
        <v>45.698039521650301</v>
      </c>
      <c r="BF48" s="96">
        <f t="shared" si="127"/>
        <v>45.277420847131218</v>
      </c>
      <c r="BG48" s="87">
        <f t="shared" si="127"/>
        <v>44.541925323153535</v>
      </c>
      <c r="BH48" s="87">
        <f t="shared" si="127"/>
        <v>44.090374098305951</v>
      </c>
      <c r="BI48" s="87">
        <f t="shared" si="127"/>
        <v>43.619967283104465</v>
      </c>
      <c r="BJ48" s="87">
        <f t="shared" si="127"/>
        <v>43.110255205133996</v>
      </c>
      <c r="BK48" s="87">
        <f t="shared" si="127"/>
        <v>42.554255095250987</v>
      </c>
      <c r="BL48" s="165">
        <f t="shared" si="127"/>
        <v>41.959526532061751</v>
      </c>
      <c r="BM48" s="96">
        <f t="shared" si="127"/>
        <v>41.351643936703354</v>
      </c>
      <c r="BN48" s="87">
        <f t="shared" si="127"/>
        <v>40.779278893952181</v>
      </c>
      <c r="BO48" s="87">
        <f t="shared" si="127"/>
        <v>40.602823786470665</v>
      </c>
      <c r="BP48" s="87">
        <f t="shared" si="127"/>
        <v>40.320393747763681</v>
      </c>
      <c r="BQ48" s="87">
        <f t="shared" si="127"/>
        <v>39.944652954335133</v>
      </c>
      <c r="BR48" s="87">
        <f t="shared" si="127"/>
        <v>39.490778747201851</v>
      </c>
      <c r="BS48" s="87">
        <f t="shared" si="127"/>
        <v>38.977428047429576</v>
      </c>
      <c r="BT48" s="96">
        <f t="shared" si="127"/>
        <v>38.430384490292099</v>
      </c>
      <c r="BU48" s="87">
        <f t="shared" si="127"/>
        <v>37.886739456098518</v>
      </c>
      <c r="BV48" s="87">
        <f t="shared" si="127"/>
        <v>37.52795770010863</v>
      </c>
      <c r="BW48" s="87">
        <f t="shared" si="127"/>
        <v>37.161957916275796</v>
      </c>
      <c r="BX48" s="87">
        <f t="shared" si="127"/>
        <v>36.786522806188479</v>
      </c>
      <c r="BY48" s="87">
        <f t="shared" si="127"/>
        <v>36.402027847581742</v>
      </c>
      <c r="BZ48" s="87">
        <f t="shared" si="127"/>
        <v>36.010589845264448</v>
      </c>
      <c r="CA48" s="96">
        <f t="shared" si="127"/>
        <v>35.61585606637059</v>
      </c>
      <c r="CB48" s="87">
        <f t="shared" si="127"/>
        <v>35.222823483618676</v>
      </c>
      <c r="CC48" s="87">
        <f t="shared" si="127"/>
        <v>34.837199782593203</v>
      </c>
      <c r="CD48" s="87">
        <f t="shared" ref="CD48:EO48" si="128">BW33*(1-$F$6)</f>
        <v>34.441606150582956</v>
      </c>
      <c r="CE48" s="87">
        <f t="shared" si="128"/>
        <v>34.042992544689</v>
      </c>
      <c r="CF48" s="87">
        <f t="shared" si="128"/>
        <v>33.647850298302636</v>
      </c>
      <c r="CG48" s="87">
        <f t="shared" si="128"/>
        <v>33.261987840060435</v>
      </c>
      <c r="CH48" s="96">
        <f t="shared" si="128"/>
        <v>32.889911163597503</v>
      </c>
      <c r="CI48" s="87">
        <f t="shared" si="128"/>
        <v>32.534016022951725</v>
      </c>
      <c r="CJ48" s="87">
        <f t="shared" si="128"/>
        <v>32.193340611124036</v>
      </c>
      <c r="CK48" s="87">
        <f t="shared" si="128"/>
        <v>31.845834877140973</v>
      </c>
      <c r="CL48" s="87">
        <f t="shared" si="128"/>
        <v>31.493786326629341</v>
      </c>
      <c r="CM48" s="87">
        <f t="shared" si="128"/>
        <v>31.139980771549549</v>
      </c>
      <c r="CN48" s="87">
        <f t="shared" si="128"/>
        <v>30.787405827470813</v>
      </c>
      <c r="CO48" s="96">
        <f t="shared" si="128"/>
        <v>30.438965890620111</v>
      </c>
      <c r="CP48" s="87">
        <f t="shared" si="128"/>
        <v>30.097059780499084</v>
      </c>
      <c r="CQ48" s="87">
        <f t="shared" si="128"/>
        <v>29.762984306865853</v>
      </c>
      <c r="CR48" s="87">
        <f t="shared" si="128"/>
        <v>29.432602820833996</v>
      </c>
      <c r="CS48" s="87">
        <f t="shared" si="128"/>
        <v>29.106182255148205</v>
      </c>
      <c r="CT48" s="87">
        <f t="shared" si="128"/>
        <v>28.783775851494177</v>
      </c>
      <c r="CU48" s="87">
        <f t="shared" si="128"/>
        <v>28.465236732402051</v>
      </c>
      <c r="CV48" s="96">
        <f t="shared" si="128"/>
        <v>28.150241114509431</v>
      </c>
      <c r="CW48" s="87">
        <f t="shared" si="128"/>
        <v>27.838329483994251</v>
      </c>
      <c r="CX48" s="87">
        <f t="shared" si="128"/>
        <v>27.528966558398086</v>
      </c>
      <c r="CY48" s="87">
        <f t="shared" si="128"/>
        <v>27.22164610064339</v>
      </c>
      <c r="CZ48" s="87">
        <f t="shared" si="128"/>
        <v>26.917433735326426</v>
      </c>
      <c r="DA48" s="87">
        <f t="shared" si="128"/>
        <v>26.617084985768152</v>
      </c>
      <c r="DB48" s="87">
        <f t="shared" si="128"/>
        <v>26.321001939461748</v>
      </c>
      <c r="DC48" s="87">
        <f t="shared" si="128"/>
        <v>26.029217686826577</v>
      </c>
      <c r="DD48" s="96">
        <f t="shared" si="128"/>
        <v>25.74141919254054</v>
      </c>
      <c r="DE48" s="87">
        <f t="shared" si="128"/>
        <v>25.457024282729531</v>
      </c>
      <c r="DF48" s="87">
        <f t="shared" si="128"/>
        <v>25.17533780262821</v>
      </c>
      <c r="DG48" s="87">
        <f t="shared" si="128"/>
        <v>24.896478747342528</v>
      </c>
      <c r="DH48" s="87">
        <f t="shared" si="128"/>
        <v>24.620586006895586</v>
      </c>
      <c r="DI48" s="87">
        <f t="shared" si="128"/>
        <v>24.347791155815663</v>
      </c>
      <c r="DJ48" s="87">
        <f t="shared" si="128"/>
        <v>24.078193962519951</v>
      </c>
      <c r="DK48" s="96">
        <f t="shared" si="128"/>
        <v>23.811842353301838</v>
      </c>
      <c r="DL48" s="87">
        <f t="shared" si="128"/>
        <v>23.548722914650138</v>
      </c>
      <c r="DM48" s="87">
        <f t="shared" si="128"/>
        <v>23.288770418346775</v>
      </c>
      <c r="DN48" s="87">
        <f t="shared" si="128"/>
        <v>23.032002895206301</v>
      </c>
      <c r="DO48" s="87">
        <f t="shared" si="128"/>
        <v>22.778369814425794</v>
      </c>
      <c r="DP48" s="87">
        <f t="shared" si="128"/>
        <v>22.527780489088769</v>
      </c>
      <c r="DQ48" s="87">
        <f t="shared" si="128"/>
        <v>22.280132582994927</v>
      </c>
      <c r="DR48" s="87">
        <f t="shared" si="128"/>
        <v>22.035338806829543</v>
      </c>
      <c r="DS48" s="87">
        <f t="shared" si="128"/>
        <v>21.793349161188111</v>
      </c>
      <c r="DT48" s="87">
        <f t="shared" si="128"/>
        <v>21.55416557311576</v>
      </c>
      <c r="DU48" s="87">
        <f t="shared" si="128"/>
        <v>21.317844190932128</v>
      </c>
      <c r="DV48" s="87">
        <f t="shared" si="128"/>
        <v>21.084407116656561</v>
      </c>
      <c r="DW48" s="87">
        <f t="shared" si="128"/>
        <v>20.853842774943463</v>
      </c>
      <c r="DX48" s="87">
        <f t="shared" si="128"/>
        <v>20.626111910654419</v>
      </c>
      <c r="DY48" s="87">
        <f t="shared" si="128"/>
        <v>20.401158315474024</v>
      </c>
      <c r="DZ48" s="87">
        <f t="shared" si="128"/>
        <v>20.178922796069443</v>
      </c>
      <c r="EA48" s="87">
        <f t="shared" si="128"/>
        <v>19.959357828364944</v>
      </c>
      <c r="EB48" s="87">
        <f t="shared" si="128"/>
        <v>19.742438813743448</v>
      </c>
      <c r="EC48" s="87">
        <f t="shared" si="128"/>
        <v>19.528141824687367</v>
      </c>
      <c r="ED48" s="87">
        <f t="shared" si="128"/>
        <v>19.316444638160114</v>
      </c>
      <c r="EE48" s="87">
        <f t="shared" si="128"/>
        <v>19.107326590660001</v>
      </c>
      <c r="EF48" s="87">
        <f t="shared" si="128"/>
        <v>18.900767699171954</v>
      </c>
      <c r="EG48" s="87">
        <f t="shared" si="128"/>
        <v>18.696747492164913</v>
      </c>
      <c r="EH48" s="87">
        <f t="shared" si="128"/>
        <v>18.495243871268567</v>
      </c>
      <c r="EI48" s="87">
        <f t="shared" si="128"/>
        <v>18.296232071798634</v>
      </c>
      <c r="EJ48" s="87">
        <f t="shared" si="128"/>
        <v>18.0996808294441</v>
      </c>
      <c r="EK48" s="87">
        <f t="shared" si="128"/>
        <v>17.905556507880966</v>
      </c>
      <c r="EL48" s="87">
        <f t="shared" si="128"/>
        <v>17.713826566532457</v>
      </c>
      <c r="EM48" s="87">
        <f t="shared" si="128"/>
        <v>17.524461873992657</v>
      </c>
      <c r="EN48" s="87">
        <f t="shared" si="128"/>
        <v>17.337437525052902</v>
      </c>
      <c r="EO48" s="87">
        <f t="shared" si="128"/>
        <v>17.152732030039054</v>
      </c>
      <c r="EP48" s="87">
        <f t="shared" ref="EP48:FY48" si="129">EI33*(1-$F$6)</f>
        <v>16.970325029334688</v>
      </c>
      <c r="EQ48" s="87">
        <f t="shared" si="129"/>
        <v>16.79019409082801</v>
      </c>
      <c r="ER48" s="87">
        <f t="shared" si="129"/>
        <v>16.6123149631734</v>
      </c>
      <c r="ES48" s="87">
        <f t="shared" si="129"/>
        <v>16.436662125323121</v>
      </c>
      <c r="ET48" s="87">
        <f t="shared" si="129"/>
        <v>16.263209504799931</v>
      </c>
      <c r="EU48" s="87">
        <f t="shared" si="129"/>
        <v>16.091931184613632</v>
      </c>
      <c r="EV48" s="87">
        <f t="shared" si="129"/>
        <v>15.922801896056935</v>
      </c>
      <c r="EW48" s="87">
        <f t="shared" si="129"/>
        <v>15.755797128007785</v>
      </c>
      <c r="EX48" s="87">
        <f t="shared" si="129"/>
        <v>15.590892800536299</v>
      </c>
      <c r="EY48" s="87">
        <f t="shared" si="129"/>
        <v>15.42806549860981</v>
      </c>
      <c r="EZ48" s="87">
        <f t="shared" si="129"/>
        <v>15.267292424918304</v>
      </c>
      <c r="FA48" s="87">
        <f t="shared" si="129"/>
        <v>15.108551173108605</v>
      </c>
      <c r="FB48" s="87">
        <f t="shared" si="129"/>
        <v>14.951819432933394</v>
      </c>
      <c r="FC48" s="87">
        <f t="shared" si="129"/>
        <v>14.797074733859139</v>
      </c>
      <c r="FD48" s="87">
        <f t="shared" si="129"/>
        <v>14.644294315769903</v>
      </c>
      <c r="FE48" s="87">
        <f t="shared" si="129"/>
        <v>14.49345518826822</v>
      </c>
      <c r="FF48" s="87">
        <f t="shared" si="129"/>
        <v>14.344534476980463</v>
      </c>
      <c r="FG48" s="87">
        <f t="shared" si="129"/>
        <v>14.19750966719071</v>
      </c>
      <c r="FH48" s="87">
        <f t="shared" si="129"/>
        <v>14.052358716304068</v>
      </c>
      <c r="FI48" s="87">
        <f t="shared" si="129"/>
        <v>13.90906003734429</v>
      </c>
      <c r="FJ48" s="87">
        <f t="shared" si="129"/>
        <v>13.767592386941079</v>
      </c>
      <c r="FK48" s="87">
        <f t="shared" si="129"/>
        <v>13.627934718102468</v>
      </c>
      <c r="FL48" s="87">
        <f t="shared" si="129"/>
        <v>13.490066073619024</v>
      </c>
      <c r="FM48" s="87">
        <f t="shared" si="129"/>
        <v>13.353965590568565</v>
      </c>
      <c r="FN48" s="87">
        <f t="shared" si="129"/>
        <v>13.219612513642575</v>
      </c>
      <c r="FO48" s="87">
        <f t="shared" si="129"/>
        <v>13.086986219137108</v>
      </c>
      <c r="FP48" s="87">
        <f t="shared" si="129"/>
        <v>12.95606624540952</v>
      </c>
      <c r="FQ48" s="87">
        <f t="shared" si="129"/>
        <v>12.82683232305339</v>
      </c>
      <c r="FR48" s="87">
        <f t="shared" si="129"/>
        <v>12.699264399277141</v>
      </c>
      <c r="FS48" s="87">
        <f t="shared" si="129"/>
        <v>12.573342654974082</v>
      </c>
      <c r="FT48" s="87">
        <f t="shared" si="129"/>
        <v>12.449047517112579</v>
      </c>
      <c r="FU48" s="87">
        <f t="shared" si="129"/>
        <v>12.326359642293083</v>
      </c>
      <c r="FV48" s="87">
        <f t="shared" si="129"/>
        <v>12.205259886373787</v>
      </c>
      <c r="FW48" s="87">
        <f t="shared" si="129"/>
        <v>12.085729274550358</v>
      </c>
      <c r="FX48" s="87">
        <f t="shared" si="129"/>
        <v>11.967748982881963</v>
      </c>
      <c r="FY48" s="87">
        <f t="shared" si="129"/>
        <v>11.851300336660564</v>
      </c>
      <c r="GA48" s="87" t="s">
        <v>120</v>
      </c>
    </row>
    <row r="49" spans="1:183" x14ac:dyDescent="0.25">
      <c r="A49" t="s">
        <v>112</v>
      </c>
      <c r="B49" s="60"/>
      <c r="C49" s="109">
        <f t="shared" si="121"/>
        <v>7.1854076041691584E-2</v>
      </c>
      <c r="D49" s="109">
        <f t="shared" si="121"/>
        <v>9.4847380375032889E-2</v>
      </c>
      <c r="E49" s="109">
        <f t="shared" si="121"/>
        <v>0.12519854209504341</v>
      </c>
      <c r="F49" s="109">
        <f t="shared" si="121"/>
        <v>0.16526207556545733</v>
      </c>
      <c r="G49" s="109">
        <f t="shared" si="121"/>
        <v>0.21814593974640367</v>
      </c>
      <c r="H49" s="109">
        <f>I49/(1+$V$6)</f>
        <v>0.28795264046525287</v>
      </c>
      <c r="I49" s="82">
        <f>V9*AJ7</f>
        <v>0.3800974854141338</v>
      </c>
      <c r="J49" s="83">
        <f t="shared" ref="J49:BU49" si="130">I49-C50+J50</f>
        <v>0.52496172454502987</v>
      </c>
      <c r="K49" s="83">
        <f t="shared" si="130"/>
        <v>0.71618252019781259</v>
      </c>
      <c r="L49" s="83">
        <f t="shared" si="130"/>
        <v>0.96859397045948581</v>
      </c>
      <c r="M49" s="83">
        <f t="shared" si="130"/>
        <v>1.3017770848048946</v>
      </c>
      <c r="N49" s="83">
        <f t="shared" si="130"/>
        <v>1.7415787957408342</v>
      </c>
      <c r="O49" s="83">
        <f t="shared" si="130"/>
        <v>2.3221170541762746</v>
      </c>
      <c r="P49" s="105">
        <f t="shared" si="130"/>
        <v>3.0884275553110556</v>
      </c>
      <c r="Q49" s="83">
        <f t="shared" si="130"/>
        <v>4.0593052030610925</v>
      </c>
      <c r="R49" s="83">
        <f t="shared" si="130"/>
        <v>5.3408636980911419</v>
      </c>
      <c r="S49" s="83">
        <f t="shared" si="130"/>
        <v>7.0325209115308063</v>
      </c>
      <c r="T49" s="83">
        <f t="shared" si="130"/>
        <v>9.2655084332711635</v>
      </c>
      <c r="U49" s="83">
        <f t="shared" si="130"/>
        <v>12.213051961968436</v>
      </c>
      <c r="V49" s="83">
        <f t="shared" si="130"/>
        <v>16.103809419848837</v>
      </c>
      <c r="W49" s="105">
        <f t="shared" si="130"/>
        <v>21.239609264250966</v>
      </c>
      <c r="X49" s="83">
        <f t="shared" si="130"/>
        <v>21.024995487203356</v>
      </c>
      <c r="Y49" s="83">
        <f t="shared" si="130"/>
        <v>20.699560224669984</v>
      </c>
      <c r="Z49" s="83">
        <f t="shared" si="130"/>
        <v>20.227811075422601</v>
      </c>
      <c r="AA49" s="83">
        <f t="shared" si="130"/>
        <v>19.56287689087646</v>
      </c>
      <c r="AB49" s="83">
        <f t="shared" si="130"/>
        <v>18.642851160831043</v>
      </c>
      <c r="AC49" s="83">
        <f t="shared" si="130"/>
        <v>17.385953941522899</v>
      </c>
      <c r="AD49" s="105">
        <f t="shared" si="130"/>
        <v>15.684125878563</v>
      </c>
      <c r="AE49" s="83">
        <f t="shared" si="130"/>
        <v>17.127166772375315</v>
      </c>
      <c r="AF49" s="83">
        <f t="shared" si="130"/>
        <v>18.390412151161044</v>
      </c>
      <c r="AG49" s="83">
        <f t="shared" si="130"/>
        <v>19.408268259196255</v>
      </c>
      <c r="AH49" s="83">
        <f t="shared" si="130"/>
        <v>20.094150232109211</v>
      </c>
      <c r="AI49" s="83">
        <f t="shared" si="130"/>
        <v>20.333763375566999</v>
      </c>
      <c r="AJ49" s="159">
        <f t="shared" si="130"/>
        <v>19.976233716660779</v>
      </c>
      <c r="AK49" s="105">
        <f t="shared" si="130"/>
        <v>18.822399207200366</v>
      </c>
      <c r="AL49" s="83">
        <f t="shared" si="130"/>
        <v>18.246887399767314</v>
      </c>
      <c r="AM49" s="83">
        <f t="shared" si="130"/>
        <v>17.763083533707043</v>
      </c>
      <c r="AN49" s="83">
        <f t="shared" si="130"/>
        <v>17.334012350343379</v>
      </c>
      <c r="AO49" s="83">
        <f t="shared" si="130"/>
        <v>16.91566979637097</v>
      </c>
      <c r="AP49" s="83">
        <f t="shared" si="130"/>
        <v>16.449196154299344</v>
      </c>
      <c r="AQ49" s="159">
        <f t="shared" si="130"/>
        <v>15.856163478597805</v>
      </c>
      <c r="AR49" s="105">
        <f t="shared" si="130"/>
        <v>15.032381791274766</v>
      </c>
      <c r="AS49" s="83">
        <f t="shared" si="130"/>
        <v>15.463475088254075</v>
      </c>
      <c r="AT49" s="83">
        <f t="shared" si="130"/>
        <v>15.690491183968053</v>
      </c>
      <c r="AU49" s="83">
        <f t="shared" si="130"/>
        <v>15.747507529246214</v>
      </c>
      <c r="AV49" s="83">
        <f t="shared" si="130"/>
        <v>15.661919078773156</v>
      </c>
      <c r="AW49" s="83">
        <f t="shared" si="130"/>
        <v>15.464017315460431</v>
      </c>
      <c r="AX49" s="159">
        <f t="shared" si="130"/>
        <v>15.187833934479441</v>
      </c>
      <c r="AY49" s="105">
        <f t="shared" si="130"/>
        <v>14.872254974718306</v>
      </c>
      <c r="AZ49" s="83">
        <f t="shared" si="130"/>
        <v>14.389090621451603</v>
      </c>
      <c r="BA49" s="83">
        <f t="shared" si="130"/>
        <v>14.002798892079726</v>
      </c>
      <c r="BB49" s="83">
        <f t="shared" si="130"/>
        <v>13.684908196734941</v>
      </c>
      <c r="BC49" s="83">
        <f t="shared" si="130"/>
        <v>13.418392086167406</v>
      </c>
      <c r="BD49" s="83">
        <f t="shared" si="130"/>
        <v>13.193633899310019</v>
      </c>
      <c r="BE49" s="159">
        <f t="shared" si="130"/>
        <v>13.010274508181197</v>
      </c>
      <c r="BF49" s="105">
        <f t="shared" si="130"/>
        <v>12.879637987659102</v>
      </c>
      <c r="BG49" s="83">
        <f t="shared" si="130"/>
        <v>13.001318006707585</v>
      </c>
      <c r="BH49" s="83">
        <f t="shared" si="130"/>
        <v>13.02548643413297</v>
      </c>
      <c r="BI49" s="83">
        <f t="shared" si="130"/>
        <v>12.972543192330356</v>
      </c>
      <c r="BJ49" s="83">
        <f t="shared" si="130"/>
        <v>12.858538032776931</v>
      </c>
      <c r="BK49" s="83">
        <f t="shared" si="130"/>
        <v>12.696887990183154</v>
      </c>
      <c r="BL49" s="159">
        <f t="shared" si="130"/>
        <v>12.49922817266564</v>
      </c>
      <c r="BM49" s="105">
        <f t="shared" si="130"/>
        <v>12.27648716847391</v>
      </c>
      <c r="BN49" s="83">
        <f t="shared" si="130"/>
        <v>12.040257068418761</v>
      </c>
      <c r="BO49" s="83">
        <f t="shared" si="130"/>
        <v>11.848709248386665</v>
      </c>
      <c r="BP49" s="83">
        <f t="shared" si="130"/>
        <v>11.690979343417855</v>
      </c>
      <c r="BQ49" s="83">
        <f t="shared" si="130"/>
        <v>11.559293029085865</v>
      </c>
      <c r="BR49" s="83">
        <f t="shared" si="130"/>
        <v>11.447894177341672</v>
      </c>
      <c r="BS49" s="83">
        <f t="shared" si="130"/>
        <v>11.352170338548172</v>
      </c>
      <c r="BT49" s="105">
        <f t="shared" si="130"/>
        <v>11.267700539656406</v>
      </c>
      <c r="BU49" s="83">
        <f t="shared" si="130"/>
        <v>11.189196159531665</v>
      </c>
      <c r="BV49" s="83">
        <f t="shared" ref="BV49:EG49" si="131">BU49-BO50+BV50</f>
        <v>11.087225900968077</v>
      </c>
      <c r="BW49" s="83">
        <f t="shared" si="131"/>
        <v>10.970358787987573</v>
      </c>
      <c r="BX49" s="83">
        <f t="shared" si="131"/>
        <v>10.845426352493822</v>
      </c>
      <c r="BY49" s="83">
        <f t="shared" si="131"/>
        <v>10.717835383177363</v>
      </c>
      <c r="BZ49" s="83">
        <f t="shared" si="131"/>
        <v>10.591757238875724</v>
      </c>
      <c r="CA49" s="105">
        <f t="shared" si="131"/>
        <v>10.470131928648634</v>
      </c>
      <c r="CB49" s="83">
        <f t="shared" si="131"/>
        <v>10.354452508335239</v>
      </c>
      <c r="CC49" s="83">
        <f t="shared" si="131"/>
        <v>10.244276844622174</v>
      </c>
      <c r="CD49" s="83">
        <f t="shared" si="131"/>
        <v>10.136866276977633</v>
      </c>
      <c r="CE49" s="83">
        <f t="shared" si="131"/>
        <v>10.03052029915122</v>
      </c>
      <c r="CF49" s="83">
        <f t="shared" si="131"/>
        <v>9.924309874677018</v>
      </c>
      <c r="CG49" s="83">
        <f t="shared" si="131"/>
        <v>9.8178745073742206</v>
      </c>
      <c r="CH49" s="105">
        <f t="shared" si="131"/>
        <v>9.7112723354538293</v>
      </c>
      <c r="CI49" s="83">
        <f t="shared" si="131"/>
        <v>9.6048634647556348</v>
      </c>
      <c r="CJ49" s="83">
        <f t="shared" si="131"/>
        <v>9.4992093749062256</v>
      </c>
      <c r="CK49" s="83">
        <f t="shared" si="131"/>
        <v>9.3952886904195267</v>
      </c>
      <c r="CL49" s="83">
        <f t="shared" si="131"/>
        <v>9.2935076518918223</v>
      </c>
      <c r="CM49" s="83">
        <f t="shared" si="131"/>
        <v>9.1938367260937479</v>
      </c>
      <c r="CN49" s="83">
        <f t="shared" si="131"/>
        <v>9.0959275265871877</v>
      </c>
      <c r="CO49" s="105">
        <f t="shared" si="131"/>
        <v>8.9992230622734883</v>
      </c>
      <c r="CP49" s="83">
        <f t="shared" si="131"/>
        <v>8.9030795163664962</v>
      </c>
      <c r="CQ49" s="83">
        <f t="shared" si="131"/>
        <v>8.8069192081461409</v>
      </c>
      <c r="CR49" s="83">
        <f t="shared" si="131"/>
        <v>8.7110370959181633</v>
      </c>
      <c r="CS49" s="83">
        <f t="shared" si="131"/>
        <v>8.6157874365451086</v>
      </c>
      <c r="CT49" s="83">
        <f t="shared" si="131"/>
        <v>8.521505267060709</v>
      </c>
      <c r="CU49" s="83">
        <f t="shared" si="131"/>
        <v>8.4284501157502074</v>
      </c>
      <c r="CV49" s="105">
        <f t="shared" si="131"/>
        <v>8.3367679544688809</v>
      </c>
      <c r="CW49" s="83">
        <f t="shared" si="131"/>
        <v>8.2464743225781856</v>
      </c>
      <c r="CX49" s="83">
        <f t="shared" si="131"/>
        <v>8.157463151350786</v>
      </c>
      <c r="CY49" s="83">
        <f t="shared" si="131"/>
        <v>8.0695472993416661</v>
      </c>
      <c r="CZ49" s="83">
        <f t="shared" si="131"/>
        <v>7.9825685172373584</v>
      </c>
      <c r="DA49" s="83">
        <f t="shared" si="131"/>
        <v>7.8964152051812695</v>
      </c>
      <c r="DB49" s="83">
        <f t="shared" si="131"/>
        <v>7.8110305197917445</v>
      </c>
      <c r="DC49" s="83">
        <f t="shared" si="131"/>
        <v>7.7264129760015337</v>
      </c>
      <c r="DD49" s="105">
        <f t="shared" si="131"/>
        <v>7.6426096380449744</v>
      </c>
      <c r="DE49" s="83">
        <f t="shared" si="131"/>
        <v>7.5597023441200255</v>
      </c>
      <c r="DF49" s="83">
        <f t="shared" si="131"/>
        <v>7.4777869382427049</v>
      </c>
      <c r="DG49" s="83">
        <f t="shared" si="131"/>
        <v>7.396898082225956</v>
      </c>
      <c r="DH49" s="83">
        <f t="shared" si="131"/>
        <v>7.3170222087251924</v>
      </c>
      <c r="DI49" s="83">
        <f t="shared" si="131"/>
        <v>7.2381141666710365</v>
      </c>
      <c r="DJ49" s="83">
        <f t="shared" si="131"/>
        <v>7.1601155720112617</v>
      </c>
      <c r="DK49" s="105">
        <f t="shared" si="131"/>
        <v>7.0829730240004292</v>
      </c>
      <c r="DL49" s="83">
        <f t="shared" si="131"/>
        <v>7.0066536928989525</v>
      </c>
      <c r="DM49" s="83">
        <f t="shared" si="131"/>
        <v>6.9311550150187662</v>
      </c>
      <c r="DN49" s="83">
        <f t="shared" si="131"/>
        <v>6.8564877583247057</v>
      </c>
      <c r="DO49" s="83">
        <f t="shared" si="131"/>
        <v>6.7826670727302432</v>
      </c>
      <c r="DP49" s="83">
        <f t="shared" si="131"/>
        <v>6.7097054964704181</v>
      </c>
      <c r="DQ49" s="83">
        <f t="shared" si="131"/>
        <v>6.6376083727892112</v>
      </c>
      <c r="DR49" s="83">
        <f t="shared" si="131"/>
        <v>6.5663718939850266</v>
      </c>
      <c r="DS49" s="83">
        <f t="shared" si="131"/>
        <v>6.4959837201017789</v>
      </c>
      <c r="DT49" s="83">
        <f t="shared" si="131"/>
        <v>6.4264257266928855</v>
      </c>
      <c r="DU49" s="83">
        <f t="shared" si="131"/>
        <v>6.3576779680834754</v>
      </c>
      <c r="DV49" s="83">
        <f t="shared" si="131"/>
        <v>6.2897232754794805</v>
      </c>
      <c r="DW49" s="83">
        <f t="shared" si="131"/>
        <v>6.2225497089896082</v>
      </c>
      <c r="DX49" s="83">
        <f t="shared" si="131"/>
        <v>6.1561510341554362</v>
      </c>
      <c r="DY49" s="83">
        <f t="shared" si="131"/>
        <v>6.0905255191685299</v>
      </c>
      <c r="DZ49" s="83">
        <f t="shared" si="131"/>
        <v>6.0256734957285776</v>
      </c>
      <c r="EA49" s="83">
        <f t="shared" si="131"/>
        <v>5.9615942807938698</v>
      </c>
      <c r="EB49" s="83">
        <f t="shared" si="131"/>
        <v>5.8982832370901503</v>
      </c>
      <c r="EC49" s="83">
        <f t="shared" si="131"/>
        <v>5.8357322900823849</v>
      </c>
      <c r="ED49" s="83">
        <f t="shared" si="131"/>
        <v>5.7739311367031485</v>
      </c>
      <c r="EE49" s="83">
        <f t="shared" si="131"/>
        <v>5.7128687197058046</v>
      </c>
      <c r="EF49" s="83">
        <f t="shared" si="131"/>
        <v>5.652534577248252</v>
      </c>
      <c r="EG49" s="83">
        <f t="shared" si="131"/>
        <v>5.5929197378565298</v>
      </c>
      <c r="EH49" s="83">
        <f t="shared" ref="EH49:FY49" si="132">EG49-EA50+EH50</f>
        <v>5.5340169410752518</v>
      </c>
      <c r="EI49" s="83">
        <f t="shared" si="132"/>
        <v>5.4758201359695846</v>
      </c>
      <c r="EJ49" s="83">
        <f t="shared" si="132"/>
        <v>5.4183239071686531</v>
      </c>
      <c r="EK49" s="83">
        <f t="shared" si="132"/>
        <v>5.3615228665777828</v>
      </c>
      <c r="EL49" s="83">
        <f t="shared" si="132"/>
        <v>5.3054111693134391</v>
      </c>
      <c r="EM49" s="83">
        <f t="shared" si="132"/>
        <v>5.2499822496563739</v>
      </c>
      <c r="EN49" s="83">
        <f t="shared" si="132"/>
        <v>5.1952288108601969</v>
      </c>
      <c r="EO49" s="83">
        <f t="shared" si="132"/>
        <v>5.1411430435762053</v>
      </c>
      <c r="EP49" s="83">
        <f t="shared" si="132"/>
        <v>5.0877169988173696</v>
      </c>
      <c r="EQ49" s="83">
        <f t="shared" si="132"/>
        <v>5.0349430087807043</v>
      </c>
      <c r="ER49" s="83">
        <f t="shared" si="132"/>
        <v>4.9828139027263223</v>
      </c>
      <c r="ES49" s="83">
        <f t="shared" si="132"/>
        <v>4.9313230229997798</v>
      </c>
      <c r="ET49" s="83">
        <f t="shared" si="132"/>
        <v>4.880464085502302</v>
      </c>
      <c r="EU49" s="83">
        <f t="shared" si="132"/>
        <v>4.8302309566237289</v>
      </c>
      <c r="EV49" s="83">
        <f t="shared" si="132"/>
        <v>4.7806174326287563</v>
      </c>
      <c r="EW49" s="83">
        <f t="shared" si="132"/>
        <v>4.7316171044830311</v>
      </c>
      <c r="EX49" s="83">
        <f t="shared" si="132"/>
        <v>4.6832233672345254</v>
      </c>
      <c r="EY49" s="83">
        <f t="shared" si="132"/>
        <v>4.6354294921907462</v>
      </c>
      <c r="EZ49" s="83">
        <f t="shared" si="132"/>
        <v>4.5882287278925613</v>
      </c>
      <c r="FA49" s="83">
        <f t="shared" si="132"/>
        <v>4.5416143966011404</v>
      </c>
      <c r="FB49" s="83">
        <f t="shared" si="132"/>
        <v>4.4955799606988709</v>
      </c>
      <c r="FC49" s="83">
        <f t="shared" si="132"/>
        <v>4.450119046283648</v>
      </c>
      <c r="FD49" s="83">
        <f t="shared" si="132"/>
        <v>4.4052254265202357</v>
      </c>
      <c r="FE49" s="83">
        <f t="shared" si="132"/>
        <v>4.3608929811000259</v>
      </c>
      <c r="FF49" s="83">
        <f t="shared" si="132"/>
        <v>4.3171156431579689</v>
      </c>
      <c r="FG49" s="83">
        <f t="shared" si="132"/>
        <v>4.2738873539492461</v>
      </c>
      <c r="FH49" s="83">
        <f t="shared" si="132"/>
        <v>4.2312020380952369</v>
      </c>
      <c r="FI49" s="83">
        <f t="shared" si="132"/>
        <v>4.1890536037403745</v>
      </c>
      <c r="FJ49" s="83">
        <f t="shared" si="132"/>
        <v>4.1474359639262985</v>
      </c>
      <c r="FK49" s="83">
        <f t="shared" si="132"/>
        <v>4.1063430692213219</v>
      </c>
      <c r="FL49" s="83">
        <f t="shared" si="132"/>
        <v>4.0657689382390201</v>
      </c>
      <c r="FM49" s="83">
        <f t="shared" si="132"/>
        <v>4.0257076729756847</v>
      </c>
      <c r="FN49" s="83">
        <f t="shared" si="132"/>
        <v>3.9861534589254823</v>
      </c>
      <c r="FO49" s="83">
        <f t="shared" si="132"/>
        <v>3.947100553924757</v>
      </c>
      <c r="FP49" s="83">
        <f t="shared" si="132"/>
        <v>3.9085432719265847</v>
      </c>
      <c r="FQ49" s="83">
        <f t="shared" si="132"/>
        <v>3.8704759681481073</v>
      </c>
      <c r="FR49" s="83">
        <f t="shared" si="132"/>
        <v>3.8328930303116788</v>
      </c>
      <c r="FS49" s="83">
        <f t="shared" si="132"/>
        <v>3.7957888774585116</v>
      </c>
      <c r="FT49" s="83">
        <f t="shared" si="132"/>
        <v>3.7591579639589985</v>
      </c>
      <c r="FU49" s="83">
        <f t="shared" si="132"/>
        <v>3.7229947865780391</v>
      </c>
      <c r="FV49" s="83">
        <f t="shared" si="132"/>
        <v>3.6872938919661205</v>
      </c>
      <c r="FW49" s="83">
        <f t="shared" si="132"/>
        <v>3.6520498823053718</v>
      </c>
      <c r="FX49" s="83">
        <f t="shared" si="132"/>
        <v>3.6172574177709711</v>
      </c>
      <c r="FY49" s="83">
        <f t="shared" si="132"/>
        <v>3.5829112156246343</v>
      </c>
      <c r="GA49" t="s">
        <v>112</v>
      </c>
    </row>
    <row r="50" spans="1:183" x14ac:dyDescent="0.25">
      <c r="A50" s="87" t="s">
        <v>121</v>
      </c>
      <c r="B50" s="60"/>
      <c r="C50" s="88">
        <f t="shared" si="121"/>
        <v>1.7419169949500986E-2</v>
      </c>
      <c r="D50" s="89">
        <f t="shared" ref="D50:H50" si="133">D49-C49</f>
        <v>2.2993304333341305E-2</v>
      </c>
      <c r="E50" s="89">
        <f t="shared" si="133"/>
        <v>3.0351161720010525E-2</v>
      </c>
      <c r="F50" s="89">
        <f t="shared" si="133"/>
        <v>4.0063533470413915E-2</v>
      </c>
      <c r="G50" s="89">
        <f t="shared" si="133"/>
        <v>5.2883864180946344E-2</v>
      </c>
      <c r="H50" s="89">
        <f t="shared" si="133"/>
        <v>6.9806700718849202E-2</v>
      </c>
      <c r="I50" s="89">
        <f>I49-H49</f>
        <v>9.2144844948880922E-2</v>
      </c>
      <c r="J50" s="87">
        <f t="shared" ref="J50:P50" si="134">C35*(1-$F$7)</f>
        <v>0.16228340908039704</v>
      </c>
      <c r="K50" s="87">
        <f t="shared" si="134"/>
        <v>0.21421409998612409</v>
      </c>
      <c r="L50" s="87">
        <f t="shared" si="134"/>
        <v>0.28276261198168373</v>
      </c>
      <c r="M50" s="87">
        <f t="shared" si="134"/>
        <v>0.37324664781582267</v>
      </c>
      <c r="N50" s="87">
        <f t="shared" si="134"/>
        <v>0.49268557511688593</v>
      </c>
      <c r="O50" s="87">
        <f t="shared" si="134"/>
        <v>0.65034495915428958</v>
      </c>
      <c r="P50" s="96">
        <f t="shared" si="134"/>
        <v>0.85845534608366192</v>
      </c>
      <c r="Q50" s="87">
        <f>J35*(1-$F$7)</f>
        <v>1.133161056830434</v>
      </c>
      <c r="R50" s="87">
        <f t="shared" ref="R50:CC50" si="135">K35*(1-$F$7)</f>
        <v>1.4957725950161731</v>
      </c>
      <c r="S50" s="87">
        <f t="shared" si="135"/>
        <v>1.9744198254213483</v>
      </c>
      <c r="T50" s="87">
        <f t="shared" si="135"/>
        <v>2.6062341695561795</v>
      </c>
      <c r="U50" s="87">
        <f t="shared" si="135"/>
        <v>3.4402291038141577</v>
      </c>
      <c r="V50" s="87">
        <f t="shared" si="135"/>
        <v>4.541102417034689</v>
      </c>
      <c r="W50" s="96">
        <f t="shared" si="135"/>
        <v>5.9942551904857897</v>
      </c>
      <c r="X50" s="87">
        <f t="shared" si="135"/>
        <v>0.91854727978282302</v>
      </c>
      <c r="Y50" s="87">
        <f t="shared" si="135"/>
        <v>1.1703373324828015</v>
      </c>
      <c r="Z50" s="87">
        <f t="shared" si="135"/>
        <v>1.5026706761739625</v>
      </c>
      <c r="AA50" s="87">
        <f t="shared" si="135"/>
        <v>1.9412999850100399</v>
      </c>
      <c r="AB50" s="87">
        <f t="shared" si="135"/>
        <v>2.5202033737687408</v>
      </c>
      <c r="AC50" s="87">
        <f t="shared" si="135"/>
        <v>3.284205197726545</v>
      </c>
      <c r="AD50" s="96">
        <f t="shared" si="135"/>
        <v>4.2924271275258903</v>
      </c>
      <c r="AE50" s="87">
        <f t="shared" si="135"/>
        <v>2.3615881735951372</v>
      </c>
      <c r="AF50" s="87">
        <f t="shared" si="135"/>
        <v>2.4335827112685311</v>
      </c>
      <c r="AG50" s="87">
        <f t="shared" si="135"/>
        <v>2.520526784209173</v>
      </c>
      <c r="AH50" s="87">
        <f t="shared" si="135"/>
        <v>2.6271819579229976</v>
      </c>
      <c r="AI50" s="87">
        <f t="shared" si="135"/>
        <v>2.7598165172265299</v>
      </c>
      <c r="AJ50" s="165">
        <f t="shared" si="135"/>
        <v>2.9266755388203256</v>
      </c>
      <c r="AK50" s="96">
        <f t="shared" si="135"/>
        <v>3.138592618065478</v>
      </c>
      <c r="AL50" s="87">
        <f t="shared" si="135"/>
        <v>1.7860763661620853</v>
      </c>
      <c r="AM50" s="87">
        <f t="shared" si="135"/>
        <v>1.9497788452082625</v>
      </c>
      <c r="AN50" s="87">
        <f t="shared" si="135"/>
        <v>2.0914556008455087</v>
      </c>
      <c r="AO50" s="87">
        <f t="shared" si="135"/>
        <v>2.2088394039505896</v>
      </c>
      <c r="AP50" s="87">
        <f t="shared" si="135"/>
        <v>2.2933428751549019</v>
      </c>
      <c r="AQ50" s="165">
        <f t="shared" si="135"/>
        <v>2.3336428631187887</v>
      </c>
      <c r="AR50" s="96">
        <f t="shared" si="135"/>
        <v>2.3148109307424387</v>
      </c>
      <c r="AS50" s="87">
        <f t="shared" si="135"/>
        <v>2.217169663141394</v>
      </c>
      <c r="AT50" s="87">
        <f t="shared" si="135"/>
        <v>2.1767949409222407</v>
      </c>
      <c r="AU50" s="87">
        <f t="shared" si="135"/>
        <v>2.148471946123669</v>
      </c>
      <c r="AV50" s="87">
        <f t="shared" si="135"/>
        <v>2.1232509534775312</v>
      </c>
      <c r="AW50" s="87">
        <f t="shared" si="135"/>
        <v>2.0954411118421783</v>
      </c>
      <c r="AX50" s="165">
        <f t="shared" si="135"/>
        <v>2.0574594821377974</v>
      </c>
      <c r="AY50" s="96">
        <f t="shared" si="135"/>
        <v>1.9992319709813038</v>
      </c>
      <c r="AZ50" s="87">
        <f t="shared" si="135"/>
        <v>1.7340053098746908</v>
      </c>
      <c r="BA50" s="87">
        <f t="shared" si="135"/>
        <v>1.7905032115503638</v>
      </c>
      <c r="BB50" s="87">
        <f t="shared" si="135"/>
        <v>1.8305812507788839</v>
      </c>
      <c r="BC50" s="87">
        <f t="shared" si="135"/>
        <v>1.8567348429099948</v>
      </c>
      <c r="BD50" s="87">
        <f t="shared" si="135"/>
        <v>1.8706829249847918</v>
      </c>
      <c r="BE50" s="165">
        <f t="shared" si="135"/>
        <v>1.8741000910089765</v>
      </c>
      <c r="BF50" s="96">
        <f t="shared" si="135"/>
        <v>1.8685954504592077</v>
      </c>
      <c r="BG50" s="87">
        <f t="shared" si="135"/>
        <v>1.8556853289231752</v>
      </c>
      <c r="BH50" s="87">
        <f t="shared" si="135"/>
        <v>1.8146716389757498</v>
      </c>
      <c r="BI50" s="87">
        <f t="shared" si="135"/>
        <v>1.7776380089762698</v>
      </c>
      <c r="BJ50" s="87">
        <f t="shared" si="135"/>
        <v>1.7427296833565697</v>
      </c>
      <c r="BK50" s="87">
        <f t="shared" si="135"/>
        <v>1.7090328823910148</v>
      </c>
      <c r="BL50" s="165">
        <f t="shared" si="135"/>
        <v>1.6764402734914634</v>
      </c>
      <c r="BM50" s="96">
        <f t="shared" si="135"/>
        <v>1.645854446267478</v>
      </c>
      <c r="BN50" s="87">
        <f t="shared" si="135"/>
        <v>1.619455228868028</v>
      </c>
      <c r="BO50" s="87">
        <f t="shared" si="135"/>
        <v>1.6231238189436537</v>
      </c>
      <c r="BP50" s="87">
        <f t="shared" si="135"/>
        <v>1.6199081040074599</v>
      </c>
      <c r="BQ50" s="87">
        <f t="shared" si="135"/>
        <v>1.6110433690245798</v>
      </c>
      <c r="BR50" s="87">
        <f t="shared" si="135"/>
        <v>1.5976340306468209</v>
      </c>
      <c r="BS50" s="87">
        <f t="shared" si="135"/>
        <v>1.5807164346979636</v>
      </c>
      <c r="BT50" s="96">
        <f t="shared" si="135"/>
        <v>1.5613846473757125</v>
      </c>
      <c r="BU50" s="87">
        <f t="shared" si="135"/>
        <v>1.5409508487432859</v>
      </c>
      <c r="BV50" s="87">
        <f t="shared" si="135"/>
        <v>1.5211535603800659</v>
      </c>
      <c r="BW50" s="87">
        <f t="shared" si="135"/>
        <v>1.5030409910269558</v>
      </c>
      <c r="BX50" s="87">
        <f t="shared" si="135"/>
        <v>1.48611093353083</v>
      </c>
      <c r="BY50" s="87">
        <f t="shared" si="135"/>
        <v>1.4700430613303608</v>
      </c>
      <c r="BZ50" s="87">
        <f t="shared" si="135"/>
        <v>1.4546382903963242</v>
      </c>
      <c r="CA50" s="96">
        <f t="shared" si="135"/>
        <v>1.4397593371486226</v>
      </c>
      <c r="CB50" s="87">
        <f t="shared" si="135"/>
        <v>1.4252714284298915</v>
      </c>
      <c r="CC50" s="87">
        <f t="shared" si="135"/>
        <v>1.4109778966670006</v>
      </c>
      <c r="CD50" s="87">
        <f t="shared" ref="CD50:EO50" si="136">BW35*(1-$F$7)</f>
        <v>1.3956304233824135</v>
      </c>
      <c r="CE50" s="87">
        <f t="shared" si="136"/>
        <v>1.3797649557044176</v>
      </c>
      <c r="CF50" s="87">
        <f t="shared" si="136"/>
        <v>1.36383263685616</v>
      </c>
      <c r="CG50" s="87">
        <f t="shared" si="136"/>
        <v>1.3482029230935273</v>
      </c>
      <c r="CH50" s="96">
        <f t="shared" si="136"/>
        <v>1.3331571652282304</v>
      </c>
      <c r="CI50" s="87">
        <f t="shared" si="136"/>
        <v>1.3188625577316964</v>
      </c>
      <c r="CJ50" s="87">
        <f t="shared" si="136"/>
        <v>1.3053238068175916</v>
      </c>
      <c r="CK50" s="87">
        <f t="shared" si="136"/>
        <v>1.2917097388957155</v>
      </c>
      <c r="CL50" s="87">
        <f t="shared" si="136"/>
        <v>1.2779839171767127</v>
      </c>
      <c r="CM50" s="87">
        <f t="shared" si="136"/>
        <v>1.2641617110580858</v>
      </c>
      <c r="CN50" s="87">
        <f t="shared" si="136"/>
        <v>1.2502937235869669</v>
      </c>
      <c r="CO50" s="96">
        <f t="shared" si="136"/>
        <v>1.2364527009145314</v>
      </c>
      <c r="CP50" s="87">
        <f t="shared" si="136"/>
        <v>1.2227190118247044</v>
      </c>
      <c r="CQ50" s="87">
        <f t="shared" si="136"/>
        <v>1.2091634985972362</v>
      </c>
      <c r="CR50" s="87">
        <f t="shared" si="136"/>
        <v>1.1958276266677379</v>
      </c>
      <c r="CS50" s="87">
        <f t="shared" si="136"/>
        <v>1.1827342578036573</v>
      </c>
      <c r="CT50" s="87">
        <f t="shared" si="136"/>
        <v>1.1698795415736869</v>
      </c>
      <c r="CU50" s="87">
        <f t="shared" si="136"/>
        <v>1.1572385722764664</v>
      </c>
      <c r="CV50" s="96">
        <f t="shared" si="136"/>
        <v>1.1447705396332049</v>
      </c>
      <c r="CW50" s="87">
        <f t="shared" si="136"/>
        <v>1.1324253799340089</v>
      </c>
      <c r="CX50" s="87">
        <f t="shared" si="136"/>
        <v>1.1201523273698364</v>
      </c>
      <c r="CY50" s="87">
        <f t="shared" si="136"/>
        <v>1.1079117746586178</v>
      </c>
      <c r="CZ50" s="87">
        <f t="shared" si="136"/>
        <v>1.0957554756993495</v>
      </c>
      <c r="DA50" s="87">
        <f t="shared" si="136"/>
        <v>1.0837262295175984</v>
      </c>
      <c r="DB50" s="87">
        <f t="shared" si="136"/>
        <v>1.0718538868869421</v>
      </c>
      <c r="DC50" s="87">
        <f t="shared" si="136"/>
        <v>1.0601529958429943</v>
      </c>
      <c r="DD50" s="96">
        <f t="shared" si="136"/>
        <v>1.0486220419774497</v>
      </c>
      <c r="DE50" s="87">
        <f t="shared" si="136"/>
        <v>1.0372450334448871</v>
      </c>
      <c r="DF50" s="87">
        <f t="shared" si="136"/>
        <v>1.0259963687812976</v>
      </c>
      <c r="DG50" s="87">
        <f t="shared" si="136"/>
        <v>1.0148666196826004</v>
      </c>
      <c r="DH50" s="87">
        <f t="shared" si="136"/>
        <v>1.0038503560168346</v>
      </c>
      <c r="DI50" s="87">
        <f t="shared" si="136"/>
        <v>0.99294584483278692</v>
      </c>
      <c r="DJ50" s="87">
        <f t="shared" si="136"/>
        <v>0.98215440118321951</v>
      </c>
      <c r="DK50" s="96">
        <f t="shared" si="136"/>
        <v>0.97147949396661726</v>
      </c>
      <c r="DL50" s="87">
        <f t="shared" si="136"/>
        <v>0.96092570234341068</v>
      </c>
      <c r="DM50" s="87">
        <f t="shared" si="136"/>
        <v>0.95049769090111158</v>
      </c>
      <c r="DN50" s="87">
        <f t="shared" si="136"/>
        <v>0.94019936298854001</v>
      </c>
      <c r="DO50" s="87">
        <f t="shared" si="136"/>
        <v>0.93002967042237239</v>
      </c>
      <c r="DP50" s="87">
        <f t="shared" si="136"/>
        <v>0.91998426857296189</v>
      </c>
      <c r="DQ50" s="87">
        <f t="shared" si="136"/>
        <v>0.91005727750201215</v>
      </c>
      <c r="DR50" s="87">
        <f t="shared" si="136"/>
        <v>0.90024301516243299</v>
      </c>
      <c r="DS50" s="87">
        <f t="shared" si="136"/>
        <v>0.89053752846016276</v>
      </c>
      <c r="DT50" s="87">
        <f t="shared" si="136"/>
        <v>0.88093969749221857</v>
      </c>
      <c r="DU50" s="87">
        <f t="shared" si="136"/>
        <v>0.87145160437913016</v>
      </c>
      <c r="DV50" s="87">
        <f t="shared" si="136"/>
        <v>0.8620749778183775</v>
      </c>
      <c r="DW50" s="87">
        <f t="shared" si="136"/>
        <v>0.85281070208308896</v>
      </c>
      <c r="DX50" s="87">
        <f t="shared" si="136"/>
        <v>0.84365860266783976</v>
      </c>
      <c r="DY50" s="87">
        <f t="shared" si="136"/>
        <v>0.83461750017552661</v>
      </c>
      <c r="DZ50" s="87">
        <f t="shared" si="136"/>
        <v>0.82568550502021032</v>
      </c>
      <c r="EA50" s="87">
        <f t="shared" si="136"/>
        <v>0.81686048255751076</v>
      </c>
      <c r="EB50" s="87">
        <f t="shared" si="136"/>
        <v>0.80814056067541118</v>
      </c>
      <c r="EC50" s="87">
        <f t="shared" si="136"/>
        <v>0.79952403081061185</v>
      </c>
      <c r="ED50" s="87">
        <f t="shared" si="136"/>
        <v>0.79100954870385254</v>
      </c>
      <c r="EE50" s="87">
        <f t="shared" si="136"/>
        <v>0.78259618567049527</v>
      </c>
      <c r="EF50" s="87">
        <f t="shared" si="136"/>
        <v>0.77428335771797407</v>
      </c>
      <c r="EG50" s="87">
        <f t="shared" si="136"/>
        <v>0.76607066562848791</v>
      </c>
      <c r="EH50" s="87">
        <f t="shared" si="136"/>
        <v>0.75795768577623279</v>
      </c>
      <c r="EI50" s="87">
        <f t="shared" si="136"/>
        <v>0.74994375556974335</v>
      </c>
      <c r="EJ50" s="87">
        <f t="shared" si="136"/>
        <v>0.74202780200968055</v>
      </c>
      <c r="EK50" s="87">
        <f t="shared" si="136"/>
        <v>0.73420850811298255</v>
      </c>
      <c r="EL50" s="87">
        <f t="shared" si="136"/>
        <v>0.72648448840615232</v>
      </c>
      <c r="EM50" s="87">
        <f t="shared" si="136"/>
        <v>0.71885443806090865</v>
      </c>
      <c r="EN50" s="87">
        <f t="shared" si="136"/>
        <v>0.71131722683231091</v>
      </c>
      <c r="EO50" s="87">
        <f t="shared" si="136"/>
        <v>0.70387191849224062</v>
      </c>
      <c r="EP50" s="87">
        <f t="shared" ref="EP50:FY50" si="137">EI35*(1-$F$7)</f>
        <v>0.69651771081090774</v>
      </c>
      <c r="EQ50" s="87">
        <f t="shared" si="137"/>
        <v>0.68925381197301538</v>
      </c>
      <c r="ER50" s="87">
        <f t="shared" si="137"/>
        <v>0.68207940205860029</v>
      </c>
      <c r="ES50" s="87">
        <f t="shared" si="137"/>
        <v>0.67499360867960934</v>
      </c>
      <c r="ET50" s="87">
        <f t="shared" si="137"/>
        <v>0.66799550056343093</v>
      </c>
      <c r="EU50" s="87">
        <f t="shared" si="137"/>
        <v>0.66108409795373735</v>
      </c>
      <c r="EV50" s="87">
        <f t="shared" si="137"/>
        <v>0.65425839449726786</v>
      </c>
      <c r="EW50" s="87">
        <f t="shared" si="137"/>
        <v>0.64751738266518255</v>
      </c>
      <c r="EX50" s="87">
        <f t="shared" si="137"/>
        <v>0.64086007472450957</v>
      </c>
      <c r="EY50" s="87">
        <f t="shared" si="137"/>
        <v>0.6342855270148211</v>
      </c>
      <c r="EZ50" s="87">
        <f t="shared" si="137"/>
        <v>0.62779284438142424</v>
      </c>
      <c r="FA50" s="87">
        <f t="shared" si="137"/>
        <v>0.62138116927201037</v>
      </c>
      <c r="FB50" s="87">
        <f t="shared" si="137"/>
        <v>0.61504966205146816</v>
      </c>
      <c r="FC50" s="87">
        <f t="shared" si="137"/>
        <v>0.6087974800820446</v>
      </c>
      <c r="FD50" s="87">
        <f t="shared" si="137"/>
        <v>0.60262376290177044</v>
      </c>
      <c r="FE50" s="87">
        <f t="shared" si="137"/>
        <v>0.59652762930429948</v>
      </c>
      <c r="FF50" s="87">
        <f t="shared" si="137"/>
        <v>0.59050818907276459</v>
      </c>
      <c r="FG50" s="87">
        <f t="shared" si="137"/>
        <v>0.58456455517270178</v>
      </c>
      <c r="FH50" s="87">
        <f t="shared" si="137"/>
        <v>0.57869585341800134</v>
      </c>
      <c r="FI50" s="87">
        <f t="shared" si="137"/>
        <v>0.57290122769660612</v>
      </c>
      <c r="FJ50" s="87">
        <f t="shared" si="137"/>
        <v>0.56717984026796864</v>
      </c>
      <c r="FK50" s="87">
        <f t="shared" si="137"/>
        <v>0.56153086819679388</v>
      </c>
      <c r="FL50" s="87">
        <f t="shared" si="137"/>
        <v>0.55595349832199747</v>
      </c>
      <c r="FM50" s="87">
        <f t="shared" si="137"/>
        <v>0.55044692380942906</v>
      </c>
      <c r="FN50" s="87">
        <f t="shared" si="137"/>
        <v>0.5450103411224998</v>
      </c>
      <c r="FO50" s="87">
        <f t="shared" si="137"/>
        <v>0.53964294841727589</v>
      </c>
      <c r="FP50" s="87">
        <f t="shared" si="137"/>
        <v>0.53434394569843369</v>
      </c>
      <c r="FQ50" s="87">
        <f t="shared" si="137"/>
        <v>0.52911253648949164</v>
      </c>
      <c r="FR50" s="87">
        <f t="shared" si="137"/>
        <v>0.52394793036036535</v>
      </c>
      <c r="FS50" s="87">
        <f t="shared" si="137"/>
        <v>0.51884934546883044</v>
      </c>
      <c r="FT50" s="87">
        <f t="shared" si="137"/>
        <v>0.51381601030991586</v>
      </c>
      <c r="FU50" s="87">
        <f t="shared" si="137"/>
        <v>0.50884716374154071</v>
      </c>
      <c r="FV50" s="87">
        <f t="shared" si="137"/>
        <v>0.50394205380535728</v>
      </c>
      <c r="FW50" s="87">
        <f t="shared" si="137"/>
        <v>0.4990999360376851</v>
      </c>
      <c r="FX50" s="87">
        <f t="shared" si="137"/>
        <v>0.49432007195509098</v>
      </c>
      <c r="FY50" s="87">
        <f t="shared" si="137"/>
        <v>0.48960172821402875</v>
      </c>
      <c r="GA50" s="87" t="s">
        <v>121</v>
      </c>
    </row>
    <row r="51" spans="1:183" x14ac:dyDescent="0.25">
      <c r="A51" t="s">
        <v>113</v>
      </c>
      <c r="B51" s="60"/>
      <c r="C51" s="109">
        <f t="shared" si="121"/>
        <v>5.1104286112880265E-3</v>
      </c>
      <c r="D51" s="109">
        <f t="shared" si="121"/>
        <v>6.7457657669001952E-3</v>
      </c>
      <c r="E51" s="109">
        <f t="shared" si="121"/>
        <v>8.9044108123082586E-3</v>
      </c>
      <c r="F51" s="109">
        <f t="shared" si="121"/>
        <v>1.1753822272246901E-2</v>
      </c>
      <c r="G51" s="109">
        <f t="shared" si="121"/>
        <v>1.551504539936591E-2</v>
      </c>
      <c r="H51" s="109">
        <f>I51/(1+$V$6)</f>
        <v>2.0479859927163002E-2</v>
      </c>
      <c r="I51" s="82">
        <f>V9*AJ8</f>
        <v>2.7033415103855166E-2</v>
      </c>
      <c r="J51" s="83">
        <f t="shared" ref="J51:AS51" si="138">I51-C52+J52</f>
        <v>3.7336495919722171E-2</v>
      </c>
      <c r="K51" s="83">
        <f t="shared" si="138"/>
        <v>5.0936562596666617E-2</v>
      </c>
      <c r="L51" s="83">
        <f t="shared" si="138"/>
        <v>6.8888650610233304E-2</v>
      </c>
      <c r="M51" s="83">
        <f t="shared" si="138"/>
        <v>9.2585406788141325E-2</v>
      </c>
      <c r="N51" s="83">
        <f t="shared" si="138"/>
        <v>0.12386512494297991</v>
      </c>
      <c r="O51" s="83">
        <f t="shared" si="138"/>
        <v>0.16515435290736685</v>
      </c>
      <c r="P51" s="105">
        <f t="shared" si="138"/>
        <v>0.21965613382035765</v>
      </c>
      <c r="Q51" s="83">
        <f t="shared" si="138"/>
        <v>0.28870720485831747</v>
      </c>
      <c r="R51" s="83">
        <f t="shared" si="138"/>
        <v>0.3798546186284244</v>
      </c>
      <c r="S51" s="83">
        <f t="shared" si="138"/>
        <v>0.50016920480496541</v>
      </c>
      <c r="T51" s="83">
        <f t="shared" si="138"/>
        <v>0.6589844585579997</v>
      </c>
      <c r="U51" s="83">
        <f t="shared" si="138"/>
        <v>0.86862059351200505</v>
      </c>
      <c r="V51" s="83">
        <f t="shared" si="138"/>
        <v>1.145340291651292</v>
      </c>
      <c r="W51" s="105">
        <f t="shared" si="138"/>
        <v>1.5106102931951508</v>
      </c>
      <c r="X51" s="83">
        <f t="shared" si="138"/>
        <v>1.5788171684920691</v>
      </c>
      <c r="Y51" s="83">
        <f t="shared" si="138"/>
        <v>1.6620193011249838</v>
      </c>
      <c r="Z51" s="83">
        <f t="shared" si="138"/>
        <v>1.7650081731530181</v>
      </c>
      <c r="AA51" s="83">
        <f t="shared" si="138"/>
        <v>1.8941035082339077</v>
      </c>
      <c r="AB51" s="83">
        <f t="shared" si="138"/>
        <v>2.0576386413558629</v>
      </c>
      <c r="AC51" s="83">
        <f t="shared" si="138"/>
        <v>2.2665985074875206</v>
      </c>
      <c r="AD51" s="105">
        <f t="shared" si="138"/>
        <v>2.5354570925156525</v>
      </c>
      <c r="AE51" s="83">
        <f t="shared" si="138"/>
        <v>2.769095337693519</v>
      </c>
      <c r="AF51" s="83">
        <f t="shared" si="138"/>
        <v>2.9757711510741656</v>
      </c>
      <c r="AG51" s="83">
        <f t="shared" si="138"/>
        <v>3.145478991581304</v>
      </c>
      <c r="AH51" s="83">
        <f t="shared" si="138"/>
        <v>3.265012212381861</v>
      </c>
      <c r="AI51" s="83">
        <f t="shared" si="138"/>
        <v>3.3169390606189717</v>
      </c>
      <c r="AJ51" s="159">
        <f t="shared" si="138"/>
        <v>3.2782513648738809</v>
      </c>
      <c r="AK51" s="105">
        <f t="shared" si="138"/>
        <v>3.1185814821228268</v>
      </c>
      <c r="AL51" s="83">
        <f t="shared" si="138"/>
        <v>3.0451047601536905</v>
      </c>
      <c r="AM51" s="83">
        <f t="shared" si="138"/>
        <v>2.9861645324190897</v>
      </c>
      <c r="AN51" s="83">
        <f t="shared" si="138"/>
        <v>2.9348681655760251</v>
      </c>
      <c r="AO51" s="83">
        <f t="shared" si="138"/>
        <v>2.8830447769032213</v>
      </c>
      <c r="AP51" s="83">
        <f t="shared" si="138"/>
        <v>2.8197788807259014</v>
      </c>
      <c r="AQ51" s="159">
        <f t="shared" si="138"/>
        <v>2.7305404585449708</v>
      </c>
      <c r="AR51" s="105">
        <f t="shared" si="138"/>
        <v>2.5960419035808537</v>
      </c>
      <c r="AS51" s="83">
        <f t="shared" si="138"/>
        <v>2.6716122156267459</v>
      </c>
      <c r="AT51" s="53">
        <f t="shared" ref="AT51:DE51" si="139">AS51+MAX(0,AM36-AL36)*(1-$F$8)-MAX(0,AM51-AL51)</f>
        <v>2.7121562885317112</v>
      </c>
      <c r="AU51" s="53">
        <f t="shared" si="139"/>
        <v>2.7236434280986894</v>
      </c>
      <c r="AV51" s="53">
        <f t="shared" si="139"/>
        <v>2.7236434280986894</v>
      </c>
      <c r="AW51" s="53">
        <f t="shared" si="139"/>
        <v>2.7236434280986894</v>
      </c>
      <c r="AX51" s="156">
        <f t="shared" si="139"/>
        <v>2.7236434280986894</v>
      </c>
      <c r="AY51" s="71">
        <f t="shared" si="139"/>
        <v>2.7236434280986894</v>
      </c>
      <c r="AZ51" s="53">
        <f t="shared" si="139"/>
        <v>2.6480731160527973</v>
      </c>
      <c r="BA51" s="53">
        <f t="shared" si="139"/>
        <v>2.607529043147832</v>
      </c>
      <c r="BB51" s="53">
        <f t="shared" si="139"/>
        <v>2.5960419035808537</v>
      </c>
      <c r="BC51" s="53">
        <f t="shared" si="139"/>
        <v>2.5960419035808537</v>
      </c>
      <c r="BD51" s="53">
        <f t="shared" si="139"/>
        <v>2.5960419035808537</v>
      </c>
      <c r="BE51" s="156">
        <f t="shared" si="139"/>
        <v>2.5960419035808537</v>
      </c>
      <c r="BF51" s="71">
        <f t="shared" si="139"/>
        <v>2.5960419035808537</v>
      </c>
      <c r="BG51" s="53">
        <f t="shared" si="139"/>
        <v>2.6191838206855946</v>
      </c>
      <c r="BH51" s="53">
        <f t="shared" si="139"/>
        <v>2.6254166051471546</v>
      </c>
      <c r="BI51" s="53">
        <f t="shared" si="139"/>
        <v>2.6254166051471546</v>
      </c>
      <c r="BJ51" s="53">
        <f t="shared" si="139"/>
        <v>2.6254166051471546</v>
      </c>
      <c r="BK51" s="53">
        <f t="shared" si="139"/>
        <v>2.6254166051471546</v>
      </c>
      <c r="BL51" s="156">
        <f t="shared" si="139"/>
        <v>2.6254166051471546</v>
      </c>
      <c r="BM51" s="71">
        <f t="shared" si="139"/>
        <v>2.6254166051471546</v>
      </c>
      <c r="BN51" s="53">
        <f t="shared" si="139"/>
        <v>2.6022746880424137</v>
      </c>
      <c r="BO51" s="53">
        <f t="shared" si="139"/>
        <v>2.5960419035808537</v>
      </c>
      <c r="BP51" s="53">
        <f t="shared" si="139"/>
        <v>2.5960419035808537</v>
      </c>
      <c r="BQ51" s="53">
        <f t="shared" si="139"/>
        <v>2.5960419035808537</v>
      </c>
      <c r="BR51" s="53">
        <f t="shared" si="139"/>
        <v>2.5960419035808537</v>
      </c>
      <c r="BS51" s="53">
        <f t="shared" si="139"/>
        <v>2.5960419035808537</v>
      </c>
      <c r="BT51" s="71">
        <f t="shared" si="139"/>
        <v>2.5960419035808537</v>
      </c>
      <c r="BU51" s="53">
        <f t="shared" si="139"/>
        <v>2.5960419035808537</v>
      </c>
      <c r="BV51" s="53">
        <f t="shared" si="139"/>
        <v>2.5960419035808537</v>
      </c>
      <c r="BW51" s="53">
        <f t="shared" si="139"/>
        <v>2.5960419035808537</v>
      </c>
      <c r="BX51" s="53">
        <f t="shared" si="139"/>
        <v>2.5960419035808537</v>
      </c>
      <c r="BY51" s="53">
        <f t="shared" si="139"/>
        <v>2.5960419035808537</v>
      </c>
      <c r="BZ51" s="53">
        <f t="shared" si="139"/>
        <v>2.5960419035808537</v>
      </c>
      <c r="CA51" s="71">
        <f t="shared" si="139"/>
        <v>2.5960419035808537</v>
      </c>
      <c r="CB51" s="53">
        <f t="shared" si="139"/>
        <v>2.5960419035808537</v>
      </c>
      <c r="CC51" s="53">
        <f t="shared" si="139"/>
        <v>2.5960419035808537</v>
      </c>
      <c r="CD51" s="53">
        <f t="shared" si="139"/>
        <v>2.5960419035808537</v>
      </c>
      <c r="CE51" s="53">
        <f t="shared" si="139"/>
        <v>2.5960419035808537</v>
      </c>
      <c r="CF51" s="53">
        <f t="shared" si="139"/>
        <v>2.5960419035808537</v>
      </c>
      <c r="CG51" s="53">
        <f t="shared" si="139"/>
        <v>2.5960419035808537</v>
      </c>
      <c r="CH51" s="71">
        <f t="shared" si="139"/>
        <v>2.5960419035808537</v>
      </c>
      <c r="CI51" s="53">
        <f t="shared" si="139"/>
        <v>2.5960419035808537</v>
      </c>
      <c r="CJ51" s="53">
        <f t="shared" si="139"/>
        <v>2.5960419035808537</v>
      </c>
      <c r="CK51" s="53">
        <f t="shared" si="139"/>
        <v>2.5960419035808537</v>
      </c>
      <c r="CL51" s="53">
        <f t="shared" si="139"/>
        <v>2.5960419035808537</v>
      </c>
      <c r="CM51" s="53">
        <f t="shared" si="139"/>
        <v>2.5960419035808537</v>
      </c>
      <c r="CN51" s="53">
        <f t="shared" si="139"/>
        <v>2.5960419035808537</v>
      </c>
      <c r="CO51" s="71">
        <f t="shared" si="139"/>
        <v>2.5960419035808537</v>
      </c>
      <c r="CP51" s="53">
        <f t="shared" si="139"/>
        <v>2.5960419035808537</v>
      </c>
      <c r="CQ51" s="53">
        <f t="shared" si="139"/>
        <v>2.5960419035808537</v>
      </c>
      <c r="CR51" s="53">
        <f t="shared" si="139"/>
        <v>2.5960419035808537</v>
      </c>
      <c r="CS51" s="53">
        <f t="shared" si="139"/>
        <v>2.5960419035808537</v>
      </c>
      <c r="CT51" s="53">
        <f t="shared" si="139"/>
        <v>2.5960419035808537</v>
      </c>
      <c r="CU51" s="53">
        <f t="shared" si="139"/>
        <v>2.5960419035808537</v>
      </c>
      <c r="CV51" s="71">
        <f t="shared" si="139"/>
        <v>2.5960419035808537</v>
      </c>
      <c r="CW51" s="53">
        <f t="shared" si="139"/>
        <v>2.5960419035808537</v>
      </c>
      <c r="CX51" s="53">
        <f t="shared" si="139"/>
        <v>2.5960419035808537</v>
      </c>
      <c r="CY51" s="53">
        <f t="shared" si="139"/>
        <v>2.5960419035808537</v>
      </c>
      <c r="CZ51" s="53">
        <f t="shared" si="139"/>
        <v>2.5960419035808537</v>
      </c>
      <c r="DA51" s="53">
        <f t="shared" si="139"/>
        <v>2.5960419035808537</v>
      </c>
      <c r="DB51" s="53">
        <f t="shared" si="139"/>
        <v>2.5960419035808537</v>
      </c>
      <c r="DC51" s="53">
        <f t="shared" si="139"/>
        <v>2.5960419035808537</v>
      </c>
      <c r="DD51" s="71">
        <f t="shared" si="139"/>
        <v>2.5960419035808537</v>
      </c>
      <c r="DE51" s="53">
        <f t="shared" si="139"/>
        <v>2.5960419035808537</v>
      </c>
      <c r="DF51" s="53">
        <f t="shared" ref="DF51:FQ51" si="140">DE51+MAX(0,CY36-CX36)*(1-$F$8)-MAX(0,CY51-CX51)</f>
        <v>2.5960419035808537</v>
      </c>
      <c r="DG51" s="53">
        <f t="shared" si="140"/>
        <v>2.5960419035808537</v>
      </c>
      <c r="DH51" s="53">
        <f t="shared" si="140"/>
        <v>2.5960419035808537</v>
      </c>
      <c r="DI51" s="53">
        <f t="shared" si="140"/>
        <v>2.5960419035808537</v>
      </c>
      <c r="DJ51" s="53">
        <f t="shared" si="140"/>
        <v>2.5960419035808537</v>
      </c>
      <c r="DK51" s="71">
        <f t="shared" si="140"/>
        <v>2.5960419035808537</v>
      </c>
      <c r="DL51" s="53">
        <f t="shared" si="140"/>
        <v>2.5960419035808537</v>
      </c>
      <c r="DM51" s="53">
        <f t="shared" si="140"/>
        <v>2.5960419035808537</v>
      </c>
      <c r="DN51" s="53">
        <f t="shared" si="140"/>
        <v>2.5960419035808537</v>
      </c>
      <c r="DO51" s="53">
        <f t="shared" si="140"/>
        <v>2.5960419035808537</v>
      </c>
      <c r="DP51" s="53">
        <f t="shared" si="140"/>
        <v>2.5960419035808537</v>
      </c>
      <c r="DQ51" s="53">
        <f t="shared" si="140"/>
        <v>2.5960419035808537</v>
      </c>
      <c r="DR51" s="53">
        <f t="shared" si="140"/>
        <v>2.5960419035808537</v>
      </c>
      <c r="DS51" s="53">
        <f t="shared" si="140"/>
        <v>2.5960419035808537</v>
      </c>
      <c r="DT51" s="53">
        <f t="shared" si="140"/>
        <v>2.5960419035808537</v>
      </c>
      <c r="DU51" s="53">
        <f t="shared" si="140"/>
        <v>2.5960419035808537</v>
      </c>
      <c r="DV51" s="53">
        <f t="shared" si="140"/>
        <v>2.5960419035808537</v>
      </c>
      <c r="DW51" s="53">
        <f t="shared" si="140"/>
        <v>2.5960419035808537</v>
      </c>
      <c r="DX51" s="53">
        <f t="shared" si="140"/>
        <v>2.5960419035808537</v>
      </c>
      <c r="DY51" s="53">
        <f t="shared" si="140"/>
        <v>2.5960419035808537</v>
      </c>
      <c r="DZ51" s="53">
        <f t="shared" si="140"/>
        <v>2.5960419035808537</v>
      </c>
      <c r="EA51" s="53">
        <f t="shared" si="140"/>
        <v>2.5960419035808537</v>
      </c>
      <c r="EB51" s="53">
        <f t="shared" si="140"/>
        <v>2.5960419035808537</v>
      </c>
      <c r="EC51" s="53">
        <f t="shared" si="140"/>
        <v>2.5960419035808537</v>
      </c>
      <c r="ED51" s="53">
        <f t="shared" si="140"/>
        <v>2.5960419035808537</v>
      </c>
      <c r="EE51" s="53">
        <f t="shared" si="140"/>
        <v>2.5960419035808537</v>
      </c>
      <c r="EF51" s="53">
        <f t="shared" si="140"/>
        <v>2.5960419035808537</v>
      </c>
      <c r="EG51" s="53">
        <f t="shared" si="140"/>
        <v>2.5960419035808537</v>
      </c>
      <c r="EH51" s="53">
        <f t="shared" si="140"/>
        <v>2.5960419035808537</v>
      </c>
      <c r="EI51" s="53">
        <f t="shared" si="140"/>
        <v>2.5960419035808537</v>
      </c>
      <c r="EJ51" s="53">
        <f t="shared" si="140"/>
        <v>2.5960419035808537</v>
      </c>
      <c r="EK51" s="53">
        <f t="shared" si="140"/>
        <v>2.5960419035808537</v>
      </c>
      <c r="EL51" s="53">
        <f t="shared" si="140"/>
        <v>2.5960419035808537</v>
      </c>
      <c r="EM51" s="53">
        <f t="shared" si="140"/>
        <v>2.5960419035808537</v>
      </c>
      <c r="EN51" s="53">
        <f t="shared" si="140"/>
        <v>2.5960419035808537</v>
      </c>
      <c r="EO51" s="53">
        <f t="shared" si="140"/>
        <v>2.5960419035808537</v>
      </c>
      <c r="EP51" s="53">
        <f t="shared" si="140"/>
        <v>2.5960419035808537</v>
      </c>
      <c r="EQ51" s="53">
        <f t="shared" si="140"/>
        <v>2.5960419035808537</v>
      </c>
      <c r="ER51" s="53">
        <f t="shared" si="140"/>
        <v>2.5960419035808537</v>
      </c>
      <c r="ES51" s="53">
        <f t="shared" si="140"/>
        <v>2.5960419035808537</v>
      </c>
      <c r="ET51" s="53">
        <f t="shared" si="140"/>
        <v>2.5960419035808537</v>
      </c>
      <c r="EU51" s="53">
        <f t="shared" si="140"/>
        <v>2.5960419035808537</v>
      </c>
      <c r="EV51" s="53">
        <f t="shared" si="140"/>
        <v>2.5960419035808537</v>
      </c>
      <c r="EW51" s="53">
        <f t="shared" si="140"/>
        <v>2.5960419035808537</v>
      </c>
      <c r="EX51" s="53">
        <f t="shared" si="140"/>
        <v>2.5960419035808537</v>
      </c>
      <c r="EY51" s="53">
        <f t="shared" si="140"/>
        <v>2.5960419035808537</v>
      </c>
      <c r="EZ51" s="53">
        <f t="shared" si="140"/>
        <v>2.5960419035808537</v>
      </c>
      <c r="FA51" s="53">
        <f t="shared" si="140"/>
        <v>2.5960419035808537</v>
      </c>
      <c r="FB51" s="53">
        <f t="shared" si="140"/>
        <v>2.5960419035808537</v>
      </c>
      <c r="FC51" s="53">
        <f t="shared" si="140"/>
        <v>2.5960419035808537</v>
      </c>
      <c r="FD51" s="53">
        <f t="shared" si="140"/>
        <v>2.5960419035808537</v>
      </c>
      <c r="FE51" s="53">
        <f t="shared" si="140"/>
        <v>2.5960419035808537</v>
      </c>
      <c r="FF51" s="53">
        <f t="shared" si="140"/>
        <v>2.5960419035808537</v>
      </c>
      <c r="FG51" s="53">
        <f t="shared" si="140"/>
        <v>2.5960419035808537</v>
      </c>
      <c r="FH51" s="53">
        <f t="shared" si="140"/>
        <v>2.5960419035808537</v>
      </c>
      <c r="FI51" s="53">
        <f t="shared" si="140"/>
        <v>2.5960419035808537</v>
      </c>
      <c r="FJ51" s="53">
        <f t="shared" si="140"/>
        <v>2.5960419035808537</v>
      </c>
      <c r="FK51" s="53">
        <f t="shared" si="140"/>
        <v>2.5960419035808537</v>
      </c>
      <c r="FL51" s="53">
        <f t="shared" si="140"/>
        <v>2.5960419035808537</v>
      </c>
      <c r="FM51" s="53">
        <f t="shared" si="140"/>
        <v>2.5960419035808537</v>
      </c>
      <c r="FN51" s="53">
        <f t="shared" si="140"/>
        <v>2.5960419035808537</v>
      </c>
      <c r="FO51" s="53">
        <f t="shared" si="140"/>
        <v>2.5960419035808537</v>
      </c>
      <c r="FP51" s="53">
        <f t="shared" si="140"/>
        <v>2.5960419035808537</v>
      </c>
      <c r="FQ51" s="53">
        <f t="shared" si="140"/>
        <v>2.5960419035808537</v>
      </c>
      <c r="FR51" s="53">
        <f t="shared" ref="FR51:FY51" si="141">FQ51+MAX(0,FK36-FJ36)*(1-$F$8)-MAX(0,FK51-FJ51)</f>
        <v>2.5960419035808537</v>
      </c>
      <c r="FS51" s="53">
        <f t="shared" si="141"/>
        <v>2.5960419035808537</v>
      </c>
      <c r="FT51" s="53">
        <f t="shared" si="141"/>
        <v>2.5960419035808537</v>
      </c>
      <c r="FU51" s="53">
        <f t="shared" si="141"/>
        <v>2.5960419035808537</v>
      </c>
      <c r="FV51" s="53">
        <f t="shared" si="141"/>
        <v>2.5960419035808537</v>
      </c>
      <c r="FW51" s="53">
        <f t="shared" si="141"/>
        <v>2.5960419035808537</v>
      </c>
      <c r="FX51" s="53">
        <f t="shared" si="141"/>
        <v>2.5960419035808537</v>
      </c>
      <c r="FY51" s="53">
        <f t="shared" si="141"/>
        <v>2.5960419035808537</v>
      </c>
      <c r="GA51" t="s">
        <v>113</v>
      </c>
    </row>
    <row r="52" spans="1:183" x14ac:dyDescent="0.25">
      <c r="A52" s="87" t="s">
        <v>122</v>
      </c>
      <c r="B52" s="60"/>
      <c r="C52" s="88">
        <f t="shared" si="121"/>
        <v>1.2388917845546732E-3</v>
      </c>
      <c r="D52" s="89">
        <f t="shared" ref="D52:H52" si="142">D51-C51</f>
        <v>1.6353371556121687E-3</v>
      </c>
      <c r="E52" s="89">
        <f t="shared" si="142"/>
        <v>2.1586450454080634E-3</v>
      </c>
      <c r="F52" s="89">
        <f t="shared" si="142"/>
        <v>2.8494114599386423E-3</v>
      </c>
      <c r="G52" s="89">
        <f t="shared" si="142"/>
        <v>3.7612231271190091E-3</v>
      </c>
      <c r="H52" s="89">
        <f t="shared" si="142"/>
        <v>4.9648145277970922E-3</v>
      </c>
      <c r="I52" s="89">
        <f>I51-H51</f>
        <v>6.5535551766921635E-3</v>
      </c>
      <c r="J52" s="87">
        <f t="shared" ref="J52:P52" si="143">C37*(1-$F$8)</f>
        <v>1.154197260042168E-2</v>
      </c>
      <c r="K52" s="87">
        <f t="shared" si="143"/>
        <v>1.5235403832556617E-2</v>
      </c>
      <c r="L52" s="87">
        <f t="shared" si="143"/>
        <v>2.011073305897474E-2</v>
      </c>
      <c r="M52" s="87">
        <f t="shared" si="143"/>
        <v>2.6546167637846656E-2</v>
      </c>
      <c r="N52" s="87">
        <f t="shared" si="143"/>
        <v>3.5040941281957588E-2</v>
      </c>
      <c r="O52" s="87">
        <f t="shared" si="143"/>
        <v>4.6254042492184025E-2</v>
      </c>
      <c r="P52" s="96">
        <f t="shared" si="143"/>
        <v>6.1055336089682929E-2</v>
      </c>
      <c r="Q52" s="87">
        <f>J37*(1-$F$8)</f>
        <v>8.0593043638381476E-2</v>
      </c>
      <c r="R52" s="87">
        <f t="shared" ref="R52:CC52" si="144">K37*(1-$F$8)</f>
        <v>0.10638281760266355</v>
      </c>
      <c r="S52" s="87">
        <f t="shared" si="144"/>
        <v>0.14042531923551579</v>
      </c>
      <c r="T52" s="87">
        <f t="shared" si="144"/>
        <v>0.18536142139088094</v>
      </c>
      <c r="U52" s="87">
        <f t="shared" si="144"/>
        <v>0.24467707623596285</v>
      </c>
      <c r="V52" s="87">
        <f t="shared" si="144"/>
        <v>0.32297374063147094</v>
      </c>
      <c r="W52" s="96">
        <f t="shared" si="144"/>
        <v>0.42632533763354158</v>
      </c>
      <c r="X52" s="87">
        <f t="shared" si="144"/>
        <v>0.14879991893529973</v>
      </c>
      <c r="Y52" s="87">
        <f t="shared" si="144"/>
        <v>0.18958495023557825</v>
      </c>
      <c r="Z52" s="87">
        <f t="shared" si="144"/>
        <v>0.24341419126355024</v>
      </c>
      <c r="AA52" s="87">
        <f t="shared" si="144"/>
        <v>0.31445675647177057</v>
      </c>
      <c r="AB52" s="87">
        <f t="shared" si="144"/>
        <v>0.40821220935791819</v>
      </c>
      <c r="AC52" s="87">
        <f t="shared" si="144"/>
        <v>0.53193360676312884</v>
      </c>
      <c r="AD52" s="96">
        <f t="shared" si="144"/>
        <v>0.69518392266167373</v>
      </c>
      <c r="AE52" s="87">
        <f t="shared" si="144"/>
        <v>0.38243816411316628</v>
      </c>
      <c r="AF52" s="87">
        <f t="shared" si="144"/>
        <v>0.39626076361622459</v>
      </c>
      <c r="AG52" s="87">
        <f t="shared" si="144"/>
        <v>0.41312203177068851</v>
      </c>
      <c r="AH52" s="87">
        <f t="shared" si="144"/>
        <v>0.43398997727232741</v>
      </c>
      <c r="AI52" s="87">
        <f t="shared" si="144"/>
        <v>0.46013905759502882</v>
      </c>
      <c r="AJ52" s="165">
        <f t="shared" si="144"/>
        <v>0.49324591101803811</v>
      </c>
      <c r="AK52" s="96">
        <f t="shared" si="144"/>
        <v>0.53551403991061963</v>
      </c>
      <c r="AL52" s="87">
        <f t="shared" si="144"/>
        <v>0.30896144214402976</v>
      </c>
      <c r="AM52" s="87">
        <f t="shared" si="144"/>
        <v>0.33732053588162408</v>
      </c>
      <c r="AN52" s="87">
        <f t="shared" si="144"/>
        <v>0.36182566492762402</v>
      </c>
      <c r="AO52" s="87">
        <f t="shared" si="144"/>
        <v>0.3821665885995234</v>
      </c>
      <c r="AP52" s="87">
        <f t="shared" si="144"/>
        <v>0.39687316141770879</v>
      </c>
      <c r="AQ52" s="165">
        <f t="shared" si="144"/>
        <v>0.40400748883710769</v>
      </c>
      <c r="AR52" s="96">
        <f t="shared" si="144"/>
        <v>0.4010154849465028</v>
      </c>
      <c r="AS52" s="87">
        <f t="shared" si="144"/>
        <v>0.38453175418992208</v>
      </c>
      <c r="AT52" s="87">
        <f t="shared" si="144"/>
        <v>0.37786460878658962</v>
      </c>
      <c r="AU52" s="87">
        <f t="shared" si="144"/>
        <v>0.37331280449460241</v>
      </c>
      <c r="AV52" s="87">
        <f t="shared" si="144"/>
        <v>0.36925059017177736</v>
      </c>
      <c r="AW52" s="87">
        <f t="shared" si="144"/>
        <v>0.36468352039972102</v>
      </c>
      <c r="AX52" s="165">
        <f t="shared" si="144"/>
        <v>0.35828726736216349</v>
      </c>
      <c r="AY52" s="96">
        <f t="shared" si="144"/>
        <v>0.34830330718423469</v>
      </c>
      <c r="AZ52" s="87">
        <f t="shared" si="144"/>
        <v>0.30218352491000683</v>
      </c>
      <c r="BA52" s="87">
        <f t="shared" si="144"/>
        <v>0.31212915569969657</v>
      </c>
      <c r="BB52" s="87">
        <f t="shared" si="144"/>
        <v>0.31931039535920025</v>
      </c>
      <c r="BC52" s="87">
        <f t="shared" si="144"/>
        <v>0.3241419722533429</v>
      </c>
      <c r="BD52" s="87">
        <f t="shared" si="144"/>
        <v>0.32690329367522908</v>
      </c>
      <c r="BE52" s="165">
        <f t="shared" si="144"/>
        <v>0.32786042118829484</v>
      </c>
      <c r="BF52" s="96">
        <f t="shared" si="144"/>
        <v>0.32726064504502689</v>
      </c>
      <c r="BG52" s="87">
        <f t="shared" si="144"/>
        <v>0.32532544201474761</v>
      </c>
      <c r="BH52" s="87">
        <f t="shared" si="144"/>
        <v>0.3183619401612563</v>
      </c>
      <c r="BI52" s="87">
        <f t="shared" si="144"/>
        <v>0.31198755267098194</v>
      </c>
      <c r="BJ52" s="87">
        <f t="shared" si="144"/>
        <v>0.30589960078338857</v>
      </c>
      <c r="BK52" s="87">
        <f t="shared" si="144"/>
        <v>0.29995366938860701</v>
      </c>
      <c r="BL52" s="165">
        <f t="shared" si="144"/>
        <v>0.29414557785194556</v>
      </c>
      <c r="BM52" s="96">
        <f t="shared" si="144"/>
        <v>0.28864680069533721</v>
      </c>
      <c r="BN52" s="87">
        <f t="shared" si="144"/>
        <v>0.28385065239134155</v>
      </c>
      <c r="BO52" s="87">
        <f t="shared" si="144"/>
        <v>0.28431518154493701</v>
      </c>
      <c r="BP52" s="87">
        <f t="shared" si="144"/>
        <v>0.28364297184323856</v>
      </c>
      <c r="BQ52" s="87">
        <f t="shared" si="144"/>
        <v>0.28203368407234586</v>
      </c>
      <c r="BR52" s="87">
        <f t="shared" si="144"/>
        <v>0.27966976824466239</v>
      </c>
      <c r="BS52" s="87">
        <f t="shared" si="144"/>
        <v>0.27672507097073434</v>
      </c>
      <c r="BT52" s="96">
        <f t="shared" si="144"/>
        <v>0.27338708158373837</v>
      </c>
      <c r="BU52" s="87">
        <f t="shared" si="144"/>
        <v>0.26988564059625286</v>
      </c>
      <c r="BV52" s="87">
        <f t="shared" si="144"/>
        <v>0.26653061983864162</v>
      </c>
      <c r="BW52" s="87">
        <f t="shared" si="144"/>
        <v>0.26341927207952537</v>
      </c>
      <c r="BX52" s="87">
        <f t="shared" si="144"/>
        <v>0.26047458412701252</v>
      </c>
      <c r="BY52" s="87">
        <f t="shared" si="144"/>
        <v>0.25764884237522279</v>
      </c>
      <c r="BZ52" s="87">
        <f t="shared" si="144"/>
        <v>0.25491398885520716</v>
      </c>
      <c r="CA52" s="96">
        <f t="shared" si="144"/>
        <v>0.25225175178380105</v>
      </c>
      <c r="CB52" s="87">
        <f t="shared" si="144"/>
        <v>0.24964404841646243</v>
      </c>
      <c r="CC52" s="87">
        <f t="shared" si="144"/>
        <v>0.24706297814743644</v>
      </c>
      <c r="CD52" s="87">
        <f t="shared" ref="CD52:EO52" si="145">BW37*(1-$F$8)</f>
        <v>0.24432221168758742</v>
      </c>
      <c r="CE52" s="87">
        <f t="shared" si="145"/>
        <v>0.24150893202365964</v>
      </c>
      <c r="CF52" s="87">
        <f t="shared" si="145"/>
        <v>0.23869709856931548</v>
      </c>
      <c r="CG52" s="87">
        <f t="shared" si="145"/>
        <v>0.2359474991347443</v>
      </c>
      <c r="CH52" s="96">
        <f t="shared" si="145"/>
        <v>0.23330632684028357</v>
      </c>
      <c r="CI52" s="87">
        <f t="shared" si="145"/>
        <v>0.23080026021209255</v>
      </c>
      <c r="CJ52" s="87">
        <f t="shared" si="145"/>
        <v>0.2284277069118279</v>
      </c>
      <c r="CK52" s="87">
        <f t="shared" si="145"/>
        <v>0.22603226634081802</v>
      </c>
      <c r="CL52" s="87">
        <f t="shared" si="145"/>
        <v>0.22361155915448697</v>
      </c>
      <c r="CM52" s="87">
        <f t="shared" si="145"/>
        <v>0.22117126472603654</v>
      </c>
      <c r="CN52" s="87">
        <f t="shared" si="145"/>
        <v>0.21872243234335195</v>
      </c>
      <c r="CO52" s="96">
        <f t="shared" si="145"/>
        <v>0.21627934599045784</v>
      </c>
      <c r="CP52" s="87">
        <f t="shared" si="145"/>
        <v>0.21385703069729967</v>
      </c>
      <c r="CQ52" s="87">
        <f t="shared" si="145"/>
        <v>0.21146820851900444</v>
      </c>
      <c r="CR52" s="87">
        <f t="shared" si="145"/>
        <v>0.20911972080259261</v>
      </c>
      <c r="CS52" s="87">
        <f t="shared" si="145"/>
        <v>0.20681429331735804</v>
      </c>
      <c r="CT52" s="87">
        <f t="shared" si="145"/>
        <v>0.2045505553281943</v>
      </c>
      <c r="CU52" s="87">
        <f t="shared" si="145"/>
        <v>0.20232388228551212</v>
      </c>
      <c r="CV52" s="96">
        <f t="shared" si="145"/>
        <v>0.20012717464954302</v>
      </c>
      <c r="CW52" s="87">
        <f t="shared" si="145"/>
        <v>0.1979519303705127</v>
      </c>
      <c r="CX52" s="87">
        <f t="shared" si="145"/>
        <v>0.19578965550398769</v>
      </c>
      <c r="CY52" s="87">
        <f t="shared" si="145"/>
        <v>0.19363384591468188</v>
      </c>
      <c r="CZ52" s="87">
        <f t="shared" si="145"/>
        <v>0.19149374273090833</v>
      </c>
      <c r="DA52" s="87">
        <f t="shared" si="145"/>
        <v>0.18937680512230756</v>
      </c>
      <c r="DB52" s="87">
        <f t="shared" si="145"/>
        <v>0.18728808657139129</v>
      </c>
      <c r="DC52" s="87">
        <f t="shared" si="145"/>
        <v>0.1852298838179065</v>
      </c>
      <c r="DD52" s="96">
        <f t="shared" si="145"/>
        <v>0.18320165667999058</v>
      </c>
      <c r="DE52" s="87">
        <f t="shared" si="145"/>
        <v>0.18120035499970738</v>
      </c>
      <c r="DF52" s="87">
        <f t="shared" si="145"/>
        <v>0.17922132184286788</v>
      </c>
      <c r="DG52" s="87">
        <f t="shared" si="145"/>
        <v>0.17726309410389784</v>
      </c>
      <c r="DH52" s="87">
        <f t="shared" si="145"/>
        <v>0.17532491079390414</v>
      </c>
      <c r="DI52" s="87">
        <f t="shared" si="145"/>
        <v>0.17340662777068203</v>
      </c>
      <c r="DJ52" s="87">
        <f t="shared" si="145"/>
        <v>0.17150858266969971</v>
      </c>
      <c r="DK52" s="96">
        <f t="shared" si="145"/>
        <v>0.16963142596447758</v>
      </c>
      <c r="DL52" s="87">
        <f t="shared" si="145"/>
        <v>0.16777593614821829</v>
      </c>
      <c r="DM52" s="87">
        <f t="shared" si="145"/>
        <v>0.16594285005683626</v>
      </c>
      <c r="DN52" s="87">
        <f t="shared" si="145"/>
        <v>0.16413273844288018</v>
      </c>
      <c r="DO52" s="87">
        <f t="shared" si="145"/>
        <v>0.16234534151980209</v>
      </c>
      <c r="DP52" s="87">
        <f t="shared" si="145"/>
        <v>0.16057985895938576</v>
      </c>
      <c r="DQ52" s="87">
        <f t="shared" si="145"/>
        <v>0.15883525382257904</v>
      </c>
      <c r="DR52" s="87">
        <f t="shared" si="145"/>
        <v>0.15711054845194605</v>
      </c>
      <c r="DS52" s="87">
        <f t="shared" si="145"/>
        <v>0.15540508253471433</v>
      </c>
      <c r="DT52" s="87">
        <f t="shared" si="145"/>
        <v>0.15371869514802955</v>
      </c>
      <c r="DU52" s="87">
        <f t="shared" si="145"/>
        <v>0.15205177808986287</v>
      </c>
      <c r="DV52" s="87">
        <f t="shared" si="145"/>
        <v>0.15040463442298199</v>
      </c>
      <c r="DW52" s="87">
        <f t="shared" si="145"/>
        <v>0.14877740101142944</v>
      </c>
      <c r="DX52" s="87">
        <f t="shared" si="145"/>
        <v>0.14717001986634681</v>
      </c>
      <c r="DY52" s="87">
        <f t="shared" si="145"/>
        <v>0.14558225596777719</v>
      </c>
      <c r="DZ52" s="87">
        <f t="shared" si="145"/>
        <v>0.14401375603601377</v>
      </c>
      <c r="EA52" s="87">
        <f t="shared" si="145"/>
        <v>0.14246413508026007</v>
      </c>
      <c r="EB52" s="87">
        <f t="shared" si="145"/>
        <v>0.14093306735973565</v>
      </c>
      <c r="EC52" s="87">
        <f t="shared" si="145"/>
        <v>0.13942026083750481</v>
      </c>
      <c r="ED52" s="87">
        <f t="shared" si="145"/>
        <v>0.13792548738627988</v>
      </c>
      <c r="EE52" s="87">
        <f t="shared" si="145"/>
        <v>0.13644858841720697</v>
      </c>
      <c r="EF52" s="87">
        <f t="shared" si="145"/>
        <v>0.13498946078991506</v>
      </c>
      <c r="EG52" s="87">
        <f t="shared" si="145"/>
        <v>0.13354802874486033</v>
      </c>
      <c r="EH52" s="87">
        <f t="shared" si="145"/>
        <v>0.13212420860619176</v>
      </c>
      <c r="EI52" s="87">
        <f t="shared" si="145"/>
        <v>0.13071787352181338</v>
      </c>
      <c r="EJ52" s="87">
        <f t="shared" si="145"/>
        <v>0.12932882607215918</v>
      </c>
      <c r="EK52" s="87">
        <f t="shared" si="145"/>
        <v>0.12795682871866548</v>
      </c>
      <c r="EL52" s="87">
        <f t="shared" si="145"/>
        <v>0.12660163481285544</v>
      </c>
      <c r="EM52" s="87">
        <f t="shared" si="145"/>
        <v>0.1252630142054138</v>
      </c>
      <c r="EN52" s="87">
        <f t="shared" si="145"/>
        <v>0.12394076867524653</v>
      </c>
      <c r="EO52" s="87">
        <f t="shared" si="145"/>
        <v>0.12263473409302329</v>
      </c>
      <c r="EP52" s="87">
        <f t="shared" ref="EP52:FY52" si="146">EI37*(1-$F$8)</f>
        <v>0.12134476875398278</v>
      </c>
      <c r="EQ52" s="87">
        <f t="shared" si="146"/>
        <v>0.12007073095098938</v>
      </c>
      <c r="ER52" s="87">
        <f t="shared" si="146"/>
        <v>0.11881247269595156</v>
      </c>
      <c r="ES52" s="87">
        <f t="shared" si="146"/>
        <v>0.11756983615416494</v>
      </c>
      <c r="ET52" s="87">
        <f t="shared" si="146"/>
        <v>0.11634265324299176</v>
      </c>
      <c r="EU52" s="87">
        <f t="shared" si="146"/>
        <v>0.11513074802456047</v>
      </c>
      <c r="EV52" s="87">
        <f t="shared" si="146"/>
        <v>0.11393394083446839</v>
      </c>
      <c r="EW52" s="87">
        <f t="shared" si="146"/>
        <v>0.11275205269384878</v>
      </c>
      <c r="EX52" s="87">
        <f t="shared" si="146"/>
        <v>0.11158490862752958</v>
      </c>
      <c r="EY52" s="87">
        <f t="shared" si="146"/>
        <v>0.11043234153317004</v>
      </c>
      <c r="EZ52" s="87">
        <f t="shared" si="146"/>
        <v>0.10929419265837825</v>
      </c>
      <c r="FA52" s="87">
        <f t="shared" si="146"/>
        <v>0.10817030952441913</v>
      </c>
      <c r="FB52" s="87">
        <f t="shared" si="146"/>
        <v>0.10706054245556883</v>
      </c>
      <c r="FC52" s="87">
        <f t="shared" si="146"/>
        <v>0.10596474101411942</v>
      </c>
      <c r="FD52" s="87">
        <f t="shared" si="146"/>
        <v>0.10488275157771354</v>
      </c>
      <c r="FE52" s="87">
        <f t="shared" si="146"/>
        <v>0.10381441701306532</v>
      </c>
      <c r="FF52" s="87">
        <f t="shared" si="146"/>
        <v>0.10275957886603591</v>
      </c>
      <c r="FG52" s="87">
        <f t="shared" si="146"/>
        <v>0.1017180795332788</v>
      </c>
      <c r="FH52" s="87">
        <f t="shared" si="146"/>
        <v>0.10068976391070456</v>
      </c>
      <c r="FI52" s="87">
        <f t="shared" si="146"/>
        <v>9.9674480214467023E-2</v>
      </c>
      <c r="FJ52" s="87">
        <f t="shared" si="146"/>
        <v>9.8672079925393077E-2</v>
      </c>
      <c r="FK52" s="87">
        <f t="shared" si="146"/>
        <v>9.7682417078315084E-2</v>
      </c>
      <c r="FL52" s="87">
        <f t="shared" si="146"/>
        <v>9.6705347343267481E-2</v>
      </c>
      <c r="FM52" s="87">
        <f t="shared" si="146"/>
        <v>9.5740727444662874E-2</v>
      </c>
      <c r="FN52" s="87">
        <f t="shared" si="146"/>
        <v>9.4788414679278746E-2</v>
      </c>
      <c r="FO52" s="87">
        <f t="shared" si="146"/>
        <v>9.3848266688768903E-2</v>
      </c>
      <c r="FP52" s="87">
        <f t="shared" si="146"/>
        <v>9.2920141528872499E-2</v>
      </c>
      <c r="FQ52" s="87">
        <f t="shared" si="146"/>
        <v>9.2003897981934382E-2</v>
      </c>
      <c r="FR52" s="87">
        <f t="shared" si="146"/>
        <v>9.1099395995503152E-2</v>
      </c>
      <c r="FS52" s="87">
        <f t="shared" si="146"/>
        <v>9.0206497105076236E-2</v>
      </c>
      <c r="FT52" s="87">
        <f t="shared" si="146"/>
        <v>8.9325064711685859E-2</v>
      </c>
      <c r="FU52" s="87">
        <f t="shared" si="146"/>
        <v>8.8454964060630456E-2</v>
      </c>
      <c r="FV52" s="87">
        <f t="shared" si="146"/>
        <v>8.7596062018960572E-2</v>
      </c>
      <c r="FW52" s="87">
        <f t="shared" si="146"/>
        <v>8.6748226775787377E-2</v>
      </c>
      <c r="FX52" s="87">
        <f t="shared" si="146"/>
        <v>8.5911327583816088E-2</v>
      </c>
      <c r="FY52" s="87">
        <f t="shared" si="146"/>
        <v>8.5085234625305164E-2</v>
      </c>
      <c r="GA52" s="87" t="s">
        <v>122</v>
      </c>
    </row>
    <row r="53" spans="1:183" s="220" customFormat="1" x14ac:dyDescent="0.25">
      <c r="A53" s="217" t="s">
        <v>177</v>
      </c>
      <c r="B53" s="218"/>
      <c r="C53" s="217">
        <f t="shared" ref="C53:BN53" si="147">C48+C50+C51</f>
        <v>0.18715869361946086</v>
      </c>
      <c r="D53" s="217">
        <f t="shared" si="147"/>
        <v>0.24704947557768833</v>
      </c>
      <c r="E53" s="217">
        <f t="shared" si="147"/>
        <v>0.32610530776254859</v>
      </c>
      <c r="F53" s="217">
        <f t="shared" si="147"/>
        <v>0.43045900624656402</v>
      </c>
      <c r="G53" s="217">
        <f t="shared" si="147"/>
        <v>0.5682058882454647</v>
      </c>
      <c r="H53" s="217">
        <f t="shared" si="147"/>
        <v>0.75003177248401354</v>
      </c>
      <c r="I53" s="217">
        <f t="shared" si="147"/>
        <v>0.99004193967889798</v>
      </c>
      <c r="J53" s="217">
        <f t="shared" si="147"/>
        <v>1.7333652474816861</v>
      </c>
      <c r="K53" s="217">
        <f t="shared" si="147"/>
        <v>2.2896945146584589</v>
      </c>
      <c r="L53" s="217">
        <f t="shared" si="147"/>
        <v>3.0240491473318007</v>
      </c>
      <c r="M53" s="217">
        <f t="shared" si="147"/>
        <v>3.9933972624606091</v>
      </c>
      <c r="N53" s="217">
        <f t="shared" si="147"/>
        <v>5.2729367744306375</v>
      </c>
      <c r="O53" s="217">
        <f t="shared" si="147"/>
        <v>6.9619289302310738</v>
      </c>
      <c r="P53" s="217">
        <f t="shared" si="147"/>
        <v>9.1913985758876517</v>
      </c>
      <c r="Q53" s="217">
        <f t="shared" si="147"/>
        <v>12.131407228387149</v>
      </c>
      <c r="R53" s="217">
        <f t="shared" si="147"/>
        <v>16.012218649686481</v>
      </c>
      <c r="S53" s="217">
        <f t="shared" si="147"/>
        <v>21.134889725801596</v>
      </c>
      <c r="T53" s="217">
        <f t="shared" si="147"/>
        <v>27.896815546273562</v>
      </c>
      <c r="U53" s="217">
        <f t="shared" si="147"/>
        <v>36.82255762929654</v>
      </c>
      <c r="V53" s="217">
        <f t="shared" si="147"/>
        <v>48.604537178886872</v>
      </c>
      <c r="W53" s="217">
        <f t="shared" si="147"/>
        <v>64.156750184346137</v>
      </c>
      <c r="X53" s="217">
        <f t="shared" si="147"/>
        <v>20.652188240196665</v>
      </c>
      <c r="Y53" s="217">
        <f t="shared" si="147"/>
        <v>26.047582804314434</v>
      </c>
      <c r="Z53" s="217">
        <f t="shared" si="147"/>
        <v>33.160497135346148</v>
      </c>
      <c r="AA53" s="217">
        <f t="shared" si="147"/>
        <v>42.538963279489153</v>
      </c>
      <c r="AB53" s="217">
        <f t="shared" si="147"/>
        <v>54.905234809497799</v>
      </c>
      <c r="AC53" s="217">
        <f t="shared" si="147"/>
        <v>71.210692426439053</v>
      </c>
      <c r="AD53" s="217">
        <f t="shared" si="147"/>
        <v>92.70769564962842</v>
      </c>
      <c r="AE53" s="217">
        <f t="shared" si="147"/>
        <v>52.396324179421278</v>
      </c>
      <c r="AF53" s="217">
        <f t="shared" si="147"/>
        <v>53.798019022341236</v>
      </c>
      <c r="AG53" s="217">
        <f t="shared" si="147"/>
        <v>56.475601536294739</v>
      </c>
      <c r="AH53" s="217">
        <f t="shared" si="147"/>
        <v>59.74652697972116</v>
      </c>
      <c r="AI53" s="217">
        <f t="shared" si="147"/>
        <v>63.798132109949471</v>
      </c>
      <c r="AJ53" s="217">
        <f t="shared" si="147"/>
        <v>68.876880068713518</v>
      </c>
      <c r="AK53" s="217">
        <f t="shared" si="147"/>
        <v>75.306724025298706</v>
      </c>
      <c r="AL53" s="217">
        <f t="shared" si="147"/>
        <v>45.324444782137398</v>
      </c>
      <c r="AM53" s="217">
        <f t="shared" si="147"/>
        <v>48.720987425251906</v>
      </c>
      <c r="AN53" s="217">
        <f t="shared" si="147"/>
        <v>51.733869567172839</v>
      </c>
      <c r="AO53" s="217">
        <f t="shared" si="147"/>
        <v>54.325397261042625</v>
      </c>
      <c r="AP53" s="217">
        <f t="shared" si="147"/>
        <v>56.334988320629314</v>
      </c>
      <c r="AQ53" s="217">
        <f t="shared" si="147"/>
        <v>57.550906736963675</v>
      </c>
      <c r="AR53" s="217">
        <f t="shared" si="147"/>
        <v>57.693976536618351</v>
      </c>
      <c r="AS53" s="217">
        <f t="shared" si="147"/>
        <v>56.676991417241013</v>
      </c>
      <c r="AT53" s="217">
        <f t="shared" si="147"/>
        <v>56.849288273946371</v>
      </c>
      <c r="AU53" s="217">
        <f t="shared" si="147"/>
        <v>57.10246870169567</v>
      </c>
      <c r="AV53" s="217">
        <f t="shared" si="147"/>
        <v>57.265168325888553</v>
      </c>
      <c r="AW53" s="217">
        <f t="shared" si="147"/>
        <v>57.187233922839688</v>
      </c>
      <c r="AX53" s="217">
        <f t="shared" si="147"/>
        <v>56.654212132114729</v>
      </c>
      <c r="AY53" s="217">
        <f t="shared" si="147"/>
        <v>55.382120601785353</v>
      </c>
      <c r="AZ53" s="217">
        <f t="shared" si="147"/>
        <v>48.349722274690194</v>
      </c>
      <c r="BA53" s="217">
        <f t="shared" si="147"/>
        <v>49.201625690817025</v>
      </c>
      <c r="BB53" s="217">
        <f t="shared" si="147"/>
        <v>49.821769982569556</v>
      </c>
      <c r="BC53" s="217">
        <f t="shared" si="147"/>
        <v>50.194292343936191</v>
      </c>
      <c r="BD53" s="217">
        <f t="shared" si="147"/>
        <v>50.311951655279735</v>
      </c>
      <c r="BE53" s="217">
        <f t="shared" si="147"/>
        <v>50.168181516240132</v>
      </c>
      <c r="BF53" s="217">
        <f t="shared" si="147"/>
        <v>49.742058201171282</v>
      </c>
      <c r="BG53" s="217">
        <f t="shared" si="147"/>
        <v>49.0167944727623</v>
      </c>
      <c r="BH53" s="217">
        <f t="shared" si="147"/>
        <v>48.530462342428855</v>
      </c>
      <c r="BI53" s="217">
        <f t="shared" si="147"/>
        <v>48.023021897227885</v>
      </c>
      <c r="BJ53" s="217">
        <f t="shared" si="147"/>
        <v>47.478401493637719</v>
      </c>
      <c r="BK53" s="217">
        <f t="shared" si="147"/>
        <v>46.888704582789153</v>
      </c>
      <c r="BL53" s="217">
        <f t="shared" si="147"/>
        <v>46.261383410700368</v>
      </c>
      <c r="BM53" s="217">
        <f t="shared" si="147"/>
        <v>45.622914988117984</v>
      </c>
      <c r="BN53" s="217">
        <f t="shared" si="147"/>
        <v>45.001008810862622</v>
      </c>
      <c r="BO53" s="217">
        <f t="shared" ref="BO53:DZ53" si="148">BO48+BO50+BO51</f>
        <v>44.821989508995173</v>
      </c>
      <c r="BP53" s="217">
        <f t="shared" si="148"/>
        <v>44.536343755351993</v>
      </c>
      <c r="BQ53" s="217">
        <f t="shared" si="148"/>
        <v>44.151738226940566</v>
      </c>
      <c r="BR53" s="217">
        <f t="shared" si="148"/>
        <v>43.684454681429528</v>
      </c>
      <c r="BS53" s="217">
        <f t="shared" si="148"/>
        <v>43.154186385708392</v>
      </c>
      <c r="BT53" s="217">
        <f t="shared" si="148"/>
        <v>42.587811041248663</v>
      </c>
      <c r="BU53" s="217">
        <f t="shared" si="148"/>
        <v>42.023732208422658</v>
      </c>
      <c r="BV53" s="217">
        <f t="shared" si="148"/>
        <v>41.645153164069548</v>
      </c>
      <c r="BW53" s="217">
        <f t="shared" si="148"/>
        <v>41.261040810883607</v>
      </c>
      <c r="BX53" s="217">
        <f t="shared" si="148"/>
        <v>40.868675643300165</v>
      </c>
      <c r="BY53" s="217">
        <f t="shared" si="148"/>
        <v>40.468112812492954</v>
      </c>
      <c r="BZ53" s="217">
        <f t="shared" si="148"/>
        <v>40.061270039241627</v>
      </c>
      <c r="CA53" s="217">
        <f t="shared" si="148"/>
        <v>39.651657307100066</v>
      </c>
      <c r="CB53" s="217">
        <f t="shared" si="148"/>
        <v>39.244136815629425</v>
      </c>
      <c r="CC53" s="217">
        <f t="shared" si="148"/>
        <v>38.844219582841056</v>
      </c>
      <c r="CD53" s="217">
        <f t="shared" si="148"/>
        <v>38.433278477546224</v>
      </c>
      <c r="CE53" s="217">
        <f t="shared" si="148"/>
        <v>38.01879940397427</v>
      </c>
      <c r="CF53" s="217">
        <f t="shared" si="148"/>
        <v>37.607724838739649</v>
      </c>
      <c r="CG53" s="217">
        <f t="shared" si="148"/>
        <v>37.206232666734813</v>
      </c>
      <c r="CH53" s="217">
        <f t="shared" si="148"/>
        <v>36.819110232406587</v>
      </c>
      <c r="CI53" s="217">
        <f t="shared" si="148"/>
        <v>36.448920484264278</v>
      </c>
      <c r="CJ53" s="217">
        <f t="shared" si="148"/>
        <v>36.09470632152248</v>
      </c>
      <c r="CK53" s="217">
        <f t="shared" si="148"/>
        <v>35.733586519617546</v>
      </c>
      <c r="CL53" s="217">
        <f t="shared" si="148"/>
        <v>35.367812147386907</v>
      </c>
      <c r="CM53" s="217">
        <f t="shared" si="148"/>
        <v>35.000184386188486</v>
      </c>
      <c r="CN53" s="217">
        <f t="shared" si="148"/>
        <v>34.633741454638631</v>
      </c>
      <c r="CO53" s="217">
        <f t="shared" si="148"/>
        <v>34.271460495115491</v>
      </c>
      <c r="CP53" s="217">
        <f t="shared" si="148"/>
        <v>33.915820695904642</v>
      </c>
      <c r="CQ53" s="217">
        <f t="shared" si="148"/>
        <v>33.568189709043942</v>
      </c>
      <c r="CR53" s="217">
        <f t="shared" si="148"/>
        <v>33.224472351082589</v>
      </c>
      <c r="CS53" s="217">
        <f t="shared" si="148"/>
        <v>32.884958416532712</v>
      </c>
      <c r="CT53" s="217">
        <f t="shared" si="148"/>
        <v>32.549697296648716</v>
      </c>
      <c r="CU53" s="217">
        <f t="shared" si="148"/>
        <v>32.218517208259371</v>
      </c>
      <c r="CV53" s="217">
        <f t="shared" si="148"/>
        <v>31.891053557723488</v>
      </c>
      <c r="CW53" s="217">
        <f t="shared" si="148"/>
        <v>31.566796767509114</v>
      </c>
      <c r="CX53" s="217">
        <f t="shared" si="148"/>
        <v>31.245160789348777</v>
      </c>
      <c r="CY53" s="217">
        <f t="shared" si="148"/>
        <v>30.925599778882862</v>
      </c>
      <c r="CZ53" s="217">
        <f t="shared" si="148"/>
        <v>30.609231114606629</v>
      </c>
      <c r="DA53" s="217">
        <f t="shared" si="148"/>
        <v>30.296853118866604</v>
      </c>
      <c r="DB53" s="217">
        <f t="shared" si="148"/>
        <v>29.988897729929544</v>
      </c>
      <c r="DC53" s="217">
        <f t="shared" si="148"/>
        <v>29.685412586250425</v>
      </c>
      <c r="DD53" s="219">
        <f t="shared" si="148"/>
        <v>29.386083138098844</v>
      </c>
      <c r="DE53" s="217">
        <f t="shared" si="148"/>
        <v>29.090311219755272</v>
      </c>
      <c r="DF53" s="217">
        <f t="shared" si="148"/>
        <v>28.79737607499036</v>
      </c>
      <c r="DG53" s="217">
        <f t="shared" si="148"/>
        <v>28.507387270605982</v>
      </c>
      <c r="DH53" s="217">
        <f t="shared" si="148"/>
        <v>28.220478266493274</v>
      </c>
      <c r="DI53" s="217">
        <f t="shared" si="148"/>
        <v>27.936778904229303</v>
      </c>
      <c r="DJ53" s="217">
        <f t="shared" si="148"/>
        <v>27.656390267284024</v>
      </c>
      <c r="DK53" s="219">
        <f t="shared" si="148"/>
        <v>27.379363750849308</v>
      </c>
      <c r="DL53" s="217">
        <f t="shared" si="148"/>
        <v>27.105690520574402</v>
      </c>
      <c r="DM53" s="217">
        <f t="shared" si="148"/>
        <v>26.835310012828742</v>
      </c>
      <c r="DN53" s="217">
        <f t="shared" si="148"/>
        <v>26.568244161775695</v>
      </c>
      <c r="DO53" s="217">
        <f t="shared" si="148"/>
        <v>26.304441388429019</v>
      </c>
      <c r="DP53" s="217">
        <f t="shared" si="148"/>
        <v>26.043806661242584</v>
      </c>
      <c r="DQ53" s="217">
        <f t="shared" si="148"/>
        <v>25.786231764077794</v>
      </c>
      <c r="DR53" s="217">
        <f t="shared" si="148"/>
        <v>25.531623725572832</v>
      </c>
      <c r="DS53" s="217">
        <f t="shared" si="148"/>
        <v>25.279928593229126</v>
      </c>
      <c r="DT53" s="217">
        <f t="shared" si="148"/>
        <v>25.031147174188835</v>
      </c>
      <c r="DU53" s="217">
        <f t="shared" si="148"/>
        <v>24.785337698892111</v>
      </c>
      <c r="DV53" s="217">
        <f t="shared" si="148"/>
        <v>24.542523998055792</v>
      </c>
      <c r="DW53" s="217">
        <f t="shared" si="148"/>
        <v>24.302695380607407</v>
      </c>
      <c r="DX53" s="217">
        <f t="shared" si="148"/>
        <v>24.065812416903114</v>
      </c>
      <c r="DY53" s="217">
        <f t="shared" si="148"/>
        <v>23.831817719230404</v>
      </c>
      <c r="DZ53" s="217">
        <f t="shared" si="148"/>
        <v>23.600650204670508</v>
      </c>
      <c r="EA53" s="217">
        <f t="shared" ref="EA53:FY53" si="149">EA48+EA50+EA51</f>
        <v>23.37226021450331</v>
      </c>
      <c r="EB53" s="217">
        <f t="shared" si="149"/>
        <v>23.146621277999714</v>
      </c>
      <c r="EC53" s="217">
        <f t="shared" si="149"/>
        <v>22.923707759078834</v>
      </c>
      <c r="ED53" s="217">
        <f t="shared" si="149"/>
        <v>22.703496090444819</v>
      </c>
      <c r="EE53" s="217">
        <f t="shared" si="149"/>
        <v>22.485964679911351</v>
      </c>
      <c r="EF53" s="217">
        <f t="shared" si="149"/>
        <v>22.271092960470781</v>
      </c>
      <c r="EG53" s="217">
        <f t="shared" si="149"/>
        <v>22.058860061374254</v>
      </c>
      <c r="EH53" s="217">
        <f t="shared" si="149"/>
        <v>21.849243460625654</v>
      </c>
      <c r="EI53" s="217">
        <f t="shared" si="149"/>
        <v>21.642217730949231</v>
      </c>
      <c r="EJ53" s="217">
        <f t="shared" si="149"/>
        <v>21.437750535034635</v>
      </c>
      <c r="EK53" s="217">
        <f t="shared" si="149"/>
        <v>21.235806919574802</v>
      </c>
      <c r="EL53" s="217">
        <f t="shared" si="149"/>
        <v>21.036352958519466</v>
      </c>
      <c r="EM53" s="217">
        <f t="shared" si="149"/>
        <v>20.839358215634419</v>
      </c>
      <c r="EN53" s="217">
        <f t="shared" si="149"/>
        <v>20.644796655466067</v>
      </c>
      <c r="EO53" s="217">
        <f t="shared" si="149"/>
        <v>20.452645852112148</v>
      </c>
      <c r="EP53" s="217">
        <f t="shared" si="149"/>
        <v>20.262884643726451</v>
      </c>
      <c r="EQ53" s="217">
        <f t="shared" si="149"/>
        <v>20.075489806381878</v>
      </c>
      <c r="ER53" s="217">
        <f t="shared" si="149"/>
        <v>19.890436268812856</v>
      </c>
      <c r="ES53" s="217">
        <f t="shared" si="149"/>
        <v>19.707697637583586</v>
      </c>
      <c r="ET53" s="217">
        <f t="shared" si="149"/>
        <v>19.527246908944218</v>
      </c>
      <c r="EU53" s="217">
        <f t="shared" si="149"/>
        <v>19.349057186148222</v>
      </c>
      <c r="EV53" s="217">
        <f t="shared" si="149"/>
        <v>19.173102194135058</v>
      </c>
      <c r="EW53" s="217">
        <f t="shared" si="149"/>
        <v>18.999356414253821</v>
      </c>
      <c r="EX53" s="217">
        <f t="shared" si="149"/>
        <v>18.827794778841664</v>
      </c>
      <c r="EY53" s="217">
        <f t="shared" si="149"/>
        <v>18.658392929205483</v>
      </c>
      <c r="EZ53" s="217">
        <f t="shared" si="149"/>
        <v>18.491127172880581</v>
      </c>
      <c r="FA53" s="217">
        <f t="shared" si="149"/>
        <v>18.325974245961469</v>
      </c>
      <c r="FB53" s="217">
        <f t="shared" si="149"/>
        <v>18.162910998565717</v>
      </c>
      <c r="FC53" s="217">
        <f t="shared" si="149"/>
        <v>18.001914117522038</v>
      </c>
      <c r="FD53" s="217">
        <f t="shared" si="149"/>
        <v>17.842959982252527</v>
      </c>
      <c r="FE53" s="217">
        <f t="shared" si="149"/>
        <v>17.686024721153373</v>
      </c>
      <c r="FF53" s="217">
        <f t="shared" si="149"/>
        <v>17.531084569634082</v>
      </c>
      <c r="FG53" s="217">
        <f t="shared" si="149"/>
        <v>17.378116125944263</v>
      </c>
      <c r="FH53" s="217">
        <f t="shared" si="149"/>
        <v>17.227096473302922</v>
      </c>
      <c r="FI53" s="217">
        <f t="shared" si="149"/>
        <v>17.078003168621748</v>
      </c>
      <c r="FJ53" s="217">
        <f t="shared" si="149"/>
        <v>16.930814130789901</v>
      </c>
      <c r="FK53" s="217">
        <f t="shared" si="149"/>
        <v>16.785507489880114</v>
      </c>
      <c r="FL53" s="217">
        <f t="shared" si="149"/>
        <v>16.642061475521874</v>
      </c>
      <c r="FM53" s="217">
        <f t="shared" si="149"/>
        <v>16.500454417958849</v>
      </c>
      <c r="FN53" s="217">
        <f t="shared" si="149"/>
        <v>16.36066475834593</v>
      </c>
      <c r="FO53" s="217">
        <f t="shared" si="149"/>
        <v>16.222671071135238</v>
      </c>
      <c r="FP53" s="217">
        <f t="shared" si="149"/>
        <v>16.086452094688806</v>
      </c>
      <c r="FQ53" s="217">
        <f t="shared" si="149"/>
        <v>15.951986763123736</v>
      </c>
      <c r="FR53" s="217">
        <f t="shared" si="149"/>
        <v>15.819254233218359</v>
      </c>
      <c r="FS53" s="217">
        <f t="shared" si="149"/>
        <v>15.688233904023766</v>
      </c>
      <c r="FT53" s="217">
        <f t="shared" si="149"/>
        <v>15.55890543100335</v>
      </c>
      <c r="FU53" s="217">
        <f t="shared" si="149"/>
        <v>15.431248709615478</v>
      </c>
      <c r="FV53" s="217">
        <f t="shared" si="149"/>
        <v>15.305243843759998</v>
      </c>
      <c r="FW53" s="217">
        <f t="shared" si="149"/>
        <v>15.180871114168898</v>
      </c>
      <c r="FX53" s="217">
        <f t="shared" si="149"/>
        <v>15.058110958417908</v>
      </c>
      <c r="FY53" s="217">
        <f t="shared" si="149"/>
        <v>14.936943968455447</v>
      </c>
      <c r="GA53" s="217" t="s">
        <v>177</v>
      </c>
    </row>
    <row r="54" spans="1:183" s="76" customFormat="1" x14ac:dyDescent="0.25">
      <c r="A54" s="101" t="s">
        <v>71</v>
      </c>
      <c r="B54" s="102" t="s">
        <v>109</v>
      </c>
      <c r="C54" s="110">
        <f t="shared" ref="C54:BN54" si="150">C55+C57+C59</f>
        <v>0.15877249957170014</v>
      </c>
      <c r="D54" s="110">
        <f t="shared" si="150"/>
        <v>0.20957969943464422</v>
      </c>
      <c r="E54" s="110">
        <f t="shared" si="150"/>
        <v>0.27664520325373032</v>
      </c>
      <c r="F54" s="110">
        <f t="shared" si="150"/>
        <v>0.36517166829492409</v>
      </c>
      <c r="G54" s="110">
        <f t="shared" si="150"/>
        <v>0.48202660214929977</v>
      </c>
      <c r="H54" s="110">
        <f t="shared" si="150"/>
        <v>0.63627511483707577</v>
      </c>
      <c r="I54" s="111">
        <f t="shared" si="150"/>
        <v>0.83988315158494009</v>
      </c>
      <c r="J54" s="76">
        <f t="shared" si="150"/>
        <v>1.0255924830564809</v>
      </c>
      <c r="K54" s="76">
        <f t="shared" si="150"/>
        <v>1.270728800598915</v>
      </c>
      <c r="L54" s="76">
        <f t="shared" si="150"/>
        <v>1.594308739754928</v>
      </c>
      <c r="M54" s="76">
        <f t="shared" si="150"/>
        <v>2.0214342594408654</v>
      </c>
      <c r="N54" s="76">
        <f t="shared" si="150"/>
        <v>2.5852399454263026</v>
      </c>
      <c r="O54" s="76">
        <f t="shared" si="150"/>
        <v>3.3294634509270793</v>
      </c>
      <c r="P54" s="103">
        <f t="shared" si="150"/>
        <v>4.311838478188105</v>
      </c>
      <c r="Q54" s="76">
        <f t="shared" si="150"/>
        <v>5.5233072236082199</v>
      </c>
      <c r="R54" s="76">
        <f t="shared" si="150"/>
        <v>7.2938205969319316</v>
      </c>
      <c r="S54" s="76">
        <f t="shared" si="150"/>
        <v>9.6308982497192304</v>
      </c>
      <c r="T54" s="76">
        <f t="shared" si="150"/>
        <v>12.715840751398467</v>
      </c>
      <c r="U54" s="76">
        <f t="shared" si="150"/>
        <v>16.787964853615058</v>
      </c>
      <c r="V54" s="76">
        <f t="shared" si="150"/>
        <v>22.163168668540962</v>
      </c>
      <c r="W54" s="103">
        <f t="shared" si="150"/>
        <v>29.258437704243146</v>
      </c>
      <c r="X54" s="76">
        <f t="shared" si="150"/>
        <v>29.709927437060919</v>
      </c>
      <c r="Y54" s="76">
        <f t="shared" si="150"/>
        <v>30.055646841788146</v>
      </c>
      <c r="Z54" s="76">
        <f t="shared" si="150"/>
        <v>30.432921432412169</v>
      </c>
      <c r="AA54" s="76">
        <f t="shared" si="150"/>
        <v>30.851500310933883</v>
      </c>
      <c r="AB54" s="76">
        <f t="shared" si="150"/>
        <v>31.3239998485491</v>
      </c>
      <c r="AC54" s="76">
        <f t="shared" si="150"/>
        <v>31.866636348107445</v>
      </c>
      <c r="AD54" s="103">
        <f t="shared" si="150"/>
        <v>32.500056965230861</v>
      </c>
      <c r="AE54" s="103">
        <f t="shared" si="150"/>
        <v>35.966613943100285</v>
      </c>
      <c r="AF54" s="103">
        <f t="shared" si="150"/>
        <v>39.042239609598646</v>
      </c>
      <c r="AG54" s="103">
        <f t="shared" si="150"/>
        <v>41.685988821245672</v>
      </c>
      <c r="AH54" s="103">
        <f t="shared" si="150"/>
        <v>43.742671084975619</v>
      </c>
      <c r="AI54" s="76">
        <f t="shared" si="150"/>
        <v>45.00756725458654</v>
      </c>
      <c r="AJ54" s="158">
        <f t="shared" si="150"/>
        <v>45.210679410361465</v>
      </c>
      <c r="AK54" s="103">
        <f t="shared" si="150"/>
        <v>44.616259087491599</v>
      </c>
      <c r="AL54" s="103">
        <f t="shared" si="150"/>
        <v>43.756712846478663</v>
      </c>
      <c r="AM54" s="103">
        <f t="shared" si="150"/>
        <v>43.135989636498572</v>
      </c>
      <c r="AN54" s="103">
        <f t="shared" si="150"/>
        <v>42.583894052975737</v>
      </c>
      <c r="AO54" s="103">
        <f t="shared" si="150"/>
        <v>41.987481104213416</v>
      </c>
      <c r="AP54" s="76">
        <f t="shared" si="150"/>
        <v>41.196132737233633</v>
      </c>
      <c r="AQ54" s="158">
        <f t="shared" si="150"/>
        <v>40.009625151608418</v>
      </c>
      <c r="AR54" s="103">
        <f t="shared" si="150"/>
        <v>37.542203833817815</v>
      </c>
      <c r="AS54" s="103">
        <f t="shared" si="150"/>
        <v>38.768563475717123</v>
      </c>
      <c r="AT54" s="103">
        <f t="shared" si="150"/>
        <v>39.621583397891236</v>
      </c>
      <c r="AU54" s="103">
        <f t="shared" si="150"/>
        <v>40.15863091406527</v>
      </c>
      <c r="AV54" s="103">
        <f t="shared" si="150"/>
        <v>40.420113102596567</v>
      </c>
      <c r="AW54" s="76">
        <f t="shared" si="150"/>
        <v>40.446232940505098</v>
      </c>
      <c r="AX54" s="158">
        <f t="shared" si="150"/>
        <v>40.276763671662458</v>
      </c>
      <c r="AY54" s="176">
        <f t="shared" si="150"/>
        <v>39.950761767978364</v>
      </c>
      <c r="AZ54" s="103">
        <f t="shared" si="150"/>
        <v>39.026569620032362</v>
      </c>
      <c r="BA54" s="103">
        <f t="shared" si="150"/>
        <v>38.203637775853586</v>
      </c>
      <c r="BB54" s="103">
        <f t="shared" si="150"/>
        <v>37.43852269657441</v>
      </c>
      <c r="BC54" s="103">
        <f t="shared" si="150"/>
        <v>36.709127754799631</v>
      </c>
      <c r="BD54" s="76">
        <f t="shared" si="150"/>
        <v>36.011114837374315</v>
      </c>
      <c r="BE54" s="158">
        <f t="shared" si="150"/>
        <v>35.362391446430543</v>
      </c>
      <c r="BF54" s="103">
        <f t="shared" si="150"/>
        <v>34.809004423526531</v>
      </c>
      <c r="BG54" s="103">
        <f t="shared" si="150"/>
        <v>34.912519154158737</v>
      </c>
      <c r="BH54" s="103">
        <f t="shared" si="150"/>
        <v>34.856494919166636</v>
      </c>
      <c r="BI54" s="103">
        <f t="shared" si="150"/>
        <v>34.670198661386685</v>
      </c>
      <c r="BJ54" s="103">
        <f t="shared" si="150"/>
        <v>34.379299247661507</v>
      </c>
      <c r="BK54" s="76">
        <f t="shared" si="150"/>
        <v>34.007512152543889</v>
      </c>
      <c r="BL54" s="158">
        <f t="shared" si="150"/>
        <v>33.579301312961618</v>
      </c>
      <c r="BM54" s="103">
        <f t="shared" si="150"/>
        <v>33.123323554905973</v>
      </c>
      <c r="BN54" s="103">
        <f t="shared" si="150"/>
        <v>32.676895889410268</v>
      </c>
      <c r="BO54" s="103">
        <f t="shared" ref="BO54:DZ54" si="151">BO55+BO57+BO59</f>
        <v>32.274237451903439</v>
      </c>
      <c r="BP54" s="103">
        <f t="shared" si="151"/>
        <v>31.902841053345746</v>
      </c>
      <c r="BQ54" s="103">
        <f t="shared" si="151"/>
        <v>31.554533977533453</v>
      </c>
      <c r="BR54" s="103">
        <f t="shared" si="151"/>
        <v>31.224023739031907</v>
      </c>
      <c r="BS54" s="103">
        <f t="shared" si="151"/>
        <v>30.907512833598027</v>
      </c>
      <c r="BT54" s="103">
        <f t="shared" si="151"/>
        <v>30.601298039440337</v>
      </c>
      <c r="BU54" s="103">
        <f t="shared" si="151"/>
        <v>30.30024244938831</v>
      </c>
      <c r="BV54" s="103">
        <f t="shared" si="151"/>
        <v>29.972697527283739</v>
      </c>
      <c r="BW54" s="103">
        <f t="shared" si="151"/>
        <v>29.631324857191093</v>
      </c>
      <c r="BX54" s="103">
        <f t="shared" si="151"/>
        <v>29.286697458962987</v>
      </c>
      <c r="BY54" s="103">
        <f t="shared" si="151"/>
        <v>28.947433454213744</v>
      </c>
      <c r="BZ54" s="103">
        <f t="shared" si="151"/>
        <v>28.620110919915639</v>
      </c>
      <c r="CA54" s="103">
        <f t="shared" si="151"/>
        <v>28.308748390636129</v>
      </c>
      <c r="CB54" s="103">
        <f t="shared" si="151"/>
        <v>28.01379005429752</v>
      </c>
      <c r="CC54" s="103">
        <f t="shared" si="151"/>
        <v>27.718549511561726</v>
      </c>
      <c r="CD54" s="103">
        <f t="shared" si="151"/>
        <v>27.421666037086464</v>
      </c>
      <c r="CE54" s="103">
        <f t="shared" si="151"/>
        <v>27.123052221195746</v>
      </c>
      <c r="CF54" s="103">
        <f t="shared" si="151"/>
        <v>26.823502058888923</v>
      </c>
      <c r="CG54" s="103">
        <f t="shared" si="151"/>
        <v>26.524383126103633</v>
      </c>
      <c r="CH54" s="103">
        <f t="shared" si="151"/>
        <v>26.22731228234332</v>
      </c>
      <c r="CI54" s="103">
        <f t="shared" si="151"/>
        <v>25.933786446087019</v>
      </c>
      <c r="CJ54" s="103">
        <f t="shared" si="151"/>
        <v>25.644763079484246</v>
      </c>
      <c r="CK54" s="103">
        <f t="shared" si="151"/>
        <v>25.360927423809077</v>
      </c>
      <c r="CL54" s="103">
        <f t="shared" si="151"/>
        <v>25.082299305151956</v>
      </c>
      <c r="CM54" s="103">
        <f t="shared" si="151"/>
        <v>24.808377440829677</v>
      </c>
      <c r="CN54" s="103">
        <f t="shared" si="151"/>
        <v>24.538269119658445</v>
      </c>
      <c r="CO54" s="103">
        <f t="shared" si="151"/>
        <v>24.270848341816784</v>
      </c>
      <c r="CP54" s="103">
        <f t="shared" si="151"/>
        <v>24.0049545883458</v>
      </c>
      <c r="CQ54" s="103">
        <f t="shared" si="151"/>
        <v>23.739664903467393</v>
      </c>
      <c r="CR54" s="103">
        <f t="shared" si="151"/>
        <v>23.476080609017984</v>
      </c>
      <c r="CS54" s="103">
        <f t="shared" si="151"/>
        <v>23.215138386612448</v>
      </c>
      <c r="CT54" s="103">
        <f t="shared" si="151"/>
        <v>22.957512291488484</v>
      </c>
      <c r="CU54" s="103">
        <f t="shared" si="151"/>
        <v>22.703553612035346</v>
      </c>
      <c r="CV54" s="103">
        <f t="shared" si="151"/>
        <v>22.453266789118871</v>
      </c>
      <c r="CW54" s="103">
        <f t="shared" si="151"/>
        <v>22.206337058437292</v>
      </c>
      <c r="CX54" s="103">
        <f t="shared" si="151"/>
        <v>21.962229616527054</v>
      </c>
      <c r="CY54" s="103">
        <f t="shared" si="151"/>
        <v>21.72071417713417</v>
      </c>
      <c r="CZ54" s="103">
        <f t="shared" si="151"/>
        <v>21.48164680953187</v>
      </c>
      <c r="DA54" s="103">
        <f t="shared" si="151"/>
        <v>21.244968080061295</v>
      </c>
      <c r="DB54" s="103">
        <f t="shared" si="151"/>
        <v>21.010692001039086</v>
      </c>
      <c r="DC54" s="103">
        <f t="shared" si="151"/>
        <v>20.778888342201899</v>
      </c>
      <c r="DD54" s="103">
        <f t="shared" si="151"/>
        <v>20.549660238516779</v>
      </c>
      <c r="DE54" s="103">
        <f t="shared" si="151"/>
        <v>20.323120558826457</v>
      </c>
      <c r="DF54" s="103">
        <f t="shared" si="151"/>
        <v>20.099370216868117</v>
      </c>
      <c r="DG54" s="103">
        <f t="shared" si="151"/>
        <v>19.878397102985836</v>
      </c>
      <c r="DH54" s="103">
        <f t="shared" si="151"/>
        <v>19.660112102578424</v>
      </c>
      <c r="DI54" s="103">
        <f t="shared" si="151"/>
        <v>19.444388102139207</v>
      </c>
      <c r="DJ54" s="103">
        <f t="shared" si="151"/>
        <v>19.231098846186821</v>
      </c>
      <c r="DK54" s="103">
        <f t="shared" si="151"/>
        <v>19.020153737361799</v>
      </c>
      <c r="DL54" s="103">
        <f t="shared" si="151"/>
        <v>18.811523511192828</v>
      </c>
      <c r="DM54" s="103">
        <f t="shared" si="151"/>
        <v>18.605249861056816</v>
      </c>
      <c r="DN54" s="103">
        <f t="shared" si="151"/>
        <v>18.401370486605817</v>
      </c>
      <c r="DO54" s="103">
        <f t="shared" si="151"/>
        <v>18.199907217107238</v>
      </c>
      <c r="DP54" s="103">
        <f t="shared" si="151"/>
        <v>18.000860111611814</v>
      </c>
      <c r="DQ54" s="103">
        <f t="shared" si="151"/>
        <v>17.804207475151269</v>
      </c>
      <c r="DR54" s="103">
        <f t="shared" si="151"/>
        <v>17.609911294858396</v>
      </c>
      <c r="DS54" s="103">
        <f t="shared" si="151"/>
        <v>17.41792667823551</v>
      </c>
      <c r="DT54" s="103">
        <f t="shared" si="151"/>
        <v>17.228212633134738</v>
      </c>
      <c r="DU54" s="103">
        <f t="shared" si="151"/>
        <v>17.040730993978482</v>
      </c>
      <c r="DV54" s="103">
        <f t="shared" si="151"/>
        <v>16.855451498380202</v>
      </c>
      <c r="DW54" s="103">
        <f t="shared" si="151"/>
        <v>16.672353381312906</v>
      </c>
      <c r="DX54" s="103">
        <f t="shared" si="151"/>
        <v>16.491424071435063</v>
      </c>
      <c r="DY54" s="103">
        <f t="shared" si="151"/>
        <v>16.312655719193575</v>
      </c>
      <c r="DZ54" s="103">
        <f t="shared" si="151"/>
        <v>16.13604045343801</v>
      </c>
      <c r="EA54" s="103">
        <f t="shared" ref="EA54:FY54" si="152">EA55+EA57+EA59</f>
        <v>15.96156538156961</v>
      </c>
      <c r="EB54" s="103">
        <f t="shared" si="152"/>
        <v>15.789208482182485</v>
      </c>
      <c r="EC54" s="103">
        <f t="shared" si="152"/>
        <v>15.618942050343309</v>
      </c>
      <c r="ED54" s="103">
        <f t="shared" si="152"/>
        <v>15.450736484872797</v>
      </c>
      <c r="EE54" s="103">
        <f t="shared" si="152"/>
        <v>15.28456361078779</v>
      </c>
      <c r="EF54" s="103">
        <f t="shared" si="152"/>
        <v>15.120398869792268</v>
      </c>
      <c r="EG54" s="103">
        <f t="shared" si="152"/>
        <v>14.958221916174818</v>
      </c>
      <c r="EH54" s="103">
        <f t="shared" si="152"/>
        <v>14.798015468020472</v>
      </c>
      <c r="EI54" s="103">
        <f t="shared" si="152"/>
        <v>14.639762720061764</v>
      </c>
      <c r="EJ54" s="103">
        <f t="shared" si="152"/>
        <v>14.48344644157407</v>
      </c>
      <c r="EK54" s="103">
        <f t="shared" si="152"/>
        <v>14.329048349128922</v>
      </c>
      <c r="EL54" s="103">
        <f t="shared" si="152"/>
        <v>14.176548866727018</v>
      </c>
      <c r="EM54" s="103">
        <f t="shared" si="152"/>
        <v>14.025927272932993</v>
      </c>
      <c r="EN54" s="103">
        <f t="shared" si="152"/>
        <v>13.877162136270249</v>
      </c>
      <c r="EO54" s="103">
        <f t="shared" si="152"/>
        <v>13.73023187406192</v>
      </c>
      <c r="EP54" s="103">
        <f t="shared" si="152"/>
        <v>13.585115257948857</v>
      </c>
      <c r="EQ54" s="103">
        <f t="shared" si="152"/>
        <v>13.441791996941321</v>
      </c>
      <c r="ER54" s="103">
        <f t="shared" si="152"/>
        <v>13.300242876308298</v>
      </c>
      <c r="ES54" s="103">
        <f t="shared" si="152"/>
        <v>13.160449543521683</v>
      </c>
      <c r="ET54" s="103">
        <f t="shared" si="152"/>
        <v>13.022394082534895</v>
      </c>
      <c r="EU54" s="103">
        <f t="shared" si="152"/>
        <v>12.886058543977287</v>
      </c>
      <c r="EV54" s="103">
        <f t="shared" si="152"/>
        <v>12.751424597833449</v>
      </c>
      <c r="EW54" s="103">
        <f t="shared" si="152"/>
        <v>12.618473443918198</v>
      </c>
      <c r="EX54" s="103">
        <f t="shared" si="152"/>
        <v>12.487186048939115</v>
      </c>
      <c r="EY54" s="103">
        <f t="shared" si="152"/>
        <v>12.357543407253777</v>
      </c>
      <c r="EZ54" s="103">
        <f t="shared" si="152"/>
        <v>12.229526757732089</v>
      </c>
      <c r="FA54" s="103">
        <f t="shared" si="152"/>
        <v>12.10311771075113</v>
      </c>
      <c r="FB54" s="103">
        <f t="shared" si="152"/>
        <v>11.978298269637877</v>
      </c>
      <c r="FC54" s="103">
        <f t="shared" si="152"/>
        <v>11.855050764917642</v>
      </c>
      <c r="FD54" s="103">
        <f t="shared" si="152"/>
        <v>11.733357749965339</v>
      </c>
      <c r="FE54" s="103">
        <f t="shared" si="152"/>
        <v>11.613201922849258</v>
      </c>
      <c r="FF54" s="103">
        <f t="shared" si="152"/>
        <v>11.494566053615916</v>
      </c>
      <c r="FG54" s="103">
        <f t="shared" si="152"/>
        <v>11.37743294185014</v>
      </c>
      <c r="FH54" s="103">
        <f t="shared" si="152"/>
        <v>11.261785414208243</v>
      </c>
      <c r="FI54" s="103">
        <f t="shared" si="152"/>
        <v>11.147606358001681</v>
      </c>
      <c r="FJ54" s="103">
        <f t="shared" si="152"/>
        <v>11.034878776839271</v>
      </c>
      <c r="FK54" s="103">
        <f t="shared" si="152"/>
        <v>10.923585849153996</v>
      </c>
      <c r="FL54" s="103">
        <f t="shared" si="152"/>
        <v>10.813710970399645</v>
      </c>
      <c r="FM54" s="103">
        <f t="shared" si="152"/>
        <v>10.705237757240912</v>
      </c>
      <c r="FN54" s="103">
        <f t="shared" si="152"/>
        <v>10.598150024109779</v>
      </c>
      <c r="FO54" s="103">
        <f t="shared" si="152"/>
        <v>10.492431746947073</v>
      </c>
      <c r="FP54" s="103">
        <f t="shared" si="152"/>
        <v>10.388067029263237</v>
      </c>
      <c r="FQ54" s="103">
        <f t="shared" si="152"/>
        <v>10.285040082004409</v>
      </c>
      <c r="FR54" s="103">
        <f t="shared" si="152"/>
        <v>10.183335221880458</v>
      </c>
      <c r="FS54" s="103">
        <f t="shared" si="152"/>
        <v>10.082936884289634</v>
      </c>
      <c r="FT54" s="103">
        <f t="shared" si="152"/>
        <v>9.9838296390912866</v>
      </c>
      <c r="FU54" s="103">
        <f t="shared" si="152"/>
        <v>9.8859982048457375</v>
      </c>
      <c r="FV54" s="103">
        <f t="shared" si="152"/>
        <v>9.7894274581603451</v>
      </c>
      <c r="FW54" s="103">
        <f t="shared" si="152"/>
        <v>9.694102436658941</v>
      </c>
      <c r="FX54" s="103">
        <f t="shared" si="152"/>
        <v>9.6000083361235617</v>
      </c>
      <c r="FY54" s="103">
        <f t="shared" si="152"/>
        <v>9.5071305038442446</v>
      </c>
      <c r="GA54" s="101" t="s">
        <v>71</v>
      </c>
    </row>
    <row r="55" spans="1:183" x14ac:dyDescent="0.25">
      <c r="A55" t="s">
        <v>99</v>
      </c>
      <c r="B55" s="60"/>
      <c r="C55" s="112">
        <f t="shared" ref="C55:G60" si="153">D55/(1+$V$6)</f>
        <v>0.10203452571210365</v>
      </c>
      <c r="D55" s="112">
        <f t="shared" si="153"/>
        <v>0.13468557393997682</v>
      </c>
      <c r="E55" s="112">
        <f t="shared" si="153"/>
        <v>0.1777849576007694</v>
      </c>
      <c r="F55" s="112">
        <f t="shared" si="153"/>
        <v>0.23467614403301562</v>
      </c>
      <c r="G55" s="112">
        <f t="shared" si="153"/>
        <v>0.30977251012358065</v>
      </c>
      <c r="H55" s="112">
        <f>I55/(1+$V$6)</f>
        <v>0.40889971336312647</v>
      </c>
      <c r="I55" s="104">
        <f>V10*AL6</f>
        <v>0.53974762163932699</v>
      </c>
      <c r="J55" s="83">
        <f t="shared" ref="J55:BU55" si="154">I55-C56+J56</f>
        <v>0.65909299699164636</v>
      </c>
      <c r="K55" s="83">
        <f t="shared" si="154"/>
        <v>0.816628892456708</v>
      </c>
      <c r="L55" s="83">
        <f t="shared" si="154"/>
        <v>1.0245762744705895</v>
      </c>
      <c r="M55" s="83">
        <f t="shared" si="154"/>
        <v>1.2990668187289129</v>
      </c>
      <c r="N55" s="83">
        <f t="shared" si="154"/>
        <v>1.6613943371499</v>
      </c>
      <c r="O55" s="83">
        <f t="shared" si="154"/>
        <v>2.1396666614656028</v>
      </c>
      <c r="P55" s="83">
        <f t="shared" si="154"/>
        <v>2.7709861295623304</v>
      </c>
      <c r="Q55" s="83">
        <f t="shared" si="154"/>
        <v>3.6225254704829819</v>
      </c>
      <c r="R55" s="83">
        <f t="shared" si="154"/>
        <v>4.7603389633822371</v>
      </c>
      <c r="S55" s="83">
        <f t="shared" si="154"/>
        <v>6.2622527740092533</v>
      </c>
      <c r="T55" s="83">
        <f t="shared" si="154"/>
        <v>8.244779004036916</v>
      </c>
      <c r="U55" s="83">
        <f t="shared" si="154"/>
        <v>10.861713627673431</v>
      </c>
      <c r="V55" s="83">
        <f t="shared" si="154"/>
        <v>14.316067330873629</v>
      </c>
      <c r="W55" s="83">
        <f t="shared" si="154"/>
        <v>18.875814219097894</v>
      </c>
      <c r="X55" s="83">
        <f t="shared" si="154"/>
        <v>19.550271851607299</v>
      </c>
      <c r="Y55" s="83">
        <f t="shared" si="154"/>
        <v>20.357860211522212</v>
      </c>
      <c r="Z55" s="83">
        <f t="shared" si="154"/>
        <v>21.354765923759985</v>
      </c>
      <c r="AA55" s="83">
        <f t="shared" si="154"/>
        <v>22.601232006209315</v>
      </c>
      <c r="AB55" s="83">
        <f t="shared" si="154"/>
        <v>24.176534024250483</v>
      </c>
      <c r="AC55" s="83">
        <f t="shared" si="154"/>
        <v>26.184890922160786</v>
      </c>
      <c r="AD55" s="83">
        <f t="shared" si="154"/>
        <v>28.763135018570246</v>
      </c>
      <c r="AE55" s="83">
        <f t="shared" si="154"/>
        <v>31.487142923003077</v>
      </c>
      <c r="AF55" s="83">
        <f t="shared" si="154"/>
        <v>33.850042840308717</v>
      </c>
      <c r="AG55" s="83">
        <f t="shared" si="154"/>
        <v>35.823728902846817</v>
      </c>
      <c r="AH55" s="83">
        <f t="shared" si="154"/>
        <v>37.269963484488891</v>
      </c>
      <c r="AI55" s="83">
        <f t="shared" si="154"/>
        <v>38.006414216315051</v>
      </c>
      <c r="AJ55" s="83">
        <f t="shared" si="154"/>
        <v>37.792649432230171</v>
      </c>
      <c r="AK55" s="83">
        <f t="shared" si="154"/>
        <v>36.379049932453185</v>
      </c>
      <c r="AL55" s="83">
        <f t="shared" si="154"/>
        <v>35.749450801027862</v>
      </c>
      <c r="AM55" s="83">
        <f t="shared" si="154"/>
        <v>35.321471695834354</v>
      </c>
      <c r="AN55" s="83">
        <f t="shared" si="154"/>
        <v>34.940121530740335</v>
      </c>
      <c r="AO55" s="83">
        <f t="shared" si="154"/>
        <v>34.510543543173178</v>
      </c>
      <c r="AP55" s="83">
        <f t="shared" si="154"/>
        <v>33.90631170216691</v>
      </c>
      <c r="AQ55" s="83">
        <f t="shared" si="154"/>
        <v>32.959434144681012</v>
      </c>
      <c r="AR55" s="83">
        <f t="shared" si="154"/>
        <v>31.379898146542107</v>
      </c>
      <c r="AS55" s="83">
        <f t="shared" si="154"/>
        <v>32.429941300413518</v>
      </c>
      <c r="AT55" s="83">
        <f t="shared" si="154"/>
        <v>33.189963573334666</v>
      </c>
      <c r="AU55" s="83">
        <f t="shared" si="154"/>
        <v>33.703395536075746</v>
      </c>
      <c r="AV55" s="83">
        <f t="shared" si="154"/>
        <v>33.999469229286348</v>
      </c>
      <c r="AW55" s="83">
        <f t="shared" si="154"/>
        <v>34.10603427511343</v>
      </c>
      <c r="AX55" s="83">
        <f t="shared" si="154"/>
        <v>34.04898916930992</v>
      </c>
      <c r="AY55" s="83">
        <f t="shared" si="154"/>
        <v>33.851541204413131</v>
      </c>
      <c r="AZ55" s="83">
        <f t="shared" si="154"/>
        <v>33.124496422862201</v>
      </c>
      <c r="BA55" s="83">
        <f t="shared" si="154"/>
        <v>32.459164361242649</v>
      </c>
      <c r="BB55" s="83">
        <f t="shared" si="154"/>
        <v>31.823724239225502</v>
      </c>
      <c r="BC55" s="83">
        <f t="shared" si="154"/>
        <v>31.203014369074641</v>
      </c>
      <c r="BD55" s="83">
        <f t="shared" si="154"/>
        <v>30.596605959108231</v>
      </c>
      <c r="BE55" s="83">
        <f t="shared" si="154"/>
        <v>30.022535951976764</v>
      </c>
      <c r="BF55" s="83">
        <f t="shared" si="154"/>
        <v>29.522210595961642</v>
      </c>
      <c r="BG55" s="83">
        <f t="shared" si="154"/>
        <v>29.57559910590621</v>
      </c>
      <c r="BH55" s="83">
        <f t="shared" si="154"/>
        <v>29.509294132809401</v>
      </c>
      <c r="BI55" s="83">
        <f t="shared" si="154"/>
        <v>29.344263228934643</v>
      </c>
      <c r="BJ55" s="83">
        <f t="shared" si="154"/>
        <v>29.099646124106961</v>
      </c>
      <c r="BK55" s="83">
        <f t="shared" si="154"/>
        <v>28.793698457592246</v>
      </c>
      <c r="BL55" s="83">
        <f t="shared" si="154"/>
        <v>28.446144780827279</v>
      </c>
      <c r="BM55" s="83">
        <f t="shared" si="154"/>
        <v>28.081181972572228</v>
      </c>
      <c r="BN55" s="83">
        <f t="shared" si="154"/>
        <v>27.731384712410925</v>
      </c>
      <c r="BO55" s="83">
        <f t="shared" si="154"/>
        <v>27.407161970064756</v>
      </c>
      <c r="BP55" s="83">
        <f t="shared" si="154"/>
        <v>27.100414630371741</v>
      </c>
      <c r="BQ55" s="83">
        <f t="shared" si="154"/>
        <v>26.806122032083429</v>
      </c>
      <c r="BR55" s="83">
        <f t="shared" si="154"/>
        <v>26.521323645288422</v>
      </c>
      <c r="BS55" s="83">
        <f t="shared" si="154"/>
        <v>26.244090612878061</v>
      </c>
      <c r="BT55" s="83">
        <f t="shared" si="154"/>
        <v>25.97251352749354</v>
      </c>
      <c r="BU55" s="83">
        <f t="shared" si="154"/>
        <v>25.70360641934294</v>
      </c>
      <c r="BV55" s="83">
        <f t="shared" ref="BV55:EG55" si="155">BU55-BO56+BV56</f>
        <v>25.417749176944366</v>
      </c>
      <c r="BW55" s="83">
        <f t="shared" si="155"/>
        <v>25.124122810226659</v>
      </c>
      <c r="BX55" s="83">
        <f t="shared" si="155"/>
        <v>24.83052486159108</v>
      </c>
      <c r="BY55" s="83">
        <f t="shared" si="155"/>
        <v>24.543376807066807</v>
      </c>
      <c r="BZ55" s="83">
        <f t="shared" si="155"/>
        <v>24.267562458313471</v>
      </c>
      <c r="CA55" s="83">
        <f t="shared" si="155"/>
        <v>24.005907702848496</v>
      </c>
      <c r="CB55" s="83">
        <f t="shared" si="155"/>
        <v>23.75825474740693</v>
      </c>
      <c r="CC55" s="83">
        <f t="shared" si="155"/>
        <v>23.508106410321744</v>
      </c>
      <c r="CD55" s="83">
        <f t="shared" si="155"/>
        <v>23.255206858844012</v>
      </c>
      <c r="CE55" s="83">
        <f t="shared" si="155"/>
        <v>23.000152501040368</v>
      </c>
      <c r="CF55" s="83">
        <f t="shared" si="155"/>
        <v>22.744108310106359</v>
      </c>
      <c r="CG55" s="83">
        <f t="shared" si="155"/>
        <v>22.488582453828045</v>
      </c>
      <c r="CH55" s="83">
        <f t="shared" si="155"/>
        <v>22.235162932147638</v>
      </c>
      <c r="CI55" s="83">
        <f t="shared" si="155"/>
        <v>21.985195920752897</v>
      </c>
      <c r="CJ55" s="83">
        <f t="shared" si="155"/>
        <v>21.739407560928576</v>
      </c>
      <c r="CK55" s="83">
        <f t="shared" si="155"/>
        <v>21.498089728774961</v>
      </c>
      <c r="CL55" s="83">
        <f t="shared" si="155"/>
        <v>21.261100852078222</v>
      </c>
      <c r="CM55" s="83">
        <f t="shared" si="155"/>
        <v>21.027954872032883</v>
      </c>
      <c r="CN55" s="83">
        <f t="shared" si="155"/>
        <v>20.797903490821383</v>
      </c>
      <c r="CO55" s="83">
        <f t="shared" si="155"/>
        <v>20.570049516916438</v>
      </c>
      <c r="CP55" s="83">
        <f t="shared" si="155"/>
        <v>20.343496043773904</v>
      </c>
      <c r="CQ55" s="83">
        <f t="shared" si="155"/>
        <v>20.117556138858177</v>
      </c>
      <c r="CR55" s="83">
        <f t="shared" si="155"/>
        <v>19.893208202555062</v>
      </c>
      <c r="CS55" s="83">
        <f t="shared" si="155"/>
        <v>19.671242791170037</v>
      </c>
      <c r="CT55" s="83">
        <f t="shared" si="155"/>
        <v>19.452196425554206</v>
      </c>
      <c r="CU55" s="83">
        <f t="shared" si="155"/>
        <v>19.236314226051686</v>
      </c>
      <c r="CV55" s="83">
        <f t="shared" si="155"/>
        <v>19.023541202858876</v>
      </c>
      <c r="CW55" s="83">
        <f t="shared" si="155"/>
        <v>18.813556639061204</v>
      </c>
      <c r="CX55" s="83">
        <f t="shared" si="155"/>
        <v>18.605869495910838</v>
      </c>
      <c r="CY55" s="83">
        <f t="shared" si="155"/>
        <v>18.40032623862901</v>
      </c>
      <c r="CZ55" s="83">
        <f t="shared" si="155"/>
        <v>18.196847583426674</v>
      </c>
      <c r="DA55" s="83">
        <f t="shared" si="155"/>
        <v>17.995419534656129</v>
      </c>
      <c r="DB55" s="83">
        <f t="shared" si="155"/>
        <v>17.796079131611069</v>
      </c>
      <c r="DC55" s="83">
        <f t="shared" si="155"/>
        <v>17.598896590625184</v>
      </c>
      <c r="DD55" s="83">
        <f t="shared" si="155"/>
        <v>17.403955745516271</v>
      </c>
      <c r="DE55" s="83">
        <f t="shared" si="155"/>
        <v>17.211336070806343</v>
      </c>
      <c r="DF55" s="83">
        <f t="shared" si="155"/>
        <v>17.021099478142233</v>
      </c>
      <c r="DG55" s="83">
        <f t="shared" si="155"/>
        <v>16.833219875046989</v>
      </c>
      <c r="DH55" s="83">
        <f t="shared" si="155"/>
        <v>16.647613843264544</v>
      </c>
      <c r="DI55" s="83">
        <f t="shared" si="155"/>
        <v>16.464172816097225</v>
      </c>
      <c r="DJ55" s="83">
        <f t="shared" si="155"/>
        <v>16.282794425617677</v>
      </c>
      <c r="DK55" s="83">
        <f t="shared" si="155"/>
        <v>16.10340986096708</v>
      </c>
      <c r="DL55" s="83">
        <f t="shared" si="155"/>
        <v>15.926003186522273</v>
      </c>
      <c r="DM55" s="83">
        <f t="shared" si="155"/>
        <v>15.750617028256164</v>
      </c>
      <c r="DN55" s="83">
        <f t="shared" si="155"/>
        <v>15.577284625920239</v>
      </c>
      <c r="DO55" s="83">
        <f t="shared" si="155"/>
        <v>15.406021609616181</v>
      </c>
      <c r="DP55" s="83">
        <f t="shared" si="155"/>
        <v>15.236822946743001</v>
      </c>
      <c r="DQ55" s="83">
        <f t="shared" si="155"/>
        <v>15.069664815891677</v>
      </c>
      <c r="DR55" s="83">
        <f t="shared" si="155"/>
        <v>14.904510825232306</v>
      </c>
      <c r="DS55" s="83">
        <f t="shared" si="155"/>
        <v>14.741321181699838</v>
      </c>
      <c r="DT55" s="83">
        <f t="shared" si="155"/>
        <v>14.580062335368876</v>
      </c>
      <c r="DU55" s="83">
        <f t="shared" si="155"/>
        <v>14.420704279936592</v>
      </c>
      <c r="DV55" s="83">
        <f t="shared" si="155"/>
        <v>14.263223761465209</v>
      </c>
      <c r="DW55" s="83">
        <f t="shared" si="155"/>
        <v>14.107604880683741</v>
      </c>
      <c r="DX55" s="83">
        <f t="shared" si="155"/>
        <v>13.953837602699647</v>
      </c>
      <c r="DY55" s="83">
        <f t="shared" si="155"/>
        <v>13.801914782088904</v>
      </c>
      <c r="DZ55" s="83">
        <f t="shared" si="155"/>
        <v>13.651828418707016</v>
      </c>
      <c r="EA55" s="83">
        <f t="shared" si="155"/>
        <v>13.503565915148776</v>
      </c>
      <c r="EB55" s="83">
        <f t="shared" si="155"/>
        <v>13.357107167309174</v>
      </c>
      <c r="EC55" s="83">
        <f t="shared" si="155"/>
        <v>13.212427791912612</v>
      </c>
      <c r="ED55" s="83">
        <f t="shared" si="155"/>
        <v>13.069502415812883</v>
      </c>
      <c r="EE55" s="83">
        <f t="shared" si="155"/>
        <v>12.928307394249293</v>
      </c>
      <c r="EF55" s="83">
        <f t="shared" si="155"/>
        <v>12.788822450173484</v>
      </c>
      <c r="EG55" s="83">
        <f t="shared" si="155"/>
        <v>12.651030906338578</v>
      </c>
      <c r="EH55" s="83">
        <f t="shared" ref="EH55:FY55" si="156">EG55-EA56+EH56</f>
        <v>12.514918449217557</v>
      </c>
      <c r="EI55" s="83">
        <f t="shared" si="156"/>
        <v>12.380470749844838</v>
      </c>
      <c r="EJ55" s="83">
        <f t="shared" si="156"/>
        <v>12.247672797184311</v>
      </c>
      <c r="EK55" s="83">
        <f t="shared" si="156"/>
        <v>12.116508519155003</v>
      </c>
      <c r="EL55" s="83">
        <f t="shared" si="156"/>
        <v>11.986960739514707</v>
      </c>
      <c r="EM55" s="83">
        <f t="shared" si="156"/>
        <v>11.859011431534169</v>
      </c>
      <c r="EN55" s="83">
        <f t="shared" si="156"/>
        <v>11.732642156303955</v>
      </c>
      <c r="EO55" s="83">
        <f t="shared" si="156"/>
        <v>11.60783453150253</v>
      </c>
      <c r="EP55" s="83">
        <f t="shared" si="156"/>
        <v>11.484570584328811</v>
      </c>
      <c r="EQ55" s="83">
        <f t="shared" si="156"/>
        <v>11.36283316307377</v>
      </c>
      <c r="ER55" s="83">
        <f t="shared" si="156"/>
        <v>11.242605988509963</v>
      </c>
      <c r="ES55" s="83">
        <f t="shared" si="156"/>
        <v>11.123873433985755</v>
      </c>
      <c r="ET55" s="83">
        <f t="shared" si="156"/>
        <v>11.00662015722512</v>
      </c>
      <c r="EU55" s="83">
        <f t="shared" si="156"/>
        <v>10.890830721890996</v>
      </c>
      <c r="EV55" s="83">
        <f t="shared" si="156"/>
        <v>10.776489340325659</v>
      </c>
      <c r="EW55" s="83">
        <f t="shared" si="156"/>
        <v>10.663579838923535</v>
      </c>
      <c r="EX55" s="83">
        <f t="shared" si="156"/>
        <v>10.552085890888401</v>
      </c>
      <c r="EY55" s="83">
        <f t="shared" si="156"/>
        <v>10.441991247172499</v>
      </c>
      <c r="EZ55" s="83">
        <f t="shared" si="156"/>
        <v>10.3332799119424</v>
      </c>
      <c r="FA55" s="83">
        <f t="shared" si="156"/>
        <v>10.225936230188656</v>
      </c>
      <c r="FB55" s="83">
        <f t="shared" si="156"/>
        <v>10.119944882205397</v>
      </c>
      <c r="FC55" s="83">
        <f t="shared" si="156"/>
        <v>10.015290808421076</v>
      </c>
      <c r="FD55" s="83">
        <f t="shared" si="156"/>
        <v>9.9119591120477555</v>
      </c>
      <c r="FE55" s="83">
        <f t="shared" si="156"/>
        <v>9.8099349975866961</v>
      </c>
      <c r="FF55" s="83">
        <f t="shared" si="156"/>
        <v>9.7092037198019341</v>
      </c>
      <c r="FG55" s="83">
        <f t="shared" si="156"/>
        <v>9.6097505597290791</v>
      </c>
      <c r="FH55" s="83">
        <f t="shared" si="156"/>
        <v>9.5115608322208054</v>
      </c>
      <c r="FI55" s="83">
        <f t="shared" si="156"/>
        <v>9.4146199193692226</v>
      </c>
      <c r="FJ55" s="83">
        <f t="shared" si="156"/>
        <v>9.3189133173506011</v>
      </c>
      <c r="FK55" s="83">
        <f t="shared" si="156"/>
        <v>9.2244266816030667</v>
      </c>
      <c r="FL55" s="83">
        <f t="shared" si="156"/>
        <v>9.1311458565816039</v>
      </c>
      <c r="FM55" s="83">
        <f t="shared" si="156"/>
        <v>9.039056873737298</v>
      </c>
      <c r="FN55" s="83">
        <f t="shared" si="156"/>
        <v>8.948145928085868</v>
      </c>
      <c r="FO55" s="83">
        <f t="shared" si="156"/>
        <v>8.8583993465512982</v>
      </c>
      <c r="FP55" s="83">
        <f t="shared" si="156"/>
        <v>8.7698035606750615</v>
      </c>
      <c r="FQ55" s="83">
        <f t="shared" si="156"/>
        <v>8.6823450925439136</v>
      </c>
      <c r="FR55" s="83">
        <f t="shared" si="156"/>
        <v>8.5960105566711995</v>
      </c>
      <c r="FS55" s="83">
        <f t="shared" si="156"/>
        <v>8.5107866733748452</v>
      </c>
      <c r="FT55" s="83">
        <f t="shared" si="156"/>
        <v>8.4266602828884203</v>
      </c>
      <c r="FU55" s="83">
        <f t="shared" si="156"/>
        <v>8.3436183567046758</v>
      </c>
      <c r="FV55" s="83">
        <f t="shared" si="156"/>
        <v>8.2616480038649733</v>
      </c>
      <c r="FW55" s="83">
        <f t="shared" si="156"/>
        <v>8.1807364716357167</v>
      </c>
      <c r="FX55" s="83">
        <f t="shared" si="156"/>
        <v>8.1008711416621075</v>
      </c>
      <c r="FY55" s="83">
        <f t="shared" si="156"/>
        <v>8.0220395237039241</v>
      </c>
      <c r="GA55" t="s">
        <v>99</v>
      </c>
    </row>
    <row r="56" spans="1:183" s="95" customFormat="1" x14ac:dyDescent="0.25">
      <c r="A56" s="87" t="s">
        <v>120</v>
      </c>
      <c r="B56" s="94"/>
      <c r="C56" s="113">
        <f t="shared" si="153"/>
        <v>2.4735642596873612E-2</v>
      </c>
      <c r="D56" s="114">
        <f t="shared" ref="D56:H56" si="157">D55-C55</f>
        <v>3.2651048227873167E-2</v>
      </c>
      <c r="E56" s="114">
        <f t="shared" si="157"/>
        <v>4.3099383660792578E-2</v>
      </c>
      <c r="F56" s="114">
        <f t="shared" si="157"/>
        <v>5.6891186432246221E-2</v>
      </c>
      <c r="G56" s="114">
        <f t="shared" si="157"/>
        <v>7.5096366090565025E-2</v>
      </c>
      <c r="H56" s="114">
        <f t="shared" si="157"/>
        <v>9.9127203239545825E-2</v>
      </c>
      <c r="I56" s="114">
        <f>I55-H55</f>
        <v>0.13084790827620052</v>
      </c>
      <c r="J56" s="87">
        <f>C33*($G$6+$I$6*(1-J13))</f>
        <v>0.14408101794919304</v>
      </c>
      <c r="K56" s="87">
        <f t="shared" ref="K56:BV56" si="158">D33*($G$6+$I$6*(1-K13))</f>
        <v>0.19018694369293482</v>
      </c>
      <c r="L56" s="87">
        <f t="shared" si="158"/>
        <v>0.2510467656746741</v>
      </c>
      <c r="M56" s="87">
        <f t="shared" si="158"/>
        <v>0.33138173069056964</v>
      </c>
      <c r="N56" s="87">
        <f t="shared" si="158"/>
        <v>0.43742388451155206</v>
      </c>
      <c r="O56" s="87">
        <f t="shared" si="158"/>
        <v>0.57739952755524848</v>
      </c>
      <c r="P56" s="87">
        <f t="shared" si="158"/>
        <v>0.76216737637292808</v>
      </c>
      <c r="Q56" s="87">
        <f t="shared" si="158"/>
        <v>0.99562035886984479</v>
      </c>
      <c r="R56" s="87">
        <f t="shared" si="158"/>
        <v>1.3280004365921902</v>
      </c>
      <c r="S56" s="87">
        <f t="shared" si="158"/>
        <v>1.7529605763016904</v>
      </c>
      <c r="T56" s="87">
        <f t="shared" si="158"/>
        <v>2.3139079607182325</v>
      </c>
      <c r="U56" s="87">
        <f t="shared" si="158"/>
        <v>3.0543585081480664</v>
      </c>
      <c r="V56" s="87">
        <f t="shared" si="158"/>
        <v>4.0317532307554469</v>
      </c>
      <c r="W56" s="87">
        <f t="shared" si="158"/>
        <v>5.3219142645971917</v>
      </c>
      <c r="X56" s="87">
        <f t="shared" si="158"/>
        <v>1.6700779913792512</v>
      </c>
      <c r="Y56" s="87">
        <f t="shared" si="158"/>
        <v>2.1355887965071054</v>
      </c>
      <c r="Z56" s="87">
        <f t="shared" si="158"/>
        <v>2.7498662885394616</v>
      </c>
      <c r="AA56" s="87">
        <f t="shared" si="158"/>
        <v>3.5603740431675615</v>
      </c>
      <c r="AB56" s="87">
        <f t="shared" si="158"/>
        <v>4.6296605261892347</v>
      </c>
      <c r="AC56" s="87">
        <f t="shared" si="158"/>
        <v>6.0401101286657477</v>
      </c>
      <c r="AD56" s="87">
        <f t="shared" si="158"/>
        <v>7.9001583610066541</v>
      </c>
      <c r="AE56" s="87">
        <f t="shared" si="158"/>
        <v>4.3940858958120828</v>
      </c>
      <c r="AF56" s="87">
        <f t="shared" si="158"/>
        <v>4.4984887138127414</v>
      </c>
      <c r="AG56" s="87">
        <f t="shared" si="158"/>
        <v>4.7235523510775632</v>
      </c>
      <c r="AH56" s="87">
        <f t="shared" si="158"/>
        <v>5.0066086248096395</v>
      </c>
      <c r="AI56" s="87">
        <f t="shared" si="158"/>
        <v>5.3661112580153913</v>
      </c>
      <c r="AJ56" s="87">
        <f t="shared" si="158"/>
        <v>5.8263453445808713</v>
      </c>
      <c r="AK56" s="87">
        <f t="shared" si="158"/>
        <v>6.486558861229665</v>
      </c>
      <c r="AL56" s="87">
        <f t="shared" si="158"/>
        <v>3.764486764386759</v>
      </c>
      <c r="AM56" s="87">
        <f t="shared" si="158"/>
        <v>4.0705096086192327</v>
      </c>
      <c r="AN56" s="87">
        <f t="shared" si="158"/>
        <v>4.3422021859835445</v>
      </c>
      <c r="AO56" s="87">
        <f t="shared" si="158"/>
        <v>4.5770306372424852</v>
      </c>
      <c r="AP56" s="87">
        <f t="shared" si="158"/>
        <v>4.7618794170091201</v>
      </c>
      <c r="AQ56" s="87">
        <f t="shared" si="158"/>
        <v>4.8794677870949705</v>
      </c>
      <c r="AR56" s="87">
        <f t="shared" si="158"/>
        <v>4.9070228630907593</v>
      </c>
      <c r="AS56" s="87">
        <f t="shared" si="158"/>
        <v>4.8145299182581667</v>
      </c>
      <c r="AT56" s="87">
        <f t="shared" si="158"/>
        <v>4.8305318815403808</v>
      </c>
      <c r="AU56" s="87">
        <f t="shared" si="158"/>
        <v>4.8556341487246248</v>
      </c>
      <c r="AV56" s="87">
        <f t="shared" si="158"/>
        <v>4.8731043304530912</v>
      </c>
      <c r="AW56" s="87">
        <f t="shared" si="158"/>
        <v>4.8684444628362034</v>
      </c>
      <c r="AX56" s="87">
        <f t="shared" si="158"/>
        <v>4.8224226812914619</v>
      </c>
      <c r="AY56" s="87">
        <f t="shared" si="158"/>
        <v>4.7095748981939707</v>
      </c>
      <c r="AZ56" s="87">
        <f t="shared" si="158"/>
        <v>4.087485136707234</v>
      </c>
      <c r="BA56" s="87">
        <f t="shared" si="158"/>
        <v>4.1651998199208276</v>
      </c>
      <c r="BB56" s="87">
        <f t="shared" si="158"/>
        <v>4.2201940267074782</v>
      </c>
      <c r="BC56" s="87">
        <f t="shared" si="158"/>
        <v>4.2523944603022299</v>
      </c>
      <c r="BD56" s="87">
        <f t="shared" si="158"/>
        <v>4.2620360528697967</v>
      </c>
      <c r="BE56" s="87">
        <f t="shared" si="158"/>
        <v>4.2483526741599968</v>
      </c>
      <c r="BF56" s="87">
        <f t="shared" si="158"/>
        <v>4.2092495421788492</v>
      </c>
      <c r="BG56" s="87">
        <f t="shared" si="158"/>
        <v>4.1408736466518006</v>
      </c>
      <c r="BH56" s="87">
        <f t="shared" si="158"/>
        <v>4.0988948468240185</v>
      </c>
      <c r="BI56" s="87">
        <f t="shared" si="158"/>
        <v>4.0551631228327185</v>
      </c>
      <c r="BJ56" s="87">
        <f t="shared" si="158"/>
        <v>4.0077773554745466</v>
      </c>
      <c r="BK56" s="87">
        <f t="shared" si="158"/>
        <v>3.9560883863550798</v>
      </c>
      <c r="BL56" s="87">
        <f t="shared" si="158"/>
        <v>3.9007989973950283</v>
      </c>
      <c r="BM56" s="87">
        <f t="shared" si="158"/>
        <v>3.8442867339237989</v>
      </c>
      <c r="BN56" s="87">
        <f t="shared" si="158"/>
        <v>3.7910763864904999</v>
      </c>
      <c r="BO56" s="87">
        <f t="shared" si="158"/>
        <v>3.7746721044778515</v>
      </c>
      <c r="BP56" s="87">
        <f t="shared" si="158"/>
        <v>3.748415783139702</v>
      </c>
      <c r="BQ56" s="87">
        <f t="shared" si="158"/>
        <v>3.7134847571862379</v>
      </c>
      <c r="BR56" s="87">
        <f t="shared" si="158"/>
        <v>3.6712899995600732</v>
      </c>
      <c r="BS56" s="87">
        <f t="shared" si="158"/>
        <v>3.6235659649846683</v>
      </c>
      <c r="BT56" s="87">
        <f t="shared" si="158"/>
        <v>3.572709648539278</v>
      </c>
      <c r="BU56" s="87">
        <f t="shared" si="158"/>
        <v>3.5221692783398986</v>
      </c>
      <c r="BV56" s="87">
        <f t="shared" si="158"/>
        <v>3.4888148620792769</v>
      </c>
      <c r="BW56" s="87">
        <f t="shared" ref="BW56:EH56" si="159">BP33*($G$6+$I$6*(1-BW13))</f>
        <v>3.4547894164219959</v>
      </c>
      <c r="BX56" s="87">
        <f t="shared" si="159"/>
        <v>3.4198868085506589</v>
      </c>
      <c r="BY56" s="87">
        <f t="shared" si="159"/>
        <v>3.3841419450358012</v>
      </c>
      <c r="BZ56" s="87">
        <f t="shared" si="159"/>
        <v>3.347751616231331</v>
      </c>
      <c r="CA56" s="87">
        <f t="shared" si="159"/>
        <v>3.3110548930743016</v>
      </c>
      <c r="CB56" s="87">
        <f t="shared" si="159"/>
        <v>3.2745163228983305</v>
      </c>
      <c r="CC56" s="87">
        <f t="shared" si="159"/>
        <v>3.2386665249940929</v>
      </c>
      <c r="CD56" s="87">
        <f t="shared" si="159"/>
        <v>3.2018898649442638</v>
      </c>
      <c r="CE56" s="87">
        <f t="shared" si="159"/>
        <v>3.1648324507470122</v>
      </c>
      <c r="CF56" s="87">
        <f t="shared" si="159"/>
        <v>3.1280977541017925</v>
      </c>
      <c r="CG56" s="87">
        <f t="shared" si="159"/>
        <v>3.0922257599530156</v>
      </c>
      <c r="CH56" s="87">
        <f t="shared" si="159"/>
        <v>3.0576353713938969</v>
      </c>
      <c r="CI56" s="87">
        <f t="shared" si="159"/>
        <v>3.0245493115035877</v>
      </c>
      <c r="CJ56" s="87">
        <f t="shared" si="159"/>
        <v>2.9928781651697709</v>
      </c>
      <c r="CK56" s="87">
        <f t="shared" si="159"/>
        <v>2.9605720327906466</v>
      </c>
      <c r="CL56" s="87">
        <f t="shared" si="159"/>
        <v>2.9278435740502742</v>
      </c>
      <c r="CM56" s="87">
        <f t="shared" si="159"/>
        <v>2.8949517740564525</v>
      </c>
      <c r="CN56" s="87">
        <f t="shared" si="159"/>
        <v>2.8621743787415159</v>
      </c>
      <c r="CO56" s="87">
        <f t="shared" si="159"/>
        <v>2.8297813974889503</v>
      </c>
      <c r="CP56" s="87">
        <f t="shared" si="159"/>
        <v>2.797995838361055</v>
      </c>
      <c r="CQ56" s="87">
        <f t="shared" si="159"/>
        <v>2.7669382602540424</v>
      </c>
      <c r="CR56" s="87">
        <f t="shared" si="159"/>
        <v>2.7362240964875331</v>
      </c>
      <c r="CS56" s="87">
        <f t="shared" si="159"/>
        <v>2.7058781626652508</v>
      </c>
      <c r="CT56" s="87">
        <f t="shared" si="159"/>
        <v>2.6759054084406193</v>
      </c>
      <c r="CU56" s="87">
        <f t="shared" si="159"/>
        <v>2.6462921792389933</v>
      </c>
      <c r="CV56" s="87">
        <f t="shared" si="159"/>
        <v>2.6170083742961405</v>
      </c>
      <c r="CW56" s="87">
        <f t="shared" si="159"/>
        <v>2.5880112745633834</v>
      </c>
      <c r="CX56" s="87">
        <f t="shared" si="159"/>
        <v>2.5592511171036794</v>
      </c>
      <c r="CY56" s="87">
        <f t="shared" si="159"/>
        <v>2.5306808392057039</v>
      </c>
      <c r="CZ56" s="87">
        <f t="shared" si="159"/>
        <v>2.5023995074629153</v>
      </c>
      <c r="DA56" s="87">
        <f t="shared" si="159"/>
        <v>2.4744773596700762</v>
      </c>
      <c r="DB56" s="87">
        <f t="shared" si="159"/>
        <v>2.4469517761939339</v>
      </c>
      <c r="DC56" s="87">
        <f t="shared" si="159"/>
        <v>2.4198258333102545</v>
      </c>
      <c r="DD56" s="87">
        <f t="shared" si="159"/>
        <v>2.3930704294544709</v>
      </c>
      <c r="DE56" s="87">
        <f t="shared" si="159"/>
        <v>2.3666314423937527</v>
      </c>
      <c r="DF56" s="87">
        <f t="shared" si="159"/>
        <v>2.340444246541594</v>
      </c>
      <c r="DG56" s="87">
        <f t="shared" si="159"/>
        <v>2.3145199043676721</v>
      </c>
      <c r="DH56" s="87">
        <f t="shared" si="159"/>
        <v>2.2888713278876285</v>
      </c>
      <c r="DI56" s="87">
        <f t="shared" si="159"/>
        <v>2.2635107490266164</v>
      </c>
      <c r="DJ56" s="87">
        <f t="shared" si="159"/>
        <v>2.2384474428307075</v>
      </c>
      <c r="DK56" s="87">
        <f t="shared" si="159"/>
        <v>2.2136858648038755</v>
      </c>
      <c r="DL56" s="87">
        <f t="shared" si="159"/>
        <v>2.1892247679489474</v>
      </c>
      <c r="DM56" s="87">
        <f t="shared" si="159"/>
        <v>2.1650580882754848</v>
      </c>
      <c r="DN56" s="87">
        <f t="shared" si="159"/>
        <v>2.1411875020317477</v>
      </c>
      <c r="DO56" s="87">
        <f t="shared" si="159"/>
        <v>2.1176083115835702</v>
      </c>
      <c r="DP56" s="87">
        <f t="shared" si="159"/>
        <v>2.0943120861534377</v>
      </c>
      <c r="DQ56" s="87">
        <f t="shared" si="159"/>
        <v>2.0712893119793843</v>
      </c>
      <c r="DR56" s="87">
        <f t="shared" si="159"/>
        <v>2.0485318741445027</v>
      </c>
      <c r="DS56" s="87">
        <f t="shared" si="159"/>
        <v>2.0260351244164814</v>
      </c>
      <c r="DT56" s="87">
        <f t="shared" si="159"/>
        <v>2.0037992419445221</v>
      </c>
      <c r="DU56" s="87">
        <f t="shared" si="159"/>
        <v>1.9818294465994644</v>
      </c>
      <c r="DV56" s="87">
        <f t="shared" si="159"/>
        <v>1.9601277931121883</v>
      </c>
      <c r="DW56" s="87">
        <f t="shared" si="159"/>
        <v>1.9386932053719699</v>
      </c>
      <c r="DX56" s="87">
        <f t="shared" si="159"/>
        <v>1.9175220339952908</v>
      </c>
      <c r="DY56" s="87">
        <f t="shared" si="159"/>
        <v>1.8966090535337596</v>
      </c>
      <c r="DZ56" s="87">
        <f t="shared" si="159"/>
        <v>1.8759487610345926</v>
      </c>
      <c r="EA56" s="87">
        <f t="shared" si="159"/>
        <v>1.8555367383862833</v>
      </c>
      <c r="EB56" s="87">
        <f t="shared" si="159"/>
        <v>1.8353706987598619</v>
      </c>
      <c r="EC56" s="87">
        <f t="shared" si="159"/>
        <v>1.8154484177156276</v>
      </c>
      <c r="ED56" s="87">
        <f t="shared" si="159"/>
        <v>1.7957678292722412</v>
      </c>
      <c r="EE56" s="87">
        <f t="shared" si="159"/>
        <v>1.7763270124317001</v>
      </c>
      <c r="EF56" s="87">
        <f t="shared" si="159"/>
        <v>1.7571241094579515</v>
      </c>
      <c r="EG56" s="87">
        <f t="shared" si="159"/>
        <v>1.7381572171996875</v>
      </c>
      <c r="EH56" s="87">
        <f t="shared" si="159"/>
        <v>1.719424281265262</v>
      </c>
      <c r="EI56" s="87">
        <f t="shared" ref="EI56:FY56" si="160">EB33*($G$6+$I$6*(1-EI13))</f>
        <v>1.7009229993871426</v>
      </c>
      <c r="EJ56" s="87">
        <f t="shared" si="160"/>
        <v>1.6826504650551011</v>
      </c>
      <c r="EK56" s="87">
        <f t="shared" si="160"/>
        <v>1.664603551242934</v>
      </c>
      <c r="EL56" s="87">
        <f t="shared" si="160"/>
        <v>1.6467792327914046</v>
      </c>
      <c r="EM56" s="87">
        <f t="shared" si="160"/>
        <v>1.629174801477413</v>
      </c>
      <c r="EN56" s="87">
        <f t="shared" si="160"/>
        <v>1.6117879419694729</v>
      </c>
      <c r="EO56" s="87">
        <f t="shared" si="160"/>
        <v>1.5946166564638362</v>
      </c>
      <c r="EP56" s="87">
        <f t="shared" si="160"/>
        <v>1.5776590522134228</v>
      </c>
      <c r="EQ56" s="87">
        <f t="shared" si="160"/>
        <v>1.5609130438000589</v>
      </c>
      <c r="ER56" s="87">
        <f t="shared" si="160"/>
        <v>1.5443763766791272</v>
      </c>
      <c r="ES56" s="87">
        <f t="shared" si="160"/>
        <v>1.5280466782671966</v>
      </c>
      <c r="ET56" s="87">
        <f t="shared" si="160"/>
        <v>1.5119215247167772</v>
      </c>
      <c r="EU56" s="87">
        <f t="shared" si="160"/>
        <v>1.4959985066353483</v>
      </c>
      <c r="EV56" s="87">
        <f t="shared" si="160"/>
        <v>1.4802752748984986</v>
      </c>
      <c r="EW56" s="87">
        <f t="shared" si="160"/>
        <v>1.4647495508112991</v>
      </c>
      <c r="EX56" s="87">
        <f t="shared" si="160"/>
        <v>1.449419095764926</v>
      </c>
      <c r="EY56" s="87">
        <f t="shared" si="160"/>
        <v>1.4342817329632256</v>
      </c>
      <c r="EZ56" s="87">
        <f t="shared" si="160"/>
        <v>1.419335343037097</v>
      </c>
      <c r="FA56" s="87">
        <f t="shared" si="160"/>
        <v>1.4045778429630349</v>
      </c>
      <c r="FB56" s="87">
        <f t="shared" si="160"/>
        <v>1.3900071586520888</v>
      </c>
      <c r="FC56" s="87">
        <f t="shared" si="160"/>
        <v>1.3756212011141788</v>
      </c>
      <c r="FD56" s="87">
        <f t="shared" si="160"/>
        <v>1.3614178544379787</v>
      </c>
      <c r="FE56" s="87">
        <f t="shared" si="160"/>
        <v>1.3473949813038668</v>
      </c>
      <c r="FF56" s="87">
        <f t="shared" si="160"/>
        <v>1.3335504551784645</v>
      </c>
      <c r="FG56" s="87">
        <f t="shared" si="160"/>
        <v>1.3198821829642431</v>
      </c>
      <c r="FH56" s="87">
        <f t="shared" si="160"/>
        <v>1.306388115454761</v>
      </c>
      <c r="FI56" s="87">
        <f t="shared" si="160"/>
        <v>1.2930662458005071</v>
      </c>
      <c r="FJ56" s="87">
        <f t="shared" si="160"/>
        <v>1.2799145990955565</v>
      </c>
      <c r="FK56" s="87">
        <f t="shared" si="160"/>
        <v>1.2669312186904438</v>
      </c>
      <c r="FL56" s="87">
        <f t="shared" si="160"/>
        <v>1.2541141562824043</v>
      </c>
      <c r="FM56" s="87">
        <f t="shared" si="160"/>
        <v>1.2414614723341586</v>
      </c>
      <c r="FN56" s="87">
        <f t="shared" si="160"/>
        <v>1.2289712373128128</v>
      </c>
      <c r="FO56" s="87">
        <f t="shared" si="160"/>
        <v>1.2166415339201915</v>
      </c>
      <c r="FP56" s="87">
        <f t="shared" si="160"/>
        <v>1.2044704599242699</v>
      </c>
      <c r="FQ56" s="87">
        <f t="shared" si="160"/>
        <v>1.1924561309644086</v>
      </c>
      <c r="FR56" s="87">
        <f t="shared" si="160"/>
        <v>1.1805966828177303</v>
      </c>
      <c r="FS56" s="87">
        <f t="shared" si="160"/>
        <v>1.1688902729860495</v>
      </c>
      <c r="FT56" s="87">
        <f t="shared" si="160"/>
        <v>1.157335081847733</v>
      </c>
      <c r="FU56" s="87">
        <f t="shared" si="160"/>
        <v>1.1459293111290687</v>
      </c>
      <c r="FV56" s="87">
        <f t="shared" si="160"/>
        <v>1.134671181080489</v>
      </c>
      <c r="FW56" s="87">
        <f t="shared" si="160"/>
        <v>1.1235589276950138</v>
      </c>
      <c r="FX56" s="87">
        <f t="shared" si="160"/>
        <v>1.1125908009908005</v>
      </c>
      <c r="FY56" s="87">
        <f t="shared" si="160"/>
        <v>1.1017650648595467</v>
      </c>
      <c r="GA56" s="87" t="s">
        <v>120</v>
      </c>
    </row>
    <row r="57" spans="1:183" x14ac:dyDescent="0.25">
      <c r="A57" t="s">
        <v>72</v>
      </c>
      <c r="B57" s="60"/>
      <c r="C57" s="112">
        <f t="shared" si="153"/>
        <v>4.9299877278143424E-2</v>
      </c>
      <c r="D57" s="112">
        <f t="shared" si="153"/>
        <v>6.507583800714932E-2</v>
      </c>
      <c r="E57" s="112">
        <f t="shared" si="153"/>
        <v>8.5900106169437107E-2</v>
      </c>
      <c r="F57" s="112">
        <f t="shared" si="153"/>
        <v>0.11338814014365699</v>
      </c>
      <c r="G57" s="112">
        <f t="shared" si="153"/>
        <v>0.14967234498962723</v>
      </c>
      <c r="H57" s="112">
        <f>I57/(1+$V$6)</f>
        <v>0.19756749538630794</v>
      </c>
      <c r="I57" s="104">
        <f>V10*AL7</f>
        <v>0.26078909390992649</v>
      </c>
      <c r="J57" s="83">
        <f t="shared" ref="J57:BU57" si="161">I57-C58+J58</f>
        <v>0.3184530298916014</v>
      </c>
      <c r="K57" s="83">
        <f t="shared" si="161"/>
        <v>0.39456942538741235</v>
      </c>
      <c r="L57" s="83">
        <f t="shared" si="161"/>
        <v>0.49504306744188276</v>
      </c>
      <c r="M57" s="83">
        <f t="shared" si="161"/>
        <v>0.62766827495378363</v>
      </c>
      <c r="N57" s="83">
        <f t="shared" si="161"/>
        <v>0.80273354886949289</v>
      </c>
      <c r="O57" s="83">
        <f t="shared" si="161"/>
        <v>1.0338197104382292</v>
      </c>
      <c r="P57" s="83">
        <f t="shared" si="161"/>
        <v>1.338853443708961</v>
      </c>
      <c r="Q57" s="83">
        <f t="shared" si="161"/>
        <v>1.6933017562865289</v>
      </c>
      <c r="R57" s="83">
        <f t="shared" si="161"/>
        <v>2.2430574901801883</v>
      </c>
      <c r="S57" s="83">
        <f t="shared" si="161"/>
        <v>2.9687350589198189</v>
      </c>
      <c r="T57" s="83">
        <f t="shared" si="161"/>
        <v>3.9266294496561311</v>
      </c>
      <c r="U57" s="83">
        <f t="shared" si="161"/>
        <v>5.1910500454280637</v>
      </c>
      <c r="V57" s="83">
        <f t="shared" si="161"/>
        <v>6.8600852318470142</v>
      </c>
      <c r="W57" s="83">
        <f t="shared" si="161"/>
        <v>9.0632116779200285</v>
      </c>
      <c r="X57" s="83">
        <f t="shared" si="161"/>
        <v>8.9326120236034594</v>
      </c>
      <c r="Y57" s="83">
        <f t="shared" si="161"/>
        <v>8.6648717068884622</v>
      </c>
      <c r="Z57" s="83">
        <f t="shared" si="161"/>
        <v>8.2979802439609855</v>
      </c>
      <c r="AA57" s="83">
        <f t="shared" si="161"/>
        <v>7.8001930684879142</v>
      </c>
      <c r="AB57" s="83">
        <f t="shared" si="161"/>
        <v>7.1295956615737515</v>
      </c>
      <c r="AC57" s="83">
        <f t="shared" si="161"/>
        <v>6.2308406186681724</v>
      </c>
      <c r="AD57" s="83">
        <f t="shared" si="161"/>
        <v>5.0308342769283092</v>
      </c>
      <c r="AE57" s="83">
        <f t="shared" si="161"/>
        <v>5.6211491560956697</v>
      </c>
      <c r="AF57" s="83">
        <f t="shared" si="161"/>
        <v>6.1579629127169131</v>
      </c>
      <c r="AG57" s="83">
        <f t="shared" si="161"/>
        <v>6.6211375740093565</v>
      </c>
      <c r="AH57" s="83">
        <f t="shared" si="161"/>
        <v>6.9840894422827162</v>
      </c>
      <c r="AI57" s="83">
        <f t="shared" si="161"/>
        <v>7.2117250328407341</v>
      </c>
      <c r="AJ57" s="83">
        <f t="shared" si="161"/>
        <v>7.2577156155435523</v>
      </c>
      <c r="AK57" s="83">
        <f t="shared" si="161"/>
        <v>7.232715935832343</v>
      </c>
      <c r="AL57" s="83">
        <f t="shared" si="161"/>
        <v>7.0173417094352812</v>
      </c>
      <c r="AM57" s="83">
        <f t="shared" si="161"/>
        <v>6.836287416482727</v>
      </c>
      <c r="AN57" s="83">
        <f t="shared" si="161"/>
        <v>6.6757157774777864</v>
      </c>
      <c r="AO57" s="83">
        <f t="shared" si="161"/>
        <v>6.5191591217027272</v>
      </c>
      <c r="AP57" s="83">
        <f t="shared" si="161"/>
        <v>6.3445903318043833</v>
      </c>
      <c r="AQ57" s="83">
        <f t="shared" si="161"/>
        <v>6.1226592573976157</v>
      </c>
      <c r="AR57" s="83">
        <f t="shared" si="161"/>
        <v>5.6425569762168584</v>
      </c>
      <c r="AS57" s="83">
        <f t="shared" si="161"/>
        <v>5.8038853523556542</v>
      </c>
      <c r="AT57" s="83">
        <f t="shared" si="161"/>
        <v>5.8888417604824621</v>
      </c>
      <c r="AU57" s="83">
        <f t="shared" si="161"/>
        <v>5.9101790312346356</v>
      </c>
      <c r="AV57" s="83">
        <f t="shared" si="161"/>
        <v>5.8781491995768329</v>
      </c>
      <c r="AW57" s="83">
        <f t="shared" si="161"/>
        <v>5.8040882704601859</v>
      </c>
      <c r="AX57" s="83">
        <f t="shared" si="161"/>
        <v>5.7007319513469152</v>
      </c>
      <c r="AY57" s="83">
        <f t="shared" si="161"/>
        <v>5.58263259448246</v>
      </c>
      <c r="AZ57" s="83">
        <f t="shared" si="161"/>
        <v>5.4018176268945739</v>
      </c>
      <c r="BA57" s="83">
        <f t="shared" si="161"/>
        <v>5.2572553758642524</v>
      </c>
      <c r="BB57" s="83">
        <f t="shared" si="161"/>
        <v>5.1382908964140697</v>
      </c>
      <c r="BC57" s="83">
        <f t="shared" si="161"/>
        <v>5.0385523673439883</v>
      </c>
      <c r="BD57" s="83">
        <f t="shared" si="161"/>
        <v>4.954440938185436</v>
      </c>
      <c r="BE57" s="83">
        <f t="shared" si="161"/>
        <v>4.8858222121976125</v>
      </c>
      <c r="BF57" s="83">
        <f t="shared" si="161"/>
        <v>4.8369340066329976</v>
      </c>
      <c r="BG57" s="83">
        <f t="shared" si="161"/>
        <v>4.8824704137615269</v>
      </c>
      <c r="BH57" s="83">
        <f t="shared" si="161"/>
        <v>4.8915149829480269</v>
      </c>
      <c r="BI57" s="83">
        <f t="shared" si="161"/>
        <v>4.871701992842663</v>
      </c>
      <c r="BJ57" s="83">
        <f t="shared" si="161"/>
        <v>4.8290377542867082</v>
      </c>
      <c r="BK57" s="83">
        <f t="shared" si="161"/>
        <v>4.7685433345006523</v>
      </c>
      <c r="BL57" s="83">
        <f t="shared" si="161"/>
        <v>4.6945729489450594</v>
      </c>
      <c r="BM57" s="83">
        <f t="shared" si="161"/>
        <v>4.6112164116071543</v>
      </c>
      <c r="BN57" s="83">
        <f t="shared" si="161"/>
        <v>4.522811839548055</v>
      </c>
      <c r="BO57" s="83">
        <f t="shared" si="161"/>
        <v>4.4511287515129663</v>
      </c>
      <c r="BP57" s="83">
        <f t="shared" si="161"/>
        <v>4.3921013678457923</v>
      </c>
      <c r="BQ57" s="83">
        <f t="shared" si="161"/>
        <v>4.3428202971361669</v>
      </c>
      <c r="BR57" s="83">
        <f t="shared" si="161"/>
        <v>4.3011314191565129</v>
      </c>
      <c r="BS57" s="83">
        <f t="shared" si="161"/>
        <v>4.2653086133310989</v>
      </c>
      <c r="BT57" s="83">
        <f t="shared" si="161"/>
        <v>4.2336974155150653</v>
      </c>
      <c r="BU57" s="83">
        <f t="shared" si="161"/>
        <v>4.2043186609529979</v>
      </c>
      <c r="BV57" s="83">
        <f t="shared" ref="BV57:EG57" si="162">BU57-BO58+BV58</f>
        <v>4.1661582526520862</v>
      </c>
      <c r="BW57" s="83">
        <f t="shared" si="162"/>
        <v>4.122422983063613</v>
      </c>
      <c r="BX57" s="83">
        <f t="shared" si="162"/>
        <v>4.0756694216269134</v>
      </c>
      <c r="BY57" s="83">
        <f t="shared" si="162"/>
        <v>4.0279209550327151</v>
      </c>
      <c r="BZ57" s="83">
        <f t="shared" si="162"/>
        <v>3.9807386341075244</v>
      </c>
      <c r="CA57" s="83">
        <f t="shared" si="162"/>
        <v>3.9352227007033096</v>
      </c>
      <c r="CB57" s="83">
        <f t="shared" si="162"/>
        <v>3.8919319022552585</v>
      </c>
      <c r="CC57" s="83">
        <f t="shared" si="162"/>
        <v>3.8507007788734073</v>
      </c>
      <c r="CD57" s="83">
        <f t="shared" si="162"/>
        <v>3.810504439520277</v>
      </c>
      <c r="CE57" s="83">
        <f t="shared" si="162"/>
        <v>3.7707065024337005</v>
      </c>
      <c r="CF57" s="83">
        <f t="shared" si="162"/>
        <v>3.7309592935823939</v>
      </c>
      <c r="CG57" s="83">
        <f t="shared" si="162"/>
        <v>3.6911279042033085</v>
      </c>
      <c r="CH57" s="83">
        <f t="shared" si="162"/>
        <v>3.6512340914038695</v>
      </c>
      <c r="CI57" s="83">
        <f t="shared" si="162"/>
        <v>3.6114126178695063</v>
      </c>
      <c r="CJ57" s="83">
        <f t="shared" si="162"/>
        <v>3.5718736065527854</v>
      </c>
      <c r="CK57" s="83">
        <f t="shared" si="162"/>
        <v>3.5329832888583401</v>
      </c>
      <c r="CL57" s="83">
        <f t="shared" si="162"/>
        <v>3.4948936925170107</v>
      </c>
      <c r="CM57" s="83">
        <f t="shared" si="162"/>
        <v>3.4575937652856545</v>
      </c>
      <c r="CN57" s="83">
        <f t="shared" si="162"/>
        <v>3.4209531302395453</v>
      </c>
      <c r="CO57" s="83">
        <f t="shared" si="162"/>
        <v>3.3847633441713803</v>
      </c>
      <c r="CP57" s="83">
        <f t="shared" si="162"/>
        <v>3.3487834710300328</v>
      </c>
      <c r="CQ57" s="83">
        <f t="shared" si="162"/>
        <v>3.3127973249152611</v>
      </c>
      <c r="CR57" s="83">
        <f t="shared" si="162"/>
        <v>3.2769152883007142</v>
      </c>
      <c r="CS57" s="83">
        <f t="shared" si="162"/>
        <v>3.2412699350045671</v>
      </c>
      <c r="CT57" s="83">
        <f t="shared" si="162"/>
        <v>3.2059866461936748</v>
      </c>
      <c r="CU57" s="83">
        <f t="shared" si="162"/>
        <v>3.1711625453378609</v>
      </c>
      <c r="CV57" s="83">
        <f t="shared" si="162"/>
        <v>3.1368522595968105</v>
      </c>
      <c r="CW57" s="83">
        <f t="shared" si="162"/>
        <v>3.1030616042777157</v>
      </c>
      <c r="CX57" s="83">
        <f t="shared" si="162"/>
        <v>3.0697508851991544</v>
      </c>
      <c r="CY57" s="83">
        <f t="shared" si="162"/>
        <v>3.036850068274203</v>
      </c>
      <c r="CZ57" s="83">
        <f t="shared" si="162"/>
        <v>3.0042999317405523</v>
      </c>
      <c r="DA57" s="83">
        <f t="shared" si="162"/>
        <v>2.9720587114980237</v>
      </c>
      <c r="DB57" s="83">
        <f t="shared" si="162"/>
        <v>2.9401051350041745</v>
      </c>
      <c r="DC57" s="83">
        <f t="shared" si="162"/>
        <v>2.9084386465011458</v>
      </c>
      <c r="DD57" s="83">
        <f t="shared" si="162"/>
        <v>2.8770768588735565</v>
      </c>
      <c r="DE57" s="83">
        <f t="shared" si="162"/>
        <v>2.8460503984931811</v>
      </c>
      <c r="DF57" s="83">
        <f t="shared" si="162"/>
        <v>2.8153951331398606</v>
      </c>
      <c r="DG57" s="83">
        <f t="shared" si="162"/>
        <v>2.7851240343305159</v>
      </c>
      <c r="DH57" s="83">
        <f t="shared" si="162"/>
        <v>2.7552320247473454</v>
      </c>
      <c r="DI57" s="83">
        <f t="shared" si="162"/>
        <v>2.725702207470925</v>
      </c>
      <c r="DJ57" s="83">
        <f t="shared" si="162"/>
        <v>2.6965127333924785</v>
      </c>
      <c r="DK57" s="83">
        <f t="shared" si="162"/>
        <v>2.6676436183099632</v>
      </c>
      <c r="DL57" s="83">
        <f t="shared" si="162"/>
        <v>2.6390825763246797</v>
      </c>
      <c r="DM57" s="83">
        <f t="shared" si="162"/>
        <v>2.6108286480256719</v>
      </c>
      <c r="DN57" s="83">
        <f t="shared" si="162"/>
        <v>2.5828858631167022</v>
      </c>
      <c r="DO57" s="83">
        <f t="shared" si="162"/>
        <v>2.5552598911615441</v>
      </c>
      <c r="DP57" s="83">
        <f t="shared" si="162"/>
        <v>2.5279554243535407</v>
      </c>
      <c r="DQ57" s="83">
        <f t="shared" si="162"/>
        <v>2.5009744622989967</v>
      </c>
      <c r="DR57" s="83">
        <f t="shared" si="162"/>
        <v>2.4743155800388155</v>
      </c>
      <c r="DS57" s="83">
        <f t="shared" si="162"/>
        <v>2.4479741595817388</v>
      </c>
      <c r="DT57" s="83">
        <f t="shared" si="162"/>
        <v>2.4219434182021797</v>
      </c>
      <c r="DU57" s="83">
        <f t="shared" si="162"/>
        <v>2.3962158916148892</v>
      </c>
      <c r="DV57" s="83">
        <f t="shared" si="162"/>
        <v>2.3707851547288556</v>
      </c>
      <c r="DW57" s="83">
        <f t="shared" si="162"/>
        <v>2.3456467392693763</v>
      </c>
      <c r="DX57" s="83">
        <f t="shared" si="162"/>
        <v>2.3207983121102802</v>
      </c>
      <c r="DY57" s="83">
        <f t="shared" si="162"/>
        <v>2.2962392251555648</v>
      </c>
      <c r="DZ57" s="83">
        <f t="shared" si="162"/>
        <v>2.2719696025374594</v>
      </c>
      <c r="EA57" s="83">
        <f t="shared" si="162"/>
        <v>2.2479891886407399</v>
      </c>
      <c r="EB57" s="83">
        <f t="shared" si="162"/>
        <v>2.2242962480546944</v>
      </c>
      <c r="EC57" s="83">
        <f t="shared" si="162"/>
        <v>2.200887759039865</v>
      </c>
      <c r="ED57" s="83">
        <f t="shared" si="162"/>
        <v>2.1777598658714048</v>
      </c>
      <c r="EE57" s="83">
        <f t="shared" si="162"/>
        <v>2.1549084305873984</v>
      </c>
      <c r="EF57" s="83">
        <f t="shared" si="162"/>
        <v>2.1323295380446297</v>
      </c>
      <c r="EG57" s="83">
        <f t="shared" si="162"/>
        <v>2.1100198308414968</v>
      </c>
      <c r="EH57" s="83">
        <f t="shared" ref="EH57:FY57" si="163">EG57-EA58+EH58</f>
        <v>2.0879765918921955</v>
      </c>
      <c r="EI57" s="83">
        <f t="shared" si="163"/>
        <v>2.0661975567507285</v>
      </c>
      <c r="EJ57" s="83">
        <f t="shared" si="163"/>
        <v>2.0446806988186874</v>
      </c>
      <c r="EK57" s="83">
        <f t="shared" si="163"/>
        <v>2.023424001705258</v>
      </c>
      <c r="EL57" s="83">
        <f t="shared" si="163"/>
        <v>2.002425278075179</v>
      </c>
      <c r="EM57" s="83">
        <f t="shared" si="163"/>
        <v>1.981682070834285</v>
      </c>
      <c r="EN57" s="83">
        <f t="shared" si="163"/>
        <v>1.9611916493155619</v>
      </c>
      <c r="EO57" s="83">
        <f t="shared" si="163"/>
        <v>1.9409510910204371</v>
      </c>
      <c r="EP57" s="83">
        <f t="shared" si="163"/>
        <v>1.9209574211933806</v>
      </c>
      <c r="EQ57" s="83">
        <f t="shared" si="163"/>
        <v>1.9012077703065824</v>
      </c>
      <c r="ER57" s="83">
        <f t="shared" si="163"/>
        <v>1.8816994548485386</v>
      </c>
      <c r="ES57" s="83">
        <f t="shared" si="163"/>
        <v>1.8624299833201055</v>
      </c>
      <c r="ET57" s="83">
        <f t="shared" si="163"/>
        <v>1.8433970040181646</v>
      </c>
      <c r="EU57" s="83">
        <f t="shared" si="163"/>
        <v>1.8245982215570677</v>
      </c>
      <c r="EV57" s="83">
        <f t="shared" si="163"/>
        <v>1.8060313143081796</v>
      </c>
      <c r="EW57" s="83">
        <f t="shared" si="163"/>
        <v>1.7876938838136447</v>
      </c>
      <c r="EX57" s="83">
        <f t="shared" si="163"/>
        <v>1.7695834582971846</v>
      </c>
      <c r="EY57" s="83">
        <f t="shared" si="163"/>
        <v>1.7516975196750317</v>
      </c>
      <c r="EZ57" s="83">
        <f t="shared" si="163"/>
        <v>1.7340335413434416</v>
      </c>
      <c r="FA57" s="83">
        <f t="shared" si="163"/>
        <v>1.7165890242870754</v>
      </c>
      <c r="FB57" s="83">
        <f t="shared" si="163"/>
        <v>1.6993615219282647</v>
      </c>
      <c r="FC57" s="83">
        <f t="shared" si="163"/>
        <v>1.6823486489567216</v>
      </c>
      <c r="FD57" s="83">
        <f t="shared" si="163"/>
        <v>1.6655480750991063</v>
      </c>
      <c r="FE57" s="83">
        <f t="shared" si="163"/>
        <v>1.6489575099476201</v>
      </c>
      <c r="FF57" s="83">
        <f t="shared" si="163"/>
        <v>1.632574683094689</v>
      </c>
      <c r="FG57" s="83">
        <f t="shared" si="163"/>
        <v>1.6163973271715786</v>
      </c>
      <c r="FH57" s="83">
        <f t="shared" si="163"/>
        <v>1.6004231685846744</v>
      </c>
      <c r="FI57" s="83">
        <f t="shared" si="163"/>
        <v>1.5846499275741817</v>
      </c>
      <c r="FJ57" s="83">
        <f t="shared" si="163"/>
        <v>1.5690753262129911</v>
      </c>
      <c r="FK57" s="83">
        <f t="shared" si="163"/>
        <v>1.5536971006176288</v>
      </c>
      <c r="FL57" s="83">
        <f t="shared" si="163"/>
        <v>1.5385130123692519</v>
      </c>
      <c r="FM57" s="83">
        <f t="shared" si="163"/>
        <v>1.523520854253396</v>
      </c>
      <c r="FN57" s="83">
        <f t="shared" si="163"/>
        <v>1.5087184503030704</v>
      </c>
      <c r="FO57" s="83">
        <f t="shared" si="163"/>
        <v>1.4941036516239528</v>
      </c>
      <c r="FP57" s="83">
        <f t="shared" si="163"/>
        <v>1.479674330322329</v>
      </c>
      <c r="FQ57" s="83">
        <f t="shared" si="163"/>
        <v>1.4654283739467684</v>
      </c>
      <c r="FR57" s="83">
        <f t="shared" si="163"/>
        <v>1.4513636822102896</v>
      </c>
      <c r="FS57" s="83">
        <f t="shared" si="163"/>
        <v>1.4374781665463927</v>
      </c>
      <c r="FT57" s="83">
        <f t="shared" si="163"/>
        <v>1.423769751609844</v>
      </c>
      <c r="FU57" s="83">
        <f t="shared" si="163"/>
        <v>1.4102363779207387</v>
      </c>
      <c r="FV57" s="83">
        <f t="shared" si="163"/>
        <v>1.3968760046678939</v>
      </c>
      <c r="FW57" s="83">
        <f t="shared" si="163"/>
        <v>1.3836866118217752</v>
      </c>
      <c r="FX57" s="83">
        <f t="shared" si="163"/>
        <v>1.3706662010556323</v>
      </c>
      <c r="FY57" s="83">
        <f t="shared" si="163"/>
        <v>1.3578127954062533</v>
      </c>
      <c r="GA57" t="s">
        <v>72</v>
      </c>
    </row>
    <row r="58" spans="1:183" s="95" customFormat="1" x14ac:dyDescent="0.25">
      <c r="A58" s="87" t="s">
        <v>121</v>
      </c>
      <c r="B58" s="94"/>
      <c r="C58" s="113">
        <f t="shared" si="153"/>
        <v>1.1951485400762041E-2</v>
      </c>
      <c r="D58" s="114">
        <f t="shared" ref="D58:H58" si="164">D57-C57</f>
        <v>1.5775960729005896E-2</v>
      </c>
      <c r="E58" s="114">
        <f t="shared" si="164"/>
        <v>2.0824268162287787E-2</v>
      </c>
      <c r="F58" s="114">
        <f t="shared" si="164"/>
        <v>2.748803397421988E-2</v>
      </c>
      <c r="G58" s="114">
        <f t="shared" si="164"/>
        <v>3.6284204845970239E-2</v>
      </c>
      <c r="H58" s="114">
        <f t="shared" si="164"/>
        <v>4.7895150396680714E-2</v>
      </c>
      <c r="I58" s="114">
        <f>I57-H57</f>
        <v>6.3221598523618555E-2</v>
      </c>
      <c r="J58" s="87">
        <f>C35*($G$7+$I$7*(1-J13))</f>
        <v>6.9615421382436982E-2</v>
      </c>
      <c r="K58" s="87">
        <f t="shared" ref="K58:BV58" si="165">D35*($G$7+$I$7*(1-K13))</f>
        <v>9.1892356224816826E-2</v>
      </c>
      <c r="L58" s="87">
        <f t="shared" si="165"/>
        <v>0.12129791021675818</v>
      </c>
      <c r="M58" s="87">
        <f t="shared" si="165"/>
        <v>0.16011324148612083</v>
      </c>
      <c r="N58" s="87">
        <f t="shared" si="165"/>
        <v>0.21134947876167953</v>
      </c>
      <c r="O58" s="87">
        <f t="shared" si="165"/>
        <v>0.27898131196541703</v>
      </c>
      <c r="P58" s="87">
        <f t="shared" si="165"/>
        <v>0.36825533179435033</v>
      </c>
      <c r="Q58" s="87">
        <f t="shared" si="165"/>
        <v>0.42406373396000474</v>
      </c>
      <c r="R58" s="87">
        <f t="shared" si="165"/>
        <v>0.64164809011847623</v>
      </c>
      <c r="S58" s="87">
        <f t="shared" si="165"/>
        <v>0.84697547895638858</v>
      </c>
      <c r="T58" s="87">
        <f t="shared" si="165"/>
        <v>1.1180076322224328</v>
      </c>
      <c r="U58" s="87">
        <f t="shared" si="165"/>
        <v>1.4757700745336118</v>
      </c>
      <c r="V58" s="87">
        <f t="shared" si="165"/>
        <v>1.9480164983843675</v>
      </c>
      <c r="W58" s="87">
        <f t="shared" si="165"/>
        <v>2.5713817778673653</v>
      </c>
      <c r="X58" s="87">
        <f t="shared" si="165"/>
        <v>0.29346407964343524</v>
      </c>
      <c r="Y58" s="87">
        <f t="shared" si="165"/>
        <v>0.37390777340347964</v>
      </c>
      <c r="Z58" s="87">
        <f t="shared" si="165"/>
        <v>0.4800840160289121</v>
      </c>
      <c r="AA58" s="87">
        <f t="shared" si="165"/>
        <v>0.62022045674936144</v>
      </c>
      <c r="AB58" s="87">
        <f t="shared" si="165"/>
        <v>0.80517266761944895</v>
      </c>
      <c r="AC58" s="87">
        <f t="shared" si="165"/>
        <v>1.0492614554787885</v>
      </c>
      <c r="AD58" s="87">
        <f t="shared" si="165"/>
        <v>1.3713754361275023</v>
      </c>
      <c r="AE58" s="87">
        <f t="shared" si="165"/>
        <v>0.88377895881079549</v>
      </c>
      <c r="AF58" s="87">
        <f t="shared" si="165"/>
        <v>0.91072153002472334</v>
      </c>
      <c r="AG58" s="87">
        <f t="shared" si="165"/>
        <v>0.94325867732135593</v>
      </c>
      <c r="AH58" s="87">
        <f t="shared" si="165"/>
        <v>0.98317232502272178</v>
      </c>
      <c r="AI58" s="87">
        <f t="shared" si="165"/>
        <v>1.0328082581774667</v>
      </c>
      <c r="AJ58" s="87">
        <f t="shared" si="165"/>
        <v>1.0952520381816064</v>
      </c>
      <c r="AK58" s="87">
        <f t="shared" si="165"/>
        <v>1.3463757564162935</v>
      </c>
      <c r="AL58" s="87">
        <f t="shared" si="165"/>
        <v>0.66840473241373421</v>
      </c>
      <c r="AM58" s="87">
        <f t="shared" si="165"/>
        <v>0.72966723707216896</v>
      </c>
      <c r="AN58" s="87">
        <f t="shared" si="165"/>
        <v>0.78268703831641528</v>
      </c>
      <c r="AO58" s="87">
        <f t="shared" si="165"/>
        <v>0.82661566924766294</v>
      </c>
      <c r="AP58" s="87">
        <f t="shared" si="165"/>
        <v>0.8582394682791229</v>
      </c>
      <c r="AQ58" s="87">
        <f t="shared" si="165"/>
        <v>0.87332096377483881</v>
      </c>
      <c r="AR58" s="87">
        <f t="shared" si="165"/>
        <v>0.86627347523553566</v>
      </c>
      <c r="AS58" s="87">
        <f t="shared" si="165"/>
        <v>0.82973310855252935</v>
      </c>
      <c r="AT58" s="87">
        <f t="shared" si="165"/>
        <v>0.8146236451989769</v>
      </c>
      <c r="AU58" s="87">
        <f t="shared" si="165"/>
        <v>0.80402430906858835</v>
      </c>
      <c r="AV58" s="87">
        <f t="shared" si="165"/>
        <v>0.79458583758986057</v>
      </c>
      <c r="AW58" s="87">
        <f t="shared" si="165"/>
        <v>0.78417853916247671</v>
      </c>
      <c r="AX58" s="87">
        <f t="shared" si="165"/>
        <v>0.769964644661568</v>
      </c>
      <c r="AY58" s="87">
        <f t="shared" si="165"/>
        <v>0.74817411837108017</v>
      </c>
      <c r="AZ58" s="87">
        <f t="shared" si="165"/>
        <v>0.64891814096464384</v>
      </c>
      <c r="BA58" s="87">
        <f t="shared" si="165"/>
        <v>0.6700613941686554</v>
      </c>
      <c r="BB58" s="87">
        <f t="shared" si="165"/>
        <v>0.68505982961840539</v>
      </c>
      <c r="BC58" s="87">
        <f t="shared" si="165"/>
        <v>0.69484730851977883</v>
      </c>
      <c r="BD58" s="87">
        <f t="shared" si="165"/>
        <v>0.70006711000392396</v>
      </c>
      <c r="BE58" s="87">
        <f t="shared" si="165"/>
        <v>0.70134591867374385</v>
      </c>
      <c r="BF58" s="87">
        <f t="shared" si="165"/>
        <v>0.69928591280646502</v>
      </c>
      <c r="BG58" s="87">
        <f t="shared" si="165"/>
        <v>0.69445454809317286</v>
      </c>
      <c r="BH58" s="87">
        <f t="shared" si="165"/>
        <v>0.67910596335515561</v>
      </c>
      <c r="BI58" s="87">
        <f t="shared" si="165"/>
        <v>0.66524683951304242</v>
      </c>
      <c r="BJ58" s="87">
        <f t="shared" si="165"/>
        <v>0.65218306996382391</v>
      </c>
      <c r="BK58" s="87">
        <f t="shared" si="165"/>
        <v>0.63957269021786822</v>
      </c>
      <c r="BL58" s="87">
        <f t="shared" si="165"/>
        <v>0.62737553311815153</v>
      </c>
      <c r="BM58" s="87">
        <f t="shared" si="165"/>
        <v>0.61592937546855997</v>
      </c>
      <c r="BN58" s="87">
        <f t="shared" si="165"/>
        <v>0.60604997603407351</v>
      </c>
      <c r="BO58" s="87">
        <f t="shared" si="165"/>
        <v>0.60742287532006722</v>
      </c>
      <c r="BP58" s="87">
        <f t="shared" si="165"/>
        <v>0.60621945584586867</v>
      </c>
      <c r="BQ58" s="87">
        <f t="shared" si="165"/>
        <v>0.60290199925419852</v>
      </c>
      <c r="BR58" s="87">
        <f t="shared" si="165"/>
        <v>0.59788381223821407</v>
      </c>
      <c r="BS58" s="87">
        <f t="shared" si="165"/>
        <v>0.59155272729273789</v>
      </c>
      <c r="BT58" s="87">
        <f t="shared" si="165"/>
        <v>0.58431817765252625</v>
      </c>
      <c r="BU58" s="87">
        <f t="shared" si="165"/>
        <v>0.57667122147200656</v>
      </c>
      <c r="BV58" s="87">
        <f t="shared" si="165"/>
        <v>0.56926246701915539</v>
      </c>
      <c r="BW58" s="87">
        <f t="shared" ref="BW58:EH58" si="166">BP35*($G$7+$I$7*(1-BW13))</f>
        <v>0.56248418625739538</v>
      </c>
      <c r="BX58" s="87">
        <f t="shared" si="166"/>
        <v>0.55614843781749901</v>
      </c>
      <c r="BY58" s="87">
        <f t="shared" si="166"/>
        <v>0.55013534564401578</v>
      </c>
      <c r="BZ58" s="87">
        <f t="shared" si="166"/>
        <v>0.54437040636754741</v>
      </c>
      <c r="CA58" s="87">
        <f t="shared" si="166"/>
        <v>0.53880224424831136</v>
      </c>
      <c r="CB58" s="87">
        <f t="shared" si="166"/>
        <v>0.5333804230239555</v>
      </c>
      <c r="CC58" s="87">
        <f t="shared" si="166"/>
        <v>0.52803134363730442</v>
      </c>
      <c r="CD58" s="87">
        <f t="shared" si="166"/>
        <v>0.52228784690426466</v>
      </c>
      <c r="CE58" s="87">
        <f t="shared" si="166"/>
        <v>0.51635050073092237</v>
      </c>
      <c r="CF58" s="87">
        <f t="shared" si="166"/>
        <v>0.51038813679270911</v>
      </c>
      <c r="CG58" s="87">
        <f t="shared" si="166"/>
        <v>0.50453901698846226</v>
      </c>
      <c r="CH58" s="87">
        <f t="shared" si="166"/>
        <v>0.49890843144887231</v>
      </c>
      <c r="CI58" s="87">
        <f t="shared" si="166"/>
        <v>0.4935589494895925</v>
      </c>
      <c r="CJ58" s="87">
        <f t="shared" si="166"/>
        <v>0.48849233232058331</v>
      </c>
      <c r="CK58" s="87">
        <f t="shared" si="166"/>
        <v>0.48339752920981965</v>
      </c>
      <c r="CL58" s="87">
        <f t="shared" si="166"/>
        <v>0.47826090438959284</v>
      </c>
      <c r="CM58" s="87">
        <f t="shared" si="166"/>
        <v>0.47308820956135283</v>
      </c>
      <c r="CN58" s="87">
        <f t="shared" si="166"/>
        <v>0.46789838194235334</v>
      </c>
      <c r="CO58" s="87">
        <f t="shared" si="166"/>
        <v>0.46271864538070728</v>
      </c>
      <c r="CP58" s="87">
        <f t="shared" si="166"/>
        <v>0.45757907634824513</v>
      </c>
      <c r="CQ58" s="87">
        <f t="shared" si="166"/>
        <v>0.45250618620581184</v>
      </c>
      <c r="CR58" s="87">
        <f t="shared" si="166"/>
        <v>0.44751549259527262</v>
      </c>
      <c r="CS58" s="87">
        <f t="shared" si="166"/>
        <v>0.44261555109344558</v>
      </c>
      <c r="CT58" s="87">
        <f t="shared" si="166"/>
        <v>0.43780492075046051</v>
      </c>
      <c r="CU58" s="87">
        <f t="shared" si="166"/>
        <v>0.43307428108653917</v>
      </c>
      <c r="CV58" s="87">
        <f t="shared" si="166"/>
        <v>0.42840835963965701</v>
      </c>
      <c r="CW58" s="87">
        <f t="shared" si="166"/>
        <v>0.42378842102915026</v>
      </c>
      <c r="CX58" s="87">
        <f t="shared" si="166"/>
        <v>0.41919546712725031</v>
      </c>
      <c r="CY58" s="87">
        <f t="shared" si="166"/>
        <v>0.41461467567032123</v>
      </c>
      <c r="CZ58" s="87">
        <f t="shared" si="166"/>
        <v>0.41006541455979495</v>
      </c>
      <c r="DA58" s="87">
        <f t="shared" si="166"/>
        <v>0.405563700507932</v>
      </c>
      <c r="DB58" s="87">
        <f t="shared" si="166"/>
        <v>0.40112070459269022</v>
      </c>
      <c r="DC58" s="87">
        <f t="shared" si="166"/>
        <v>0.39674187113662823</v>
      </c>
      <c r="DD58" s="87">
        <f t="shared" si="166"/>
        <v>0.39242663340156098</v>
      </c>
      <c r="DE58" s="87">
        <f t="shared" si="166"/>
        <v>0.38816900674687504</v>
      </c>
      <c r="DF58" s="87">
        <f t="shared" si="166"/>
        <v>0.38395941031700098</v>
      </c>
      <c r="DG58" s="87">
        <f t="shared" si="166"/>
        <v>0.37979431575045008</v>
      </c>
      <c r="DH58" s="87">
        <f t="shared" si="166"/>
        <v>0.37567169092476155</v>
      </c>
      <c r="DI58" s="87">
        <f t="shared" si="166"/>
        <v>0.37159088731626988</v>
      </c>
      <c r="DJ58" s="87">
        <f t="shared" si="166"/>
        <v>0.36755239705818171</v>
      </c>
      <c r="DK58" s="87">
        <f t="shared" si="166"/>
        <v>0.36355751831904559</v>
      </c>
      <c r="DL58" s="87">
        <f t="shared" si="166"/>
        <v>0.35960796476159174</v>
      </c>
      <c r="DM58" s="87">
        <f t="shared" si="166"/>
        <v>0.3557054820179929</v>
      </c>
      <c r="DN58" s="87">
        <f t="shared" si="166"/>
        <v>0.35185153084148052</v>
      </c>
      <c r="DO58" s="87">
        <f t="shared" si="166"/>
        <v>0.34804571896960318</v>
      </c>
      <c r="DP58" s="87">
        <f t="shared" si="166"/>
        <v>0.34428642050826613</v>
      </c>
      <c r="DQ58" s="87">
        <f t="shared" si="166"/>
        <v>0.34057143500363762</v>
      </c>
      <c r="DR58" s="87">
        <f t="shared" si="166"/>
        <v>0.33689863605886433</v>
      </c>
      <c r="DS58" s="87">
        <f t="shared" si="166"/>
        <v>0.33326654430451474</v>
      </c>
      <c r="DT58" s="87">
        <f t="shared" si="166"/>
        <v>0.32967474063843405</v>
      </c>
      <c r="DU58" s="87">
        <f t="shared" si="166"/>
        <v>0.3261240042541898</v>
      </c>
      <c r="DV58" s="87">
        <f t="shared" si="166"/>
        <v>0.32261498208356976</v>
      </c>
      <c r="DW58" s="87">
        <f t="shared" si="166"/>
        <v>0.31914800504878676</v>
      </c>
      <c r="DX58" s="87">
        <f t="shared" si="166"/>
        <v>0.31572300784454155</v>
      </c>
      <c r="DY58" s="87">
        <f t="shared" si="166"/>
        <v>0.31233954910414896</v>
      </c>
      <c r="DZ58" s="87">
        <f t="shared" si="166"/>
        <v>0.30899692168640946</v>
      </c>
      <c r="EA58" s="87">
        <f t="shared" si="166"/>
        <v>0.30569432674171459</v>
      </c>
      <c r="EB58" s="87">
        <f t="shared" si="166"/>
        <v>0.30243106366814426</v>
      </c>
      <c r="EC58" s="87">
        <f t="shared" si="166"/>
        <v>0.29920649306874053</v>
      </c>
      <c r="ED58" s="87">
        <f t="shared" si="166"/>
        <v>0.29602011188032634</v>
      </c>
      <c r="EE58" s="87">
        <f t="shared" si="166"/>
        <v>0.29287157256053531</v>
      </c>
      <c r="EF58" s="87">
        <f t="shared" si="166"/>
        <v>0.28976065656138028</v>
      </c>
      <c r="EG58" s="87">
        <f t="shared" si="166"/>
        <v>0.28668721448327644</v>
      </c>
      <c r="EH58" s="87">
        <f t="shared" si="166"/>
        <v>0.28365108779241321</v>
      </c>
      <c r="EI58" s="87">
        <f t="shared" ref="EI58:FY58" si="167">EB35*($G$7+$I$7*(1-EI13))</f>
        <v>0.28065202852667703</v>
      </c>
      <c r="EJ58" s="87">
        <f t="shared" si="167"/>
        <v>0.27768963513669964</v>
      </c>
      <c r="EK58" s="87">
        <f t="shared" si="167"/>
        <v>0.27476341476689692</v>
      </c>
      <c r="EL58" s="87">
        <f t="shared" si="167"/>
        <v>0.27187284893045621</v>
      </c>
      <c r="EM58" s="87">
        <f t="shared" si="167"/>
        <v>0.26901744932048621</v>
      </c>
      <c r="EN58" s="87">
        <f t="shared" si="167"/>
        <v>0.26619679296455323</v>
      </c>
      <c r="EO58" s="87">
        <f t="shared" si="167"/>
        <v>0.26341052949728849</v>
      </c>
      <c r="EP58" s="87">
        <f t="shared" si="167"/>
        <v>0.26065835869962045</v>
      </c>
      <c r="EQ58" s="87">
        <f t="shared" si="167"/>
        <v>0.2579399842499015</v>
      </c>
      <c r="ER58" s="87">
        <f t="shared" si="167"/>
        <v>0.2552550993088531</v>
      </c>
      <c r="ES58" s="87">
        <f t="shared" si="167"/>
        <v>0.25260337740202304</v>
      </c>
      <c r="ET58" s="87">
        <f t="shared" si="167"/>
        <v>0.24998447001854548</v>
      </c>
      <c r="EU58" s="87">
        <f t="shared" si="167"/>
        <v>0.24739801050345631</v>
      </c>
      <c r="EV58" s="87">
        <f t="shared" si="167"/>
        <v>0.24484362224840059</v>
      </c>
      <c r="EW58" s="87">
        <f t="shared" si="167"/>
        <v>0.24232092820508563</v>
      </c>
      <c r="EX58" s="87">
        <f t="shared" si="167"/>
        <v>0.23982955873344144</v>
      </c>
      <c r="EY58" s="87">
        <f t="shared" si="167"/>
        <v>0.23736916068670036</v>
      </c>
      <c r="EZ58" s="87">
        <f t="shared" si="167"/>
        <v>0.23493939907043299</v>
      </c>
      <c r="FA58" s="87">
        <f t="shared" si="167"/>
        <v>0.23253995296217927</v>
      </c>
      <c r="FB58" s="87">
        <f t="shared" si="167"/>
        <v>0.23017050814464557</v>
      </c>
      <c r="FC58" s="87">
        <f t="shared" si="167"/>
        <v>0.22783074927685742</v>
      </c>
      <c r="FD58" s="87">
        <f t="shared" si="167"/>
        <v>0.22552035434747023</v>
      </c>
      <c r="FE58" s="87">
        <f t="shared" si="167"/>
        <v>0.22323899358195515</v>
      </c>
      <c r="FF58" s="87">
        <f t="shared" si="167"/>
        <v>0.22098633383376917</v>
      </c>
      <c r="FG58" s="87">
        <f t="shared" si="167"/>
        <v>0.21876204314732259</v>
      </c>
      <c r="FH58" s="87">
        <f t="shared" si="167"/>
        <v>0.21656579437527509</v>
      </c>
      <c r="FI58" s="87">
        <f t="shared" si="167"/>
        <v>0.214397267134153</v>
      </c>
      <c r="FJ58" s="87">
        <f t="shared" si="167"/>
        <v>0.21225614791566672</v>
      </c>
      <c r="FK58" s="87">
        <f t="shared" si="167"/>
        <v>0.21014212875210783</v>
      </c>
      <c r="FL58" s="87">
        <f t="shared" si="167"/>
        <v>0.20805490533357826</v>
      </c>
      <c r="FM58" s="87">
        <f t="shared" si="167"/>
        <v>0.20599417571791326</v>
      </c>
      <c r="FN58" s="87">
        <f t="shared" si="167"/>
        <v>0.203959639196997</v>
      </c>
      <c r="FO58" s="87">
        <f t="shared" si="167"/>
        <v>0.20195099569615746</v>
      </c>
      <c r="FP58" s="87">
        <f t="shared" si="167"/>
        <v>0.19996794583252922</v>
      </c>
      <c r="FQ58" s="87">
        <f t="shared" si="167"/>
        <v>0.19801019154010591</v>
      </c>
      <c r="FR58" s="87">
        <f t="shared" si="167"/>
        <v>0.19607743701562902</v>
      </c>
      <c r="FS58" s="87">
        <f t="shared" si="167"/>
        <v>0.19416938966968156</v>
      </c>
      <c r="FT58" s="87">
        <f t="shared" si="167"/>
        <v>0.19228576078136464</v>
      </c>
      <c r="FU58" s="87">
        <f t="shared" si="167"/>
        <v>0.19042626550789196</v>
      </c>
      <c r="FV58" s="87">
        <f t="shared" si="167"/>
        <v>0.18859062244331251</v>
      </c>
      <c r="FW58" s="87">
        <f t="shared" si="167"/>
        <v>0.18677855298641061</v>
      </c>
      <c r="FX58" s="87">
        <f t="shared" si="167"/>
        <v>0.18498978077396289</v>
      </c>
      <c r="FY58" s="87">
        <f t="shared" si="167"/>
        <v>0.18322403136624998</v>
      </c>
      <c r="GA58" s="87" t="s">
        <v>121</v>
      </c>
    </row>
    <row r="59" spans="1:183" x14ac:dyDescent="0.25">
      <c r="A59" t="s">
        <v>73</v>
      </c>
      <c r="B59" s="60"/>
      <c r="C59" s="112">
        <f t="shared" si="153"/>
        <v>7.4380965814530671E-3</v>
      </c>
      <c r="D59" s="112">
        <f t="shared" si="153"/>
        <v>9.8182874875180487E-3</v>
      </c>
      <c r="E59" s="112">
        <f t="shared" si="153"/>
        <v>1.2960139483523826E-2</v>
      </c>
      <c r="F59" s="112">
        <f t="shared" si="153"/>
        <v>1.710738411825145E-2</v>
      </c>
      <c r="G59" s="112">
        <f t="shared" si="153"/>
        <v>2.2581747036091917E-2</v>
      </c>
      <c r="H59" s="112">
        <f>I59/(1+$V$6)</f>
        <v>2.9807906087641334E-2</v>
      </c>
      <c r="I59" s="104">
        <f>V10*AL8</f>
        <v>3.9346436035686563E-2</v>
      </c>
      <c r="J59" s="83">
        <f t="shared" ref="J59:BU59" si="168">I59-C60+J60</f>
        <v>4.8046456173233179E-2</v>
      </c>
      <c r="K59" s="83">
        <f t="shared" si="168"/>
        <v>5.9530482754794715E-2</v>
      </c>
      <c r="L59" s="83">
        <f t="shared" si="168"/>
        <v>7.4689397842455943E-2</v>
      </c>
      <c r="M59" s="83">
        <f t="shared" si="168"/>
        <v>9.4699165758168766E-2</v>
      </c>
      <c r="N59" s="83">
        <f t="shared" si="168"/>
        <v>0.12111205940690969</v>
      </c>
      <c r="O59" s="83">
        <f t="shared" si="168"/>
        <v>0.15597707902324773</v>
      </c>
      <c r="P59" s="83">
        <f t="shared" si="168"/>
        <v>0.20199890491681394</v>
      </c>
      <c r="Q59" s="83">
        <f t="shared" si="168"/>
        <v>0.20747999683870919</v>
      </c>
      <c r="R59" s="83">
        <f t="shared" si="168"/>
        <v>0.2904241433695065</v>
      </c>
      <c r="S59" s="83">
        <f t="shared" si="168"/>
        <v>0.39991041679015882</v>
      </c>
      <c r="T59" s="83">
        <f t="shared" si="168"/>
        <v>0.5444322977054199</v>
      </c>
      <c r="U59" s="83">
        <f t="shared" si="168"/>
        <v>0.73520118051356464</v>
      </c>
      <c r="V59" s="83">
        <f t="shared" si="168"/>
        <v>0.98701610582031574</v>
      </c>
      <c r="W59" s="83">
        <f t="shared" si="168"/>
        <v>1.319411807225227</v>
      </c>
      <c r="X59" s="83">
        <f t="shared" si="168"/>
        <v>1.2270435618501609</v>
      </c>
      <c r="Y59" s="83">
        <f t="shared" si="168"/>
        <v>1.0329149233774735</v>
      </c>
      <c r="Z59" s="83">
        <f t="shared" si="168"/>
        <v>0.78017526469119836</v>
      </c>
      <c r="AA59" s="83">
        <f t="shared" si="168"/>
        <v>0.45007523623665457</v>
      </c>
      <c r="AB59" s="83">
        <f t="shared" si="168"/>
        <v>1.7870162724863747E-2</v>
      </c>
      <c r="AC59" s="83">
        <f t="shared" si="168"/>
        <v>-0.54909519272151419</v>
      </c>
      <c r="AD59" s="83">
        <f t="shared" si="168"/>
        <v>-1.293912330267696</v>
      </c>
      <c r="AE59" s="83">
        <f t="shared" si="168"/>
        <v>-1.1416781359984642</v>
      </c>
      <c r="AF59" s="83">
        <f t="shared" si="168"/>
        <v>-0.96576614342698286</v>
      </c>
      <c r="AG59" s="83">
        <f t="shared" si="168"/>
        <v>-0.75887765561050724</v>
      </c>
      <c r="AH59" s="83">
        <f t="shared" si="168"/>
        <v>-0.51138184179598678</v>
      </c>
      <c r="AI59" s="83">
        <f t="shared" si="168"/>
        <v>-0.21057199456924147</v>
      </c>
      <c r="AJ59" s="83">
        <f t="shared" si="168"/>
        <v>0.16031436258774218</v>
      </c>
      <c r="AK59" s="83">
        <f t="shared" si="168"/>
        <v>1.0044932192060652</v>
      </c>
      <c r="AL59" s="83">
        <f t="shared" si="168"/>
        <v>0.98992033601551976</v>
      </c>
      <c r="AM59" s="83">
        <f t="shared" si="168"/>
        <v>0.9782305241814907</v>
      </c>
      <c r="AN59" s="83">
        <f t="shared" si="168"/>
        <v>0.96805674475761627</v>
      </c>
      <c r="AO59" s="83">
        <f t="shared" si="168"/>
        <v>0.95777843933751017</v>
      </c>
      <c r="AP59" s="83">
        <f t="shared" si="168"/>
        <v>0.94523070326234171</v>
      </c>
      <c r="AQ59" s="83">
        <f t="shared" si="168"/>
        <v>0.92753174952979056</v>
      </c>
      <c r="AR59" s="83">
        <f t="shared" si="168"/>
        <v>0.51974871105884979</v>
      </c>
      <c r="AS59" s="83">
        <f t="shared" si="168"/>
        <v>0.53473682294795177</v>
      </c>
      <c r="AT59" s="83">
        <f t="shared" si="168"/>
        <v>0.54277806407410334</v>
      </c>
      <c r="AU59" s="83">
        <f t="shared" si="168"/>
        <v>0.54505634675488734</v>
      </c>
      <c r="AV59" s="83">
        <f t="shared" si="168"/>
        <v>0.54249467373338434</v>
      </c>
      <c r="AW59" s="83">
        <f t="shared" si="168"/>
        <v>0.53611039493148338</v>
      </c>
      <c r="AX59" s="83">
        <f t="shared" si="168"/>
        <v>0.52704255100561948</v>
      </c>
      <c r="AY59" s="83">
        <f t="shared" si="168"/>
        <v>0.5165879690827696</v>
      </c>
      <c r="AZ59" s="83">
        <f t="shared" si="168"/>
        <v>0.50025557027558643</v>
      </c>
      <c r="BA59" s="83">
        <f t="shared" si="168"/>
        <v>0.48721803874668601</v>
      </c>
      <c r="BB59" s="83">
        <f t="shared" si="168"/>
        <v>0.47650756093483126</v>
      </c>
      <c r="BC59" s="83">
        <f t="shared" si="168"/>
        <v>0.4675610183810085</v>
      </c>
      <c r="BD59" s="83">
        <f t="shared" si="168"/>
        <v>0.46006794008065094</v>
      </c>
      <c r="BE59" s="83">
        <f t="shared" si="168"/>
        <v>0.45403328225616696</v>
      </c>
      <c r="BF59" s="83">
        <f t="shared" si="168"/>
        <v>0.44985982093189075</v>
      </c>
      <c r="BG59" s="83">
        <f t="shared" si="168"/>
        <v>0.45444963449099768</v>
      </c>
      <c r="BH59" s="83">
        <f t="shared" si="168"/>
        <v>0.455685803409207</v>
      </c>
      <c r="BI59" s="83">
        <f t="shared" si="168"/>
        <v>0.45423343960937701</v>
      </c>
      <c r="BJ59" s="83">
        <f t="shared" si="168"/>
        <v>0.45061536926783602</v>
      </c>
      <c r="BK59" s="83">
        <f t="shared" si="168"/>
        <v>0.44527036045098933</v>
      </c>
      <c r="BL59" s="83">
        <f t="shared" si="168"/>
        <v>0.43858358318928009</v>
      </c>
      <c r="BM59" s="83">
        <f t="shared" si="168"/>
        <v>0.43092517072659164</v>
      </c>
      <c r="BN59" s="83">
        <f t="shared" si="168"/>
        <v>0.4226993374512828</v>
      </c>
      <c r="BO59" s="83">
        <f t="shared" si="168"/>
        <v>0.41594673032571283</v>
      </c>
      <c r="BP59" s="83">
        <f t="shared" si="168"/>
        <v>0.41032505512821038</v>
      </c>
      <c r="BQ59" s="83">
        <f t="shared" si="168"/>
        <v>0.40559164831385364</v>
      </c>
      <c r="BR59" s="83">
        <f t="shared" si="168"/>
        <v>0.40156867458697132</v>
      </c>
      <c r="BS59" s="83">
        <f t="shared" si="168"/>
        <v>0.39811360738886442</v>
      </c>
      <c r="BT59" s="83">
        <f t="shared" si="168"/>
        <v>0.39508709643173068</v>
      </c>
      <c r="BU59" s="83">
        <f t="shared" si="168"/>
        <v>0.39231736909237142</v>
      </c>
      <c r="BV59" s="83">
        <f t="shared" ref="BV59:EG59" si="169">BU59-BO60+BV60</f>
        <v>0.3887900976872895</v>
      </c>
      <c r="BW59" s="83">
        <f t="shared" si="169"/>
        <v>0.38477906390081973</v>
      </c>
      <c r="BX59" s="83">
        <f t="shared" si="169"/>
        <v>0.38050317574499531</v>
      </c>
      <c r="BY59" s="83">
        <f t="shared" si="169"/>
        <v>0.37613569211422315</v>
      </c>
      <c r="BZ59" s="83">
        <f t="shared" si="169"/>
        <v>0.37180982749464359</v>
      </c>
      <c r="CA59" s="83">
        <f t="shared" si="169"/>
        <v>0.36761798708432269</v>
      </c>
      <c r="CB59" s="83">
        <f t="shared" si="169"/>
        <v>0.36360340463533092</v>
      </c>
      <c r="CC59" s="83">
        <f t="shared" si="169"/>
        <v>0.35974232236657527</v>
      </c>
      <c r="CD59" s="83">
        <f t="shared" si="169"/>
        <v>0.35595473872217426</v>
      </c>
      <c r="CE59" s="83">
        <f t="shared" si="169"/>
        <v>0.35219321772167594</v>
      </c>
      <c r="CF59" s="83">
        <f t="shared" si="169"/>
        <v>0.34843445520017097</v>
      </c>
      <c r="CG59" s="83">
        <f t="shared" si="169"/>
        <v>0.3446727680722792</v>
      </c>
      <c r="CH59" s="83">
        <f t="shared" si="169"/>
        <v>0.34091525879181495</v>
      </c>
      <c r="CI59" s="83">
        <f t="shared" si="169"/>
        <v>0.33717790746461496</v>
      </c>
      <c r="CJ59" s="83">
        <f t="shared" si="169"/>
        <v>0.33348191200288591</v>
      </c>
      <c r="CK59" s="83">
        <f t="shared" si="169"/>
        <v>0.32985440617577666</v>
      </c>
      <c r="CL59" s="83">
        <f t="shared" si="169"/>
        <v>0.32630476055672408</v>
      </c>
      <c r="CM59" s="83">
        <f t="shared" si="169"/>
        <v>0.32282880351114041</v>
      </c>
      <c r="CN59" s="83">
        <f t="shared" si="169"/>
        <v>0.31941249859751425</v>
      </c>
      <c r="CO59" s="83">
        <f t="shared" si="169"/>
        <v>0.31603548072896548</v>
      </c>
      <c r="CP59" s="83">
        <f t="shared" si="169"/>
        <v>0.31267507354186486</v>
      </c>
      <c r="CQ59" s="83">
        <f t="shared" si="169"/>
        <v>0.30931143969395486</v>
      </c>
      <c r="CR59" s="83">
        <f t="shared" si="169"/>
        <v>0.30595711816220683</v>
      </c>
      <c r="CS59" s="83">
        <f t="shared" si="169"/>
        <v>0.30262566043784289</v>
      </c>
      <c r="CT59" s="83">
        <f t="shared" si="169"/>
        <v>0.29932921974060417</v>
      </c>
      <c r="CU59" s="83">
        <f t="shared" si="169"/>
        <v>0.29607684064579926</v>
      </c>
      <c r="CV59" s="83">
        <f t="shared" si="169"/>
        <v>0.2928733266631845</v>
      </c>
      <c r="CW59" s="83">
        <f t="shared" si="169"/>
        <v>0.28971881509837177</v>
      </c>
      <c r="CX59" s="83">
        <f t="shared" si="169"/>
        <v>0.28660923541706013</v>
      </c>
      <c r="CY59" s="83">
        <f t="shared" si="169"/>
        <v>0.28353787023095783</v>
      </c>
      <c r="CZ59" s="83">
        <f t="shared" si="169"/>
        <v>0.28049929436464532</v>
      </c>
      <c r="DA59" s="83">
        <f t="shared" si="169"/>
        <v>0.27748983390714443</v>
      </c>
      <c r="DB59" s="83">
        <f t="shared" si="169"/>
        <v>0.2745077344238438</v>
      </c>
      <c r="DC59" s="83">
        <f t="shared" si="169"/>
        <v>0.27155310507556923</v>
      </c>
      <c r="DD59" s="83">
        <f t="shared" si="169"/>
        <v>0.26862763412694901</v>
      </c>
      <c r="DE59" s="83">
        <f t="shared" si="169"/>
        <v>0.26573408952693345</v>
      </c>
      <c r="DF59" s="83">
        <f t="shared" si="169"/>
        <v>0.26287560558602369</v>
      </c>
      <c r="DG59" s="83">
        <f t="shared" si="169"/>
        <v>0.26005319360833329</v>
      </c>
      <c r="DH59" s="83">
        <f t="shared" si="169"/>
        <v>0.2572662345665333</v>
      </c>
      <c r="DI59" s="83">
        <f t="shared" si="169"/>
        <v>0.25451307857105931</v>
      </c>
      <c r="DJ59" s="83">
        <f t="shared" si="169"/>
        <v>0.25179168717666495</v>
      </c>
      <c r="DK59" s="83">
        <f t="shared" si="169"/>
        <v>0.24910025808475486</v>
      </c>
      <c r="DL59" s="83">
        <f t="shared" si="169"/>
        <v>0.2464377483458762</v>
      </c>
      <c r="DM59" s="83">
        <f t="shared" si="169"/>
        <v>0.24380418477497992</v>
      </c>
      <c r="DN59" s="83">
        <f t="shared" si="169"/>
        <v>0.24119999756887808</v>
      </c>
      <c r="DO59" s="83">
        <f t="shared" si="169"/>
        <v>0.23862571632951451</v>
      </c>
      <c r="DP59" s="83">
        <f t="shared" si="169"/>
        <v>0.23608174051527409</v>
      </c>
      <c r="DQ59" s="83">
        <f t="shared" si="169"/>
        <v>0.23356819696059514</v>
      </c>
      <c r="DR59" s="83">
        <f t="shared" si="169"/>
        <v>0.23108488958727641</v>
      </c>
      <c r="DS59" s="83">
        <f t="shared" si="169"/>
        <v>0.22863133695393145</v>
      </c>
      <c r="DT59" s="83">
        <f t="shared" si="169"/>
        <v>0.22620687956368479</v>
      </c>
      <c r="DU59" s="83">
        <f t="shared" si="169"/>
        <v>0.22381082242700304</v>
      </c>
      <c r="DV59" s="83">
        <f t="shared" si="169"/>
        <v>0.22144258218613372</v>
      </c>
      <c r="DW59" s="83">
        <f t="shared" si="169"/>
        <v>0.21910176135978907</v>
      </c>
      <c r="DX59" s="83">
        <f t="shared" si="169"/>
        <v>0.21678815662513634</v>
      </c>
      <c r="DY59" s="83">
        <f t="shared" si="169"/>
        <v>0.2145017119491095</v>
      </c>
      <c r="DZ59" s="83">
        <f t="shared" si="169"/>
        <v>0.21224243219353389</v>
      </c>
      <c r="EA59" s="83">
        <f t="shared" si="169"/>
        <v>0.21001027778009296</v>
      </c>
      <c r="EB59" s="83">
        <f t="shared" si="169"/>
        <v>0.20780506681861771</v>
      </c>
      <c r="EC59" s="83">
        <f t="shared" si="169"/>
        <v>0.20562649939083141</v>
      </c>
      <c r="ED59" s="83">
        <f t="shared" si="169"/>
        <v>0.20347420318851009</v>
      </c>
      <c r="EE59" s="83">
        <f t="shared" si="169"/>
        <v>0.20134778595109737</v>
      </c>
      <c r="EF59" s="83">
        <f t="shared" si="169"/>
        <v>0.19924688157415471</v>
      </c>
      <c r="EG59" s="83">
        <f t="shared" si="169"/>
        <v>0.19717117899474262</v>
      </c>
      <c r="EH59" s="83">
        <f t="shared" ref="EH59:FY59" si="170">EG59-EA60+EH60</f>
        <v>0.19512042691071907</v>
      </c>
      <c r="EI59" s="83">
        <f t="shared" si="170"/>
        <v>0.19309441346619782</v>
      </c>
      <c r="EJ59" s="83">
        <f t="shared" si="170"/>
        <v>0.19109294557107093</v>
      </c>
      <c r="EK59" s="83">
        <f t="shared" si="170"/>
        <v>0.18911582826866075</v>
      </c>
      <c r="EL59" s="83">
        <f t="shared" si="170"/>
        <v>0.18716284913713102</v>
      </c>
      <c r="EM59" s="83">
        <f t="shared" si="170"/>
        <v>0.18523377056453827</v>
      </c>
      <c r="EN59" s="83">
        <f t="shared" si="170"/>
        <v>0.18332833065073154</v>
      </c>
      <c r="EO59" s="83">
        <f t="shared" si="170"/>
        <v>0.18144625153895311</v>
      </c>
      <c r="EP59" s="83">
        <f t="shared" si="170"/>
        <v>0.1795872524266667</v>
      </c>
      <c r="EQ59" s="83">
        <f t="shared" si="170"/>
        <v>0.17775106356096801</v>
      </c>
      <c r="ER59" s="83">
        <f t="shared" si="170"/>
        <v>0.17593743294979641</v>
      </c>
      <c r="ES59" s="83">
        <f t="shared" si="170"/>
        <v>0.17414612621582279</v>
      </c>
      <c r="ET59" s="83">
        <f t="shared" si="170"/>
        <v>0.17237692129160909</v>
      </c>
      <c r="EU59" s="83">
        <f t="shared" si="170"/>
        <v>0.17062960052922302</v>
      </c>
      <c r="EV59" s="83">
        <f t="shared" si="170"/>
        <v>0.16890394319960961</v>
      </c>
      <c r="EW59" s="83">
        <f t="shared" si="170"/>
        <v>0.16719972118101636</v>
      </c>
      <c r="EX59" s="83">
        <f t="shared" si="170"/>
        <v>0.16551669975353017</v>
      </c>
      <c r="EY59" s="83">
        <f t="shared" si="170"/>
        <v>0.16385464040624514</v>
      </c>
      <c r="EZ59" s="83">
        <f t="shared" si="170"/>
        <v>0.16221330444624746</v>
      </c>
      <c r="FA59" s="83">
        <f t="shared" si="170"/>
        <v>0.16059245627539723</v>
      </c>
      <c r="FB59" s="83">
        <f t="shared" si="170"/>
        <v>0.15899186550421388</v>
      </c>
      <c r="FC59" s="83">
        <f t="shared" si="170"/>
        <v>0.15741130753984467</v>
      </c>
      <c r="FD59" s="83">
        <f t="shared" si="170"/>
        <v>0.15585056281847787</v>
      </c>
      <c r="FE59" s="83">
        <f t="shared" si="170"/>
        <v>0.15430941531494247</v>
      </c>
      <c r="FF59" s="83">
        <f t="shared" si="170"/>
        <v>0.1527876507192942</v>
      </c>
      <c r="FG59" s="83">
        <f t="shared" si="170"/>
        <v>0.15128505494948283</v>
      </c>
      <c r="FH59" s="83">
        <f t="shared" si="170"/>
        <v>0.14980141340276276</v>
      </c>
      <c r="FI59" s="83">
        <f t="shared" si="170"/>
        <v>0.14833651105827758</v>
      </c>
      <c r="FJ59" s="83">
        <f t="shared" si="170"/>
        <v>0.14689013327568018</v>
      </c>
      <c r="FK59" s="83">
        <f t="shared" si="170"/>
        <v>0.14546206693329949</v>
      </c>
      <c r="FL59" s="83">
        <f t="shared" si="170"/>
        <v>0.14405210144878958</v>
      </c>
      <c r="FM59" s="83">
        <f t="shared" si="170"/>
        <v>0.14266002925021726</v>
      </c>
      <c r="FN59" s="83">
        <f t="shared" si="170"/>
        <v>0.1412856457208406</v>
      </c>
      <c r="FO59" s="83">
        <f t="shared" si="170"/>
        <v>0.13992874877182337</v>
      </c>
      <c r="FP59" s="83">
        <f t="shared" si="170"/>
        <v>0.13858913826584712</v>
      </c>
      <c r="FQ59" s="83">
        <f t="shared" si="170"/>
        <v>0.13726661551372782</v>
      </c>
      <c r="FR59" s="83">
        <f t="shared" si="170"/>
        <v>0.13596098299897014</v>
      </c>
      <c r="FS59" s="83">
        <f t="shared" si="170"/>
        <v>0.13467204436839553</v>
      </c>
      <c r="FT59" s="83">
        <f t="shared" si="170"/>
        <v>0.13339960459302175</v>
      </c>
      <c r="FU59" s="83">
        <f t="shared" si="170"/>
        <v>0.13214347022032316</v>
      </c>
      <c r="FV59" s="83">
        <f t="shared" si="170"/>
        <v>0.13090344962747785</v>
      </c>
      <c r="FW59" s="83">
        <f t="shared" si="170"/>
        <v>0.1296793532014493</v>
      </c>
      <c r="FX59" s="83">
        <f t="shared" si="170"/>
        <v>0.12847099340582249</v>
      </c>
      <c r="FY59" s="83">
        <f t="shared" si="170"/>
        <v>0.12727818473406657</v>
      </c>
      <c r="GA59" t="s">
        <v>73</v>
      </c>
    </row>
    <row r="60" spans="1:183" s="95" customFormat="1" x14ac:dyDescent="0.25">
      <c r="A60" s="87" t="s">
        <v>122</v>
      </c>
      <c r="B60" s="94"/>
      <c r="C60" s="113">
        <f t="shared" si="153"/>
        <v>1.8031749288371071E-3</v>
      </c>
      <c r="D60" s="114">
        <f t="shared" ref="D60:H60" si="171">D59-C59</f>
        <v>2.3801909060649816E-3</v>
      </c>
      <c r="E60" s="114">
        <f t="shared" si="171"/>
        <v>3.1418519960057772E-3</v>
      </c>
      <c r="F60" s="114">
        <f t="shared" si="171"/>
        <v>4.1472446347276242E-3</v>
      </c>
      <c r="G60" s="114">
        <f t="shared" si="171"/>
        <v>5.4743629178404668E-3</v>
      </c>
      <c r="H60" s="114">
        <f t="shared" si="171"/>
        <v>7.2261590515494169E-3</v>
      </c>
      <c r="I60" s="114">
        <f>I59-H59</f>
        <v>9.5385299480452296E-3</v>
      </c>
      <c r="J60" s="87">
        <f>C37*($G$8+$I$8*(1-J13))</f>
        <v>1.0503195066383727E-2</v>
      </c>
      <c r="K60" s="87">
        <f t="shared" ref="K60:BV60" si="172">D37*($G$8+$I$8*(1-K13))</f>
        <v>1.3864217487626519E-2</v>
      </c>
      <c r="L60" s="87">
        <f t="shared" si="172"/>
        <v>1.830076708366701E-2</v>
      </c>
      <c r="M60" s="87">
        <f t="shared" si="172"/>
        <v>2.4157012550440449E-2</v>
      </c>
      <c r="N60" s="87">
        <f t="shared" si="172"/>
        <v>3.1887256566581396E-2</v>
      </c>
      <c r="O60" s="87">
        <f t="shared" si="172"/>
        <v>4.2091178667887447E-2</v>
      </c>
      <c r="P60" s="87">
        <f t="shared" si="172"/>
        <v>5.5560355841611453E-2</v>
      </c>
      <c r="Q60" s="87">
        <f t="shared" si="172"/>
        <v>1.5984286988278983E-2</v>
      </c>
      <c r="R60" s="87">
        <f t="shared" si="172"/>
        <v>9.6808364018423798E-2</v>
      </c>
      <c r="S60" s="87">
        <f t="shared" si="172"/>
        <v>0.12778704050431935</v>
      </c>
      <c r="T60" s="87">
        <f t="shared" si="172"/>
        <v>0.16867889346570158</v>
      </c>
      <c r="U60" s="87">
        <f t="shared" si="172"/>
        <v>0.22265613937472614</v>
      </c>
      <c r="V60" s="87">
        <f t="shared" si="172"/>
        <v>0.29390610397463851</v>
      </c>
      <c r="W60" s="87">
        <f t="shared" si="172"/>
        <v>0.38795605724652271</v>
      </c>
      <c r="X60" s="87">
        <f t="shared" si="172"/>
        <v>-7.6383958386787187E-2</v>
      </c>
      <c r="Y60" s="87">
        <f t="shared" si="172"/>
        <v>-9.73202744542635E-2</v>
      </c>
      <c r="Z60" s="87">
        <f t="shared" si="172"/>
        <v>-0.12495261818195579</v>
      </c>
      <c r="AA60" s="87">
        <f t="shared" si="172"/>
        <v>-0.16142113498884222</v>
      </c>
      <c r="AB60" s="87">
        <f t="shared" si="172"/>
        <v>-0.20954893413706469</v>
      </c>
      <c r="AC60" s="87">
        <f t="shared" si="172"/>
        <v>-0.27305925147173948</v>
      </c>
      <c r="AD60" s="87">
        <f t="shared" si="172"/>
        <v>-0.35686108029965918</v>
      </c>
      <c r="AE60" s="87">
        <f t="shared" si="172"/>
        <v>7.5850235882444592E-2</v>
      </c>
      <c r="AF60" s="87">
        <f t="shared" si="172"/>
        <v>7.8591718117217824E-2</v>
      </c>
      <c r="AG60" s="87">
        <f t="shared" si="172"/>
        <v>8.1935869634519834E-2</v>
      </c>
      <c r="AH60" s="87">
        <f t="shared" si="172"/>
        <v>8.6074678825678208E-2</v>
      </c>
      <c r="AI60" s="87">
        <f t="shared" si="172"/>
        <v>9.1260913089680651E-2</v>
      </c>
      <c r="AJ60" s="87">
        <f t="shared" si="172"/>
        <v>9.7827105685244151E-2</v>
      </c>
      <c r="AK60" s="87">
        <f t="shared" si="172"/>
        <v>0.48731777631866374</v>
      </c>
      <c r="AL60" s="87">
        <f t="shared" si="172"/>
        <v>6.1277352691899198E-2</v>
      </c>
      <c r="AM60" s="87">
        <f t="shared" si="172"/>
        <v>6.6901906283188733E-2</v>
      </c>
      <c r="AN60" s="87">
        <f t="shared" si="172"/>
        <v>7.1762090210645391E-2</v>
      </c>
      <c r="AO60" s="87">
        <f t="shared" si="172"/>
        <v>7.579637340557209E-2</v>
      </c>
      <c r="AP60" s="87">
        <f t="shared" si="172"/>
        <v>7.8713177014512192E-2</v>
      </c>
      <c r="AQ60" s="87">
        <f t="shared" si="172"/>
        <v>8.0128151952692975E-2</v>
      </c>
      <c r="AR60" s="87">
        <f t="shared" si="172"/>
        <v>7.9534737847722997E-2</v>
      </c>
      <c r="AS60" s="87">
        <f t="shared" si="172"/>
        <v>7.6265464581001155E-2</v>
      </c>
      <c r="AT60" s="87">
        <f t="shared" si="172"/>
        <v>7.494314740934023E-2</v>
      </c>
      <c r="AU60" s="87">
        <f t="shared" si="172"/>
        <v>7.4040372891429423E-2</v>
      </c>
      <c r="AV60" s="87">
        <f t="shared" si="172"/>
        <v>7.3234700384069124E-2</v>
      </c>
      <c r="AW60" s="87">
        <f t="shared" si="172"/>
        <v>7.2328898212611278E-2</v>
      </c>
      <c r="AX60" s="87">
        <f t="shared" si="172"/>
        <v>7.1060308026829042E-2</v>
      </c>
      <c r="AY60" s="87">
        <f t="shared" si="172"/>
        <v>6.9080155924873168E-2</v>
      </c>
      <c r="AZ60" s="87">
        <f t="shared" si="172"/>
        <v>5.9933065773817983E-2</v>
      </c>
      <c r="BA60" s="87">
        <f t="shared" si="172"/>
        <v>6.1905615880439781E-2</v>
      </c>
      <c r="BB60" s="87">
        <f t="shared" si="172"/>
        <v>6.3329895079574677E-2</v>
      </c>
      <c r="BC60" s="87">
        <f t="shared" si="172"/>
        <v>6.4288157830246301E-2</v>
      </c>
      <c r="BD60" s="87">
        <f t="shared" si="172"/>
        <v>6.4835819912253734E-2</v>
      </c>
      <c r="BE60" s="87">
        <f t="shared" si="172"/>
        <v>6.5025650202345089E-2</v>
      </c>
      <c r="BF60" s="87">
        <f t="shared" si="172"/>
        <v>6.4906694600596962E-2</v>
      </c>
      <c r="BG60" s="87">
        <f t="shared" si="172"/>
        <v>6.4522879332924901E-2</v>
      </c>
      <c r="BH60" s="87">
        <f t="shared" si="172"/>
        <v>6.3141784798649125E-2</v>
      </c>
      <c r="BI60" s="87">
        <f t="shared" si="172"/>
        <v>6.1877531279744713E-2</v>
      </c>
      <c r="BJ60" s="87">
        <f t="shared" si="172"/>
        <v>6.0670087488705358E-2</v>
      </c>
      <c r="BK60" s="87">
        <f t="shared" si="172"/>
        <v>5.949081109540702E-2</v>
      </c>
      <c r="BL60" s="87">
        <f t="shared" si="172"/>
        <v>5.8338872940635826E-2</v>
      </c>
      <c r="BM60" s="87">
        <f t="shared" si="172"/>
        <v>5.7248282137908509E-2</v>
      </c>
      <c r="BN60" s="87">
        <f t="shared" si="172"/>
        <v>5.6297046057616033E-2</v>
      </c>
      <c r="BO60" s="87">
        <f t="shared" si="172"/>
        <v>5.6389177673079133E-2</v>
      </c>
      <c r="BP60" s="87">
        <f t="shared" si="172"/>
        <v>5.6255856082242275E-2</v>
      </c>
      <c r="BQ60" s="87">
        <f t="shared" si="172"/>
        <v>5.5936680674348566E-2</v>
      </c>
      <c r="BR60" s="87">
        <f t="shared" si="172"/>
        <v>5.5467837368524668E-2</v>
      </c>
      <c r="BS60" s="87">
        <f t="shared" si="172"/>
        <v>5.4883805742528942E-2</v>
      </c>
      <c r="BT60" s="87">
        <f t="shared" si="172"/>
        <v>5.4221771180774744E-2</v>
      </c>
      <c r="BU60" s="87">
        <f t="shared" si="172"/>
        <v>5.3527318718256785E-2</v>
      </c>
      <c r="BV60" s="87">
        <f t="shared" si="172"/>
        <v>5.2861906267997215E-2</v>
      </c>
      <c r="BW60" s="87">
        <f t="shared" ref="BW60:EH60" si="173">BP37*($G$8+$I$8*(1-BW13))</f>
        <v>5.22448222957725E-2</v>
      </c>
      <c r="BX60" s="87">
        <f t="shared" si="173"/>
        <v>5.1660792518524123E-2</v>
      </c>
      <c r="BY60" s="87">
        <f t="shared" si="173"/>
        <v>5.1100353737752492E-2</v>
      </c>
      <c r="BZ60" s="87">
        <f t="shared" si="173"/>
        <v>5.0557941122949382E-2</v>
      </c>
      <c r="CA60" s="87">
        <f t="shared" si="173"/>
        <v>5.002993077045384E-2</v>
      </c>
      <c r="CB60" s="87">
        <f t="shared" si="173"/>
        <v>4.9512736269265015E-2</v>
      </c>
      <c r="CC60" s="87">
        <f t="shared" si="173"/>
        <v>4.9000823999241529E-2</v>
      </c>
      <c r="CD60" s="87">
        <f t="shared" si="173"/>
        <v>4.845723865137147E-2</v>
      </c>
      <c r="CE60" s="87">
        <f t="shared" si="173"/>
        <v>4.7899271518025803E-2</v>
      </c>
      <c r="CF60" s="87">
        <f t="shared" si="173"/>
        <v>4.7341591216247536E-2</v>
      </c>
      <c r="CG60" s="87">
        <f t="shared" si="173"/>
        <v>4.6796253995057588E-2</v>
      </c>
      <c r="CH60" s="87">
        <f t="shared" si="173"/>
        <v>4.6272421489989543E-2</v>
      </c>
      <c r="CI60" s="87">
        <f t="shared" si="173"/>
        <v>4.5775384942064991E-2</v>
      </c>
      <c r="CJ60" s="87">
        <f t="shared" si="173"/>
        <v>4.5304828537512505E-2</v>
      </c>
      <c r="CK60" s="87">
        <f t="shared" si="173"/>
        <v>4.4829732824262211E-2</v>
      </c>
      <c r="CL60" s="87">
        <f t="shared" si="173"/>
        <v>4.4349625898973219E-2</v>
      </c>
      <c r="CM60" s="87">
        <f t="shared" si="173"/>
        <v>4.3865634170663886E-2</v>
      </c>
      <c r="CN60" s="87">
        <f t="shared" si="173"/>
        <v>4.3379949081431446E-2</v>
      </c>
      <c r="CO60" s="87">
        <f t="shared" si="173"/>
        <v>4.2895403621440779E-2</v>
      </c>
      <c r="CP60" s="87">
        <f t="shared" si="173"/>
        <v>4.241497775496441E-2</v>
      </c>
      <c r="CQ60" s="87">
        <f t="shared" si="173"/>
        <v>4.1941194689602522E-2</v>
      </c>
      <c r="CR60" s="87">
        <f t="shared" si="173"/>
        <v>4.1475411292514176E-2</v>
      </c>
      <c r="CS60" s="87">
        <f t="shared" si="173"/>
        <v>4.1018168174609314E-2</v>
      </c>
      <c r="CT60" s="87">
        <f t="shared" si="173"/>
        <v>4.0569193473425177E-2</v>
      </c>
      <c r="CU60" s="87">
        <f t="shared" si="173"/>
        <v>4.0127569986626546E-2</v>
      </c>
      <c r="CV60" s="87">
        <f t="shared" si="173"/>
        <v>3.9691889638826007E-2</v>
      </c>
      <c r="CW60" s="87">
        <f t="shared" si="173"/>
        <v>3.9260466190151659E-2</v>
      </c>
      <c r="CX60" s="87">
        <f t="shared" si="173"/>
        <v>3.8831615008290868E-2</v>
      </c>
      <c r="CY60" s="87">
        <f t="shared" si="173"/>
        <v>3.8404046106411877E-2</v>
      </c>
      <c r="CZ60" s="87">
        <f t="shared" si="173"/>
        <v>3.797959230829679E-2</v>
      </c>
      <c r="DA60" s="87">
        <f t="shared" si="173"/>
        <v>3.7559733015924308E-2</v>
      </c>
      <c r="DB60" s="87">
        <f t="shared" si="173"/>
        <v>3.7145470503325916E-2</v>
      </c>
      <c r="DC60" s="87">
        <f t="shared" si="173"/>
        <v>3.6737260290551431E-2</v>
      </c>
      <c r="DD60" s="87">
        <f t="shared" si="173"/>
        <v>3.6334995241531443E-2</v>
      </c>
      <c r="DE60" s="87">
        <f t="shared" si="173"/>
        <v>3.5938070408275277E-2</v>
      </c>
      <c r="DF60" s="87">
        <f t="shared" si="173"/>
        <v>3.5545562165502101E-2</v>
      </c>
      <c r="DG60" s="87">
        <f t="shared" si="173"/>
        <v>3.5157180330606386E-2</v>
      </c>
      <c r="DH60" s="87">
        <f t="shared" si="173"/>
        <v>3.4772773974124295E-2</v>
      </c>
      <c r="DI60" s="87">
        <f t="shared" si="173"/>
        <v>3.4392314507851914E-2</v>
      </c>
      <c r="DJ60" s="87">
        <f t="shared" si="173"/>
        <v>3.4015868896157084E-2</v>
      </c>
      <c r="DK60" s="87">
        <f t="shared" si="173"/>
        <v>3.3643566149621364E-2</v>
      </c>
      <c r="DL60" s="87">
        <f t="shared" si="173"/>
        <v>3.3275560669396603E-2</v>
      </c>
      <c r="DM60" s="87">
        <f t="shared" si="173"/>
        <v>3.2911998594605842E-2</v>
      </c>
      <c r="DN60" s="87">
        <f t="shared" si="173"/>
        <v>3.2552993124504548E-2</v>
      </c>
      <c r="DO60" s="87">
        <f t="shared" si="173"/>
        <v>3.2198492734760727E-2</v>
      </c>
      <c r="DP60" s="87">
        <f t="shared" si="173"/>
        <v>3.1848338693611492E-2</v>
      </c>
      <c r="DQ60" s="87">
        <f t="shared" si="173"/>
        <v>3.1502325341478156E-2</v>
      </c>
      <c r="DR60" s="87">
        <f t="shared" si="173"/>
        <v>3.1160258776302616E-2</v>
      </c>
      <c r="DS60" s="87">
        <f t="shared" si="173"/>
        <v>3.0822008036051653E-2</v>
      </c>
      <c r="DT60" s="87">
        <f t="shared" si="173"/>
        <v>3.0487541204359172E-2</v>
      </c>
      <c r="DU60" s="87">
        <f t="shared" si="173"/>
        <v>3.0156935987822785E-2</v>
      </c>
      <c r="DV60" s="87">
        <f t="shared" si="173"/>
        <v>2.9830252493891408E-2</v>
      </c>
      <c r="DW60" s="87">
        <f t="shared" si="173"/>
        <v>2.9507517867266821E-2</v>
      </c>
      <c r="DX60" s="87">
        <f t="shared" si="173"/>
        <v>2.9188720606825432E-2</v>
      </c>
      <c r="DY60" s="87">
        <f t="shared" si="173"/>
        <v>2.8873814100275792E-2</v>
      </c>
      <c r="DZ60" s="87">
        <f t="shared" si="173"/>
        <v>2.8562728280476044E-2</v>
      </c>
      <c r="EA60" s="87">
        <f t="shared" si="173"/>
        <v>2.8255386790918231E-2</v>
      </c>
      <c r="EB60" s="87">
        <f t="shared" si="173"/>
        <v>2.7951725026347553E-2</v>
      </c>
      <c r="EC60" s="87">
        <f t="shared" si="173"/>
        <v>2.7651685066105099E-2</v>
      </c>
      <c r="ED60" s="87">
        <f t="shared" si="173"/>
        <v>2.7355221664945494E-2</v>
      </c>
      <c r="EE60" s="87">
        <f t="shared" si="173"/>
        <v>2.7062303369412698E-2</v>
      </c>
      <c r="EF60" s="87">
        <f t="shared" si="173"/>
        <v>2.6772909723333137E-2</v>
      </c>
      <c r="EG60" s="87">
        <f t="shared" si="173"/>
        <v>2.6487025701063944E-2</v>
      </c>
      <c r="EH60" s="87">
        <f t="shared" si="173"/>
        <v>2.6204634706894679E-2</v>
      </c>
      <c r="EI60" s="87">
        <f t="shared" ref="EI60:FY60" si="174">EB37*($G$8+$I$8*(1-EI13))</f>
        <v>2.5925711581826303E-2</v>
      </c>
      <c r="EJ60" s="87">
        <f t="shared" si="174"/>
        <v>2.5650217170978221E-2</v>
      </c>
      <c r="EK60" s="87">
        <f t="shared" si="174"/>
        <v>2.5378104362535306E-2</v>
      </c>
      <c r="EL60" s="87">
        <f t="shared" si="174"/>
        <v>2.5109324237882983E-2</v>
      </c>
      <c r="EM60" s="87">
        <f t="shared" si="174"/>
        <v>2.4843831150740386E-2</v>
      </c>
      <c r="EN60" s="87">
        <f t="shared" si="174"/>
        <v>2.458158578725721E-2</v>
      </c>
      <c r="EO60" s="87">
        <f t="shared" si="174"/>
        <v>2.4322555595116271E-2</v>
      </c>
      <c r="EP60" s="87">
        <f t="shared" si="174"/>
        <v>2.4066712469539904E-2</v>
      </c>
      <c r="EQ60" s="87">
        <f t="shared" si="174"/>
        <v>2.3814028305279546E-2</v>
      </c>
      <c r="ER60" s="87">
        <f t="shared" si="174"/>
        <v>2.3564473751363713E-2</v>
      </c>
      <c r="ES60" s="87">
        <f t="shared" si="174"/>
        <v>2.3318017503909366E-2</v>
      </c>
      <c r="ET60" s="87">
        <f t="shared" si="174"/>
        <v>2.3074626226526684E-2</v>
      </c>
      <c r="EU60" s="87">
        <f t="shared" si="174"/>
        <v>2.2834265024871146E-2</v>
      </c>
      <c r="EV60" s="87">
        <f t="shared" si="174"/>
        <v>2.2596898265502884E-2</v>
      </c>
      <c r="EW60" s="87">
        <f t="shared" si="174"/>
        <v>2.2362490450946657E-2</v>
      </c>
      <c r="EX60" s="87">
        <f t="shared" si="174"/>
        <v>2.213100687779335E-2</v>
      </c>
      <c r="EY60" s="87">
        <f t="shared" si="174"/>
        <v>2.190241440407871E-2</v>
      </c>
      <c r="EZ60" s="87">
        <f t="shared" si="174"/>
        <v>2.1676681543911672E-2</v>
      </c>
      <c r="FA60" s="87">
        <f t="shared" si="174"/>
        <v>2.1453778055676446E-2</v>
      </c>
      <c r="FB60" s="87">
        <f t="shared" si="174"/>
        <v>2.1233674253687804E-2</v>
      </c>
      <c r="FC60" s="87">
        <f t="shared" si="174"/>
        <v>2.1016340301133668E-2</v>
      </c>
      <c r="FD60" s="87">
        <f t="shared" si="174"/>
        <v>2.0801745729579837E-2</v>
      </c>
      <c r="FE60" s="87">
        <f t="shared" si="174"/>
        <v>2.0589859374257939E-2</v>
      </c>
      <c r="FF60" s="87">
        <f t="shared" si="174"/>
        <v>2.0380649808430445E-2</v>
      </c>
      <c r="FG60" s="87">
        <f t="shared" si="174"/>
        <v>2.0174085774100282E-2</v>
      </c>
      <c r="FH60" s="87">
        <f t="shared" si="174"/>
        <v>1.997013650895639E-2</v>
      </c>
      <c r="FI60" s="87">
        <f t="shared" si="174"/>
        <v>1.9768771909202613E-2</v>
      </c>
      <c r="FJ60" s="87">
        <f t="shared" si="174"/>
        <v>1.956996251853628E-2</v>
      </c>
      <c r="FK60" s="87">
        <f t="shared" si="174"/>
        <v>1.9373679387199146E-2</v>
      </c>
      <c r="FL60" s="87">
        <f t="shared" si="174"/>
        <v>1.9179893889748039E-2</v>
      </c>
      <c r="FM60" s="87">
        <f t="shared" si="174"/>
        <v>1.8988577609858122E-2</v>
      </c>
      <c r="FN60" s="87">
        <f t="shared" si="174"/>
        <v>1.8799702244723607E-2</v>
      </c>
      <c r="FO60" s="87">
        <f t="shared" si="174"/>
        <v>1.8613239559939154E-2</v>
      </c>
      <c r="FP60" s="87">
        <f t="shared" si="174"/>
        <v>1.8429161403226365E-2</v>
      </c>
      <c r="FQ60" s="87">
        <f t="shared" si="174"/>
        <v>1.8247439766416976E-2</v>
      </c>
      <c r="FR60" s="87">
        <f t="shared" si="174"/>
        <v>1.8068046872441446E-2</v>
      </c>
      <c r="FS60" s="87">
        <f t="shared" si="174"/>
        <v>1.789095525917344E-2</v>
      </c>
      <c r="FT60" s="87">
        <f t="shared" si="174"/>
        <v>1.771613783448435E-2</v>
      </c>
      <c r="FU60" s="87">
        <f t="shared" si="174"/>
        <v>1.7543567872025028E-2</v>
      </c>
      <c r="FV60" s="87">
        <f t="shared" si="174"/>
        <v>1.7373218967093835E-2</v>
      </c>
      <c r="FW60" s="87">
        <f t="shared" si="174"/>
        <v>1.7205064977197818E-2</v>
      </c>
      <c r="FX60" s="87">
        <f t="shared" si="174"/>
        <v>1.703907997079018E-2</v>
      </c>
      <c r="FY60" s="87">
        <f t="shared" si="174"/>
        <v>1.6875238200685514E-2</v>
      </c>
      <c r="GA60" s="87" t="s">
        <v>122</v>
      </c>
    </row>
    <row r="61" spans="1:183" s="76" customFormat="1" x14ac:dyDescent="0.25">
      <c r="A61" s="101" t="s">
        <v>74</v>
      </c>
      <c r="B61" s="102" t="s">
        <v>110</v>
      </c>
      <c r="C61" s="76">
        <f t="shared" ref="C61:BN61" si="175">C62+C64+C66</f>
        <v>0.24833647368906947</v>
      </c>
      <c r="D61" s="76">
        <f t="shared" si="175"/>
        <v>0.32780414526957169</v>
      </c>
      <c r="E61" s="76">
        <f t="shared" si="175"/>
        <v>0.43270147175583473</v>
      </c>
      <c r="F61" s="76">
        <f t="shared" si="175"/>
        <v>0.57116594271770182</v>
      </c>
      <c r="G61" s="76">
        <f t="shared" si="175"/>
        <v>0.75393904438736636</v>
      </c>
      <c r="H61" s="76">
        <f t="shared" si="175"/>
        <v>0.99519953859132371</v>
      </c>
      <c r="I61" s="111">
        <f t="shared" si="175"/>
        <v>1.3136633909405473</v>
      </c>
      <c r="J61" s="76">
        <f t="shared" si="175"/>
        <v>1.2906470897602134</v>
      </c>
      <c r="K61" s="76">
        <f t="shared" si="175"/>
        <v>1.2602655722021723</v>
      </c>
      <c r="L61" s="76">
        <f t="shared" si="175"/>
        <v>1.2201619690255585</v>
      </c>
      <c r="M61" s="76">
        <f t="shared" si="175"/>
        <v>1.1672252128324281</v>
      </c>
      <c r="N61" s="76">
        <f t="shared" si="175"/>
        <v>1.0973486946574962</v>
      </c>
      <c r="O61" s="76">
        <f t="shared" si="175"/>
        <v>1.0051116906665858</v>
      </c>
      <c r="P61" s="103">
        <f t="shared" si="175"/>
        <v>0.88335884539858411</v>
      </c>
      <c r="Q61" s="76">
        <f t="shared" si="175"/>
        <v>1.2356601590993574</v>
      </c>
      <c r="R61" s="76">
        <f t="shared" si="175"/>
        <v>1.5293232638152172</v>
      </c>
      <c r="S61" s="76">
        <f t="shared" si="175"/>
        <v>1.9169585620401524</v>
      </c>
      <c r="T61" s="76">
        <f t="shared" si="175"/>
        <v>2.4286371556970661</v>
      </c>
      <c r="U61" s="76">
        <f t="shared" si="175"/>
        <v>3.1040528993241931</v>
      </c>
      <c r="V61" s="76">
        <f t="shared" si="175"/>
        <v>3.9956016809120003</v>
      </c>
      <c r="W61" s="103">
        <f t="shared" si="175"/>
        <v>5.1724460726079062</v>
      </c>
      <c r="X61" s="76">
        <f t="shared" si="175"/>
        <v>5.4784758725156077</v>
      </c>
      <c r="Y61" s="76">
        <f t="shared" si="175"/>
        <v>6.0222144207846089</v>
      </c>
      <c r="Z61" s="76">
        <f t="shared" si="175"/>
        <v>6.7083191534051174</v>
      </c>
      <c r="AA61" s="76">
        <f t="shared" si="175"/>
        <v>7.5822875418382845</v>
      </c>
      <c r="AB61" s="76">
        <f t="shared" si="175"/>
        <v>8.7041330736313931</v>
      </c>
      <c r="AC61" s="76">
        <f t="shared" si="175"/>
        <v>10.152998781323769</v>
      </c>
      <c r="AD61" s="103">
        <f t="shared" si="175"/>
        <v>12.033223811133958</v>
      </c>
      <c r="AE61" s="76">
        <f t="shared" si="175"/>
        <v>12.680292952033906</v>
      </c>
      <c r="AF61" s="76">
        <f t="shared" si="175"/>
        <v>13.18101131013788</v>
      </c>
      <c r="AG61" s="76">
        <f t="shared" si="175"/>
        <v>13.487041813503616</v>
      </c>
      <c r="AH61" s="76">
        <f t="shared" si="175"/>
        <v>13.53140531218299</v>
      </c>
      <c r="AI61" s="76">
        <f t="shared" si="175"/>
        <v>13.225706389555006</v>
      </c>
      <c r="AJ61" s="158">
        <f t="shared" si="175"/>
        <v>12.453292605124645</v>
      </c>
      <c r="AK61" s="103">
        <f t="shared" si="175"/>
        <v>10.439993670937923</v>
      </c>
      <c r="AL61" s="76">
        <f t="shared" si="175"/>
        <v>10.168797239243881</v>
      </c>
      <c r="AM61" s="76">
        <f t="shared" si="175"/>
        <v>9.9500403567794891</v>
      </c>
      <c r="AN61" s="76">
        <f t="shared" si="175"/>
        <v>9.7580588317503292</v>
      </c>
      <c r="AO61" s="76">
        <f t="shared" si="175"/>
        <v>9.5651968622575598</v>
      </c>
      <c r="AP61" s="76">
        <f t="shared" si="175"/>
        <v>9.3345060080607425</v>
      </c>
      <c r="AQ61" s="158">
        <f t="shared" si="175"/>
        <v>9.0167994552694619</v>
      </c>
      <c r="AR61" s="103">
        <f t="shared" si="175"/>
        <v>9.1670217614262626</v>
      </c>
      <c r="AS61" s="76">
        <f t="shared" si="175"/>
        <v>9.4321970099919863</v>
      </c>
      <c r="AT61" s="76">
        <f t="shared" si="175"/>
        <v>9.5799515659289227</v>
      </c>
      <c r="AU61" s="76">
        <f t="shared" si="175"/>
        <v>9.6299927677914035</v>
      </c>
      <c r="AV61" s="76">
        <f t="shared" si="175"/>
        <v>9.5976751889457361</v>
      </c>
      <c r="AW61" s="76">
        <f t="shared" si="175"/>
        <v>9.4998012312318387</v>
      </c>
      <c r="AX61" s="158">
        <f t="shared" si="175"/>
        <v>9.35503613790166</v>
      </c>
      <c r="AY61" s="176">
        <f t="shared" si="175"/>
        <v>9.1844562458089509</v>
      </c>
      <c r="AZ61" s="76">
        <f t="shared" si="175"/>
        <v>8.9064198465279727</v>
      </c>
      <c r="BA61" s="76">
        <f t="shared" si="175"/>
        <v>8.6817026422103289</v>
      </c>
      <c r="BB61" s="76">
        <f t="shared" si="175"/>
        <v>8.4942094270922652</v>
      </c>
      <c r="BC61" s="76">
        <f t="shared" si="175"/>
        <v>8.334605150382</v>
      </c>
      <c r="BD61" s="76">
        <f t="shared" si="175"/>
        <v>8.1979548418074568</v>
      </c>
      <c r="BE61" s="158">
        <f t="shared" si="175"/>
        <v>8.0848203072522047</v>
      </c>
      <c r="BF61" s="103">
        <f t="shared" si="175"/>
        <v>8.0026996941804995</v>
      </c>
      <c r="BG61" s="76">
        <f t="shared" si="175"/>
        <v>8.0737708669683244</v>
      </c>
      <c r="BH61" s="76">
        <f t="shared" si="175"/>
        <v>8.088961138911019</v>
      </c>
      <c r="BI61" s="76">
        <f t="shared" si="175"/>
        <v>8.0594401682136265</v>
      </c>
      <c r="BJ61" s="76">
        <f t="shared" si="175"/>
        <v>7.9940740145446014</v>
      </c>
      <c r="BK61" s="76">
        <f t="shared" si="175"/>
        <v>7.9003636905818837</v>
      </c>
      <c r="BL61" s="158">
        <f t="shared" si="175"/>
        <v>7.7849868059999858</v>
      </c>
      <c r="BM61" s="103">
        <f t="shared" si="175"/>
        <v>7.6544837688369025</v>
      </c>
      <c r="BN61" s="76">
        <f t="shared" si="175"/>
        <v>7.5161343897155417</v>
      </c>
      <c r="BO61" s="76">
        <f t="shared" ref="BO61:DZ61" si="176">BO62+BO64+BO66</f>
        <v>7.401786623945779</v>
      </c>
      <c r="BP61" s="76">
        <f t="shared" si="176"/>
        <v>7.3057167176548887</v>
      </c>
      <c r="BQ61" s="76">
        <f t="shared" si="176"/>
        <v>7.2238777383036776</v>
      </c>
      <c r="BR61" s="76">
        <f t="shared" si="176"/>
        <v>7.1533168710656749</v>
      </c>
      <c r="BS61" s="76">
        <f t="shared" si="176"/>
        <v>7.0916816723945661</v>
      </c>
      <c r="BT61" s="103">
        <f t="shared" si="176"/>
        <v>7.036685948593103</v>
      </c>
      <c r="BU61" s="76">
        <f t="shared" si="176"/>
        <v>6.9855181264146937</v>
      </c>
      <c r="BV61" s="76">
        <f t="shared" si="176"/>
        <v>6.9218085029029162</v>
      </c>
      <c r="BW61" s="76">
        <f t="shared" si="176"/>
        <v>6.8502003848938253</v>
      </c>
      <c r="BX61" s="76">
        <f t="shared" si="176"/>
        <v>6.7744175073956185</v>
      </c>
      <c r="BY61" s="76">
        <f t="shared" si="176"/>
        <v>6.697414929036638</v>
      </c>
      <c r="BZ61" s="76">
        <f t="shared" si="176"/>
        <v>6.6214653723972887</v>
      </c>
      <c r="CA61" s="103">
        <f t="shared" si="176"/>
        <v>6.5481352932575234</v>
      </c>
      <c r="CB61" s="76">
        <f t="shared" si="176"/>
        <v>6.4781303318519203</v>
      </c>
      <c r="CC61" s="76">
        <f t="shared" si="176"/>
        <v>6.410603137422795</v>
      </c>
      <c r="CD61" s="76">
        <f t="shared" si="176"/>
        <v>6.3442346960508953</v>
      </c>
      <c r="CE61" s="76">
        <f t="shared" si="176"/>
        <v>6.2782538606174798</v>
      </c>
      <c r="CF61" s="76">
        <f t="shared" si="176"/>
        <v>6.2122938417599922</v>
      </c>
      <c r="CG61" s="76">
        <f t="shared" si="176"/>
        <v>6.1462817043981408</v>
      </c>
      <c r="CH61" s="103">
        <f t="shared" si="176"/>
        <v>6.0803534101497378</v>
      </c>
      <c r="CI61" s="76">
        <f t="shared" si="176"/>
        <v>6.0147824706476882</v>
      </c>
      <c r="CJ61" s="76">
        <f t="shared" si="176"/>
        <v>5.9499121314659948</v>
      </c>
      <c r="CK61" s="76">
        <f t="shared" si="176"/>
        <v>5.8862043821863494</v>
      </c>
      <c r="CL61" s="76">
        <f t="shared" si="176"/>
        <v>5.823822357688158</v>
      </c>
      <c r="CM61" s="76">
        <f t="shared" si="176"/>
        <v>5.7627010101126714</v>
      </c>
      <c r="CN61" s="76">
        <f t="shared" si="176"/>
        <v>5.7026084844360856</v>
      </c>
      <c r="CO61" s="103">
        <f t="shared" si="176"/>
        <v>5.6432058562007796</v>
      </c>
      <c r="CP61" s="76">
        <f t="shared" si="176"/>
        <v>5.5841150702507001</v>
      </c>
      <c r="CQ61" s="76">
        <f t="shared" si="176"/>
        <v>5.5250060999173733</v>
      </c>
      <c r="CR61" s="76">
        <f t="shared" si="176"/>
        <v>5.4660931448312269</v>
      </c>
      <c r="CS61" s="76">
        <f t="shared" si="176"/>
        <v>5.4076051332046955</v>
      </c>
      <c r="CT61" s="76">
        <f t="shared" si="176"/>
        <v>5.3497447929494655</v>
      </c>
      <c r="CU61" s="76">
        <f t="shared" si="176"/>
        <v>5.2926598201556807</v>
      </c>
      <c r="CV61" s="103">
        <f t="shared" si="176"/>
        <v>5.236424166310587</v>
      </c>
      <c r="CW61" s="76">
        <f t="shared" si="176"/>
        <v>5.1810317719113437</v>
      </c>
      <c r="CX61" s="76">
        <f t="shared" si="176"/>
        <v>5.126405951263779</v>
      </c>
      <c r="CY61" s="76">
        <f t="shared" si="176"/>
        <v>5.0724388291454545</v>
      </c>
      <c r="CZ61" s="76">
        <f t="shared" si="176"/>
        <v>5.0190435215025708</v>
      </c>
      <c r="DA61" s="76">
        <f t="shared" si="176"/>
        <v>4.9661617113374223</v>
      </c>
      <c r="DB61" s="76">
        <f t="shared" si="176"/>
        <v>4.9137663424833598</v>
      </c>
      <c r="DC61" s="76">
        <f t="shared" si="176"/>
        <v>4.8618605551026448</v>
      </c>
      <c r="DD61" s="103">
        <f t="shared" si="176"/>
        <v>4.8104728896341289</v>
      </c>
      <c r="DE61" s="76">
        <f t="shared" si="176"/>
        <v>4.7596490828142963</v>
      </c>
      <c r="DF61" s="76">
        <f t="shared" si="176"/>
        <v>4.7094405628207099</v>
      </c>
      <c r="DG61" s="76">
        <f t="shared" si="176"/>
        <v>4.6598630877242346</v>
      </c>
      <c r="DH61" s="76">
        <f t="shared" si="176"/>
        <v>4.610905141404408</v>
      </c>
      <c r="DI61" s="76">
        <f t="shared" si="176"/>
        <v>4.5625381326347991</v>
      </c>
      <c r="DJ61" s="76">
        <f t="shared" si="176"/>
        <v>4.5147273092486957</v>
      </c>
      <c r="DK61" s="103">
        <f t="shared" si="176"/>
        <v>4.4674423352300483</v>
      </c>
      <c r="DL61" s="76">
        <f t="shared" si="176"/>
        <v>4.4206660905543789</v>
      </c>
      <c r="DM61" s="76">
        <f t="shared" si="176"/>
        <v>4.3743997838327306</v>
      </c>
      <c r="DN61" s="76">
        <f t="shared" si="176"/>
        <v>4.3286508601448697</v>
      </c>
      <c r="DO61" s="76">
        <f t="shared" si="176"/>
        <v>4.2834280002973228</v>
      </c>
      <c r="DP61" s="76">
        <f t="shared" si="176"/>
        <v>4.2387374051829134</v>
      </c>
      <c r="DQ61" s="76">
        <f t="shared" si="176"/>
        <v>4.1945805682521549</v>
      </c>
      <c r="DR61" s="76">
        <f t="shared" si="176"/>
        <v>4.1509536085697913</v>
      </c>
      <c r="DS61" s="76">
        <f t="shared" si="176"/>
        <v>4.1078480650898843</v>
      </c>
      <c r="DT61" s="76">
        <f t="shared" si="176"/>
        <v>4.0652528064663453</v>
      </c>
      <c r="DU61" s="76">
        <f t="shared" si="176"/>
        <v>4.0231561316639883</v>
      </c>
      <c r="DV61" s="76">
        <f t="shared" si="176"/>
        <v>3.98154820980632</v>
      </c>
      <c r="DW61" s="76">
        <f t="shared" si="176"/>
        <v>3.9404223010432924</v>
      </c>
      <c r="DX61" s="76">
        <f t="shared" si="176"/>
        <v>3.8997748770816565</v>
      </c>
      <c r="DY61" s="76">
        <f t="shared" si="176"/>
        <v>3.8596048255341291</v>
      </c>
      <c r="DZ61" s="76">
        <f t="shared" si="176"/>
        <v>3.8199120015314576</v>
      </c>
      <c r="EA61" s="76">
        <f t="shared" ref="EA61:FY61" si="177">EA62+EA64+EA66</f>
        <v>3.7806954705399791</v>
      </c>
      <c r="EB61" s="76">
        <f t="shared" si="177"/>
        <v>3.7419518805170053</v>
      </c>
      <c r="EC61" s="76">
        <f t="shared" si="177"/>
        <v>3.7036759097573686</v>
      </c>
      <c r="ED61" s="76">
        <f t="shared" si="177"/>
        <v>3.6658610601649735</v>
      </c>
      <c r="EE61" s="76">
        <f t="shared" si="177"/>
        <v>3.6285005493774714</v>
      </c>
      <c r="EF61" s="76">
        <f t="shared" si="177"/>
        <v>3.591588080325772</v>
      </c>
      <c r="EG61" s="76">
        <f t="shared" si="177"/>
        <v>3.5551183064586498</v>
      </c>
      <c r="EH61" s="76">
        <f t="shared" si="177"/>
        <v>3.5190868798956636</v>
      </c>
      <c r="EI61" s="76">
        <f t="shared" si="177"/>
        <v>3.4834900755385152</v>
      </c>
      <c r="EJ61" s="76">
        <f t="shared" si="177"/>
        <v>3.4483244532185418</v>
      </c>
      <c r="EK61" s="76">
        <f t="shared" si="177"/>
        <v>3.4135865237736382</v>
      </c>
      <c r="EL61" s="76">
        <f t="shared" si="177"/>
        <v>3.3792725002792436</v>
      </c>
      <c r="EM61" s="76">
        <f t="shared" si="177"/>
        <v>3.3453781795073851</v>
      </c>
      <c r="EN61" s="76">
        <f t="shared" si="177"/>
        <v>3.3118989637505427</v>
      </c>
      <c r="EO61" s="76">
        <f t="shared" si="177"/>
        <v>3.2788300011281746</v>
      </c>
      <c r="EP61" s="76">
        <f t="shared" si="177"/>
        <v>3.2461663979997022</v>
      </c>
      <c r="EQ61" s="76">
        <f t="shared" si="177"/>
        <v>3.2139034516808169</v>
      </c>
      <c r="ER61" s="76">
        <f t="shared" si="177"/>
        <v>3.1820367597583696</v>
      </c>
      <c r="ES61" s="76">
        <f t="shared" si="177"/>
        <v>3.1505622142307512</v>
      </c>
      <c r="ET61" s="76">
        <f t="shared" si="177"/>
        <v>3.1194759099043643</v>
      </c>
      <c r="EU61" s="76">
        <f t="shared" si="177"/>
        <v>3.0887740109160355</v>
      </c>
      <c r="EV61" s="76">
        <f t="shared" si="177"/>
        <v>3.0584526256661295</v>
      </c>
      <c r="EW61" s="76">
        <f t="shared" si="177"/>
        <v>3.0285077371166427</v>
      </c>
      <c r="EX61" s="76">
        <f t="shared" si="177"/>
        <v>2.998935220207299</v>
      </c>
      <c r="EY61" s="76">
        <f t="shared" si="177"/>
        <v>2.9697308911928375</v>
      </c>
      <c r="EZ61" s="76">
        <f t="shared" si="177"/>
        <v>2.9408905685957532</v>
      </c>
      <c r="FA61" s="76">
        <f t="shared" si="177"/>
        <v>2.912410127082171</v>
      </c>
      <c r="FB61" s="76">
        <f t="shared" si="177"/>
        <v>2.8842855309486053</v>
      </c>
      <c r="FC61" s="76">
        <f t="shared" si="177"/>
        <v>2.8565128419613859</v>
      </c>
      <c r="FD61" s="76">
        <f t="shared" si="177"/>
        <v>2.8290882052969906</v>
      </c>
      <c r="FE61" s="76">
        <f t="shared" si="177"/>
        <v>2.8020078249057816</v>
      </c>
      <c r="FF61" s="76">
        <f t="shared" si="177"/>
        <v>2.775267933560353</v>
      </c>
      <c r="FG61" s="76">
        <f t="shared" si="177"/>
        <v>2.7488647686465919</v>
      </c>
      <c r="FH61" s="76">
        <f t="shared" si="177"/>
        <v>2.7227945602773413</v>
      </c>
      <c r="FI61" s="76">
        <f t="shared" si="177"/>
        <v>2.697053533473901</v>
      </c>
      <c r="FJ61" s="76">
        <f t="shared" si="177"/>
        <v>2.6716379217469477</v>
      </c>
      <c r="FK61" s="76">
        <f t="shared" si="177"/>
        <v>2.6465439861285929</v>
      </c>
      <c r="FL61" s="76">
        <f t="shared" si="177"/>
        <v>2.6217680321075418</v>
      </c>
      <c r="FM61" s="76">
        <f t="shared" si="177"/>
        <v>2.5973064171555196</v>
      </c>
      <c r="FN61" s="76">
        <f t="shared" si="177"/>
        <v>2.5731555494146034</v>
      </c>
      <c r="FO61" s="76">
        <f t="shared" si="177"/>
        <v>2.5493118802696122</v>
      </c>
      <c r="FP61" s="76">
        <f t="shared" si="177"/>
        <v>2.5257718946201879</v>
      </c>
      <c r="FQ61" s="76">
        <f t="shared" si="177"/>
        <v>2.5025321025800555</v>
      </c>
      <c r="FR61" s="76">
        <f t="shared" si="177"/>
        <v>2.4795890351326397</v>
      </c>
      <c r="FS61" s="76">
        <f t="shared" si="177"/>
        <v>2.4569392442562092</v>
      </c>
      <c r="FT61" s="76">
        <f t="shared" si="177"/>
        <v>2.4345793057582439</v>
      </c>
      <c r="FU61" s="76">
        <f t="shared" si="177"/>
        <v>2.4125058235081465</v>
      </c>
      <c r="FV61" s="76">
        <f t="shared" si="177"/>
        <v>2.3907154335915033</v>
      </c>
      <c r="FW61" s="76">
        <f t="shared" si="177"/>
        <v>2.3692048071971485</v>
      </c>
      <c r="FX61" s="76">
        <f t="shared" si="177"/>
        <v>2.3479706516198693</v>
      </c>
      <c r="FY61" s="76">
        <f t="shared" si="177"/>
        <v>2.3270097094113464</v>
      </c>
      <c r="GA61" s="101" t="s">
        <v>74</v>
      </c>
    </row>
    <row r="62" spans="1:183" x14ac:dyDescent="0.25">
      <c r="A62" t="s">
        <v>101</v>
      </c>
      <c r="B62" s="60"/>
      <c r="C62" s="112">
        <f t="shared" ref="C62:G67" si="178">D62/(1+$V$6)</f>
        <v>1.9970661591705838E-2</v>
      </c>
      <c r="D62" s="112">
        <f t="shared" si="178"/>
        <v>2.6361273301051705E-2</v>
      </c>
      <c r="E62" s="112">
        <f t="shared" si="178"/>
        <v>3.4796880757388252E-2</v>
      </c>
      <c r="F62" s="112">
        <f t="shared" si="178"/>
        <v>4.5931882599752491E-2</v>
      </c>
      <c r="G62" s="112">
        <f t="shared" si="178"/>
        <v>6.0630085031673289E-2</v>
      </c>
      <c r="H62" s="112">
        <f>I62/(1+$V$6)</f>
        <v>8.0031712241808745E-2</v>
      </c>
      <c r="I62" s="104">
        <f>V11*AN6</f>
        <v>0.10564186015918754</v>
      </c>
      <c r="J62" s="83">
        <f t="shared" ref="J62:BU62" si="179">I62-C63+J63</f>
        <v>0.10379094089977688</v>
      </c>
      <c r="K62" s="83">
        <f t="shared" si="179"/>
        <v>0.10134772747735479</v>
      </c>
      <c r="L62" s="83">
        <f t="shared" si="179"/>
        <v>9.8122685759757647E-2</v>
      </c>
      <c r="M62" s="83">
        <f t="shared" si="179"/>
        <v>9.3865630692529414E-2</v>
      </c>
      <c r="N62" s="83">
        <f t="shared" si="179"/>
        <v>8.8246318003788154E-2</v>
      </c>
      <c r="O62" s="83">
        <f t="shared" si="179"/>
        <v>8.0828825254649683E-2</v>
      </c>
      <c r="P62" s="105">
        <f t="shared" si="179"/>
        <v>7.1037734825786902E-2</v>
      </c>
      <c r="Q62" s="83">
        <f t="shared" si="179"/>
        <v>9.9369015405379083E-2</v>
      </c>
      <c r="R62" s="83">
        <f t="shared" si="179"/>
        <v>0.12298474288644561</v>
      </c>
      <c r="S62" s="83">
        <f t="shared" si="179"/>
        <v>0.15415750316145341</v>
      </c>
      <c r="T62" s="83">
        <f t="shared" si="179"/>
        <v>0.19530554672446374</v>
      </c>
      <c r="U62" s="83">
        <f t="shared" si="179"/>
        <v>0.24962096422763735</v>
      </c>
      <c r="V62" s="83">
        <f t="shared" si="179"/>
        <v>0.3213173153318265</v>
      </c>
      <c r="W62" s="83">
        <f t="shared" si="179"/>
        <v>0.4159564987893562</v>
      </c>
      <c r="X62" s="83">
        <f t="shared" si="179"/>
        <v>0.45543028787671175</v>
      </c>
      <c r="Y62" s="83">
        <f t="shared" si="179"/>
        <v>0.51839594361458197</v>
      </c>
      <c r="Z62" s="83">
        <f t="shared" si="179"/>
        <v>0.59858095922759436</v>
      </c>
      <c r="AA62" s="83">
        <f t="shared" si="179"/>
        <v>0.70148117919745423</v>
      </c>
      <c r="AB62" s="83">
        <f t="shared" si="179"/>
        <v>0.83434072330450137</v>
      </c>
      <c r="AC62" s="83">
        <f t="shared" si="179"/>
        <v>1.0067038220677449</v>
      </c>
      <c r="AD62" s="83">
        <f t="shared" si="179"/>
        <v>1.2311376311713207</v>
      </c>
      <c r="AE62" s="83">
        <f t="shared" si="179"/>
        <v>1.2985779203477485</v>
      </c>
      <c r="AF62" s="83">
        <f t="shared" si="179"/>
        <v>1.3495694129742124</v>
      </c>
      <c r="AG62" s="83">
        <f t="shared" si="179"/>
        <v>1.3816017384004344</v>
      </c>
      <c r="AH62" s="83">
        <f t="shared" si="179"/>
        <v>1.3881810082953099</v>
      </c>
      <c r="AI62" s="83">
        <f t="shared" si="179"/>
        <v>1.3607424157036108</v>
      </c>
      <c r="AJ62" s="159">
        <f t="shared" si="179"/>
        <v>1.2879928313852032</v>
      </c>
      <c r="AK62" s="105">
        <f t="shared" si="179"/>
        <v>1.087731638952121</v>
      </c>
      <c r="AL62" s="83">
        <f t="shared" si="179"/>
        <v>1.0679247554983073</v>
      </c>
      <c r="AM62" s="83">
        <f t="shared" si="179"/>
        <v>1.0544607403271862</v>
      </c>
      <c r="AN62" s="83">
        <f t="shared" si="179"/>
        <v>1.0424636490065389</v>
      </c>
      <c r="AO62" s="83">
        <f t="shared" si="179"/>
        <v>1.0289493337710585</v>
      </c>
      <c r="AP62" s="83">
        <f t="shared" si="179"/>
        <v>1.0099404929761218</v>
      </c>
      <c r="AQ62" s="159">
        <f t="shared" si="179"/>
        <v>0.98015218405057258</v>
      </c>
      <c r="AR62" s="105">
        <f t="shared" si="179"/>
        <v>0.99989388685101932</v>
      </c>
      <c r="AS62" s="83">
        <f t="shared" si="179"/>
        <v>1.0329277354256226</v>
      </c>
      <c r="AT62" s="83">
        <f t="shared" si="179"/>
        <v>1.0568376676835853</v>
      </c>
      <c r="AU62" s="83">
        <f t="shared" si="179"/>
        <v>1.0729899883268066</v>
      </c>
      <c r="AV62" s="83">
        <f t="shared" si="179"/>
        <v>1.0823043231828391</v>
      </c>
      <c r="AW62" s="83">
        <f t="shared" si="179"/>
        <v>1.0856568078633198</v>
      </c>
      <c r="AX62" s="159">
        <f t="shared" si="179"/>
        <v>1.0838621964894084</v>
      </c>
      <c r="AY62" s="105">
        <f t="shared" si="179"/>
        <v>1.077650579233759</v>
      </c>
      <c r="AZ62" s="83">
        <f t="shared" si="179"/>
        <v>1.054778102867278</v>
      </c>
      <c r="BA62" s="83">
        <f t="shared" si="179"/>
        <v>1.0338470787523772</v>
      </c>
      <c r="BB62" s="83">
        <f t="shared" si="179"/>
        <v>1.0138564405661752</v>
      </c>
      <c r="BC62" s="83">
        <f t="shared" si="179"/>
        <v>0.99432920896266697</v>
      </c>
      <c r="BD62" s="83">
        <f t="shared" si="179"/>
        <v>0.97525189436341431</v>
      </c>
      <c r="BE62" s="159">
        <f t="shared" si="179"/>
        <v>0.95719193024014482</v>
      </c>
      <c r="BF62" s="105">
        <f t="shared" si="179"/>
        <v>0.94145193709062314</v>
      </c>
      <c r="BG62" s="83">
        <f t="shared" si="179"/>
        <v>0.94313151373147852</v>
      </c>
      <c r="BH62" s="83">
        <f t="shared" si="179"/>
        <v>0.94104559142157373</v>
      </c>
      <c r="BI62" s="83">
        <f t="shared" si="179"/>
        <v>0.93585379919034095</v>
      </c>
      <c r="BJ62" s="83">
        <f t="shared" si="179"/>
        <v>0.92815826365940302</v>
      </c>
      <c r="BK62" s="83">
        <f t="shared" si="179"/>
        <v>0.91853329838998699</v>
      </c>
      <c r="BL62" s="159">
        <f t="shared" si="179"/>
        <v>0.90759942820810824</v>
      </c>
      <c r="BM62" s="105">
        <f t="shared" si="179"/>
        <v>0.89611787518925423</v>
      </c>
      <c r="BN62" s="83">
        <f t="shared" si="179"/>
        <v>0.88511342296138451</v>
      </c>
      <c r="BO62" s="83">
        <f t="shared" si="179"/>
        <v>0.87491353266581151</v>
      </c>
      <c r="BP62" s="83">
        <f t="shared" si="179"/>
        <v>0.86526341006587648</v>
      </c>
      <c r="BQ62" s="83">
        <f t="shared" si="179"/>
        <v>0.85600510759264958</v>
      </c>
      <c r="BR62" s="83">
        <f t="shared" si="179"/>
        <v>0.84704548841034155</v>
      </c>
      <c r="BS62" s="83">
        <f t="shared" si="179"/>
        <v>0.8383238716093967</v>
      </c>
      <c r="BT62" s="105">
        <f t="shared" si="179"/>
        <v>0.82978018815996102</v>
      </c>
      <c r="BU62" s="83">
        <f t="shared" si="179"/>
        <v>0.82132050089993691</v>
      </c>
      <c r="BV62" s="83">
        <f t="shared" ref="BV62:EG62" si="180">BU62-BO63+BV63</f>
        <v>0.8123275706336589</v>
      </c>
      <c r="BW62" s="83">
        <f t="shared" si="180"/>
        <v>0.80309022748266357</v>
      </c>
      <c r="BX62" s="83">
        <f t="shared" si="180"/>
        <v>0.79385377835075521</v>
      </c>
      <c r="BY62" s="83">
        <f t="shared" si="180"/>
        <v>0.78482023976077042</v>
      </c>
      <c r="BZ62" s="83">
        <f t="shared" si="180"/>
        <v>0.77614325405991769</v>
      </c>
      <c r="CA62" s="105">
        <f t="shared" si="180"/>
        <v>0.76791172229954452</v>
      </c>
      <c r="CB62" s="83">
        <f t="shared" si="180"/>
        <v>0.76012068038003155</v>
      </c>
      <c r="CC62" s="83">
        <f t="shared" si="180"/>
        <v>0.75225113496373641</v>
      </c>
      <c r="CD62" s="83">
        <f t="shared" si="180"/>
        <v>0.74429503767640182</v>
      </c>
      <c r="CE62" s="83">
        <f t="shared" si="180"/>
        <v>0.73627115122667397</v>
      </c>
      <c r="CF62" s="83">
        <f t="shared" si="180"/>
        <v>0.72821612510652212</v>
      </c>
      <c r="CG62" s="83">
        <f t="shared" si="180"/>
        <v>0.72017740554335696</v>
      </c>
      <c r="CH62" s="105">
        <f t="shared" si="180"/>
        <v>0.71220495024552066</v>
      </c>
      <c r="CI62" s="83">
        <f t="shared" si="180"/>
        <v>0.70434110924754267</v>
      </c>
      <c r="CJ62" s="83">
        <f t="shared" si="180"/>
        <v>0.69660872660221851</v>
      </c>
      <c r="CK62" s="83">
        <f t="shared" si="180"/>
        <v>0.68901698459016558</v>
      </c>
      <c r="CL62" s="83">
        <f t="shared" si="180"/>
        <v>0.68156142941816911</v>
      </c>
      <c r="CM62" s="83">
        <f t="shared" si="180"/>
        <v>0.67422676991184327</v>
      </c>
      <c r="CN62" s="83">
        <f t="shared" si="180"/>
        <v>0.66698946498461198</v>
      </c>
      <c r="CO62" s="105">
        <f t="shared" si="180"/>
        <v>0.65982128942597262</v>
      </c>
      <c r="CP62" s="83">
        <f t="shared" si="180"/>
        <v>0.65269402699085421</v>
      </c>
      <c r="CQ62" s="83">
        <f t="shared" si="180"/>
        <v>0.64558606711470179</v>
      </c>
      <c r="CR62" s="83">
        <f t="shared" si="180"/>
        <v>0.63852818979933823</v>
      </c>
      <c r="CS62" s="83">
        <f t="shared" si="180"/>
        <v>0.63154526556288315</v>
      </c>
      <c r="CT62" s="83">
        <f t="shared" si="180"/>
        <v>0.6246541730912144</v>
      </c>
      <c r="CU62" s="83">
        <f t="shared" si="180"/>
        <v>0.61786262375152701</v>
      </c>
      <c r="CV62" s="105">
        <f t="shared" si="180"/>
        <v>0.61116888759125809</v>
      </c>
      <c r="CW62" s="83">
        <f t="shared" si="180"/>
        <v>0.60456287501175421</v>
      </c>
      <c r="CX62" s="83">
        <f t="shared" si="180"/>
        <v>0.59802913817205738</v>
      </c>
      <c r="CY62" s="83">
        <f t="shared" si="180"/>
        <v>0.59156284694245875</v>
      </c>
      <c r="CZ62" s="83">
        <f t="shared" si="180"/>
        <v>0.58516150709339099</v>
      </c>
      <c r="DA62" s="83">
        <f t="shared" si="180"/>
        <v>0.5788246783285621</v>
      </c>
      <c r="DB62" s="83">
        <f t="shared" si="180"/>
        <v>0.57255352588619557</v>
      </c>
      <c r="DC62" s="83">
        <f t="shared" si="180"/>
        <v>0.5663502587381094</v>
      </c>
      <c r="DD62" s="105">
        <f t="shared" si="180"/>
        <v>0.5602175142555702</v>
      </c>
      <c r="DE62" s="83">
        <f t="shared" si="180"/>
        <v>0.55415779266851217</v>
      </c>
      <c r="DF62" s="83">
        <f t="shared" si="180"/>
        <v>0.54817304168733083</v>
      </c>
      <c r="DG62" s="83">
        <f t="shared" si="180"/>
        <v>0.54226244045535055</v>
      </c>
      <c r="DH62" s="83">
        <f t="shared" si="180"/>
        <v>0.53642336467467533</v>
      </c>
      <c r="DI62" s="83">
        <f t="shared" si="180"/>
        <v>0.53065239888962823</v>
      </c>
      <c r="DJ62" s="83">
        <f t="shared" si="180"/>
        <v>0.52494632265484109</v>
      </c>
      <c r="DK62" s="105">
        <f t="shared" si="180"/>
        <v>0.519302971214054</v>
      </c>
      <c r="DL62" s="83">
        <f t="shared" si="180"/>
        <v>0.51372184324028758</v>
      </c>
      <c r="DM62" s="83">
        <f t="shared" si="180"/>
        <v>0.50820427972598503</v>
      </c>
      <c r="DN62" s="83">
        <f t="shared" si="180"/>
        <v>0.50275132637761399</v>
      </c>
      <c r="DO62" s="83">
        <f t="shared" si="180"/>
        <v>0.49736347491059618</v>
      </c>
      <c r="DP62" s="83">
        <f t="shared" si="180"/>
        <v>0.49204056700174426</v>
      </c>
      <c r="DQ62" s="83">
        <f t="shared" si="180"/>
        <v>0.48678185324107859</v>
      </c>
      <c r="DR62" s="83">
        <f t="shared" si="180"/>
        <v>0.48158618875927262</v>
      </c>
      <c r="DS62" s="83">
        <f t="shared" si="180"/>
        <v>0.47645232168579121</v>
      </c>
      <c r="DT62" s="83">
        <f t="shared" si="180"/>
        <v>0.47137919655624572</v>
      </c>
      <c r="DU62" s="83">
        <f t="shared" si="180"/>
        <v>0.46636586938689589</v>
      </c>
      <c r="DV62" s="83">
        <f t="shared" si="180"/>
        <v>0.46141160862013247</v>
      </c>
      <c r="DW62" s="83">
        <f t="shared" si="180"/>
        <v>0.45651591407259789</v>
      </c>
      <c r="DX62" s="83">
        <f t="shared" si="180"/>
        <v>0.45167847005143769</v>
      </c>
      <c r="DY62" s="83">
        <f t="shared" si="180"/>
        <v>0.44689905176507605</v>
      </c>
      <c r="DZ62" s="83">
        <f t="shared" si="180"/>
        <v>0.44217740753284546</v>
      </c>
      <c r="EA62" s="83">
        <f t="shared" si="180"/>
        <v>0.4375131410464852</v>
      </c>
      <c r="EB62" s="83">
        <f t="shared" si="180"/>
        <v>0.43290561984059778</v>
      </c>
      <c r="EC62" s="83">
        <f t="shared" si="180"/>
        <v>0.42835407682915361</v>
      </c>
      <c r="ED62" s="83">
        <f t="shared" si="180"/>
        <v>0.42385771378527359</v>
      </c>
      <c r="EE62" s="83">
        <f t="shared" si="180"/>
        <v>0.41941578685624881</v>
      </c>
      <c r="EF62" s="83">
        <f t="shared" si="180"/>
        <v>0.41502765813596809</v>
      </c>
      <c r="EG62" s="83">
        <f t="shared" si="180"/>
        <v>0.41069280296632948</v>
      </c>
      <c r="EH62" s="83">
        <f t="shared" ref="EH62:FY62" si="181">EG62-EA63+EH63</f>
        <v>0.40641077105071199</v>
      </c>
      <c r="EI62" s="83">
        <f t="shared" si="181"/>
        <v>0.40218111160680492</v>
      </c>
      <c r="EJ62" s="83">
        <f t="shared" si="181"/>
        <v>0.39800335239468937</v>
      </c>
      <c r="EK62" s="83">
        <f t="shared" si="181"/>
        <v>0.39387698779448943</v>
      </c>
      <c r="EL62" s="83">
        <f t="shared" si="181"/>
        <v>0.38980147744995203</v>
      </c>
      <c r="EM62" s="83">
        <f t="shared" si="181"/>
        <v>0.38577625424891393</v>
      </c>
      <c r="EN62" s="83">
        <f t="shared" si="181"/>
        <v>0.38180073811222331</v>
      </c>
      <c r="EO62" s="83">
        <f t="shared" si="181"/>
        <v>0.37787435074095616</v>
      </c>
      <c r="EP62" s="83">
        <f t="shared" si="181"/>
        <v>0.37399652671950345</v>
      </c>
      <c r="EQ62" s="83">
        <f t="shared" si="181"/>
        <v>0.37016672646341392</v>
      </c>
      <c r="ER62" s="83">
        <f t="shared" si="181"/>
        <v>0.36638443783608426</v>
      </c>
      <c r="ES62" s="83">
        <f t="shared" si="181"/>
        <v>0.36264916923062956</v>
      </c>
      <c r="ET62" s="83">
        <f t="shared" si="181"/>
        <v>0.35896043798648375</v>
      </c>
      <c r="EU62" s="83">
        <f t="shared" si="181"/>
        <v>0.35531775848396613</v>
      </c>
      <c r="EV62" s="83">
        <f t="shared" si="181"/>
        <v>0.35172063405101844</v>
      </c>
      <c r="EW62" s="83">
        <f t="shared" si="181"/>
        <v>0.34816855587385004</v>
      </c>
      <c r="EX62" s="83">
        <f t="shared" si="181"/>
        <v>0.34466101031936675</v>
      </c>
      <c r="EY62" s="83">
        <f t="shared" si="181"/>
        <v>0.34119748620040335</v>
      </c>
      <c r="EZ62" s="83">
        <f t="shared" si="181"/>
        <v>0.3377774802957948</v>
      </c>
      <c r="FA62" s="83">
        <f t="shared" si="181"/>
        <v>0.33440050010653316</v>
      </c>
      <c r="FB62" s="83">
        <f t="shared" si="181"/>
        <v>0.33106606368209851</v>
      </c>
      <c r="FC62" s="83">
        <f t="shared" si="181"/>
        <v>0.32777369725567074</v>
      </c>
      <c r="FD62" s="83">
        <f t="shared" si="181"/>
        <v>0.32452293218152301</v>
      </c>
      <c r="FE62" s="83">
        <f t="shared" si="181"/>
        <v>0.32131330300043759</v>
      </c>
      <c r="FF62" s="83">
        <f t="shared" si="181"/>
        <v>0.31814434583443946</v>
      </c>
      <c r="FG62" s="83">
        <f t="shared" si="181"/>
        <v>0.31501559763204434</v>
      </c>
      <c r="FH62" s="83">
        <f t="shared" si="181"/>
        <v>0.31192659640563658</v>
      </c>
      <c r="FI62" s="83">
        <f t="shared" si="181"/>
        <v>0.30887688228292048</v>
      </c>
      <c r="FJ62" s="83">
        <f t="shared" si="181"/>
        <v>0.30586599898063271</v>
      </c>
      <c r="FK62" s="83">
        <f t="shared" si="181"/>
        <v>0.30289349522581083</v>
      </c>
      <c r="FL62" s="83">
        <f t="shared" si="181"/>
        <v>0.29995892569187105</v>
      </c>
      <c r="FM62" s="83">
        <f t="shared" si="181"/>
        <v>0.29706185093503623</v>
      </c>
      <c r="FN62" s="83">
        <f t="shared" si="181"/>
        <v>0.29420183665719341</v>
      </c>
      <c r="FO62" s="83">
        <f t="shared" si="181"/>
        <v>0.29137845270999962</v>
      </c>
      <c r="FP62" s="83">
        <f t="shared" si="181"/>
        <v>0.28859127223632741</v>
      </c>
      <c r="FQ62" s="83">
        <f t="shared" si="181"/>
        <v>0.28583987122755999</v>
      </c>
      <c r="FR62" s="83">
        <f t="shared" si="181"/>
        <v>0.28312382858277629</v>
      </c>
      <c r="FS62" s="83">
        <f t="shared" si="181"/>
        <v>0.2804427265296161</v>
      </c>
      <c r="FT62" s="83">
        <f t="shared" si="181"/>
        <v>0.27779615106820715</v>
      </c>
      <c r="FU62" s="83">
        <f t="shared" si="181"/>
        <v>0.27518369232802747</v>
      </c>
      <c r="FV62" s="83">
        <f t="shared" si="181"/>
        <v>0.27260494476576763</v>
      </c>
      <c r="FW62" s="83">
        <f t="shared" si="181"/>
        <v>0.27005950718661104</v>
      </c>
      <c r="FX62" s="83">
        <f t="shared" si="181"/>
        <v>0.26754698262323295</v>
      </c>
      <c r="FY62" s="83">
        <f t="shared" si="181"/>
        <v>0.26506697813873104</v>
      </c>
      <c r="GA62" t="s">
        <v>101</v>
      </c>
    </row>
    <row r="63" spans="1:183" s="98" customFormat="1" x14ac:dyDescent="0.25">
      <c r="A63" s="98" t="s">
        <v>120</v>
      </c>
      <c r="B63" s="100"/>
      <c r="C63" s="113">
        <f t="shared" si="178"/>
        <v>4.8413725070802025E-3</v>
      </c>
      <c r="D63" s="114">
        <f t="shared" ref="D63:H63" si="182">D62-C62</f>
        <v>6.3906117093458677E-3</v>
      </c>
      <c r="E63" s="114">
        <f t="shared" si="182"/>
        <v>8.4356074563365462E-3</v>
      </c>
      <c r="F63" s="114">
        <f t="shared" si="182"/>
        <v>1.1135001842364239E-2</v>
      </c>
      <c r="G63" s="114">
        <f t="shared" si="182"/>
        <v>1.4698202431920798E-2</v>
      </c>
      <c r="H63" s="114">
        <f t="shared" si="182"/>
        <v>1.9401627210135455E-2</v>
      </c>
      <c r="I63" s="114">
        <f>I62-H62</f>
        <v>2.5610147917378798E-2</v>
      </c>
      <c r="J63" s="98">
        <f>C33*$I$6*J13</f>
        <v>2.990453247669536E-3</v>
      </c>
      <c r="K63" s="98">
        <f t="shared" ref="K63:BV63" si="183">D33*$I$6*K13</f>
        <v>3.9473982869237881E-3</v>
      </c>
      <c r="L63" s="98">
        <f t="shared" si="183"/>
        <v>5.2105657387394025E-3</v>
      </c>
      <c r="M63" s="98">
        <f t="shared" si="183"/>
        <v>6.8779467751360086E-3</v>
      </c>
      <c r="N63" s="98">
        <f t="shared" si="183"/>
        <v>9.078889743179535E-3</v>
      </c>
      <c r="O63" s="98">
        <f t="shared" si="183"/>
        <v>1.1984134460996982E-2</v>
      </c>
      <c r="P63" s="145">
        <f t="shared" si="183"/>
        <v>1.5819057488516017E-2</v>
      </c>
      <c r="Q63" s="98">
        <f t="shared" si="183"/>
        <v>3.1321733827261722E-2</v>
      </c>
      <c r="R63" s="98">
        <f t="shared" si="183"/>
        <v>2.7563125767990315E-2</v>
      </c>
      <c r="S63" s="98">
        <f t="shared" si="183"/>
        <v>3.6383326013747198E-2</v>
      </c>
      <c r="T63" s="98">
        <f t="shared" si="183"/>
        <v>4.8025990338146328E-2</v>
      </c>
      <c r="U63" s="98">
        <f t="shared" si="183"/>
        <v>6.3394307246353143E-2</v>
      </c>
      <c r="V63" s="98">
        <f t="shared" si="183"/>
        <v>8.3680485565186133E-2</v>
      </c>
      <c r="W63" s="98">
        <f t="shared" si="183"/>
        <v>0.11045824094604574</v>
      </c>
      <c r="X63" s="98">
        <f t="shared" si="183"/>
        <v>7.0795522914617257E-2</v>
      </c>
      <c r="Y63" s="98">
        <f t="shared" si="183"/>
        <v>9.0528781505860537E-2</v>
      </c>
      <c r="Z63" s="98">
        <f t="shared" si="183"/>
        <v>0.11656834162675957</v>
      </c>
      <c r="AA63" s="98">
        <f t="shared" si="183"/>
        <v>0.15092621030800629</v>
      </c>
      <c r="AB63" s="98">
        <f t="shared" si="183"/>
        <v>0.19625385135340032</v>
      </c>
      <c r="AC63" s="98">
        <f t="shared" si="183"/>
        <v>0.25604358432842966</v>
      </c>
      <c r="AD63" s="98">
        <f t="shared" si="183"/>
        <v>0.33489205004962158</v>
      </c>
      <c r="AE63" s="98">
        <f t="shared" si="183"/>
        <v>0.1382358120910453</v>
      </c>
      <c r="AF63" s="98">
        <f t="shared" si="183"/>
        <v>0.14152027413232438</v>
      </c>
      <c r="AG63" s="98">
        <f t="shared" si="183"/>
        <v>0.1486006670529815</v>
      </c>
      <c r="AH63" s="98">
        <f t="shared" si="183"/>
        <v>0.15750548020288177</v>
      </c>
      <c r="AI63" s="98">
        <f t="shared" si="183"/>
        <v>0.16881525876170117</v>
      </c>
      <c r="AJ63" s="166">
        <f t="shared" si="183"/>
        <v>0.18329400001002208</v>
      </c>
      <c r="AK63" s="145">
        <f t="shared" si="183"/>
        <v>0.13463085761653937</v>
      </c>
      <c r="AL63" s="98">
        <f t="shared" si="183"/>
        <v>0.1184289286372316</v>
      </c>
      <c r="AM63" s="98">
        <f t="shared" si="183"/>
        <v>0.12805625896120318</v>
      </c>
      <c r="AN63" s="98">
        <f t="shared" si="183"/>
        <v>0.13660357573233417</v>
      </c>
      <c r="AO63" s="98">
        <f t="shared" si="183"/>
        <v>0.14399116496740139</v>
      </c>
      <c r="AP63" s="98">
        <f t="shared" si="183"/>
        <v>0.14980641796676436</v>
      </c>
      <c r="AQ63" s="166">
        <f t="shared" si="183"/>
        <v>0.15350569108447287</v>
      </c>
      <c r="AR63" s="145">
        <f t="shared" si="183"/>
        <v>0.1543725604169861</v>
      </c>
      <c r="AS63" s="98">
        <f t="shared" si="183"/>
        <v>0.15146277721183493</v>
      </c>
      <c r="AT63" s="98">
        <f t="shared" si="183"/>
        <v>0.15196619121916605</v>
      </c>
      <c r="AU63" s="98">
        <f t="shared" si="183"/>
        <v>0.15275589637555537</v>
      </c>
      <c r="AV63" s="98">
        <f t="shared" si="183"/>
        <v>0.15330549982343389</v>
      </c>
      <c r="AW63" s="98">
        <f t="shared" si="183"/>
        <v>0.15315890264724505</v>
      </c>
      <c r="AX63" s="166">
        <f t="shared" si="183"/>
        <v>0.15171107971056158</v>
      </c>
      <c r="AY63" s="145">
        <f t="shared" si="183"/>
        <v>0.14816094316133677</v>
      </c>
      <c r="AZ63" s="98">
        <f t="shared" si="183"/>
        <v>0.12859030084535383</v>
      </c>
      <c r="BA63" s="98">
        <f t="shared" si="183"/>
        <v>0.13103516710426522</v>
      </c>
      <c r="BB63" s="98">
        <f t="shared" si="183"/>
        <v>0.13276525818935325</v>
      </c>
      <c r="BC63" s="98">
        <f t="shared" si="183"/>
        <v>0.13377826821992564</v>
      </c>
      <c r="BD63" s="98">
        <f t="shared" si="183"/>
        <v>0.13408158804799247</v>
      </c>
      <c r="BE63" s="166">
        <f t="shared" si="183"/>
        <v>0.1336511155872922</v>
      </c>
      <c r="BF63" s="145">
        <f t="shared" si="183"/>
        <v>0.13242095001181514</v>
      </c>
      <c r="BG63" s="98">
        <f t="shared" si="183"/>
        <v>0.13026987748620919</v>
      </c>
      <c r="BH63" s="98">
        <f t="shared" si="183"/>
        <v>0.12894924479436043</v>
      </c>
      <c r="BI63" s="98">
        <f t="shared" si="183"/>
        <v>0.12757346595812047</v>
      </c>
      <c r="BJ63" s="98">
        <f t="shared" si="183"/>
        <v>0.12608273268898768</v>
      </c>
      <c r="BK63" s="98">
        <f t="shared" si="183"/>
        <v>0.12445662277857641</v>
      </c>
      <c r="BL63" s="166">
        <f t="shared" si="183"/>
        <v>0.12271724540541337</v>
      </c>
      <c r="BM63" s="145">
        <f t="shared" si="183"/>
        <v>0.12093939699296108</v>
      </c>
      <c r="BN63" s="98">
        <f t="shared" si="183"/>
        <v>0.1192654252583395</v>
      </c>
      <c r="BO63" s="98">
        <f t="shared" si="183"/>
        <v>0.11874935449878739</v>
      </c>
      <c r="BP63" s="98">
        <f t="shared" si="183"/>
        <v>0.11792334335818547</v>
      </c>
      <c r="BQ63" s="98">
        <f t="shared" si="183"/>
        <v>0.11682443021576087</v>
      </c>
      <c r="BR63" s="98">
        <f t="shared" si="183"/>
        <v>0.11549700359626833</v>
      </c>
      <c r="BS63" s="98">
        <f t="shared" si="183"/>
        <v>0.11399562860446859</v>
      </c>
      <c r="BT63" s="145">
        <f t="shared" si="183"/>
        <v>0.1123957135435254</v>
      </c>
      <c r="BU63" s="98">
        <f t="shared" si="183"/>
        <v>0.11080573799831542</v>
      </c>
      <c r="BV63" s="98">
        <f t="shared" si="183"/>
        <v>0.10975642423250939</v>
      </c>
      <c r="BW63" s="98">
        <f t="shared" ref="BW63:EH63" si="184">BP33*$I$6*BW13</f>
        <v>0.10868600020719008</v>
      </c>
      <c r="BX63" s="98">
        <f t="shared" si="184"/>
        <v>0.10758798108385251</v>
      </c>
      <c r="BY63" s="98">
        <f t="shared" si="184"/>
        <v>0.10646346500628351</v>
      </c>
      <c r="BZ63" s="98">
        <f t="shared" si="184"/>
        <v>0.1053186429036158</v>
      </c>
      <c r="CA63" s="145">
        <f t="shared" si="184"/>
        <v>0.10416418178315223</v>
      </c>
      <c r="CB63" s="98">
        <f t="shared" si="184"/>
        <v>0.10301469607880245</v>
      </c>
      <c r="CC63" s="98">
        <f t="shared" si="184"/>
        <v>0.10188687881621428</v>
      </c>
      <c r="CD63" s="98">
        <f t="shared" si="184"/>
        <v>0.10072990291985555</v>
      </c>
      <c r="CE63" s="98">
        <f t="shared" si="184"/>
        <v>9.9564094634124578E-2</v>
      </c>
      <c r="CF63" s="98">
        <f t="shared" si="184"/>
        <v>9.84084388861316E-2</v>
      </c>
      <c r="CG63" s="98">
        <f t="shared" si="184"/>
        <v>9.7279923340450644E-2</v>
      </c>
      <c r="CH63" s="145">
        <f t="shared" si="184"/>
        <v>9.6191726485315904E-2</v>
      </c>
      <c r="CI63" s="98">
        <f t="shared" si="184"/>
        <v>9.5150855080824492E-2</v>
      </c>
      <c r="CJ63" s="98">
        <f t="shared" si="184"/>
        <v>9.4154496170890084E-2</v>
      </c>
      <c r="CK63" s="98">
        <f t="shared" si="184"/>
        <v>9.3138160907802622E-2</v>
      </c>
      <c r="CL63" s="98">
        <f t="shared" si="184"/>
        <v>9.21085394621282E-2</v>
      </c>
      <c r="CM63" s="98">
        <f t="shared" si="184"/>
        <v>9.1073779379805792E-2</v>
      </c>
      <c r="CN63" s="98">
        <f t="shared" si="184"/>
        <v>9.0042618413219352E-2</v>
      </c>
      <c r="CO63" s="145">
        <f t="shared" si="184"/>
        <v>8.9023550926676548E-2</v>
      </c>
      <c r="CP63" s="98">
        <f t="shared" si="184"/>
        <v>8.8023592645706139E-2</v>
      </c>
      <c r="CQ63" s="98">
        <f t="shared" si="184"/>
        <v>8.7046536294737728E-2</v>
      </c>
      <c r="CR63" s="98">
        <f t="shared" si="184"/>
        <v>8.6080283592439077E-2</v>
      </c>
      <c r="CS63" s="98">
        <f t="shared" si="184"/>
        <v>8.5125615225673093E-2</v>
      </c>
      <c r="CT63" s="98">
        <f t="shared" si="184"/>
        <v>8.4182686908137003E-2</v>
      </c>
      <c r="CU63" s="98">
        <f t="shared" si="184"/>
        <v>8.3251069073531955E-2</v>
      </c>
      <c r="CV63" s="145">
        <f t="shared" si="184"/>
        <v>8.2329814766407633E-2</v>
      </c>
      <c r="CW63" s="98">
        <f t="shared" si="184"/>
        <v>8.1417580066202283E-2</v>
      </c>
      <c r="CX63" s="98">
        <f t="shared" si="184"/>
        <v>8.0512799455040904E-2</v>
      </c>
      <c r="CY63" s="98">
        <f t="shared" si="184"/>
        <v>7.961399236284053E-2</v>
      </c>
      <c r="CZ63" s="98">
        <f t="shared" si="184"/>
        <v>7.8724275376605313E-2</v>
      </c>
      <c r="DA63" s="98">
        <f t="shared" si="184"/>
        <v>7.7845858143308161E-2</v>
      </c>
      <c r="DB63" s="98">
        <f t="shared" si="184"/>
        <v>7.6979916631165463E-2</v>
      </c>
      <c r="DC63" s="98">
        <f t="shared" si="184"/>
        <v>7.6126547618321494E-2</v>
      </c>
      <c r="DD63" s="145">
        <f t="shared" si="184"/>
        <v>7.5284835583663015E-2</v>
      </c>
      <c r="DE63" s="98">
        <f t="shared" si="184"/>
        <v>7.4453077867982886E-2</v>
      </c>
      <c r="DF63" s="98">
        <f t="shared" si="184"/>
        <v>7.3629241381659147E-2</v>
      </c>
      <c r="DG63" s="98">
        <f t="shared" si="184"/>
        <v>7.2813674144625001E-2</v>
      </c>
      <c r="DH63" s="98">
        <f t="shared" si="184"/>
        <v>7.2006782362632915E-2</v>
      </c>
      <c r="DI63" s="98">
        <f t="shared" si="184"/>
        <v>7.1208950846118349E-2</v>
      </c>
      <c r="DJ63" s="98">
        <f t="shared" si="184"/>
        <v>7.0420471383534314E-2</v>
      </c>
      <c r="DK63" s="145">
        <f t="shared" si="184"/>
        <v>6.9641484142875867E-2</v>
      </c>
      <c r="DL63" s="98">
        <f t="shared" si="184"/>
        <v>6.8871949894216439E-2</v>
      </c>
      <c r="DM63" s="98">
        <f t="shared" si="184"/>
        <v>6.8111677867356599E-2</v>
      </c>
      <c r="DN63" s="98">
        <f t="shared" si="184"/>
        <v>6.7360720796253978E-2</v>
      </c>
      <c r="DO63" s="98">
        <f t="shared" si="184"/>
        <v>6.6618930895615103E-2</v>
      </c>
      <c r="DP63" s="98">
        <f t="shared" si="184"/>
        <v>6.5886042937266409E-2</v>
      </c>
      <c r="DQ63" s="98">
        <f t="shared" si="184"/>
        <v>6.516175762286866E-2</v>
      </c>
      <c r="DR63" s="98">
        <f t="shared" si="184"/>
        <v>6.4445819661069909E-2</v>
      </c>
      <c r="DS63" s="98">
        <f t="shared" si="184"/>
        <v>6.3738082820735037E-2</v>
      </c>
      <c r="DT63" s="98">
        <f t="shared" si="184"/>
        <v>6.3038552737811115E-2</v>
      </c>
      <c r="DU63" s="98">
        <f t="shared" si="184"/>
        <v>6.2347393626904182E-2</v>
      </c>
      <c r="DV63" s="98">
        <f t="shared" si="184"/>
        <v>6.166467012885167E-2</v>
      </c>
      <c r="DW63" s="98">
        <f t="shared" si="184"/>
        <v>6.0990348389731844E-2</v>
      </c>
      <c r="DX63" s="98">
        <f t="shared" si="184"/>
        <v>6.0324313601708424E-2</v>
      </c>
      <c r="DY63" s="98">
        <f t="shared" si="184"/>
        <v>5.9666401374708217E-2</v>
      </c>
      <c r="DZ63" s="98">
        <f t="shared" si="184"/>
        <v>5.9016438588504416E-2</v>
      </c>
      <c r="EA63" s="98">
        <f t="shared" si="184"/>
        <v>5.8374286251450844E-2</v>
      </c>
      <c r="EB63" s="98">
        <f t="shared" si="184"/>
        <v>5.7739872421016747E-2</v>
      </c>
      <c r="EC63" s="98">
        <f t="shared" si="184"/>
        <v>5.7113127117407521E-2</v>
      </c>
      <c r="ED63" s="98">
        <f t="shared" si="184"/>
        <v>5.6493985345851788E-2</v>
      </c>
      <c r="EE63" s="98">
        <f t="shared" si="184"/>
        <v>5.5882386672683651E-2</v>
      </c>
      <c r="EF63" s="98">
        <f t="shared" si="184"/>
        <v>5.5278272654427509E-2</v>
      </c>
      <c r="EG63" s="98">
        <f t="shared" si="184"/>
        <v>5.4681583418865837E-2</v>
      </c>
      <c r="EH63" s="98">
        <f t="shared" si="184"/>
        <v>5.4092254335833367E-2</v>
      </c>
      <c r="EI63" s="98">
        <f t="shared" ref="EI63:FY63" si="185">EB33*$I$6*EI13</f>
        <v>5.3510212977109645E-2</v>
      </c>
      <c r="EJ63" s="98">
        <f t="shared" si="185"/>
        <v>5.2935367905291943E-2</v>
      </c>
      <c r="EK63" s="98">
        <f t="shared" si="185"/>
        <v>5.2367620745651822E-2</v>
      </c>
      <c r="EL63" s="98">
        <f t="shared" si="185"/>
        <v>5.1806876328146248E-2</v>
      </c>
      <c r="EM63" s="98">
        <f t="shared" si="185"/>
        <v>5.1253049453389425E-2</v>
      </c>
      <c r="EN63" s="98">
        <f t="shared" si="185"/>
        <v>5.0706067282175228E-2</v>
      </c>
      <c r="EO63" s="98">
        <f t="shared" si="185"/>
        <v>5.0165866964566229E-2</v>
      </c>
      <c r="EP63" s="98">
        <f t="shared" si="185"/>
        <v>4.9632388955656886E-2</v>
      </c>
      <c r="EQ63" s="98">
        <f t="shared" si="185"/>
        <v>4.9105567649202417E-2</v>
      </c>
      <c r="ER63" s="98">
        <f t="shared" si="185"/>
        <v>4.858533211832216E-2</v>
      </c>
      <c r="ES63" s="98">
        <f t="shared" si="185"/>
        <v>4.8071607722691548E-2</v>
      </c>
      <c r="ET63" s="98">
        <f t="shared" si="185"/>
        <v>4.7564318209243603E-2</v>
      </c>
      <c r="EU63" s="98">
        <f t="shared" si="185"/>
        <v>4.7063387779657642E-2</v>
      </c>
      <c r="EV63" s="98">
        <f t="shared" si="185"/>
        <v>4.656874253161853E-2</v>
      </c>
      <c r="EW63" s="98">
        <f t="shared" si="185"/>
        <v>4.6080310778488474E-2</v>
      </c>
      <c r="EX63" s="98">
        <f t="shared" si="185"/>
        <v>4.5598022094719137E-2</v>
      </c>
      <c r="EY63" s="98">
        <f t="shared" si="185"/>
        <v>4.5121807999358783E-2</v>
      </c>
      <c r="EZ63" s="98">
        <f t="shared" si="185"/>
        <v>4.4651601818082948E-2</v>
      </c>
      <c r="FA63" s="98">
        <f t="shared" si="185"/>
        <v>4.4187338019981974E-2</v>
      </c>
      <c r="FB63" s="98">
        <f t="shared" si="185"/>
        <v>4.3728951355222971E-2</v>
      </c>
      <c r="FC63" s="98">
        <f t="shared" si="185"/>
        <v>4.3276376105190729E-2</v>
      </c>
      <c r="FD63" s="98">
        <f t="shared" si="185"/>
        <v>4.28295457043407E-2</v>
      </c>
      <c r="FE63" s="98">
        <f t="shared" si="185"/>
        <v>4.2388392913633728E-2</v>
      </c>
      <c r="FF63" s="98">
        <f t="shared" si="185"/>
        <v>4.195285083336063E-2</v>
      </c>
      <c r="FG63" s="98">
        <f t="shared" si="185"/>
        <v>4.152285361568786E-2</v>
      </c>
      <c r="FH63" s="98">
        <f t="shared" si="185"/>
        <v>4.1098336793574192E-2</v>
      </c>
      <c r="FI63" s="98">
        <f t="shared" si="185"/>
        <v>4.0679237232506896E-2</v>
      </c>
      <c r="FJ63" s="98">
        <f t="shared" si="185"/>
        <v>4.026549280290298E-2</v>
      </c>
      <c r="FK63" s="98">
        <f t="shared" si="185"/>
        <v>3.9857041949518821E-2</v>
      </c>
      <c r="FL63" s="98">
        <f t="shared" si="185"/>
        <v>3.9453823379693963E-2</v>
      </c>
      <c r="FM63" s="98">
        <f t="shared" si="185"/>
        <v>3.9055776076525842E-2</v>
      </c>
      <c r="FN63" s="98">
        <f t="shared" si="185"/>
        <v>3.8662839337845034E-2</v>
      </c>
      <c r="FO63" s="98">
        <f t="shared" si="185"/>
        <v>3.8274952846380411E-2</v>
      </c>
      <c r="FP63" s="98">
        <f t="shared" si="185"/>
        <v>3.7892056758834655E-2</v>
      </c>
      <c r="FQ63" s="98">
        <f t="shared" si="185"/>
        <v>3.7514091794135562E-2</v>
      </c>
      <c r="FR63" s="98">
        <f t="shared" si="185"/>
        <v>3.7140999304735162E-2</v>
      </c>
      <c r="FS63" s="98">
        <f t="shared" si="185"/>
        <v>3.677272132653376E-2</v>
      </c>
      <c r="FT63" s="98">
        <f t="shared" si="185"/>
        <v>3.6409200615116891E-2</v>
      </c>
      <c r="FU63" s="98">
        <f t="shared" si="185"/>
        <v>3.6050380597665355E-2</v>
      </c>
      <c r="FV63" s="98">
        <f t="shared" si="185"/>
        <v>3.5696205284120562E-2</v>
      </c>
      <c r="FW63" s="98">
        <f t="shared" si="185"/>
        <v>3.5346619179678067E-2</v>
      </c>
      <c r="FX63" s="98">
        <f t="shared" si="185"/>
        <v>3.5001567230757487E-2</v>
      </c>
      <c r="FY63" s="98">
        <f t="shared" si="185"/>
        <v>3.4660994820233257E-2</v>
      </c>
      <c r="GA63" s="98" t="s">
        <v>120</v>
      </c>
    </row>
    <row r="64" spans="1:183" x14ac:dyDescent="0.25">
      <c r="A64" t="s">
        <v>75</v>
      </c>
      <c r="B64" s="60"/>
      <c r="C64" s="112">
        <f t="shared" si="178"/>
        <v>0.11865685296370682</v>
      </c>
      <c r="D64" s="112">
        <f t="shared" si="178"/>
        <v>0.156627045912093</v>
      </c>
      <c r="E64" s="112">
        <f t="shared" si="178"/>
        <v>0.20674770060396278</v>
      </c>
      <c r="F64" s="112">
        <f t="shared" si="178"/>
        <v>0.27290696479723087</v>
      </c>
      <c r="G64" s="112">
        <f t="shared" si="178"/>
        <v>0.36023719353234473</v>
      </c>
      <c r="H64" s="112">
        <f>I64/(1+$V$6)</f>
        <v>0.4755130954626951</v>
      </c>
      <c r="I64" s="104">
        <f>V11*AN7</f>
        <v>0.62767728601075756</v>
      </c>
      <c r="J64" s="83">
        <f t="shared" ref="J64:BU64" si="186">I64-C65+J65</f>
        <v>0.61667994106036295</v>
      </c>
      <c r="K64" s="83">
        <f t="shared" si="186"/>
        <v>0.60216344572584213</v>
      </c>
      <c r="L64" s="83">
        <f t="shared" si="186"/>
        <v>0.58300167188427465</v>
      </c>
      <c r="M64" s="83">
        <f t="shared" si="186"/>
        <v>0.55770813041340561</v>
      </c>
      <c r="N64" s="83">
        <f t="shared" si="186"/>
        <v>0.52432065567185848</v>
      </c>
      <c r="O64" s="83">
        <f t="shared" si="186"/>
        <v>0.48024918901301622</v>
      </c>
      <c r="P64" s="105">
        <f t="shared" si="186"/>
        <v>0.42207485302334441</v>
      </c>
      <c r="Q64" s="83">
        <f t="shared" si="186"/>
        <v>0.59040681231118119</v>
      </c>
      <c r="R64" s="83">
        <f t="shared" si="186"/>
        <v>0.73072103727985571</v>
      </c>
      <c r="S64" s="83">
        <f t="shared" si="186"/>
        <v>0.91593581423850612</v>
      </c>
      <c r="T64" s="83">
        <f t="shared" si="186"/>
        <v>1.1604193198239245</v>
      </c>
      <c r="U64" s="83">
        <f t="shared" si="186"/>
        <v>1.4831375471966772</v>
      </c>
      <c r="V64" s="83">
        <f t="shared" si="186"/>
        <v>1.9091256073287104</v>
      </c>
      <c r="W64" s="83">
        <f t="shared" si="186"/>
        <v>2.4714298467029945</v>
      </c>
      <c r="X64" s="83">
        <f t="shared" si="186"/>
        <v>2.4864682364554653</v>
      </c>
      <c r="Y64" s="83">
        <f t="shared" si="186"/>
        <v>2.5789741810371076</v>
      </c>
      <c r="Z64" s="83">
        <f t="shared" si="186"/>
        <v>2.6918468712929151</v>
      </c>
      <c r="AA64" s="83">
        <f t="shared" si="186"/>
        <v>2.8315925627796035</v>
      </c>
      <c r="AB64" s="83">
        <f t="shared" si="186"/>
        <v>3.006791499669311</v>
      </c>
      <c r="AC64" s="83">
        <f t="shared" si="186"/>
        <v>3.2287557321781977</v>
      </c>
      <c r="AD64" s="83">
        <f t="shared" si="186"/>
        <v>3.5123931169396534</v>
      </c>
      <c r="AE64" s="83">
        <f t="shared" si="186"/>
        <v>3.6991002575173852</v>
      </c>
      <c r="AF64" s="83">
        <f t="shared" si="186"/>
        <v>3.8424955510115342</v>
      </c>
      <c r="AG64" s="83">
        <f t="shared" si="186"/>
        <v>3.9273972555842036</v>
      </c>
      <c r="AH64" s="83">
        <f t="shared" si="186"/>
        <v>3.9337664496485898</v>
      </c>
      <c r="AI64" s="83">
        <f t="shared" si="186"/>
        <v>3.8351533209524584</v>
      </c>
      <c r="AJ64" s="159">
        <f t="shared" si="186"/>
        <v>3.5966467680693683</v>
      </c>
      <c r="AK64" s="105">
        <f t="shared" si="186"/>
        <v>3.0003509426865094</v>
      </c>
      <c r="AL64" s="83">
        <f t="shared" si="186"/>
        <v>2.9058341958503888</v>
      </c>
      <c r="AM64" s="83">
        <f t="shared" si="186"/>
        <v>2.8263787147704909</v>
      </c>
      <c r="AN64" s="83">
        <f t="shared" si="186"/>
        <v>2.7559120242719199</v>
      </c>
      <c r="AO64" s="83">
        <f t="shared" si="186"/>
        <v>2.687207304831067</v>
      </c>
      <c r="AP64" s="83">
        <f t="shared" si="186"/>
        <v>2.610597979767765</v>
      </c>
      <c r="AQ64" s="159">
        <f t="shared" si="186"/>
        <v>2.5132037672583203</v>
      </c>
      <c r="AR64" s="105">
        <f t="shared" si="186"/>
        <v>2.5497312937266723</v>
      </c>
      <c r="AS64" s="83">
        <f t="shared" si="186"/>
        <v>2.6205300774998124</v>
      </c>
      <c r="AT64" s="83">
        <f t="shared" si="186"/>
        <v>2.6578131055266851</v>
      </c>
      <c r="AU64" s="83">
        <f t="shared" si="186"/>
        <v>2.6671769437704445</v>
      </c>
      <c r="AV64" s="83">
        <f t="shared" si="186"/>
        <v>2.6531206867119845</v>
      </c>
      <c r="AW64" s="83">
        <f t="shared" si="186"/>
        <v>2.6206191278910103</v>
      </c>
      <c r="AX64" s="159">
        <f t="shared" si="186"/>
        <v>2.5752613187837476</v>
      </c>
      <c r="AY64" s="105">
        <f t="shared" si="186"/>
        <v>2.5234335434691304</v>
      </c>
      <c r="AZ64" s="83">
        <f t="shared" si="186"/>
        <v>2.4440830900672528</v>
      </c>
      <c r="BA64" s="83">
        <f t="shared" si="186"/>
        <v>2.3806421022050253</v>
      </c>
      <c r="BB64" s="83">
        <f t="shared" si="186"/>
        <v>2.328434668777247</v>
      </c>
      <c r="BC64" s="83">
        <f t="shared" si="186"/>
        <v>2.2846645229263478</v>
      </c>
      <c r="BD64" s="83">
        <f t="shared" si="186"/>
        <v>2.2477523130078465</v>
      </c>
      <c r="BE64" s="159">
        <f t="shared" si="186"/>
        <v>2.2176390591570745</v>
      </c>
      <c r="BF64" s="105">
        <f t="shared" si="186"/>
        <v>2.1961845229020995</v>
      </c>
      <c r="BG64" s="83">
        <f t="shared" si="186"/>
        <v>2.2161681260304467</v>
      </c>
      <c r="BH64" s="83">
        <f t="shared" si="186"/>
        <v>2.2201373254576158</v>
      </c>
      <c r="BI64" s="83">
        <f t="shared" si="186"/>
        <v>2.2114424161308017</v>
      </c>
      <c r="BJ64" s="83">
        <f t="shared" si="186"/>
        <v>2.1927192610810664</v>
      </c>
      <c r="BK64" s="83">
        <f t="shared" si="186"/>
        <v>2.1661713502397038</v>
      </c>
      <c r="BL64" s="159">
        <f t="shared" si="186"/>
        <v>2.1337095263627894</v>
      </c>
      <c r="BM64" s="105">
        <f t="shared" si="186"/>
        <v>2.0971285999051474</v>
      </c>
      <c r="BN64" s="83">
        <f t="shared" si="186"/>
        <v>2.0583323488576291</v>
      </c>
      <c r="BO64" s="83">
        <f t="shared" si="186"/>
        <v>2.0268743030292811</v>
      </c>
      <c r="BP64" s="83">
        <f t="shared" si="186"/>
        <v>2.0009701994055571</v>
      </c>
      <c r="BQ64" s="83">
        <f t="shared" si="186"/>
        <v>1.9793432547056495</v>
      </c>
      <c r="BR64" s="83">
        <f t="shared" si="186"/>
        <v>1.9610481355922762</v>
      </c>
      <c r="BS64" s="83">
        <f t="shared" si="186"/>
        <v>1.9453273359134977</v>
      </c>
      <c r="BT64" s="105">
        <f t="shared" si="186"/>
        <v>1.9314547958647348</v>
      </c>
      <c r="BU64" s="83">
        <f t="shared" si="186"/>
        <v>1.9185619611288636</v>
      </c>
      <c r="BV64" s="83">
        <f t="shared" ref="BV64:EG64" si="187">BU64-BO65+BV65</f>
        <v>1.9018153071263051</v>
      </c>
      <c r="BW64" s="83">
        <f t="shared" si="187"/>
        <v>1.8826221312637377</v>
      </c>
      <c r="BX64" s="83">
        <f t="shared" si="187"/>
        <v>1.8621043812807256</v>
      </c>
      <c r="BY64" s="83">
        <f t="shared" si="187"/>
        <v>1.8411500182429839</v>
      </c>
      <c r="BZ64" s="83">
        <f t="shared" si="187"/>
        <v>1.8204441076211375</v>
      </c>
      <c r="CA64" s="105">
        <f t="shared" si="187"/>
        <v>1.8004694893646116</v>
      </c>
      <c r="CB64" s="83">
        <f t="shared" si="187"/>
        <v>1.7814713691823734</v>
      </c>
      <c r="CC64" s="83">
        <f t="shared" si="187"/>
        <v>1.7633771351802663</v>
      </c>
      <c r="CD64" s="83">
        <f t="shared" si="187"/>
        <v>1.7457370150324896</v>
      </c>
      <c r="CE64" s="83">
        <f t="shared" si="187"/>
        <v>1.7282717332894595</v>
      </c>
      <c r="CF64" s="83">
        <f t="shared" si="187"/>
        <v>1.7108287135777349</v>
      </c>
      <c r="CG64" s="83">
        <f t="shared" si="187"/>
        <v>1.6933487513322372</v>
      </c>
      <c r="CH64" s="105">
        <f t="shared" si="187"/>
        <v>1.6758413946360804</v>
      </c>
      <c r="CI64" s="83">
        <f t="shared" si="187"/>
        <v>1.6583657839483383</v>
      </c>
      <c r="CJ64" s="83">
        <f t="shared" si="187"/>
        <v>1.6410141314999933</v>
      </c>
      <c r="CK64" s="83">
        <f t="shared" si="187"/>
        <v>1.6239471575477549</v>
      </c>
      <c r="CL64" s="83">
        <f t="shared" si="187"/>
        <v>1.6072315792972434</v>
      </c>
      <c r="CM64" s="83">
        <f t="shared" si="187"/>
        <v>1.5908625464834829</v>
      </c>
      <c r="CN64" s="83">
        <f t="shared" si="187"/>
        <v>1.5747828433337516</v>
      </c>
      <c r="CO64" s="105">
        <f t="shared" si="187"/>
        <v>1.5589009947714634</v>
      </c>
      <c r="CP64" s="83">
        <f t="shared" si="187"/>
        <v>1.5431112662705844</v>
      </c>
      <c r="CQ64" s="83">
        <f t="shared" si="187"/>
        <v>1.5273187848820875</v>
      </c>
      <c r="CR64" s="83">
        <f t="shared" si="187"/>
        <v>1.5115719918354158</v>
      </c>
      <c r="CS64" s="83">
        <f t="shared" si="187"/>
        <v>1.4959290670076102</v>
      </c>
      <c r="CT64" s="83">
        <f t="shared" si="187"/>
        <v>1.4804450337884416</v>
      </c>
      <c r="CU64" s="83">
        <f t="shared" si="187"/>
        <v>1.4651625147078324</v>
      </c>
      <c r="CV64" s="105">
        <f t="shared" si="187"/>
        <v>1.4501054828358608</v>
      </c>
      <c r="CW64" s="83">
        <f t="shared" si="187"/>
        <v>1.435276490213812</v>
      </c>
      <c r="CX64" s="83">
        <f t="shared" si="187"/>
        <v>1.4206581170930044</v>
      </c>
      <c r="CY64" s="83">
        <f t="shared" si="187"/>
        <v>1.4062196290899682</v>
      </c>
      <c r="CZ64" s="83">
        <f t="shared" si="187"/>
        <v>1.3919350367982224</v>
      </c>
      <c r="DA64" s="83">
        <f t="shared" si="187"/>
        <v>1.3777860120874723</v>
      </c>
      <c r="DB64" s="83">
        <f t="shared" si="187"/>
        <v>1.3637632195254235</v>
      </c>
      <c r="DC64" s="83">
        <f t="shared" si="187"/>
        <v>1.3498664152183388</v>
      </c>
      <c r="DD64" s="105">
        <f t="shared" si="187"/>
        <v>1.3361033285616271</v>
      </c>
      <c r="DE64" s="83">
        <f t="shared" si="187"/>
        <v>1.3224873999054911</v>
      </c>
      <c r="DF64" s="83">
        <f t="shared" si="187"/>
        <v>1.3090343697864082</v>
      </c>
      <c r="DG64" s="83">
        <f t="shared" si="187"/>
        <v>1.2957499307405804</v>
      </c>
      <c r="DH64" s="83">
        <f t="shared" si="187"/>
        <v>1.2826318545925703</v>
      </c>
      <c r="DI64" s="83">
        <f t="shared" si="187"/>
        <v>1.2696727261475225</v>
      </c>
      <c r="DJ64" s="83">
        <f t="shared" si="187"/>
        <v>1.2568629569476286</v>
      </c>
      <c r="DK64" s="105">
        <f t="shared" si="187"/>
        <v>1.2441937769473879</v>
      </c>
      <c r="DL64" s="83">
        <f t="shared" si="187"/>
        <v>1.2316597944934147</v>
      </c>
      <c r="DM64" s="83">
        <f t="shared" si="187"/>
        <v>1.2192605885492456</v>
      </c>
      <c r="DN64" s="83">
        <f t="shared" si="187"/>
        <v>1.2069979275460287</v>
      </c>
      <c r="DO64" s="83">
        <f t="shared" si="187"/>
        <v>1.1948742995657076</v>
      </c>
      <c r="DP64" s="83">
        <f t="shared" si="187"/>
        <v>1.1828917637722671</v>
      </c>
      <c r="DQ64" s="83">
        <f t="shared" si="187"/>
        <v>1.1710511976907767</v>
      </c>
      <c r="DR64" s="83">
        <f t="shared" si="187"/>
        <v>1.1593519759794741</v>
      </c>
      <c r="DS64" s="83">
        <f t="shared" si="187"/>
        <v>1.1477920720378794</v>
      </c>
      <c r="DT64" s="83">
        <f t="shared" si="187"/>
        <v>1.1363685092741882</v>
      </c>
      <c r="DU64" s="83">
        <f t="shared" si="187"/>
        <v>1.1250780119948736</v>
      </c>
      <c r="DV64" s="83">
        <f t="shared" si="187"/>
        <v>1.1139177605556789</v>
      </c>
      <c r="DW64" s="83">
        <f t="shared" si="187"/>
        <v>1.1028857940590728</v>
      </c>
      <c r="DX64" s="83">
        <f t="shared" si="187"/>
        <v>1.0919810886151531</v>
      </c>
      <c r="DY64" s="83">
        <f t="shared" si="187"/>
        <v>1.081203359807688</v>
      </c>
      <c r="DZ64" s="83">
        <f t="shared" si="187"/>
        <v>1.0705526621119728</v>
      </c>
      <c r="EA64" s="83">
        <f t="shared" si="187"/>
        <v>1.0600288833515419</v>
      </c>
      <c r="EB64" s="83">
        <f t="shared" si="187"/>
        <v>1.0496312619432773</v>
      </c>
      <c r="EC64" s="83">
        <f t="shared" si="187"/>
        <v>1.0393584718000788</v>
      </c>
      <c r="ED64" s="83">
        <f t="shared" si="187"/>
        <v>1.0292088208412582</v>
      </c>
      <c r="EE64" s="83">
        <f t="shared" si="187"/>
        <v>1.0191804931266943</v>
      </c>
      <c r="EF64" s="83">
        <f t="shared" si="187"/>
        <v>1.0092717705000116</v>
      </c>
      <c r="EG64" s="83">
        <f t="shared" si="187"/>
        <v>0.99948117956914018</v>
      </c>
      <c r="EH64" s="83">
        <f t="shared" ref="EH64:FY64" si="188">EG64-EA65+EH65</f>
        <v>0.98980752794390725</v>
      </c>
      <c r="EI64" s="83">
        <f t="shared" si="188"/>
        <v>0.98024982187463028</v>
      </c>
      <c r="EJ64" s="83">
        <f t="shared" si="188"/>
        <v>0.97080717199078503</v>
      </c>
      <c r="EK64" s="83">
        <f t="shared" si="188"/>
        <v>0.96147869340143832</v>
      </c>
      <c r="EL64" s="83">
        <f t="shared" si="188"/>
        <v>0.95226342619687121</v>
      </c>
      <c r="EM64" s="83">
        <f t="shared" si="188"/>
        <v>0.9431602920839609</v>
      </c>
      <c r="EN64" s="83">
        <f t="shared" si="188"/>
        <v>0.93416809271243495</v>
      </c>
      <c r="EO64" s="83">
        <f t="shared" si="188"/>
        <v>0.92528554554694864</v>
      </c>
      <c r="EP64" s="83">
        <f t="shared" si="188"/>
        <v>0.91651134511924748</v>
      </c>
      <c r="EQ64" s="83">
        <f t="shared" si="188"/>
        <v>0.90784423214014898</v>
      </c>
      <c r="ER64" s="83">
        <f t="shared" si="188"/>
        <v>0.89928302895352541</v>
      </c>
      <c r="ES64" s="83">
        <f t="shared" si="188"/>
        <v>0.89082664216766627</v>
      </c>
      <c r="ET64" s="83">
        <f t="shared" si="188"/>
        <v>0.88247403974019589</v>
      </c>
      <c r="EU64" s="83">
        <f t="shared" si="188"/>
        <v>0.87422421434359943</v>
      </c>
      <c r="EV64" s="83">
        <f t="shared" si="188"/>
        <v>0.86607614713365588</v>
      </c>
      <c r="EW64" s="83">
        <f t="shared" si="188"/>
        <v>0.85802878554972328</v>
      </c>
      <c r="EX64" s="83">
        <f t="shared" si="188"/>
        <v>0.85008104485544944</v>
      </c>
      <c r="EY64" s="83">
        <f t="shared" si="188"/>
        <v>0.8422318199924903</v>
      </c>
      <c r="EZ64" s="83">
        <f t="shared" si="188"/>
        <v>0.83448000216351914</v>
      </c>
      <c r="FA64" s="83">
        <f t="shared" si="188"/>
        <v>0.82682449467835117</v>
      </c>
      <c r="FB64" s="83">
        <f t="shared" si="188"/>
        <v>0.81926422385901687</v>
      </c>
      <c r="FC64" s="83">
        <f t="shared" si="188"/>
        <v>0.81179814291467056</v>
      </c>
      <c r="FD64" s="83">
        <f t="shared" si="188"/>
        <v>0.80442522920737169</v>
      </c>
      <c r="FE64" s="83">
        <f t="shared" si="188"/>
        <v>0.79714447759412954</v>
      </c>
      <c r="FF64" s="83">
        <f t="shared" si="188"/>
        <v>0.78995489170903033</v>
      </c>
      <c r="FG64" s="83">
        <f t="shared" si="188"/>
        <v>0.78285547651975174</v>
      </c>
      <c r="FH64" s="83">
        <f t="shared" si="188"/>
        <v>0.77584523426218954</v>
      </c>
      <c r="FI64" s="83">
        <f t="shared" si="188"/>
        <v>0.76892316446621789</v>
      </c>
      <c r="FJ64" s="83">
        <f t="shared" si="188"/>
        <v>0.76208826746598313</v>
      </c>
      <c r="FK64" s="83">
        <f t="shared" si="188"/>
        <v>0.7553395497586658</v>
      </c>
      <c r="FL64" s="83">
        <f t="shared" si="188"/>
        <v>0.74867602901657238</v>
      </c>
      <c r="FM64" s="83">
        <f t="shared" si="188"/>
        <v>0.74209673660601683</v>
      </c>
      <c r="FN64" s="83">
        <f t="shared" si="188"/>
        <v>0.73560071760623369</v>
      </c>
      <c r="FO64" s="83">
        <f t="shared" si="188"/>
        <v>0.72918702897726839</v>
      </c>
      <c r="FP64" s="83">
        <f t="shared" si="188"/>
        <v>0.72285473689526092</v>
      </c>
      <c r="FQ64" s="83">
        <f t="shared" si="188"/>
        <v>0.71660291431318024</v>
      </c>
      <c r="FR64" s="83">
        <f t="shared" si="188"/>
        <v>0.71043063952235141</v>
      </c>
      <c r="FS64" s="83">
        <f t="shared" si="188"/>
        <v>0.70433699595761978</v>
      </c>
      <c r="FT64" s="83">
        <f t="shared" si="188"/>
        <v>0.69832107285596901</v>
      </c>
      <c r="FU64" s="83">
        <f t="shared" si="188"/>
        <v>0.69238196641686534</v>
      </c>
      <c r="FV64" s="83">
        <f t="shared" si="188"/>
        <v>0.68651878103252328</v>
      </c>
      <c r="FW64" s="83">
        <f t="shared" si="188"/>
        <v>0.68073063021516189</v>
      </c>
      <c r="FX64" s="83">
        <f t="shared" si="188"/>
        <v>0.67501663700124304</v>
      </c>
      <c r="FY64" s="83">
        <f t="shared" si="188"/>
        <v>0.66937593380259475</v>
      </c>
      <c r="GA64" t="s">
        <v>75</v>
      </c>
    </row>
    <row r="65" spans="1:183" s="54" customFormat="1" x14ac:dyDescent="0.25">
      <c r="A65" s="98" t="s">
        <v>121</v>
      </c>
      <c r="B65" s="99"/>
      <c r="C65" s="113">
        <f t="shared" si="178"/>
        <v>2.8765297688171355E-2</v>
      </c>
      <c r="D65" s="114">
        <f t="shared" ref="D65:H65" si="189">D64-C64</f>
        <v>3.7970192948386189E-2</v>
      </c>
      <c r="E65" s="114">
        <f t="shared" si="189"/>
        <v>5.012065469186977E-2</v>
      </c>
      <c r="F65" s="114">
        <f t="shared" si="189"/>
        <v>6.6159264193268091E-2</v>
      </c>
      <c r="G65" s="114">
        <f t="shared" si="189"/>
        <v>8.7330228735113868E-2</v>
      </c>
      <c r="H65" s="114">
        <f t="shared" si="189"/>
        <v>0.11527590193035037</v>
      </c>
      <c r="I65" s="114">
        <f>I64-H64</f>
        <v>0.15216419054806246</v>
      </c>
      <c r="J65" s="98">
        <f>C35*$I$7*J13</f>
        <v>1.7767952737776802E-2</v>
      </c>
      <c r="K65" s="98">
        <f t="shared" ref="K65:BV65" si="190">D35*$I$7*K13</f>
        <v>2.3453697613865378E-2</v>
      </c>
      <c r="L65" s="98">
        <f t="shared" si="190"/>
        <v>3.0958880850302292E-2</v>
      </c>
      <c r="M65" s="98">
        <f t="shared" si="190"/>
        <v>4.0865722722399037E-2</v>
      </c>
      <c r="N65" s="98">
        <f t="shared" si="190"/>
        <v>5.3942753993566732E-2</v>
      </c>
      <c r="O65" s="98">
        <f t="shared" si="190"/>
        <v>7.1204435271508104E-2</v>
      </c>
      <c r="P65" s="145">
        <f t="shared" si="190"/>
        <v>9.3989854558390665E-2</v>
      </c>
      <c r="Q65" s="98">
        <f t="shared" si="190"/>
        <v>0.18609991202561357</v>
      </c>
      <c r="R65" s="98">
        <f t="shared" si="190"/>
        <v>0.16376792258253994</v>
      </c>
      <c r="S65" s="98">
        <f t="shared" si="190"/>
        <v>0.21617365780895273</v>
      </c>
      <c r="T65" s="98">
        <f t="shared" si="190"/>
        <v>0.28534922830781756</v>
      </c>
      <c r="U65" s="98">
        <f t="shared" si="190"/>
        <v>0.37666098136631926</v>
      </c>
      <c r="V65" s="98">
        <f t="shared" si="190"/>
        <v>0.49719249540354149</v>
      </c>
      <c r="W65" s="98">
        <f t="shared" si="190"/>
        <v>0.65629409393267479</v>
      </c>
      <c r="X65" s="98">
        <f t="shared" si="190"/>
        <v>0.20113830177808478</v>
      </c>
      <c r="Y65" s="98">
        <f t="shared" si="190"/>
        <v>0.25627386716418266</v>
      </c>
      <c r="Z65" s="98">
        <f t="shared" si="190"/>
        <v>0.32904634806475991</v>
      </c>
      <c r="AA65" s="98">
        <f t="shared" si="190"/>
        <v>0.42509491979450609</v>
      </c>
      <c r="AB65" s="98">
        <f t="shared" si="190"/>
        <v>0.55185991825602665</v>
      </c>
      <c r="AC65" s="98">
        <f t="shared" si="190"/>
        <v>0.71915672791242791</v>
      </c>
      <c r="AD65" s="98">
        <f t="shared" si="190"/>
        <v>0.93993147869413063</v>
      </c>
      <c r="AE65" s="98">
        <f t="shared" si="190"/>
        <v>0.38784544235581669</v>
      </c>
      <c r="AF65" s="98">
        <f t="shared" si="190"/>
        <v>0.39966916065833175</v>
      </c>
      <c r="AG65" s="98">
        <f t="shared" si="190"/>
        <v>0.41394805263742951</v>
      </c>
      <c r="AH65" s="98">
        <f t="shared" si="190"/>
        <v>0.43146411385889222</v>
      </c>
      <c r="AI65" s="98">
        <f t="shared" si="190"/>
        <v>0.45324678955989539</v>
      </c>
      <c r="AJ65" s="166">
        <f t="shared" si="190"/>
        <v>0.48065017502933793</v>
      </c>
      <c r="AK65" s="145">
        <f t="shared" si="190"/>
        <v>0.34363565331127149</v>
      </c>
      <c r="AL65" s="98">
        <f t="shared" si="190"/>
        <v>0.29332869551969626</v>
      </c>
      <c r="AM65" s="98">
        <f t="shared" si="190"/>
        <v>0.32021367957843383</v>
      </c>
      <c r="AN65" s="98">
        <f t="shared" si="190"/>
        <v>0.34348136213885849</v>
      </c>
      <c r="AO65" s="98">
        <f t="shared" si="190"/>
        <v>0.36275939441803906</v>
      </c>
      <c r="AP65" s="98">
        <f t="shared" si="190"/>
        <v>0.37663746449659341</v>
      </c>
      <c r="AQ65" s="166">
        <f t="shared" si="190"/>
        <v>0.38325596251989325</v>
      </c>
      <c r="AR65" s="145">
        <f t="shared" si="190"/>
        <v>0.38016317977962355</v>
      </c>
      <c r="AS65" s="98">
        <f t="shared" si="190"/>
        <v>0.36412747929283656</v>
      </c>
      <c r="AT65" s="98">
        <f t="shared" si="190"/>
        <v>0.35749670760530639</v>
      </c>
      <c r="AU65" s="98">
        <f t="shared" si="190"/>
        <v>0.35284520038261785</v>
      </c>
      <c r="AV65" s="98">
        <f t="shared" si="190"/>
        <v>0.34870313735957909</v>
      </c>
      <c r="AW65" s="98">
        <f t="shared" si="190"/>
        <v>0.34413590567561925</v>
      </c>
      <c r="AX65" s="166">
        <f t="shared" si="190"/>
        <v>0.33789815341263052</v>
      </c>
      <c r="AY65" s="145">
        <f t="shared" si="190"/>
        <v>0.32833540446500636</v>
      </c>
      <c r="AZ65" s="98">
        <f t="shared" si="190"/>
        <v>0.28477702589095877</v>
      </c>
      <c r="BA65" s="98">
        <f t="shared" si="190"/>
        <v>0.29405571974307892</v>
      </c>
      <c r="BB65" s="98">
        <f t="shared" si="190"/>
        <v>0.30063776695483974</v>
      </c>
      <c r="BC65" s="98">
        <f t="shared" si="190"/>
        <v>0.30493299150867986</v>
      </c>
      <c r="BD65" s="98">
        <f t="shared" si="190"/>
        <v>0.30722369575711772</v>
      </c>
      <c r="BE65" s="166">
        <f t="shared" si="190"/>
        <v>0.30778489956185873</v>
      </c>
      <c r="BF65" s="145">
        <f t="shared" si="190"/>
        <v>0.30688086821003135</v>
      </c>
      <c r="BG65" s="98">
        <f t="shared" si="190"/>
        <v>0.30476062901930601</v>
      </c>
      <c r="BH65" s="98">
        <f t="shared" si="190"/>
        <v>0.29802491917024809</v>
      </c>
      <c r="BI65" s="98">
        <f t="shared" si="190"/>
        <v>0.2919428576280258</v>
      </c>
      <c r="BJ65" s="98">
        <f t="shared" si="190"/>
        <v>0.28620983645894427</v>
      </c>
      <c r="BK65" s="98">
        <f t="shared" si="190"/>
        <v>0.28067578491575507</v>
      </c>
      <c r="BL65" s="166">
        <f t="shared" si="190"/>
        <v>0.27532307568494413</v>
      </c>
      <c r="BM65" s="145">
        <f t="shared" si="190"/>
        <v>0.27029994175238958</v>
      </c>
      <c r="BN65" s="98">
        <f t="shared" si="190"/>
        <v>0.26596437797178762</v>
      </c>
      <c r="BO65" s="98">
        <f t="shared" si="190"/>
        <v>0.26656687334189999</v>
      </c>
      <c r="BP65" s="98">
        <f t="shared" si="190"/>
        <v>0.26603875400430205</v>
      </c>
      <c r="BQ65" s="98">
        <f t="shared" si="190"/>
        <v>0.26458289175903671</v>
      </c>
      <c r="BR65" s="98">
        <f t="shared" si="190"/>
        <v>0.26238066580238173</v>
      </c>
      <c r="BS65" s="98">
        <f t="shared" si="190"/>
        <v>0.25960227600616548</v>
      </c>
      <c r="BT65" s="145">
        <f t="shared" si="190"/>
        <v>0.2564274017036266</v>
      </c>
      <c r="BU65" s="98">
        <f t="shared" si="190"/>
        <v>0.25307154323591652</v>
      </c>
      <c r="BV65" s="98">
        <f t="shared" si="190"/>
        <v>0.24982021933934154</v>
      </c>
      <c r="BW65" s="98">
        <f t="shared" ref="BW65:EH65" si="191">BP35*$I$7*BW13</f>
        <v>0.24684557814173463</v>
      </c>
      <c r="BX65" s="98">
        <f t="shared" si="191"/>
        <v>0.2440651417760247</v>
      </c>
      <c r="BY65" s="98">
        <f t="shared" si="191"/>
        <v>0.24142630276463997</v>
      </c>
      <c r="BZ65" s="98">
        <f t="shared" si="191"/>
        <v>0.23889636538431935</v>
      </c>
      <c r="CA65" s="145">
        <f t="shared" si="191"/>
        <v>0.23645278344710066</v>
      </c>
      <c r="CB65" s="98">
        <f t="shared" si="191"/>
        <v>0.23407342305367829</v>
      </c>
      <c r="CC65" s="98">
        <f t="shared" si="191"/>
        <v>0.23172598533723432</v>
      </c>
      <c r="CD65" s="98">
        <f t="shared" si="191"/>
        <v>0.22920545799395786</v>
      </c>
      <c r="CE65" s="98">
        <f t="shared" si="191"/>
        <v>0.22659986003299465</v>
      </c>
      <c r="CF65" s="98">
        <f t="shared" si="191"/>
        <v>0.22398328305291546</v>
      </c>
      <c r="CG65" s="98">
        <f t="shared" si="191"/>
        <v>0.22141640313882155</v>
      </c>
      <c r="CH65" s="145">
        <f t="shared" si="191"/>
        <v>0.21894542675094392</v>
      </c>
      <c r="CI65" s="98">
        <f t="shared" si="191"/>
        <v>0.21659781236593623</v>
      </c>
      <c r="CJ65" s="98">
        <f t="shared" si="191"/>
        <v>0.21437433288888907</v>
      </c>
      <c r="CK65" s="98">
        <f t="shared" si="191"/>
        <v>0.21213848404171939</v>
      </c>
      <c r="CL65" s="98">
        <f t="shared" si="191"/>
        <v>0.20988428178248314</v>
      </c>
      <c r="CM65" s="98">
        <f t="shared" si="191"/>
        <v>0.20761425023915481</v>
      </c>
      <c r="CN65" s="98">
        <f t="shared" si="191"/>
        <v>0.20533669998909032</v>
      </c>
      <c r="CO65" s="145">
        <f t="shared" si="191"/>
        <v>0.20306357818865567</v>
      </c>
      <c r="CP65" s="98">
        <f t="shared" si="191"/>
        <v>0.20080808386505716</v>
      </c>
      <c r="CQ65" s="98">
        <f t="shared" si="191"/>
        <v>0.19858185150039223</v>
      </c>
      <c r="CR65" s="98">
        <f t="shared" si="191"/>
        <v>0.19639169099504769</v>
      </c>
      <c r="CS65" s="98">
        <f t="shared" si="191"/>
        <v>0.19424135695467754</v>
      </c>
      <c r="CT65" s="98">
        <f t="shared" si="191"/>
        <v>0.19213021701998625</v>
      </c>
      <c r="CU65" s="98">
        <f t="shared" si="191"/>
        <v>0.1900541809084812</v>
      </c>
      <c r="CV65" s="145">
        <f t="shared" si="191"/>
        <v>0.18800654631668401</v>
      </c>
      <c r="CW65" s="98">
        <f t="shared" si="191"/>
        <v>0.18597909124300835</v>
      </c>
      <c r="CX65" s="98">
        <f t="shared" si="191"/>
        <v>0.18396347837958463</v>
      </c>
      <c r="CY65" s="98">
        <f t="shared" si="191"/>
        <v>0.18195320299201145</v>
      </c>
      <c r="CZ65" s="98">
        <f t="shared" si="191"/>
        <v>0.17995676466293159</v>
      </c>
      <c r="DA65" s="98">
        <f t="shared" si="191"/>
        <v>0.17798119230923631</v>
      </c>
      <c r="DB65" s="98">
        <f t="shared" si="191"/>
        <v>0.17603138834643239</v>
      </c>
      <c r="DC65" s="98">
        <f t="shared" si="191"/>
        <v>0.17410974200959944</v>
      </c>
      <c r="DD65" s="145">
        <f t="shared" si="191"/>
        <v>0.17221600458629652</v>
      </c>
      <c r="DE65" s="98">
        <f t="shared" si="191"/>
        <v>0.17034754972344873</v>
      </c>
      <c r="DF65" s="98">
        <f t="shared" si="191"/>
        <v>0.16850017287292846</v>
      </c>
      <c r="DG65" s="98">
        <f t="shared" si="191"/>
        <v>0.16667232561710396</v>
      </c>
      <c r="DH65" s="98">
        <f t="shared" si="191"/>
        <v>0.16486311616122626</v>
      </c>
      <c r="DI65" s="98">
        <f t="shared" si="191"/>
        <v>0.1630722599013846</v>
      </c>
      <c r="DJ65" s="98">
        <f t="shared" si="191"/>
        <v>0.16129997280970562</v>
      </c>
      <c r="DK65" s="145">
        <f t="shared" si="191"/>
        <v>0.15954682458605596</v>
      </c>
      <c r="DL65" s="98">
        <f t="shared" si="191"/>
        <v>0.15781356726947549</v>
      </c>
      <c r="DM65" s="98">
        <f t="shared" si="191"/>
        <v>0.15610096692875947</v>
      </c>
      <c r="DN65" s="98">
        <f t="shared" si="191"/>
        <v>0.15440966461388711</v>
      </c>
      <c r="DO65" s="98">
        <f t="shared" si="191"/>
        <v>0.15273948818090499</v>
      </c>
      <c r="DP65" s="98">
        <f t="shared" si="191"/>
        <v>0.15108972410794411</v>
      </c>
      <c r="DQ65" s="98">
        <f t="shared" si="191"/>
        <v>0.14945940672821503</v>
      </c>
      <c r="DR65" s="98">
        <f t="shared" si="191"/>
        <v>0.14784760287475338</v>
      </c>
      <c r="DS65" s="98">
        <f t="shared" si="191"/>
        <v>0.14625366332788053</v>
      </c>
      <c r="DT65" s="98">
        <f t="shared" si="191"/>
        <v>0.14467740416506816</v>
      </c>
      <c r="DU65" s="98">
        <f t="shared" si="191"/>
        <v>0.1431191673345725</v>
      </c>
      <c r="DV65" s="98">
        <f t="shared" si="191"/>
        <v>0.14157923674171044</v>
      </c>
      <c r="DW65" s="98">
        <f t="shared" si="191"/>
        <v>0.14005775761133804</v>
      </c>
      <c r="DX65" s="98">
        <f t="shared" si="191"/>
        <v>0.1385547012842952</v>
      </c>
      <c r="DY65" s="98">
        <f t="shared" si="191"/>
        <v>0.13706987406728838</v>
      </c>
      <c r="DZ65" s="98">
        <f t="shared" si="191"/>
        <v>0.13560296563216528</v>
      </c>
      <c r="EA65" s="98">
        <f t="shared" si="191"/>
        <v>0.13415362540463732</v>
      </c>
      <c r="EB65" s="98">
        <f t="shared" si="191"/>
        <v>0.13272154592630789</v>
      </c>
      <c r="EC65" s="98">
        <f t="shared" si="191"/>
        <v>0.13130644659851198</v>
      </c>
      <c r="ED65" s="98">
        <f t="shared" si="191"/>
        <v>0.12990810665251729</v>
      </c>
      <c r="EE65" s="98">
        <f t="shared" si="191"/>
        <v>0.12852637356973132</v>
      </c>
      <c r="EF65" s="98">
        <f t="shared" si="191"/>
        <v>0.12716115144060572</v>
      </c>
      <c r="EG65" s="98">
        <f t="shared" si="191"/>
        <v>0.12581237470129394</v>
      </c>
      <c r="EH65" s="98">
        <f t="shared" si="191"/>
        <v>0.12447997377940434</v>
      </c>
      <c r="EI65" s="98">
        <f t="shared" ref="EI65:FY65" si="192">EB35*$I$7*EI13</f>
        <v>0.12316383985703092</v>
      </c>
      <c r="EJ65" s="98">
        <f t="shared" si="192"/>
        <v>0.12186379671466674</v>
      </c>
      <c r="EK65" s="98">
        <f t="shared" si="192"/>
        <v>0.12057962806317057</v>
      </c>
      <c r="EL65" s="98">
        <f t="shared" si="192"/>
        <v>0.11931110636516423</v>
      </c>
      <c r="EM65" s="98">
        <f t="shared" si="192"/>
        <v>0.11805801732769536</v>
      </c>
      <c r="EN65" s="98">
        <f t="shared" si="192"/>
        <v>0.11682017532976796</v>
      </c>
      <c r="EO65" s="98">
        <f t="shared" si="192"/>
        <v>0.11559742661391798</v>
      </c>
      <c r="EP65" s="98">
        <f t="shared" si="192"/>
        <v>0.11438963942932984</v>
      </c>
      <c r="EQ65" s="98">
        <f t="shared" si="192"/>
        <v>0.11319668373556827</v>
      </c>
      <c r="ER65" s="98">
        <f t="shared" si="192"/>
        <v>0.11201842487654703</v>
      </c>
      <c r="ES65" s="98">
        <f t="shared" si="192"/>
        <v>0.11085471957930507</v>
      </c>
      <c r="ET65" s="98">
        <f t="shared" si="192"/>
        <v>0.10970541490022499</v>
      </c>
      <c r="EU65" s="98">
        <f t="shared" si="192"/>
        <v>0.10857034993317147</v>
      </c>
      <c r="EV65" s="98">
        <f t="shared" si="192"/>
        <v>0.10744935940397435</v>
      </c>
      <c r="EW65" s="98">
        <f t="shared" si="192"/>
        <v>0.10634227784539729</v>
      </c>
      <c r="EX65" s="98">
        <f t="shared" si="192"/>
        <v>0.10524894304129442</v>
      </c>
      <c r="EY65" s="98">
        <f t="shared" si="192"/>
        <v>0.10416920001358791</v>
      </c>
      <c r="EZ65" s="98">
        <f t="shared" si="192"/>
        <v>0.10310290175033388</v>
      </c>
      <c r="FA65" s="98">
        <f t="shared" si="192"/>
        <v>0.10204990741505708</v>
      </c>
      <c r="FB65" s="98">
        <f t="shared" si="192"/>
        <v>0.10101007911383725</v>
      </c>
      <c r="FC65" s="98">
        <f t="shared" si="192"/>
        <v>9.998327845962808E-2</v>
      </c>
      <c r="FD65" s="98">
        <f t="shared" si="192"/>
        <v>9.8969364138098426E-2</v>
      </c>
      <c r="FE65" s="98">
        <f t="shared" si="192"/>
        <v>9.7968191428052256E-2</v>
      </c>
      <c r="FF65" s="98">
        <f t="shared" si="192"/>
        <v>9.6979614128488628E-2</v>
      </c>
      <c r="FG65" s="98">
        <f t="shared" si="192"/>
        <v>9.6003486561055229E-2</v>
      </c>
      <c r="FH65" s="98">
        <f t="shared" si="192"/>
        <v>9.5039665157494818E-2</v>
      </c>
      <c r="FI65" s="98">
        <f t="shared" si="192"/>
        <v>9.4088009317865678E-2</v>
      </c>
      <c r="FJ65" s="98">
        <f t="shared" si="192"/>
        <v>9.3148381459393303E-2</v>
      </c>
      <c r="FK65" s="98">
        <f t="shared" si="192"/>
        <v>9.2220646430781122E-2</v>
      </c>
      <c r="FL65" s="98">
        <f t="shared" si="192"/>
        <v>9.1304670685958794E-2</v>
      </c>
      <c r="FM65" s="98">
        <f t="shared" si="192"/>
        <v>9.0400321717933135E-2</v>
      </c>
      <c r="FN65" s="98">
        <f t="shared" si="192"/>
        <v>8.9507467561272064E-2</v>
      </c>
      <c r="FO65" s="98">
        <f t="shared" si="192"/>
        <v>8.8625976528529521E-2</v>
      </c>
      <c r="FP65" s="98">
        <f t="shared" si="192"/>
        <v>8.7755717235858136E-2</v>
      </c>
      <c r="FQ65" s="98">
        <f t="shared" si="192"/>
        <v>8.6896558877312652E-2</v>
      </c>
      <c r="FR65" s="98">
        <f t="shared" si="192"/>
        <v>8.6048371639952298E-2</v>
      </c>
      <c r="FS65" s="98">
        <f t="shared" si="192"/>
        <v>8.5211027121227134E-2</v>
      </c>
      <c r="FT65" s="98">
        <f t="shared" si="192"/>
        <v>8.4384398616282316E-2</v>
      </c>
      <c r="FU65" s="98">
        <f t="shared" si="192"/>
        <v>8.3568361122168408E-2</v>
      </c>
      <c r="FV65" s="98">
        <f t="shared" si="192"/>
        <v>8.2762791144187497E-2</v>
      </c>
      <c r="FW65" s="98">
        <f t="shared" si="192"/>
        <v>8.1967566418496729E-2</v>
      </c>
      <c r="FX65" s="98">
        <f t="shared" si="192"/>
        <v>8.1182565663393769E-2</v>
      </c>
      <c r="FY65" s="98">
        <f t="shared" si="192"/>
        <v>8.0407668441303939E-2</v>
      </c>
      <c r="GA65" s="98" t="s">
        <v>121</v>
      </c>
    </row>
    <row r="66" spans="1:183" x14ac:dyDescent="0.25">
      <c r="A66" t="s">
        <v>76</v>
      </c>
      <c r="B66" s="60"/>
      <c r="C66" s="112">
        <f t="shared" si="178"/>
        <v>0.10970895913365682</v>
      </c>
      <c r="D66" s="112">
        <f t="shared" si="178"/>
        <v>0.14481582605642701</v>
      </c>
      <c r="E66" s="112">
        <f t="shared" si="178"/>
        <v>0.19115689039448366</v>
      </c>
      <c r="F66" s="112">
        <f t="shared" si="178"/>
        <v>0.25232709532071845</v>
      </c>
      <c r="G66" s="112">
        <f t="shared" si="178"/>
        <v>0.33307176582334835</v>
      </c>
      <c r="H66" s="112">
        <f>I66/(1+$V$6)</f>
        <v>0.43965473088681983</v>
      </c>
      <c r="I66" s="104">
        <f>V11*AN8</f>
        <v>0.5803442447706022</v>
      </c>
      <c r="J66" s="83">
        <f t="shared" ref="J66:BU66" si="193">I66-C67+J67</f>
        <v>0.57017620780007339</v>
      </c>
      <c r="K66" s="83">
        <f t="shared" si="193"/>
        <v>0.55675439899897539</v>
      </c>
      <c r="L66" s="83">
        <f t="shared" si="193"/>
        <v>0.53903761138152617</v>
      </c>
      <c r="M66" s="83">
        <f t="shared" si="193"/>
        <v>0.51565145172649307</v>
      </c>
      <c r="N66" s="83">
        <f t="shared" si="193"/>
        <v>0.48478172098184946</v>
      </c>
      <c r="O66" s="83">
        <f t="shared" si="193"/>
        <v>0.44403367639891989</v>
      </c>
      <c r="P66" s="105">
        <f t="shared" si="193"/>
        <v>0.39024625754945286</v>
      </c>
      <c r="Q66" s="83">
        <f t="shared" si="193"/>
        <v>0.54588433138279702</v>
      </c>
      <c r="R66" s="83">
        <f t="shared" si="193"/>
        <v>0.67561748364891594</v>
      </c>
      <c r="S66" s="83">
        <f t="shared" si="193"/>
        <v>0.84686524464019264</v>
      </c>
      <c r="T66" s="83">
        <f t="shared" si="193"/>
        <v>1.072912289148678</v>
      </c>
      <c r="U66" s="83">
        <f t="shared" si="193"/>
        <v>1.3712943878998787</v>
      </c>
      <c r="V66" s="83">
        <f t="shared" si="193"/>
        <v>1.7651587582514636</v>
      </c>
      <c r="W66" s="83">
        <f t="shared" si="193"/>
        <v>2.2850597271155557</v>
      </c>
      <c r="X66" s="83">
        <f t="shared" si="193"/>
        <v>2.5365773481834308</v>
      </c>
      <c r="Y66" s="83">
        <f t="shared" si="193"/>
        <v>2.9248442961329189</v>
      </c>
      <c r="Z66" s="83">
        <f t="shared" si="193"/>
        <v>3.417891322884608</v>
      </c>
      <c r="AA66" s="83">
        <f t="shared" si="193"/>
        <v>4.049213799861227</v>
      </c>
      <c r="AB66" s="83">
        <f t="shared" si="193"/>
        <v>4.8630008506575804</v>
      </c>
      <c r="AC66" s="83">
        <f t="shared" si="193"/>
        <v>5.9175392270778264</v>
      </c>
      <c r="AD66" s="83">
        <f t="shared" si="193"/>
        <v>7.289693063022983</v>
      </c>
      <c r="AE66" s="83">
        <f t="shared" si="193"/>
        <v>7.6826147741687727</v>
      </c>
      <c r="AF66" s="83">
        <f t="shared" si="193"/>
        <v>7.9889463461521322</v>
      </c>
      <c r="AG66" s="83">
        <f t="shared" si="193"/>
        <v>8.1780428195189785</v>
      </c>
      <c r="AH66" s="83">
        <f t="shared" si="193"/>
        <v>8.2094578542390906</v>
      </c>
      <c r="AI66" s="83">
        <f t="shared" si="193"/>
        <v>8.0298106528989361</v>
      </c>
      <c r="AJ66" s="159">
        <f t="shared" si="193"/>
        <v>7.5686530056700745</v>
      </c>
      <c r="AK66" s="105">
        <f t="shared" si="193"/>
        <v>6.3519110892992918</v>
      </c>
      <c r="AL66" s="83">
        <f t="shared" si="193"/>
        <v>6.1950382878951853</v>
      </c>
      <c r="AM66" s="83">
        <f t="shared" si="193"/>
        <v>6.0692009016818131</v>
      </c>
      <c r="AN66" s="83">
        <f t="shared" si="193"/>
        <v>5.9596831584718704</v>
      </c>
      <c r="AO66" s="83">
        <f t="shared" si="193"/>
        <v>5.8490402236554342</v>
      </c>
      <c r="AP66" s="83">
        <f t="shared" si="193"/>
        <v>5.713967535316856</v>
      </c>
      <c r="AQ66" s="159">
        <f t="shared" si="193"/>
        <v>5.5234435039605696</v>
      </c>
      <c r="AR66" s="105">
        <f t="shared" si="193"/>
        <v>5.6173965808485713</v>
      </c>
      <c r="AS66" s="83">
        <f t="shared" si="193"/>
        <v>5.7787391970665514</v>
      </c>
      <c r="AT66" s="83">
        <f t="shared" si="193"/>
        <v>5.8653007927186529</v>
      </c>
      <c r="AU66" s="83">
        <f t="shared" si="193"/>
        <v>5.8898258356941513</v>
      </c>
      <c r="AV66" s="83">
        <f t="shared" si="193"/>
        <v>5.8622501790509132</v>
      </c>
      <c r="AW66" s="83">
        <f t="shared" si="193"/>
        <v>5.7935252954775098</v>
      </c>
      <c r="AX66" s="159">
        <f t="shared" si="193"/>
        <v>5.6959126226285042</v>
      </c>
      <c r="AY66" s="105">
        <f t="shared" si="193"/>
        <v>5.583372123106062</v>
      </c>
      <c r="AZ66" s="83">
        <f t="shared" si="193"/>
        <v>5.4075586535934423</v>
      </c>
      <c r="BA66" s="83">
        <f t="shared" si="193"/>
        <v>5.2672134612529256</v>
      </c>
      <c r="BB66" s="83">
        <f t="shared" si="193"/>
        <v>5.1519183177488426</v>
      </c>
      <c r="BC66" s="83">
        <f t="shared" si="193"/>
        <v>5.055611418492985</v>
      </c>
      <c r="BD66" s="83">
        <f t="shared" si="193"/>
        <v>4.9749506344361958</v>
      </c>
      <c r="BE66" s="159">
        <f t="shared" si="193"/>
        <v>4.9099893178549863</v>
      </c>
      <c r="BF66" s="105">
        <f t="shared" si="193"/>
        <v>4.8650632341877778</v>
      </c>
      <c r="BG66" s="83">
        <f t="shared" si="193"/>
        <v>4.9144712272063993</v>
      </c>
      <c r="BH66" s="83">
        <f t="shared" si="193"/>
        <v>4.9277782220318294</v>
      </c>
      <c r="BI66" s="83">
        <f t="shared" si="193"/>
        <v>4.9121439528924835</v>
      </c>
      <c r="BJ66" s="83">
        <f t="shared" si="193"/>
        <v>4.8731964898041316</v>
      </c>
      <c r="BK66" s="83">
        <f t="shared" si="193"/>
        <v>4.815659041952193</v>
      </c>
      <c r="BL66" s="159">
        <f t="shared" si="193"/>
        <v>4.743677851429088</v>
      </c>
      <c r="BM66" s="105">
        <f t="shared" si="193"/>
        <v>4.6612372937425004</v>
      </c>
      <c r="BN66" s="83">
        <f t="shared" si="193"/>
        <v>4.572688617896528</v>
      </c>
      <c r="BO66" s="83">
        <f t="shared" si="193"/>
        <v>4.4999987882506867</v>
      </c>
      <c r="BP66" s="83">
        <f t="shared" si="193"/>
        <v>4.4394831081834552</v>
      </c>
      <c r="BQ66" s="83">
        <f t="shared" si="193"/>
        <v>4.388529376005379</v>
      </c>
      <c r="BR66" s="83">
        <f t="shared" si="193"/>
        <v>4.345223247063057</v>
      </c>
      <c r="BS66" s="83">
        <f t="shared" si="193"/>
        <v>4.3080304648716714</v>
      </c>
      <c r="BT66" s="105">
        <f t="shared" si="193"/>
        <v>4.2754509645684076</v>
      </c>
      <c r="BU66" s="83">
        <f t="shared" si="193"/>
        <v>4.245635664385893</v>
      </c>
      <c r="BV66" s="83">
        <f t="shared" ref="BV66:EG66" si="194">BU66-BO67+BV67</f>
        <v>4.2076656251429521</v>
      </c>
      <c r="BW66" s="83">
        <f t="shared" si="194"/>
        <v>4.1644880261474242</v>
      </c>
      <c r="BX66" s="83">
        <f t="shared" si="194"/>
        <v>4.1184593477641371</v>
      </c>
      <c r="BY66" s="83">
        <f t="shared" si="194"/>
        <v>4.071444671032884</v>
      </c>
      <c r="BZ66" s="83">
        <f t="shared" si="194"/>
        <v>4.0248780107162334</v>
      </c>
      <c r="CA66" s="105">
        <f t="shared" si="194"/>
        <v>3.9797540815933674</v>
      </c>
      <c r="CB66" s="83">
        <f t="shared" si="194"/>
        <v>3.936538282289515</v>
      </c>
      <c r="CC66" s="83">
        <f t="shared" si="194"/>
        <v>3.8949748672787923</v>
      </c>
      <c r="CD66" s="83">
        <f t="shared" si="194"/>
        <v>3.8542026433420045</v>
      </c>
      <c r="CE66" s="83">
        <f t="shared" si="194"/>
        <v>3.8137109761013464</v>
      </c>
      <c r="CF66" s="83">
        <f t="shared" si="194"/>
        <v>3.7732490030757346</v>
      </c>
      <c r="CG66" s="83">
        <f t="shared" si="194"/>
        <v>3.7327555475225465</v>
      </c>
      <c r="CH66" s="105">
        <f t="shared" si="194"/>
        <v>3.6923070652681367</v>
      </c>
      <c r="CI66" s="83">
        <f t="shared" si="194"/>
        <v>3.6520755774518068</v>
      </c>
      <c r="CJ66" s="83">
        <f t="shared" si="194"/>
        <v>3.6122892733637824</v>
      </c>
      <c r="CK66" s="83">
        <f t="shared" si="194"/>
        <v>3.5732402400484293</v>
      </c>
      <c r="CL66" s="83">
        <f t="shared" si="194"/>
        <v>3.5350293489727456</v>
      </c>
      <c r="CM66" s="83">
        <f t="shared" si="194"/>
        <v>3.4976116937173449</v>
      </c>
      <c r="CN66" s="83">
        <f t="shared" si="194"/>
        <v>3.4608361761177222</v>
      </c>
      <c r="CO66" s="105">
        <f t="shared" si="194"/>
        <v>3.4244835720033442</v>
      </c>
      <c r="CP66" s="83">
        <f t="shared" si="194"/>
        <v>3.3883097769892618</v>
      </c>
      <c r="CQ66" s="83">
        <f t="shared" si="194"/>
        <v>3.3521012479205838</v>
      </c>
      <c r="CR66" s="83">
        <f t="shared" si="194"/>
        <v>3.3159929631964729</v>
      </c>
      <c r="CS66" s="83">
        <f t="shared" si="194"/>
        <v>3.2801308006342027</v>
      </c>
      <c r="CT66" s="83">
        <f t="shared" si="194"/>
        <v>3.2446455860698098</v>
      </c>
      <c r="CU66" s="83">
        <f t="shared" si="194"/>
        <v>3.2096346816963215</v>
      </c>
      <c r="CV66" s="105">
        <f t="shared" si="194"/>
        <v>3.1751497958834682</v>
      </c>
      <c r="CW66" s="83">
        <f t="shared" si="194"/>
        <v>3.1411924066857777</v>
      </c>
      <c r="CX66" s="83">
        <f t="shared" si="194"/>
        <v>3.1077186959987171</v>
      </c>
      <c r="CY66" s="83">
        <f t="shared" si="194"/>
        <v>3.0746563531130273</v>
      </c>
      <c r="CZ66" s="83">
        <f t="shared" si="194"/>
        <v>3.0419469776109569</v>
      </c>
      <c r="DA66" s="83">
        <f t="shared" si="194"/>
        <v>3.0095510209213883</v>
      </c>
      <c r="DB66" s="83">
        <f t="shared" si="194"/>
        <v>2.9774495970717405</v>
      </c>
      <c r="DC66" s="83">
        <f t="shared" si="194"/>
        <v>2.9456438811461965</v>
      </c>
      <c r="DD66" s="105">
        <f t="shared" si="194"/>
        <v>2.9141520468169317</v>
      </c>
      <c r="DE66" s="83">
        <f t="shared" si="194"/>
        <v>2.883003890240293</v>
      </c>
      <c r="DF66" s="83">
        <f t="shared" si="194"/>
        <v>2.8522331513469705</v>
      </c>
      <c r="DG66" s="83">
        <f t="shared" si="194"/>
        <v>2.8218507165283033</v>
      </c>
      <c r="DH66" s="83">
        <f t="shared" si="194"/>
        <v>2.7918499221371622</v>
      </c>
      <c r="DI66" s="83">
        <f t="shared" si="194"/>
        <v>2.7622130075976479</v>
      </c>
      <c r="DJ66" s="83">
        <f t="shared" si="194"/>
        <v>2.7329180296462261</v>
      </c>
      <c r="DK66" s="105">
        <f t="shared" si="194"/>
        <v>2.7039455870686062</v>
      </c>
      <c r="DL66" s="83">
        <f t="shared" si="194"/>
        <v>2.675284452820677</v>
      </c>
      <c r="DM66" s="83">
        <f t="shared" si="194"/>
        <v>2.6469349155574999</v>
      </c>
      <c r="DN66" s="83">
        <f t="shared" si="194"/>
        <v>2.6189016062212271</v>
      </c>
      <c r="DO66" s="83">
        <f t="shared" si="194"/>
        <v>2.5911902258210193</v>
      </c>
      <c r="DP66" s="83">
        <f t="shared" si="194"/>
        <v>2.5638050744089016</v>
      </c>
      <c r="DQ66" s="83">
        <f t="shared" si="194"/>
        <v>2.5367475173202991</v>
      </c>
      <c r="DR66" s="83">
        <f t="shared" si="194"/>
        <v>2.5100154438310445</v>
      </c>
      <c r="DS66" s="83">
        <f t="shared" si="194"/>
        <v>2.4836036713662137</v>
      </c>
      <c r="DT66" s="83">
        <f t="shared" si="194"/>
        <v>2.457505100635911</v>
      </c>
      <c r="DU66" s="83">
        <f t="shared" si="194"/>
        <v>2.431712250282219</v>
      </c>
      <c r="DV66" s="83">
        <f t="shared" si="194"/>
        <v>2.4062188406305083</v>
      </c>
      <c r="DW66" s="83">
        <f t="shared" si="194"/>
        <v>2.3810205929116215</v>
      </c>
      <c r="DX66" s="83">
        <f t="shared" si="194"/>
        <v>2.3561153184150658</v>
      </c>
      <c r="DY66" s="83">
        <f t="shared" si="194"/>
        <v>2.3315024139613651</v>
      </c>
      <c r="DZ66" s="83">
        <f t="shared" si="194"/>
        <v>2.3071819318866393</v>
      </c>
      <c r="EA66" s="83">
        <f t="shared" si="194"/>
        <v>2.2831534461419518</v>
      </c>
      <c r="EB66" s="83">
        <f t="shared" si="194"/>
        <v>2.25941499873313</v>
      </c>
      <c r="EC66" s="83">
        <f t="shared" si="194"/>
        <v>2.2359633611281362</v>
      </c>
      <c r="ED66" s="83">
        <f t="shared" si="194"/>
        <v>2.2127945255384418</v>
      </c>
      <c r="EE66" s="83">
        <f t="shared" si="194"/>
        <v>2.1899042693945283</v>
      </c>
      <c r="EF66" s="83">
        <f t="shared" si="194"/>
        <v>2.1672886516897925</v>
      </c>
      <c r="EG66" s="83">
        <f t="shared" si="194"/>
        <v>2.14494432392318</v>
      </c>
      <c r="EH66" s="83">
        <f t="shared" ref="EH66:FY66" si="195">EG66-EA67+EH67</f>
        <v>2.1228685809010441</v>
      </c>
      <c r="EI66" s="83">
        <f t="shared" si="195"/>
        <v>2.1010591420570801</v>
      </c>
      <c r="EJ66" s="83">
        <f t="shared" si="195"/>
        <v>2.0795139288330673</v>
      </c>
      <c r="EK66" s="83">
        <f t="shared" si="195"/>
        <v>2.0582308425777107</v>
      </c>
      <c r="EL66" s="83">
        <f t="shared" si="195"/>
        <v>2.0372075966324203</v>
      </c>
      <c r="EM66" s="83">
        <f t="shared" si="195"/>
        <v>2.0164416331745101</v>
      </c>
      <c r="EN66" s="83">
        <f t="shared" si="195"/>
        <v>1.9959301329258845</v>
      </c>
      <c r="EO66" s="83">
        <f t="shared" si="195"/>
        <v>1.9756701048402698</v>
      </c>
      <c r="EP66" s="83">
        <f t="shared" si="195"/>
        <v>1.9556585261609516</v>
      </c>
      <c r="EQ66" s="83">
        <f t="shared" si="195"/>
        <v>1.9358924930772541</v>
      </c>
      <c r="ER66" s="83">
        <f t="shared" si="195"/>
        <v>1.9163692929687599</v>
      </c>
      <c r="ES66" s="83">
        <f t="shared" si="195"/>
        <v>1.8970864028324557</v>
      </c>
      <c r="ET66" s="83">
        <f t="shared" si="195"/>
        <v>1.8780414321776846</v>
      </c>
      <c r="EU66" s="83">
        <f t="shared" si="195"/>
        <v>1.8592320380884699</v>
      </c>
      <c r="EV66" s="83">
        <f t="shared" si="195"/>
        <v>1.8406558444814554</v>
      </c>
      <c r="EW66" s="83">
        <f t="shared" si="195"/>
        <v>1.8223103956930693</v>
      </c>
      <c r="EX66" s="83">
        <f t="shared" si="195"/>
        <v>1.8041931650324825</v>
      </c>
      <c r="EY66" s="83">
        <f t="shared" si="195"/>
        <v>1.786301584999944</v>
      </c>
      <c r="EZ66" s="83">
        <f t="shared" si="195"/>
        <v>1.7686330861364394</v>
      </c>
      <c r="FA66" s="83">
        <f t="shared" si="195"/>
        <v>1.7511851322972869</v>
      </c>
      <c r="FB66" s="83">
        <f t="shared" si="195"/>
        <v>1.7339552434074896</v>
      </c>
      <c r="FC66" s="83">
        <f t="shared" si="195"/>
        <v>1.7169410017910445</v>
      </c>
      <c r="FD66" s="83">
        <f t="shared" si="195"/>
        <v>1.7001400439080956</v>
      </c>
      <c r="FE66" s="83">
        <f t="shared" si="195"/>
        <v>1.6835500443112144</v>
      </c>
      <c r="FF66" s="83">
        <f t="shared" si="195"/>
        <v>1.667168696016883</v>
      </c>
      <c r="FG66" s="83">
        <f t="shared" si="195"/>
        <v>1.6509936944947956</v>
      </c>
      <c r="FH66" s="83">
        <f t="shared" si="195"/>
        <v>1.635022729609515</v>
      </c>
      <c r="FI66" s="83">
        <f t="shared" si="195"/>
        <v>1.6192534867247625</v>
      </c>
      <c r="FJ66" s="83">
        <f t="shared" si="195"/>
        <v>1.603683655300332</v>
      </c>
      <c r="FK66" s="83">
        <f t="shared" si="195"/>
        <v>1.5883109411441163</v>
      </c>
      <c r="FL66" s="83">
        <f t="shared" si="195"/>
        <v>1.5731330773990981</v>
      </c>
      <c r="FM66" s="83">
        <f t="shared" si="195"/>
        <v>1.5581478296144666</v>
      </c>
      <c r="FN66" s="83">
        <f t="shared" si="195"/>
        <v>1.5433529951511766</v>
      </c>
      <c r="FO66" s="83">
        <f t="shared" si="195"/>
        <v>1.528746398582344</v>
      </c>
      <c r="FP66" s="83">
        <f t="shared" si="195"/>
        <v>1.5143258854885997</v>
      </c>
      <c r="FQ66" s="83">
        <f t="shared" si="195"/>
        <v>1.5000893170393153</v>
      </c>
      <c r="FR66" s="83">
        <f t="shared" si="195"/>
        <v>1.4860345670275119</v>
      </c>
      <c r="FS66" s="83">
        <f t="shared" si="195"/>
        <v>1.4721595217689734</v>
      </c>
      <c r="FT66" s="83">
        <f t="shared" si="195"/>
        <v>1.4584620818340674</v>
      </c>
      <c r="FU66" s="83">
        <f t="shared" si="195"/>
        <v>1.4449401647632534</v>
      </c>
      <c r="FV66" s="83">
        <f t="shared" si="195"/>
        <v>1.4315917077932125</v>
      </c>
      <c r="FW66" s="83">
        <f t="shared" si="195"/>
        <v>1.4184146697953757</v>
      </c>
      <c r="FX66" s="83">
        <f t="shared" si="195"/>
        <v>1.4054070319953933</v>
      </c>
      <c r="FY66" s="83">
        <f t="shared" si="195"/>
        <v>1.3925667974700207</v>
      </c>
      <c r="GA66" t="s">
        <v>76</v>
      </c>
    </row>
    <row r="67" spans="1:183" s="54" customFormat="1" x14ac:dyDescent="0.25">
      <c r="A67" s="98" t="s">
        <v>122</v>
      </c>
      <c r="B67" s="99"/>
      <c r="C67" s="113">
        <f t="shared" si="178"/>
        <v>2.6596111305128935E-2</v>
      </c>
      <c r="D67" s="114">
        <f t="shared" ref="D67:H67" si="196">D66-C66</f>
        <v>3.5106866922770194E-2</v>
      </c>
      <c r="E67" s="114">
        <f t="shared" si="196"/>
        <v>4.6341064338056653E-2</v>
      </c>
      <c r="F67" s="114">
        <f t="shared" si="196"/>
        <v>6.1170204926234789E-2</v>
      </c>
      <c r="G67" s="114">
        <f t="shared" si="196"/>
        <v>8.0744670502629901E-2</v>
      </c>
      <c r="H67" s="114">
        <f t="shared" si="196"/>
        <v>0.10658296506347148</v>
      </c>
      <c r="I67" s="114">
        <f>I66-H66</f>
        <v>0.14068951388378237</v>
      </c>
      <c r="J67" s="98">
        <f>C37*$I$8*J13</f>
        <v>1.6428074334600189E-2</v>
      </c>
      <c r="K67" s="98">
        <f t="shared" ref="K67:BV67" si="197">D37*$I$8*K13</f>
        <v>2.1685058121672249E-2</v>
      </c>
      <c r="L67" s="98">
        <f t="shared" si="197"/>
        <v>2.8624276720607376E-2</v>
      </c>
      <c r="M67" s="98">
        <f t="shared" si="197"/>
        <v>3.778404527120173E-2</v>
      </c>
      <c r="N67" s="98">
        <f t="shared" si="197"/>
        <v>4.9874939757986292E-2</v>
      </c>
      <c r="O67" s="98">
        <f t="shared" si="197"/>
        <v>6.5834920480541917E-2</v>
      </c>
      <c r="P67" s="145">
        <f t="shared" si="197"/>
        <v>8.6902095034315355E-2</v>
      </c>
      <c r="Q67" s="98">
        <f t="shared" si="197"/>
        <v>0.17206614816794441</v>
      </c>
      <c r="R67" s="98">
        <f t="shared" si="197"/>
        <v>0.15141821038779107</v>
      </c>
      <c r="S67" s="98">
        <f t="shared" si="197"/>
        <v>0.19987203771188411</v>
      </c>
      <c r="T67" s="98">
        <f t="shared" si="197"/>
        <v>0.26383108977968717</v>
      </c>
      <c r="U67" s="98">
        <f t="shared" si="197"/>
        <v>0.3482570385091871</v>
      </c>
      <c r="V67" s="98">
        <f t="shared" si="197"/>
        <v>0.45969929083212691</v>
      </c>
      <c r="W67" s="98">
        <f t="shared" si="197"/>
        <v>0.60680306389840744</v>
      </c>
      <c r="X67" s="98">
        <f t="shared" si="197"/>
        <v>0.42358376923581981</v>
      </c>
      <c r="Y67" s="98">
        <f t="shared" si="197"/>
        <v>0.53968515833727937</v>
      </c>
      <c r="Z67" s="98">
        <f t="shared" si="197"/>
        <v>0.69291906446357288</v>
      </c>
      <c r="AA67" s="98">
        <f t="shared" si="197"/>
        <v>0.89515356675630675</v>
      </c>
      <c r="AB67" s="98">
        <f t="shared" si="197"/>
        <v>1.1620440893055404</v>
      </c>
      <c r="AC67" s="98">
        <f t="shared" si="197"/>
        <v>1.5142376672523732</v>
      </c>
      <c r="AD67" s="98">
        <f t="shared" si="197"/>
        <v>1.9789568998435643</v>
      </c>
      <c r="AE67" s="98">
        <f t="shared" si="197"/>
        <v>0.81650548038160986</v>
      </c>
      <c r="AF67" s="98">
        <f t="shared" si="197"/>
        <v>0.84601673032063929</v>
      </c>
      <c r="AG67" s="98">
        <f t="shared" si="197"/>
        <v>0.88201553783041975</v>
      </c>
      <c r="AH67" s="98">
        <f t="shared" si="197"/>
        <v>0.92656860147641895</v>
      </c>
      <c r="AI67" s="98">
        <f t="shared" si="197"/>
        <v>0.98239688796538638</v>
      </c>
      <c r="AJ67" s="166">
        <f t="shared" si="197"/>
        <v>1.0530800200235111</v>
      </c>
      <c r="AK67" s="145">
        <f t="shared" si="197"/>
        <v>0.76221498347278183</v>
      </c>
      <c r="AL67" s="98">
        <f t="shared" si="197"/>
        <v>0.65963267897750355</v>
      </c>
      <c r="AM67" s="98">
        <f t="shared" si="197"/>
        <v>0.72017934410726725</v>
      </c>
      <c r="AN67" s="98">
        <f t="shared" si="197"/>
        <v>0.77249779462047719</v>
      </c>
      <c r="AO67" s="98">
        <f t="shared" si="197"/>
        <v>0.81592566665998245</v>
      </c>
      <c r="AP67" s="98">
        <f t="shared" si="197"/>
        <v>0.84732419962680816</v>
      </c>
      <c r="AQ67" s="166">
        <f t="shared" si="197"/>
        <v>0.86255598866722472</v>
      </c>
      <c r="AR67" s="145">
        <f t="shared" si="197"/>
        <v>0.8561680603607833</v>
      </c>
      <c r="AS67" s="98">
        <f t="shared" si="197"/>
        <v>0.8209752951954834</v>
      </c>
      <c r="AT67" s="98">
        <f t="shared" si="197"/>
        <v>0.80674093975936867</v>
      </c>
      <c r="AU67" s="98">
        <f t="shared" si="197"/>
        <v>0.79702283759597603</v>
      </c>
      <c r="AV67" s="98">
        <f t="shared" si="197"/>
        <v>0.78835001001674454</v>
      </c>
      <c r="AW67" s="98">
        <f t="shared" si="197"/>
        <v>0.77859931605340416</v>
      </c>
      <c r="AX67" s="166">
        <f t="shared" si="197"/>
        <v>0.76494331581821895</v>
      </c>
      <c r="AY67" s="145">
        <f t="shared" si="197"/>
        <v>0.74362756083834092</v>
      </c>
      <c r="AZ67" s="98">
        <f t="shared" si="197"/>
        <v>0.6451618256828644</v>
      </c>
      <c r="BA67" s="98">
        <f t="shared" si="197"/>
        <v>0.6663957474188521</v>
      </c>
      <c r="BB67" s="98">
        <f t="shared" si="197"/>
        <v>0.68172769409189238</v>
      </c>
      <c r="BC67" s="98">
        <f t="shared" si="197"/>
        <v>0.69204311076088698</v>
      </c>
      <c r="BD67" s="98">
        <f t="shared" si="197"/>
        <v>0.69793853199661404</v>
      </c>
      <c r="BE67" s="166">
        <f t="shared" si="197"/>
        <v>0.69998199923700932</v>
      </c>
      <c r="BF67" s="145">
        <f t="shared" si="197"/>
        <v>0.69870147717113229</v>
      </c>
      <c r="BG67" s="98">
        <f t="shared" si="197"/>
        <v>0.69456981870148604</v>
      </c>
      <c r="BH67" s="98">
        <f t="shared" si="197"/>
        <v>0.67970274224428207</v>
      </c>
      <c r="BI67" s="98">
        <f t="shared" si="197"/>
        <v>0.66609342495254631</v>
      </c>
      <c r="BJ67" s="98">
        <f t="shared" si="197"/>
        <v>0.65309564767253447</v>
      </c>
      <c r="BK67" s="98">
        <f t="shared" si="197"/>
        <v>0.64040108414467589</v>
      </c>
      <c r="BL67" s="166">
        <f t="shared" si="197"/>
        <v>0.62800080871390362</v>
      </c>
      <c r="BM67" s="145">
        <f t="shared" si="197"/>
        <v>0.61626091948454476</v>
      </c>
      <c r="BN67" s="98">
        <f t="shared" si="197"/>
        <v>0.60602114285551401</v>
      </c>
      <c r="BO67" s="98">
        <f t="shared" si="197"/>
        <v>0.60701291259844037</v>
      </c>
      <c r="BP67" s="98">
        <f t="shared" si="197"/>
        <v>0.60557774488531424</v>
      </c>
      <c r="BQ67" s="98">
        <f t="shared" si="197"/>
        <v>0.60214191549445839</v>
      </c>
      <c r="BR67" s="98">
        <f t="shared" si="197"/>
        <v>0.59709495520235412</v>
      </c>
      <c r="BS67" s="98">
        <f t="shared" si="197"/>
        <v>0.59080802652251774</v>
      </c>
      <c r="BT67" s="145">
        <f t="shared" si="197"/>
        <v>0.58368141918128136</v>
      </c>
      <c r="BU67" s="98">
        <f t="shared" si="197"/>
        <v>0.57620584267299979</v>
      </c>
      <c r="BV67" s="98">
        <f t="shared" si="197"/>
        <v>0.56904287335549975</v>
      </c>
      <c r="BW67" s="98">
        <f t="shared" ref="BW67:EH67" si="198">BP37*$I$8*BW13</f>
        <v>0.5624001458897866</v>
      </c>
      <c r="BX67" s="98">
        <f t="shared" si="198"/>
        <v>0.55611323711117167</v>
      </c>
      <c r="BY67" s="98">
        <f t="shared" si="198"/>
        <v>0.55008027847110053</v>
      </c>
      <c r="BZ67" s="98">
        <f t="shared" si="198"/>
        <v>0.54424136620586716</v>
      </c>
      <c r="CA67" s="145">
        <f t="shared" si="198"/>
        <v>0.53855749005841513</v>
      </c>
      <c r="CB67" s="98">
        <f t="shared" si="198"/>
        <v>0.53299004336914724</v>
      </c>
      <c r="CC67" s="98">
        <f t="shared" si="198"/>
        <v>0.52747945834477672</v>
      </c>
      <c r="CD67" s="98">
        <f t="shared" si="198"/>
        <v>0.52162792195299912</v>
      </c>
      <c r="CE67" s="98">
        <f t="shared" si="198"/>
        <v>0.51562156987051333</v>
      </c>
      <c r="CF67" s="98">
        <f t="shared" si="198"/>
        <v>0.50961830544548847</v>
      </c>
      <c r="CG67" s="98">
        <f t="shared" si="198"/>
        <v>0.50374791065267899</v>
      </c>
      <c r="CH67" s="145">
        <f t="shared" si="198"/>
        <v>0.4981090078040053</v>
      </c>
      <c r="CI67" s="98">
        <f t="shared" si="198"/>
        <v>0.49275855555281745</v>
      </c>
      <c r="CJ67" s="98">
        <f t="shared" si="198"/>
        <v>0.48769315425675247</v>
      </c>
      <c r="CK67" s="98">
        <f t="shared" si="198"/>
        <v>0.48257888863764642</v>
      </c>
      <c r="CL67" s="98">
        <f t="shared" si="198"/>
        <v>0.47741067879482962</v>
      </c>
      <c r="CM67" s="98">
        <f t="shared" si="198"/>
        <v>0.47220065019008794</v>
      </c>
      <c r="CN67" s="98">
        <f t="shared" si="198"/>
        <v>0.46697239305305638</v>
      </c>
      <c r="CO67" s="145">
        <f t="shared" si="198"/>
        <v>0.46175640368962745</v>
      </c>
      <c r="CP67" s="98">
        <f t="shared" si="198"/>
        <v>0.45658476053873476</v>
      </c>
      <c r="CQ67" s="98">
        <f t="shared" si="198"/>
        <v>0.45148462518807442</v>
      </c>
      <c r="CR67" s="98">
        <f t="shared" si="198"/>
        <v>0.44647060391353521</v>
      </c>
      <c r="CS67" s="98">
        <f t="shared" si="198"/>
        <v>0.44154851623255931</v>
      </c>
      <c r="CT67" s="98">
        <f t="shared" si="198"/>
        <v>0.43671543562569481</v>
      </c>
      <c r="CU67" s="98">
        <f t="shared" si="198"/>
        <v>0.4319614886795683</v>
      </c>
      <c r="CV67" s="145">
        <f t="shared" si="198"/>
        <v>0.4272715178767742</v>
      </c>
      <c r="CW67" s="98">
        <f t="shared" si="198"/>
        <v>0.42262737134104461</v>
      </c>
      <c r="CX67" s="98">
        <f t="shared" si="198"/>
        <v>0.41801091450101369</v>
      </c>
      <c r="CY67" s="98">
        <f t="shared" si="198"/>
        <v>0.41340826102784572</v>
      </c>
      <c r="CZ67" s="98">
        <f t="shared" si="198"/>
        <v>0.40883914073048916</v>
      </c>
      <c r="DA67" s="98">
        <f t="shared" si="198"/>
        <v>0.40431947893612652</v>
      </c>
      <c r="DB67" s="98">
        <f t="shared" si="198"/>
        <v>0.39986006482992031</v>
      </c>
      <c r="DC67" s="98">
        <f t="shared" si="198"/>
        <v>0.39546580195123027</v>
      </c>
      <c r="DD67" s="145">
        <f t="shared" si="198"/>
        <v>0.39113553701177983</v>
      </c>
      <c r="DE67" s="98">
        <f t="shared" si="198"/>
        <v>0.38686275792437519</v>
      </c>
      <c r="DF67" s="98">
        <f t="shared" si="198"/>
        <v>0.38263752213452285</v>
      </c>
      <c r="DG67" s="98">
        <f t="shared" si="198"/>
        <v>0.3784567059118219</v>
      </c>
      <c r="DH67" s="98">
        <f t="shared" si="198"/>
        <v>0.37431868454498524</v>
      </c>
      <c r="DI67" s="98">
        <f t="shared" si="198"/>
        <v>0.37022315029040609</v>
      </c>
      <c r="DJ67" s="98">
        <f t="shared" si="198"/>
        <v>0.36617082399980877</v>
      </c>
      <c r="DK67" s="145">
        <f t="shared" si="198"/>
        <v>0.36216309443415962</v>
      </c>
      <c r="DL67" s="98">
        <f t="shared" si="198"/>
        <v>0.35820162367644598</v>
      </c>
      <c r="DM67" s="98">
        <f t="shared" si="198"/>
        <v>0.35428798487134538</v>
      </c>
      <c r="DN67" s="98">
        <f t="shared" si="198"/>
        <v>0.35042339657554916</v>
      </c>
      <c r="DO67" s="98">
        <f t="shared" si="198"/>
        <v>0.34660730414477742</v>
      </c>
      <c r="DP67" s="98">
        <f t="shared" si="198"/>
        <v>0.34283799887828859</v>
      </c>
      <c r="DQ67" s="98">
        <f t="shared" si="198"/>
        <v>0.33911326691120619</v>
      </c>
      <c r="DR67" s="98">
        <f t="shared" si="198"/>
        <v>0.33543102094490479</v>
      </c>
      <c r="DS67" s="98">
        <f t="shared" si="198"/>
        <v>0.33178985121161503</v>
      </c>
      <c r="DT67" s="98">
        <f t="shared" si="198"/>
        <v>0.32818941414104297</v>
      </c>
      <c r="DU67" s="98">
        <f t="shared" si="198"/>
        <v>0.32463054622185722</v>
      </c>
      <c r="DV67" s="98">
        <f t="shared" si="198"/>
        <v>0.32111389449306649</v>
      </c>
      <c r="DW67" s="98">
        <f t="shared" si="198"/>
        <v>0.31763975115940185</v>
      </c>
      <c r="DX67" s="98">
        <f t="shared" si="198"/>
        <v>0.31420799241465036</v>
      </c>
      <c r="DY67" s="98">
        <f t="shared" si="198"/>
        <v>0.31081811649120428</v>
      </c>
      <c r="DZ67" s="98">
        <f t="shared" si="198"/>
        <v>0.30746936913688933</v>
      </c>
      <c r="EA67" s="98">
        <f t="shared" si="198"/>
        <v>0.30416092839635522</v>
      </c>
      <c r="EB67" s="98">
        <f t="shared" si="198"/>
        <v>0.30089209881303558</v>
      </c>
      <c r="EC67" s="98">
        <f t="shared" si="198"/>
        <v>0.29766225688807268</v>
      </c>
      <c r="ED67" s="98">
        <f t="shared" si="198"/>
        <v>0.2944709155697075</v>
      </c>
      <c r="EE67" s="98">
        <f t="shared" si="198"/>
        <v>0.29131773627073687</v>
      </c>
      <c r="EF67" s="98">
        <f t="shared" si="198"/>
        <v>0.28820249878646859</v>
      </c>
      <c r="EG67" s="98">
        <f t="shared" si="198"/>
        <v>0.28512504137027672</v>
      </c>
      <c r="EH67" s="98">
        <f t="shared" si="198"/>
        <v>0.28208518537421934</v>
      </c>
      <c r="EI67" s="98">
        <f t="shared" ref="EI67:FY67" si="199">EB37*$I$8*EI13</f>
        <v>0.2790826599690715</v>
      </c>
      <c r="EJ67" s="98">
        <f t="shared" si="199"/>
        <v>0.27611704366405981</v>
      </c>
      <c r="EK67" s="98">
        <f t="shared" si="199"/>
        <v>0.27318782931435082</v>
      </c>
      <c r="EL67" s="98">
        <f t="shared" si="199"/>
        <v>0.27029449032544639</v>
      </c>
      <c r="EM67" s="98">
        <f t="shared" si="199"/>
        <v>0.26743653532855843</v>
      </c>
      <c r="EN67" s="98">
        <f t="shared" si="199"/>
        <v>0.26461354112165131</v>
      </c>
      <c r="EO67" s="98">
        <f t="shared" si="199"/>
        <v>0.26182515728860467</v>
      </c>
      <c r="EP67" s="98">
        <f t="shared" si="199"/>
        <v>0.2590710812897532</v>
      </c>
      <c r="EQ67" s="98">
        <f t="shared" si="199"/>
        <v>0.2563510105803623</v>
      </c>
      <c r="ER67" s="98">
        <f t="shared" si="199"/>
        <v>0.25366462920585653</v>
      </c>
      <c r="ES67" s="98">
        <f t="shared" si="199"/>
        <v>0.25101160018914209</v>
      </c>
      <c r="ET67" s="98">
        <f t="shared" si="199"/>
        <v>0.24839156467378734</v>
      </c>
      <c r="EU67" s="98">
        <f t="shared" si="199"/>
        <v>0.24580414703243658</v>
      </c>
      <c r="EV67" s="98">
        <f t="shared" si="199"/>
        <v>0.24324896368158999</v>
      </c>
      <c r="EW67" s="98">
        <f t="shared" si="199"/>
        <v>0.24072563250136708</v>
      </c>
      <c r="EX67" s="98">
        <f t="shared" si="199"/>
        <v>0.23823377991977562</v>
      </c>
      <c r="EY67" s="98">
        <f t="shared" si="199"/>
        <v>0.23577304917331798</v>
      </c>
      <c r="EZ67" s="98">
        <f t="shared" si="199"/>
        <v>0.23334310132563751</v>
      </c>
      <c r="FA67" s="98">
        <f t="shared" si="199"/>
        <v>0.23094361083463477</v>
      </c>
      <c r="FB67" s="98">
        <f t="shared" si="199"/>
        <v>0.22857425814263943</v>
      </c>
      <c r="FC67" s="98">
        <f t="shared" si="199"/>
        <v>0.22623472206514492</v>
      </c>
      <c r="FD67" s="98">
        <f t="shared" si="199"/>
        <v>0.22392467461841836</v>
      </c>
      <c r="FE67" s="98">
        <f t="shared" si="199"/>
        <v>0.22164378032289439</v>
      </c>
      <c r="FF67" s="98">
        <f t="shared" si="199"/>
        <v>0.21939170087898666</v>
      </c>
      <c r="FG67" s="98">
        <f t="shared" si="199"/>
        <v>0.21716809980355023</v>
      </c>
      <c r="FH67" s="98">
        <f t="shared" si="199"/>
        <v>0.21497264594935417</v>
      </c>
      <c r="FI67" s="98">
        <f t="shared" si="199"/>
        <v>0.21280501525788709</v>
      </c>
      <c r="FJ67" s="98">
        <f t="shared" si="199"/>
        <v>0.21066489064071417</v>
      </c>
      <c r="FK67" s="98">
        <f t="shared" si="199"/>
        <v>0.20855196046220267</v>
      </c>
      <c r="FL67" s="98">
        <f t="shared" si="199"/>
        <v>0.20646591657787605</v>
      </c>
      <c r="FM67" s="98">
        <f t="shared" si="199"/>
        <v>0.20440645309435518</v>
      </c>
      <c r="FN67" s="98">
        <f t="shared" si="199"/>
        <v>0.20237326534026009</v>
      </c>
      <c r="FO67" s="98">
        <f t="shared" si="199"/>
        <v>0.20036604938052158</v>
      </c>
      <c r="FP67" s="98">
        <f t="shared" si="199"/>
        <v>0.19838450216414275</v>
      </c>
      <c r="FQ67" s="98">
        <f t="shared" si="199"/>
        <v>0.19642832219142989</v>
      </c>
      <c r="FR67" s="98">
        <f t="shared" si="199"/>
        <v>0.19449721045039919</v>
      </c>
      <c r="FS67" s="98">
        <f t="shared" si="199"/>
        <v>0.19259087131933772</v>
      </c>
      <c r="FT67" s="98">
        <f t="shared" si="199"/>
        <v>0.19070901315944927</v>
      </c>
      <c r="FU67" s="98">
        <f t="shared" si="199"/>
        <v>0.188851348269446</v>
      </c>
      <c r="FV67" s="98">
        <f t="shared" si="199"/>
        <v>0.18701759241048077</v>
      </c>
      <c r="FW67" s="98">
        <f t="shared" si="199"/>
        <v>0.18520746416630601</v>
      </c>
      <c r="FX67" s="98">
        <f t="shared" si="199"/>
        <v>0.18342068439144732</v>
      </c>
      <c r="FY67" s="98">
        <f t="shared" si="199"/>
        <v>0.1816569759250265</v>
      </c>
      <c r="GA67" s="98" t="s">
        <v>122</v>
      </c>
    </row>
    <row r="68" spans="1:183" s="196" customFormat="1" x14ac:dyDescent="0.25">
      <c r="A68" s="196" t="s">
        <v>105</v>
      </c>
      <c r="B68" s="197"/>
      <c r="I68" s="85">
        <f t="shared" ref="I68:BT68" si="200">I46+I54+I61</f>
        <v>6.1529901215013929</v>
      </c>
      <c r="J68" s="85">
        <f t="shared" si="200"/>
        <v>7.8399667191622573</v>
      </c>
      <c r="K68" s="85">
        <f t="shared" si="200"/>
        <v>10.066775828074599</v>
      </c>
      <c r="L68" s="85">
        <f t="shared" si="200"/>
        <v>13.006163851838892</v>
      </c>
      <c r="M68" s="85">
        <f t="shared" si="200"/>
        <v>16.886156043207759</v>
      </c>
      <c r="N68" s="85">
        <f t="shared" si="200"/>
        <v>22.007745735814666</v>
      </c>
      <c r="O68" s="85">
        <f t="shared" si="200"/>
        <v>28.768244130055773</v>
      </c>
      <c r="P68" s="86">
        <f t="shared" si="200"/>
        <v>37.692102010454043</v>
      </c>
      <c r="Q68" s="85">
        <f t="shared" si="200"/>
        <v>49.471594412579762</v>
      </c>
      <c r="R68" s="85">
        <f t="shared" si="200"/>
        <v>65.020524383385691</v>
      </c>
      <c r="S68" s="85">
        <f t="shared" si="200"/>
        <v>85.545111944849538</v>
      </c>
      <c r="T68" s="85">
        <f t="shared" si="200"/>
        <v>112.63756752598181</v>
      </c>
      <c r="U68" s="85">
        <f t="shared" si="200"/>
        <v>148.39960889307639</v>
      </c>
      <c r="V68" s="85">
        <f t="shared" si="200"/>
        <v>195.60550349764128</v>
      </c>
      <c r="W68" s="86">
        <f t="shared" si="200"/>
        <v>257.91728437566695</v>
      </c>
      <c r="X68" s="85">
        <f t="shared" si="200"/>
        <v>265.97368183186512</v>
      </c>
      <c r="Y68" s="85">
        <f t="shared" si="200"/>
        <v>275.69954138962567</v>
      </c>
      <c r="Z68" s="85">
        <f t="shared" si="200"/>
        <v>287.62667802609468</v>
      </c>
      <c r="AA68" s="85">
        <f t="shared" si="200"/>
        <v>302.4553493116702</v>
      </c>
      <c r="AB68" s="85">
        <f t="shared" si="200"/>
        <v>321.10688864655788</v>
      </c>
      <c r="AC68" s="85">
        <f t="shared" si="200"/>
        <v>344.79224775165619</v>
      </c>
      <c r="AD68" s="86">
        <f t="shared" si="200"/>
        <v>375.10085064957974</v>
      </c>
      <c r="AE68" s="85">
        <f t="shared" si="200"/>
        <v>410.00197278355012</v>
      </c>
      <c r="AF68" s="85">
        <f t="shared" si="200"/>
        <v>440.22167698961078</v>
      </c>
      <c r="AG68" s="85">
        <f t="shared" si="200"/>
        <v>465.27579812765083</v>
      </c>
      <c r="AH68" s="85">
        <f t="shared" si="200"/>
        <v>483.33303210694481</v>
      </c>
      <c r="AI68" s="85">
        <f t="shared" si="200"/>
        <v>491.97775308335349</v>
      </c>
      <c r="AJ68" s="162">
        <f t="shared" si="200"/>
        <v>488.0242985438411</v>
      </c>
      <c r="AK68" s="86">
        <f t="shared" si="200"/>
        <v>467.27281339009653</v>
      </c>
      <c r="AL68" s="85">
        <f t="shared" si="200"/>
        <v>458.72070517567636</v>
      </c>
      <c r="AM68" s="85">
        <f t="shared" si="200"/>
        <v>452.734859877063</v>
      </c>
      <c r="AN68" s="85">
        <f t="shared" si="200"/>
        <v>447.40836525855127</v>
      </c>
      <c r="AO68" s="85">
        <f t="shared" si="200"/>
        <v>441.52810466842357</v>
      </c>
      <c r="AP68" s="85">
        <f t="shared" si="200"/>
        <v>433.47681594164249</v>
      </c>
      <c r="AQ68" s="162">
        <f t="shared" si="200"/>
        <v>421.10510095562415</v>
      </c>
      <c r="AR68" s="86">
        <f t="shared" si="200"/>
        <v>401.56319547888785</v>
      </c>
      <c r="AS68" s="85">
        <f t="shared" si="200"/>
        <v>414.85633986102931</v>
      </c>
      <c r="AT68" s="85">
        <f t="shared" si="200"/>
        <v>424.29996750462715</v>
      </c>
      <c r="AU68" s="85">
        <f t="shared" si="200"/>
        <v>430.4783672342308</v>
      </c>
      <c r="AV68" s="85">
        <f t="shared" si="200"/>
        <v>433.80670425756693</v>
      </c>
      <c r="AW68" s="85">
        <f t="shared" si="200"/>
        <v>434.68333119259916</v>
      </c>
      <c r="AX68" s="162">
        <f t="shared" si="200"/>
        <v>433.47929925602364</v>
      </c>
      <c r="AY68" s="86">
        <f t="shared" si="200"/>
        <v>430.54326000089594</v>
      </c>
      <c r="AZ68" s="85">
        <f t="shared" si="200"/>
        <v>420.96173109864617</v>
      </c>
      <c r="BA68" s="85">
        <f t="shared" si="200"/>
        <v>412.33050263949934</v>
      </c>
      <c r="BB68" s="85">
        <f t="shared" si="200"/>
        <v>404.21331001092682</v>
      </c>
      <c r="BC68" s="85">
        <f t="shared" si="200"/>
        <v>396.38103633500725</v>
      </c>
      <c r="BD68" s="85">
        <f t="shared" si="200"/>
        <v>388.79869236596534</v>
      </c>
      <c r="BE68" s="162">
        <f t="shared" si="200"/>
        <v>381.67840534910954</v>
      </c>
      <c r="BF68" s="86">
        <f t="shared" si="200"/>
        <v>375.5304368370376</v>
      </c>
      <c r="BG68" s="85">
        <f t="shared" si="200"/>
        <v>376.42412615100176</v>
      </c>
      <c r="BH68" s="85">
        <f t="shared" si="200"/>
        <v>375.70047406202639</v>
      </c>
      <c r="BI68" s="85">
        <f t="shared" si="200"/>
        <v>373.65653404664113</v>
      </c>
      <c r="BJ68" s="85">
        <f t="shared" si="200"/>
        <v>370.55500292738208</v>
      </c>
      <c r="BK68" s="85">
        <f t="shared" si="200"/>
        <v>366.63688373424486</v>
      </c>
      <c r="BL68" s="162">
        <f t="shared" si="200"/>
        <v>362.15712320297467</v>
      </c>
      <c r="BM68" s="86">
        <f t="shared" si="200"/>
        <v>357.42212449313632</v>
      </c>
      <c r="BN68" s="85">
        <f t="shared" si="200"/>
        <v>352.81532900215802</v>
      </c>
      <c r="BO68" s="85">
        <f t="shared" si="200"/>
        <v>348.61299188255248</v>
      </c>
      <c r="BP68" s="85">
        <f t="shared" si="200"/>
        <v>344.68822213739423</v>
      </c>
      <c r="BQ68" s="85">
        <f t="shared" si="200"/>
        <v>340.96078751709985</v>
      </c>
      <c r="BR68" s="85">
        <f t="shared" si="200"/>
        <v>337.38484121156694</v>
      </c>
      <c r="BS68" s="85">
        <f t="shared" si="200"/>
        <v>333.92887278403629</v>
      </c>
      <c r="BT68" s="86">
        <f t="shared" si="200"/>
        <v>330.56193302077418</v>
      </c>
      <c r="BU68" s="85">
        <f t="shared" ref="BU68:EF68" si="201">BU46+BU54+BU61</f>
        <v>327.23866579056534</v>
      </c>
      <c r="BV68" s="85">
        <f t="shared" si="201"/>
        <v>323.67057490002338</v>
      </c>
      <c r="BW68" s="85">
        <f t="shared" si="201"/>
        <v>319.98229116745318</v>
      </c>
      <c r="BX68" s="85">
        <f t="shared" si="201"/>
        <v>316.2788183080865</v>
      </c>
      <c r="BY68" s="85">
        <f t="shared" si="201"/>
        <v>312.64620985604176</v>
      </c>
      <c r="BZ68" s="85">
        <f t="shared" si="201"/>
        <v>309.15002141863749</v>
      </c>
      <c r="CA68" s="86">
        <f t="shared" si="201"/>
        <v>305.82917507606965</v>
      </c>
      <c r="CB68" s="85">
        <f t="shared" si="201"/>
        <v>302.68461638553214</v>
      </c>
      <c r="CC68" s="85">
        <f t="shared" si="201"/>
        <v>299.52091506713873</v>
      </c>
      <c r="CD68" s="85">
        <f t="shared" si="201"/>
        <v>296.32990081795418</v>
      </c>
      <c r="CE68" s="85">
        <f t="shared" si="201"/>
        <v>293.11542992730415</v>
      </c>
      <c r="CF68" s="85">
        <f t="shared" si="201"/>
        <v>289.88953177238665</v>
      </c>
      <c r="CG68" s="85">
        <f t="shared" si="201"/>
        <v>286.66936332973262</v>
      </c>
      <c r="CH68" s="86">
        <f t="shared" si="201"/>
        <v>283.47381711703042</v>
      </c>
      <c r="CI68" s="85">
        <f t="shared" si="201"/>
        <v>280.31950400990695</v>
      </c>
      <c r="CJ68" s="85">
        <f t="shared" si="201"/>
        <v>277.21609704280394</v>
      </c>
      <c r="CK68" s="85">
        <f t="shared" si="201"/>
        <v>274.16886167992044</v>
      </c>
      <c r="CL68" s="85">
        <f t="shared" si="201"/>
        <v>271.17686428017771</v>
      </c>
      <c r="CM68" s="85">
        <f t="shared" si="201"/>
        <v>268.23428061572878</v>
      </c>
      <c r="CN68" s="85">
        <f t="shared" si="201"/>
        <v>265.33158855678482</v>
      </c>
      <c r="CO68" s="86">
        <f t="shared" si="201"/>
        <v>262.45711541341677</v>
      </c>
      <c r="CP68" s="85">
        <f t="shared" si="201"/>
        <v>259.59903108563606</v>
      </c>
      <c r="CQ68" s="85">
        <f t="shared" si="201"/>
        <v>256.7481158179458</v>
      </c>
      <c r="CR68" s="85">
        <f t="shared" si="201"/>
        <v>253.91650439987529</v>
      </c>
      <c r="CS68" s="85">
        <f t="shared" si="201"/>
        <v>251.11422043498902</v>
      </c>
      <c r="CT68" s="85">
        <f t="shared" si="201"/>
        <v>248.34824691007009</v>
      </c>
      <c r="CU68" s="85">
        <f t="shared" si="201"/>
        <v>245.62197901144384</v>
      </c>
      <c r="CV68" s="86">
        <f t="shared" si="201"/>
        <v>242.93504959729034</v>
      </c>
      <c r="CW68" s="85">
        <f t="shared" si="201"/>
        <v>240.28370354381397</v>
      </c>
      <c r="CX68" s="85">
        <f t="shared" si="201"/>
        <v>237.66194136156099</v>
      </c>
      <c r="CY68" s="85">
        <f t="shared" si="201"/>
        <v>235.06758622785006</v>
      </c>
      <c r="CZ68" s="85">
        <f t="shared" si="201"/>
        <v>232.49939625067876</v>
      </c>
      <c r="DA68" s="85">
        <f t="shared" si="201"/>
        <v>229.95699153326092</v>
      </c>
      <c r="DB68" s="85">
        <f t="shared" si="201"/>
        <v>227.44070060705485</v>
      </c>
      <c r="DC68" s="85">
        <f t="shared" si="201"/>
        <v>224.95135018936386</v>
      </c>
      <c r="DD68" s="86">
        <f t="shared" si="201"/>
        <v>222.49002079079997</v>
      </c>
      <c r="DE68" s="85">
        <f t="shared" si="201"/>
        <v>220.05780773469627</v>
      </c>
      <c r="DF68" s="85">
        <f t="shared" si="201"/>
        <v>217.65562516885186</v>
      </c>
      <c r="DG68" s="85">
        <f t="shared" si="201"/>
        <v>215.28323073587248</v>
      </c>
      <c r="DH68" s="85">
        <f t="shared" si="201"/>
        <v>212.93961293677191</v>
      </c>
      <c r="DI68" s="85">
        <f t="shared" si="201"/>
        <v>210.62340310186283</v>
      </c>
      <c r="DJ68" s="85">
        <f t="shared" si="201"/>
        <v>208.33328070355793</v>
      </c>
      <c r="DK68" s="86">
        <f t="shared" si="201"/>
        <v>206.06833123346476</v>
      </c>
      <c r="DL68" s="85">
        <f t="shared" si="201"/>
        <v>203.82830406343928</v>
      </c>
      <c r="DM68" s="85">
        <f t="shared" si="201"/>
        <v>201.61369804441998</v>
      </c>
      <c r="DN68" s="85">
        <f t="shared" si="201"/>
        <v>199.42492663745085</v>
      </c>
      <c r="DO68" s="85">
        <f t="shared" si="201"/>
        <v>197.26220363004046</v>
      </c>
      <c r="DP68" s="85">
        <f t="shared" si="201"/>
        <v>195.12549368644389</v>
      </c>
      <c r="DQ68" s="85">
        <f t="shared" si="201"/>
        <v>193.01452570984634</v>
      </c>
      <c r="DR68" s="85">
        <f t="shared" si="201"/>
        <v>190.92886254459464</v>
      </c>
      <c r="DS68" s="85">
        <f t="shared" si="201"/>
        <v>188.86801045714657</v>
      </c>
      <c r="DT68" s="85">
        <f t="shared" si="201"/>
        <v>186.83153831478234</v>
      </c>
      <c r="DU68" s="85">
        <f t="shared" si="201"/>
        <v>184.81905353794016</v>
      </c>
      <c r="DV68" s="85">
        <f t="shared" si="201"/>
        <v>182.83024873011101</v>
      </c>
      <c r="DW68" s="85">
        <f t="shared" si="201"/>
        <v>180.86491342364553</v>
      </c>
      <c r="DX68" s="85">
        <f t="shared" si="201"/>
        <v>178.92291734263137</v>
      </c>
      <c r="DY68" s="85">
        <f t="shared" si="201"/>
        <v>177.0041729324999</v>
      </c>
      <c r="DZ68" s="85">
        <f t="shared" si="201"/>
        <v>175.10858645418304</v>
      </c>
      <c r="EA68" s="85">
        <f t="shared" si="201"/>
        <v>173.23600789163763</v>
      </c>
      <c r="EB68" s="85">
        <f t="shared" si="201"/>
        <v>171.38619098133512</v>
      </c>
      <c r="EC68" s="85">
        <f t="shared" si="201"/>
        <v>169.55883233975936</v>
      </c>
      <c r="ED68" s="85">
        <f t="shared" si="201"/>
        <v>167.75361263453388</v>
      </c>
      <c r="EE68" s="85">
        <f t="shared" si="201"/>
        <v>165.97023151266959</v>
      </c>
      <c r="EF68" s="85">
        <f t="shared" si="201"/>
        <v>164.20842954386276</v>
      </c>
      <c r="EG68" s="85">
        <f t="shared" ref="EG68:FY68" si="202">EG46+EG54+EG61</f>
        <v>162.46799267308191</v>
      </c>
      <c r="EH68" s="85">
        <f t="shared" si="202"/>
        <v>160.74873804448697</v>
      </c>
      <c r="EI68" s="85">
        <f t="shared" si="202"/>
        <v>159.05048494512059</v>
      </c>
      <c r="EJ68" s="85">
        <f t="shared" si="202"/>
        <v>157.37304582026874</v>
      </c>
      <c r="EK68" s="85">
        <f t="shared" si="202"/>
        <v>155.71622062750868</v>
      </c>
      <c r="EL68" s="85">
        <f t="shared" si="202"/>
        <v>154.07979540022049</v>
      </c>
      <c r="EM68" s="85">
        <f t="shared" si="202"/>
        <v>152.46354474081824</v>
      </c>
      <c r="EN68" s="85">
        <f t="shared" si="202"/>
        <v>150.86723698249045</v>
      </c>
      <c r="EO68" s="85">
        <f t="shared" si="202"/>
        <v>149.29064014914627</v>
      </c>
      <c r="EP68" s="85">
        <f t="shared" si="202"/>
        <v>147.73352684268193</v>
      </c>
      <c r="EQ68" s="85">
        <f t="shared" si="202"/>
        <v>146.19567990670279</v>
      </c>
      <c r="ER68" s="85">
        <f t="shared" si="202"/>
        <v>144.67689344338538</v>
      </c>
      <c r="ES68" s="85">
        <f t="shared" si="202"/>
        <v>143.17697024413528</v>
      </c>
      <c r="ET68" s="85">
        <f t="shared" si="202"/>
        <v>141.69571717213188</v>
      </c>
      <c r="EU68" s="85">
        <f t="shared" si="202"/>
        <v>140.2329402652681</v>
      </c>
      <c r="EV68" s="85">
        <f t="shared" si="202"/>
        <v>138.78844127589724</v>
      </c>
      <c r="EW68" s="85">
        <f t="shared" si="202"/>
        <v>137.36201700395992</v>
      </c>
      <c r="EX68" s="85">
        <f t="shared" si="202"/>
        <v>135.95346206453124</v>
      </c>
      <c r="EY68" s="85">
        <f t="shared" si="202"/>
        <v>134.56257175422408</v>
      </c>
      <c r="EZ68" s="85">
        <f t="shared" si="202"/>
        <v>133.18914431740231</v>
      </c>
      <c r="FA68" s="85">
        <f t="shared" si="202"/>
        <v>131.83298216592505</v>
      </c>
      <c r="FB68" s="85">
        <f t="shared" si="202"/>
        <v>130.49389194109571</v>
      </c>
      <c r="FC68" s="85">
        <f t="shared" si="202"/>
        <v>129.1716836707752</v>
      </c>
      <c r="FD68" s="85">
        <f t="shared" si="202"/>
        <v>127.8661695871572</v>
      </c>
      <c r="FE68" s="85">
        <f t="shared" si="202"/>
        <v>126.57716332196163</v>
      </c>
      <c r="FF68" s="85">
        <f t="shared" si="202"/>
        <v>125.30447920181145</v>
      </c>
      <c r="FG68" s="85">
        <f t="shared" si="202"/>
        <v>124.04793187819561</v>
      </c>
      <c r="FH68" s="85">
        <f t="shared" si="202"/>
        <v>122.8073363695259</v>
      </c>
      <c r="FI68" s="85">
        <f t="shared" si="202"/>
        <v>121.58250845657194</v>
      </c>
      <c r="FJ68" s="85">
        <f t="shared" si="202"/>
        <v>120.37326527695045</v>
      </c>
      <c r="FK68" s="85">
        <f t="shared" si="202"/>
        <v>119.1794259212744</v>
      </c>
      <c r="FL68" s="85">
        <f t="shared" si="202"/>
        <v>118.00081184286749</v>
      </c>
      <c r="FM68" s="85">
        <f t="shared" si="202"/>
        <v>116.8372468630815</v>
      </c>
      <c r="FN68" s="85">
        <f t="shared" si="202"/>
        <v>115.68855689461112</v>
      </c>
      <c r="FO68" s="85">
        <f t="shared" si="202"/>
        <v>114.55456954613572</v>
      </c>
      <c r="FP68" s="85">
        <f t="shared" si="202"/>
        <v>113.43511376886953</v>
      </c>
      <c r="FQ68" s="85">
        <f t="shared" si="202"/>
        <v>112.33001966190442</v>
      </c>
      <c r="FR68" s="85">
        <f t="shared" si="202"/>
        <v>111.23911847767127</v>
      </c>
      <c r="FS68" s="85">
        <f t="shared" si="202"/>
        <v>110.16224277770591</v>
      </c>
      <c r="FT68" s="85">
        <f t="shared" si="202"/>
        <v>109.09922660705411</v>
      </c>
      <c r="FU68" s="85">
        <f t="shared" si="202"/>
        <v>108.049905641828</v>
      </c>
      <c r="FV68" s="85">
        <f t="shared" si="202"/>
        <v>107.01411727785074</v>
      </c>
      <c r="FW68" s="85">
        <f t="shared" si="202"/>
        <v>105.99170064943507</v>
      </c>
      <c r="FX68" s="85">
        <f t="shared" si="202"/>
        <v>104.98249658861658</v>
      </c>
      <c r="FY68" s="85">
        <f t="shared" si="202"/>
        <v>103.98634754936582</v>
      </c>
      <c r="GA68" s="196" t="s">
        <v>105</v>
      </c>
    </row>
    <row r="69" spans="1:183" s="215" customFormat="1" x14ac:dyDescent="0.25">
      <c r="A69" s="215" t="s">
        <v>176</v>
      </c>
      <c r="B69" s="216"/>
      <c r="C69" s="217">
        <f t="shared" ref="C69:BN69" si="203">C56+C58+C60+C63+C65+C67</f>
        <v>9.8693084426853261E-2</v>
      </c>
      <c r="D69" s="217">
        <f t="shared" si="203"/>
        <v>0.13027487144344629</v>
      </c>
      <c r="E69" s="217">
        <f t="shared" si="203"/>
        <v>0.17196283030534912</v>
      </c>
      <c r="F69" s="217">
        <f t="shared" si="203"/>
        <v>0.22699093600306083</v>
      </c>
      <c r="G69" s="217">
        <f t="shared" si="203"/>
        <v>0.29962803552404027</v>
      </c>
      <c r="H69" s="217">
        <f t="shared" si="203"/>
        <v>0.39550900689173324</v>
      </c>
      <c r="I69" s="217">
        <f t="shared" si="203"/>
        <v>0.5220718890970879</v>
      </c>
      <c r="J69" s="217">
        <f t="shared" si="203"/>
        <v>0.26138611471806028</v>
      </c>
      <c r="K69" s="217">
        <f t="shared" si="203"/>
        <v>0.34502967142783963</v>
      </c>
      <c r="L69" s="217">
        <f t="shared" si="203"/>
        <v>0.45543916628474834</v>
      </c>
      <c r="M69" s="217">
        <f t="shared" si="203"/>
        <v>0.60117969949586769</v>
      </c>
      <c r="N69" s="217">
        <f t="shared" si="203"/>
        <v>0.79355720333454549</v>
      </c>
      <c r="O69" s="217">
        <f t="shared" si="203"/>
        <v>1.0474955084016</v>
      </c>
      <c r="P69" s="217">
        <f t="shared" si="203"/>
        <v>1.3826940710901119</v>
      </c>
      <c r="Q69" s="217">
        <f t="shared" si="203"/>
        <v>1.8251561738389481</v>
      </c>
      <c r="R69" s="217">
        <f t="shared" si="203"/>
        <v>2.409206149467412</v>
      </c>
      <c r="S69" s="217">
        <f t="shared" si="203"/>
        <v>3.1801521172969824</v>
      </c>
      <c r="T69" s="217">
        <f t="shared" si="203"/>
        <v>4.197800794832018</v>
      </c>
      <c r="U69" s="217">
        <f t="shared" si="203"/>
        <v>5.5410970491782638</v>
      </c>
      <c r="V69" s="217">
        <f t="shared" si="203"/>
        <v>7.3142481049153076</v>
      </c>
      <c r="W69" s="217">
        <f t="shared" si="203"/>
        <v>9.6548074984882089</v>
      </c>
      <c r="X69" s="217">
        <f t="shared" si="203"/>
        <v>2.5826757065644212</v>
      </c>
      <c r="Y69" s="217">
        <f t="shared" si="203"/>
        <v>3.2986641024636438</v>
      </c>
      <c r="Z69" s="217">
        <f t="shared" si="203"/>
        <v>4.2435314405415108</v>
      </c>
      <c r="AA69" s="217">
        <f t="shared" si="203"/>
        <v>5.4903480617869</v>
      </c>
      <c r="AB69" s="217">
        <f t="shared" si="203"/>
        <v>7.1354421185865871</v>
      </c>
      <c r="AC69" s="217">
        <f t="shared" si="203"/>
        <v>9.3057503121660279</v>
      </c>
      <c r="AD69" s="217">
        <f t="shared" si="203"/>
        <v>12.168453145421815</v>
      </c>
      <c r="AE69" s="217">
        <f t="shared" si="203"/>
        <v>6.6963018253337943</v>
      </c>
      <c r="AF69" s="217">
        <f t="shared" si="203"/>
        <v>6.8750081270659775</v>
      </c>
      <c r="AG69" s="217">
        <f t="shared" si="203"/>
        <v>7.1933111555542695</v>
      </c>
      <c r="AH69" s="217">
        <f t="shared" si="203"/>
        <v>7.5913938241962331</v>
      </c>
      <c r="AI69" s="217">
        <f t="shared" si="203"/>
        <v>8.0946393655695221</v>
      </c>
      <c r="AJ69" s="217">
        <f t="shared" si="203"/>
        <v>8.7364486835105932</v>
      </c>
      <c r="AK69" s="217">
        <f t="shared" si="203"/>
        <v>9.5607338883652151</v>
      </c>
      <c r="AL69" s="217">
        <f t="shared" si="203"/>
        <v>5.5655591526268235</v>
      </c>
      <c r="AM69" s="217">
        <f t="shared" si="203"/>
        <v>6.0355280346214943</v>
      </c>
      <c r="AN69" s="217">
        <f t="shared" si="203"/>
        <v>6.4492340470022747</v>
      </c>
      <c r="AO69" s="217">
        <f t="shared" si="203"/>
        <v>6.8021189059411427</v>
      </c>
      <c r="AP69" s="217">
        <f t="shared" si="203"/>
        <v>7.0726001443929212</v>
      </c>
      <c r="AQ69" s="217">
        <f t="shared" si="203"/>
        <v>7.2322345450940944</v>
      </c>
      <c r="AR69" s="217">
        <f t="shared" si="203"/>
        <v>7.2435348767314114</v>
      </c>
      <c r="AS69" s="217">
        <f t="shared" si="203"/>
        <v>7.057094043091853</v>
      </c>
      <c r="AT69" s="217">
        <f t="shared" si="203"/>
        <v>7.0363025127325383</v>
      </c>
      <c r="AU69" s="217">
        <f t="shared" si="203"/>
        <v>7.0363227650387916</v>
      </c>
      <c r="AV69" s="217">
        <f t="shared" si="203"/>
        <v>7.0312835156267779</v>
      </c>
      <c r="AW69" s="217">
        <f t="shared" si="203"/>
        <v>7.0008460245875614</v>
      </c>
      <c r="AX69" s="217">
        <f t="shared" si="203"/>
        <v>6.9180001829212703</v>
      </c>
      <c r="AY69" s="217">
        <f t="shared" si="203"/>
        <v>6.7469530809546088</v>
      </c>
      <c r="AZ69" s="217">
        <f t="shared" si="203"/>
        <v>5.8548654958648729</v>
      </c>
      <c r="BA69" s="217">
        <f t="shared" si="203"/>
        <v>5.9886534642361182</v>
      </c>
      <c r="BB69" s="217">
        <f t="shared" si="203"/>
        <v>6.083714470641544</v>
      </c>
      <c r="BC69" s="217">
        <f t="shared" si="203"/>
        <v>6.1422842971417468</v>
      </c>
      <c r="BD69" s="217">
        <f t="shared" si="203"/>
        <v>6.1661827985877</v>
      </c>
      <c r="BE69" s="217">
        <f t="shared" si="203"/>
        <v>6.1561422574222462</v>
      </c>
      <c r="BF69" s="217">
        <f t="shared" si="203"/>
        <v>6.11144544497889</v>
      </c>
      <c r="BG69" s="217">
        <f t="shared" si="203"/>
        <v>6.0294513992848993</v>
      </c>
      <c r="BH69" s="217">
        <f t="shared" si="203"/>
        <v>5.9478195011867134</v>
      </c>
      <c r="BI69" s="217">
        <f t="shared" si="203"/>
        <v>5.8678972421641973</v>
      </c>
      <c r="BJ69" s="217">
        <f t="shared" si="203"/>
        <v>5.7860187297475427</v>
      </c>
      <c r="BK69" s="217">
        <f t="shared" si="203"/>
        <v>5.7006853795073624</v>
      </c>
      <c r="BL69" s="217">
        <f t="shared" si="203"/>
        <v>5.6125545332580771</v>
      </c>
      <c r="BM69" s="217">
        <f t="shared" si="203"/>
        <v>5.5249646497601628</v>
      </c>
      <c r="BN69" s="217">
        <f t="shared" si="203"/>
        <v>5.4446743546678302</v>
      </c>
      <c r="BO69" s="217">
        <f t="shared" ref="BO69:DZ69" si="204">BO56+BO58+BO60+BO63+BO65+BO67</f>
        <v>5.4308132979101256</v>
      </c>
      <c r="BP69" s="217">
        <f t="shared" si="204"/>
        <v>5.4004309373156154</v>
      </c>
      <c r="BQ69" s="217">
        <f t="shared" si="204"/>
        <v>5.3558726745840417</v>
      </c>
      <c r="BR69" s="217">
        <f t="shared" si="204"/>
        <v>5.2996142737678165</v>
      </c>
      <c r="BS69" s="217">
        <f t="shared" si="204"/>
        <v>5.2344084291530875</v>
      </c>
      <c r="BT69" s="217">
        <f t="shared" si="204"/>
        <v>5.1637541318010118</v>
      </c>
      <c r="BU69" s="217">
        <f t="shared" si="204"/>
        <v>5.0924509424373934</v>
      </c>
      <c r="BV69" s="217">
        <f t="shared" si="204"/>
        <v>5.0395587522937806</v>
      </c>
      <c r="BW69" s="217">
        <f t="shared" si="204"/>
        <v>4.9874501492138759</v>
      </c>
      <c r="BX69" s="217">
        <f t="shared" si="204"/>
        <v>4.9354623988577311</v>
      </c>
      <c r="BY69" s="217">
        <f t="shared" si="204"/>
        <v>4.8833476906595932</v>
      </c>
      <c r="BZ69" s="217">
        <f t="shared" si="204"/>
        <v>4.8311363382156305</v>
      </c>
      <c r="CA69" s="217">
        <f t="shared" si="204"/>
        <v>4.7790615233817348</v>
      </c>
      <c r="CB69" s="217">
        <f t="shared" si="204"/>
        <v>4.7274876446931797</v>
      </c>
      <c r="CC69" s="217">
        <f t="shared" si="204"/>
        <v>4.6767910151288641</v>
      </c>
      <c r="CD69" s="217">
        <f t="shared" si="204"/>
        <v>4.6241982333667124</v>
      </c>
      <c r="CE69" s="217">
        <f t="shared" si="204"/>
        <v>4.5708677475335922</v>
      </c>
      <c r="CF69" s="217">
        <f t="shared" si="204"/>
        <v>4.5178375094952843</v>
      </c>
      <c r="CG69" s="217">
        <f t="shared" si="204"/>
        <v>4.4660052680684865</v>
      </c>
      <c r="CH69" s="217">
        <f t="shared" si="204"/>
        <v>4.4160623853730243</v>
      </c>
      <c r="CI69" s="217">
        <f t="shared" si="204"/>
        <v>4.3683908689348234</v>
      </c>
      <c r="CJ69" s="217">
        <f t="shared" si="204"/>
        <v>4.3228973093443992</v>
      </c>
      <c r="CK69" s="217">
        <f t="shared" si="204"/>
        <v>4.276654828411897</v>
      </c>
      <c r="CL69" s="217">
        <f t="shared" si="204"/>
        <v>4.2298576043782816</v>
      </c>
      <c r="CM69" s="217">
        <f t="shared" si="204"/>
        <v>4.1827942975975176</v>
      </c>
      <c r="CN69" s="217">
        <f t="shared" si="204"/>
        <v>4.1358044212206666</v>
      </c>
      <c r="CO69" s="217">
        <f t="shared" si="204"/>
        <v>4.0892389792960584</v>
      </c>
      <c r="CP69" s="217">
        <f t="shared" si="204"/>
        <v>4.0434063295137621</v>
      </c>
      <c r="CQ69" s="217">
        <f t="shared" si="204"/>
        <v>3.9984986541326615</v>
      </c>
      <c r="CR69" s="217">
        <f t="shared" si="204"/>
        <v>3.9541575788763419</v>
      </c>
      <c r="CS69" s="217">
        <f t="shared" si="204"/>
        <v>3.9104273703462158</v>
      </c>
      <c r="CT69" s="217">
        <f t="shared" si="204"/>
        <v>3.8673078622183228</v>
      </c>
      <c r="CU69" s="217">
        <f t="shared" si="204"/>
        <v>3.8247607689737402</v>
      </c>
      <c r="CV69" s="217">
        <f t="shared" si="204"/>
        <v>3.7827165025344893</v>
      </c>
      <c r="CW69" s="217">
        <f t="shared" si="204"/>
        <v>3.7410842044329402</v>
      </c>
      <c r="CX69" s="217">
        <f t="shared" si="204"/>
        <v>3.6997653915748603</v>
      </c>
      <c r="CY69" s="217">
        <f t="shared" si="204"/>
        <v>3.6586750173651343</v>
      </c>
      <c r="CZ69" s="217">
        <f t="shared" si="204"/>
        <v>3.6179646951010325</v>
      </c>
      <c r="DA69" s="217">
        <f t="shared" si="204"/>
        <v>3.5777473225826038</v>
      </c>
      <c r="DB69" s="217">
        <f t="shared" si="204"/>
        <v>3.538089321097468</v>
      </c>
      <c r="DC69" s="217">
        <f t="shared" si="204"/>
        <v>3.4990070563165849</v>
      </c>
      <c r="DD69" s="219">
        <f t="shared" si="204"/>
        <v>3.4604684352793025</v>
      </c>
      <c r="DE69" s="217">
        <f t="shared" si="204"/>
        <v>3.4224019050647096</v>
      </c>
      <c r="DF69" s="217">
        <f t="shared" si="204"/>
        <v>3.3847161554132068</v>
      </c>
      <c r="DG69" s="217">
        <f t="shared" si="204"/>
        <v>3.3474141061222795</v>
      </c>
      <c r="DH69" s="217">
        <f t="shared" si="204"/>
        <v>3.3105043758553587</v>
      </c>
      <c r="DI69" s="217">
        <f t="shared" si="204"/>
        <v>3.2739983118886471</v>
      </c>
      <c r="DJ69" s="217">
        <f t="shared" si="204"/>
        <v>3.237906976978095</v>
      </c>
      <c r="DK69" s="219">
        <f t="shared" si="204"/>
        <v>3.2022383524356339</v>
      </c>
      <c r="DL69" s="217">
        <f t="shared" si="204"/>
        <v>3.1669954342200732</v>
      </c>
      <c r="DM69" s="217">
        <f t="shared" si="204"/>
        <v>3.1321761985555456</v>
      </c>
      <c r="DN69" s="217">
        <f t="shared" si="204"/>
        <v>3.0977858079834228</v>
      </c>
      <c r="DO69" s="217">
        <f t="shared" si="204"/>
        <v>3.0638182465092321</v>
      </c>
      <c r="DP69" s="217">
        <f t="shared" si="204"/>
        <v>3.0302606112788144</v>
      </c>
      <c r="DQ69" s="217">
        <f t="shared" si="204"/>
        <v>2.9970975035867902</v>
      </c>
      <c r="DR69" s="217">
        <f t="shared" si="204"/>
        <v>2.9643152124603973</v>
      </c>
      <c r="DS69" s="217">
        <f t="shared" si="204"/>
        <v>2.9319052741172782</v>
      </c>
      <c r="DT69" s="217">
        <f t="shared" si="204"/>
        <v>2.8998668948312374</v>
      </c>
      <c r="DU69" s="217">
        <f t="shared" si="204"/>
        <v>2.8682074940248108</v>
      </c>
      <c r="DV69" s="217">
        <f t="shared" si="204"/>
        <v>2.8369308290532782</v>
      </c>
      <c r="DW69" s="217">
        <f t="shared" si="204"/>
        <v>2.8060365854484961</v>
      </c>
      <c r="DX69" s="217">
        <f t="shared" si="204"/>
        <v>2.7755207697473114</v>
      </c>
      <c r="DY69" s="217">
        <f t="shared" si="204"/>
        <v>2.7453768086713852</v>
      </c>
      <c r="DZ69" s="217">
        <f t="shared" si="204"/>
        <v>2.7155971843590372</v>
      </c>
      <c r="EA69" s="217">
        <f t="shared" ref="EA69:FY69" si="205">EA56+EA58+EA60+EA63+EA65+EA67</f>
        <v>2.6861752919713595</v>
      </c>
      <c r="EB69" s="217">
        <f t="shared" si="205"/>
        <v>2.6571070046147143</v>
      </c>
      <c r="EC69" s="217">
        <f t="shared" si="205"/>
        <v>2.6283884264544657</v>
      </c>
      <c r="ED69" s="217">
        <f t="shared" si="205"/>
        <v>2.6000161703855897</v>
      </c>
      <c r="EE69" s="217">
        <f t="shared" si="205"/>
        <v>2.5719873848747996</v>
      </c>
      <c r="EF69" s="217">
        <f t="shared" si="205"/>
        <v>2.5442995986241672</v>
      </c>
      <c r="EG69" s="217">
        <f t="shared" si="205"/>
        <v>2.5169504568744641</v>
      </c>
      <c r="EH69" s="217">
        <f t="shared" si="205"/>
        <v>2.4899374172540267</v>
      </c>
      <c r="EI69" s="217">
        <f t="shared" si="205"/>
        <v>2.463257452298858</v>
      </c>
      <c r="EJ69" s="217">
        <f t="shared" si="205"/>
        <v>2.4369065256467972</v>
      </c>
      <c r="EK69" s="217">
        <f t="shared" si="205"/>
        <v>2.4108801484955391</v>
      </c>
      <c r="EL69" s="217">
        <f t="shared" si="205"/>
        <v>2.3851738789785006</v>
      </c>
      <c r="EM69" s="217">
        <f t="shared" si="205"/>
        <v>2.3597836840582826</v>
      </c>
      <c r="EN69" s="217">
        <f t="shared" si="205"/>
        <v>2.3347061044548778</v>
      </c>
      <c r="EO69" s="217">
        <f t="shared" si="205"/>
        <v>2.30993819242333</v>
      </c>
      <c r="EP69" s="217">
        <f t="shared" si="205"/>
        <v>2.2854772330573234</v>
      </c>
      <c r="EQ69" s="217">
        <f t="shared" si="205"/>
        <v>2.2613203183203732</v>
      </c>
      <c r="ER69" s="217">
        <f t="shared" si="205"/>
        <v>2.2374643359400697</v>
      </c>
      <c r="ES69" s="217">
        <f t="shared" si="205"/>
        <v>2.2139060006642679</v>
      </c>
      <c r="ET69" s="217">
        <f t="shared" si="205"/>
        <v>2.1906419187451052</v>
      </c>
      <c r="EU69" s="217">
        <f t="shared" si="205"/>
        <v>2.1676686669089413</v>
      </c>
      <c r="EV69" s="217">
        <f t="shared" si="205"/>
        <v>2.1449828610295851</v>
      </c>
      <c r="EW69" s="217">
        <f t="shared" si="205"/>
        <v>2.1225811905925842</v>
      </c>
      <c r="EX69" s="217">
        <f t="shared" si="205"/>
        <v>2.1004604064319499</v>
      </c>
      <c r="EY69" s="217">
        <f t="shared" si="205"/>
        <v>2.0786173652402691</v>
      </c>
      <c r="EZ69" s="217">
        <f t="shared" si="205"/>
        <v>2.0570490285454959</v>
      </c>
      <c r="FA69" s="217">
        <f t="shared" si="205"/>
        <v>2.0357524302505645</v>
      </c>
      <c r="FB69" s="217">
        <f t="shared" si="205"/>
        <v>2.0147246296621217</v>
      </c>
      <c r="FC69" s="217">
        <f t="shared" si="205"/>
        <v>1.9939626673221336</v>
      </c>
      <c r="FD69" s="217">
        <f t="shared" si="205"/>
        <v>1.9734635389758863</v>
      </c>
      <c r="FE69" s="217">
        <f t="shared" si="205"/>
        <v>1.9532241989246604</v>
      </c>
      <c r="FF69" s="217">
        <f t="shared" si="205"/>
        <v>1.9332416046615002</v>
      </c>
      <c r="FG69" s="217">
        <f t="shared" si="205"/>
        <v>1.9135127518659591</v>
      </c>
      <c r="FH69" s="217">
        <f t="shared" si="205"/>
        <v>1.8940346942394155</v>
      </c>
      <c r="FI69" s="217">
        <f t="shared" si="205"/>
        <v>1.8748045466521224</v>
      </c>
      <c r="FJ69" s="217">
        <f t="shared" si="205"/>
        <v>1.8558194744327701</v>
      </c>
      <c r="FK69" s="217">
        <f t="shared" si="205"/>
        <v>1.8370766756722534</v>
      </c>
      <c r="FL69" s="217">
        <f t="shared" si="205"/>
        <v>1.8185733661492596</v>
      </c>
      <c r="FM69" s="217">
        <f t="shared" si="205"/>
        <v>1.8003067765507443</v>
      </c>
      <c r="FN69" s="217">
        <f t="shared" si="205"/>
        <v>1.7822741509939108</v>
      </c>
      <c r="FO69" s="217">
        <f t="shared" si="205"/>
        <v>1.7644727479317195</v>
      </c>
      <c r="FP69" s="217">
        <f t="shared" si="205"/>
        <v>1.7468998433188609</v>
      </c>
      <c r="FQ69" s="217">
        <f t="shared" si="205"/>
        <v>1.7295527351338096</v>
      </c>
      <c r="FR69" s="217">
        <f t="shared" si="205"/>
        <v>1.7124287481008875</v>
      </c>
      <c r="FS69" s="217">
        <f t="shared" si="205"/>
        <v>1.6955252376820034</v>
      </c>
      <c r="FT69" s="217">
        <f t="shared" si="205"/>
        <v>1.6788395928544304</v>
      </c>
      <c r="FU69" s="217">
        <f t="shared" si="205"/>
        <v>1.6623692344982655</v>
      </c>
      <c r="FV69" s="217">
        <f t="shared" si="205"/>
        <v>1.6461116113296841</v>
      </c>
      <c r="FW69" s="217">
        <f t="shared" si="205"/>
        <v>1.6300641954231028</v>
      </c>
      <c r="FX69" s="217">
        <f t="shared" si="205"/>
        <v>1.6142244790211522</v>
      </c>
      <c r="FY69" s="217">
        <f t="shared" si="205"/>
        <v>1.5985899736130458</v>
      </c>
      <c r="GA69" s="215" t="s">
        <v>176</v>
      </c>
    </row>
    <row r="70" spans="1:183" s="63" customFormat="1" x14ac:dyDescent="0.25">
      <c r="A70" s="116" t="s">
        <v>78</v>
      </c>
      <c r="B70" s="117" t="s">
        <v>107</v>
      </c>
      <c r="I70" s="62">
        <f t="shared" ref="I70:BT70" si="206">I71+I72+I73</f>
        <v>6.2E-2</v>
      </c>
      <c r="J70" s="62">
        <f t="shared" si="206"/>
        <v>0.12344167328493516</v>
      </c>
      <c r="K70" s="62">
        <f t="shared" si="206"/>
        <v>0.20454468202104958</v>
      </c>
      <c r="L70" s="62">
        <f t="shared" si="206"/>
        <v>0.3116006535527206</v>
      </c>
      <c r="M70" s="62">
        <f t="shared" si="206"/>
        <v>0.45291453597452636</v>
      </c>
      <c r="N70" s="62">
        <f t="shared" si="206"/>
        <v>0.63944886077131002</v>
      </c>
      <c r="O70" s="62">
        <f t="shared" si="206"/>
        <v>0.88567416950306432</v>
      </c>
      <c r="P70" s="74">
        <f t="shared" si="206"/>
        <v>1.2106915770289803</v>
      </c>
      <c r="Q70" s="62">
        <f t="shared" si="206"/>
        <v>1.2594200299494482</v>
      </c>
      <c r="R70" s="62">
        <f t="shared" si="206"/>
        <v>1.3237415878044665</v>
      </c>
      <c r="S70" s="62">
        <f t="shared" si="206"/>
        <v>1.4086460441730901</v>
      </c>
      <c r="T70" s="62">
        <f t="shared" si="206"/>
        <v>1.5207199265796736</v>
      </c>
      <c r="U70" s="62">
        <f t="shared" si="206"/>
        <v>1.6686574513563639</v>
      </c>
      <c r="V70" s="62">
        <f t="shared" si="206"/>
        <v>1.8639349840615949</v>
      </c>
      <c r="W70" s="74">
        <f t="shared" si="206"/>
        <v>2.1217013272324996</v>
      </c>
      <c r="X70" s="62">
        <f t="shared" si="206"/>
        <v>2.591782164891701</v>
      </c>
      <c r="Y70" s="62">
        <f t="shared" si="206"/>
        <v>3.0409142412326857</v>
      </c>
      <c r="Z70" s="62">
        <f t="shared" si="206"/>
        <v>3.6337685820027854</v>
      </c>
      <c r="AA70" s="62">
        <f t="shared" si="206"/>
        <v>4.4163363118193173</v>
      </c>
      <c r="AB70" s="62">
        <f t="shared" si="206"/>
        <v>5.4493257151771388</v>
      </c>
      <c r="AC70" s="62">
        <f t="shared" si="206"/>
        <v>6.8128717276094655</v>
      </c>
      <c r="AD70" s="74">
        <f t="shared" si="206"/>
        <v>8.6127524640201347</v>
      </c>
      <c r="AE70" s="62">
        <f t="shared" si="206"/>
        <v>9.4570699768839575</v>
      </c>
      <c r="AF70" s="62">
        <f t="shared" si="206"/>
        <v>10.533142734126857</v>
      </c>
      <c r="AG70" s="62">
        <f t="shared" si="206"/>
        <v>11.9150906795455</v>
      </c>
      <c r="AH70" s="62">
        <f t="shared" si="206"/>
        <v>13.70072213287609</v>
      </c>
      <c r="AI70" s="62">
        <f t="shared" si="206"/>
        <v>16.019092201148975</v>
      </c>
      <c r="AJ70" s="167">
        <f t="shared" si="206"/>
        <v>19.040463787405336</v>
      </c>
      <c r="AK70" s="74">
        <f t="shared" si="206"/>
        <v>22.989428138654326</v>
      </c>
      <c r="AL70" s="62">
        <f t="shared" si="206"/>
        <v>24.714453037595963</v>
      </c>
      <c r="AM70" s="62">
        <f t="shared" si="206"/>
        <v>26.497919966323483</v>
      </c>
      <c r="AN70" s="62">
        <f t="shared" si="206"/>
        <v>28.355606255615001</v>
      </c>
      <c r="AO70" s="62">
        <f t="shared" si="206"/>
        <v>30.305134428425518</v>
      </c>
      <c r="AP70" s="62">
        <f t="shared" si="206"/>
        <v>32.369732422307528</v>
      </c>
      <c r="AQ70" s="167">
        <f t="shared" si="206"/>
        <v>34.580002528388441</v>
      </c>
      <c r="AR70" s="74">
        <f t="shared" si="206"/>
        <v>36.355998062699648</v>
      </c>
      <c r="AS70" s="62">
        <f t="shared" si="206"/>
        <v>37.736349807978108</v>
      </c>
      <c r="AT70" s="62">
        <f t="shared" si="206"/>
        <v>39.242119626506636</v>
      </c>
      <c r="AU70" s="62">
        <f t="shared" si="206"/>
        <v>40.856528023925932</v>
      </c>
      <c r="AV70" s="62">
        <f t="shared" si="206"/>
        <v>42.56137083857088</v>
      </c>
      <c r="AW70" s="62">
        <f t="shared" si="206"/>
        <v>44.332012082078748</v>
      </c>
      <c r="AX70" s="167">
        <f t="shared" si="206"/>
        <v>46.135337213187455</v>
      </c>
      <c r="AY70" s="178">
        <f t="shared" si="206"/>
        <v>47.927056498691343</v>
      </c>
      <c r="AZ70" s="62">
        <f t="shared" si="206"/>
        <v>49.648153804581426</v>
      </c>
      <c r="BA70" s="62">
        <f t="shared" si="206"/>
        <v>51.342222251951853</v>
      </c>
      <c r="BB70" s="62">
        <f t="shared" si="206"/>
        <v>53.0181589908006</v>
      </c>
      <c r="BC70" s="62">
        <f t="shared" si="206"/>
        <v>54.677768228172141</v>
      </c>
      <c r="BD70" s="62">
        <f t="shared" si="206"/>
        <v>56.318345872948129</v>
      </c>
      <c r="BE70" s="167">
        <f t="shared" si="206"/>
        <v>57.931185689251706</v>
      </c>
      <c r="BF70" s="74">
        <f t="shared" si="206"/>
        <v>59.499612904900623</v>
      </c>
      <c r="BG70" s="62">
        <f t="shared" si="206"/>
        <v>60.860325582229805</v>
      </c>
      <c r="BH70" s="62">
        <f t="shared" si="206"/>
        <v>62.263941372195703</v>
      </c>
      <c r="BI70" s="62">
        <f t="shared" si="206"/>
        <v>63.698382486790983</v>
      </c>
      <c r="BJ70" s="62">
        <f t="shared" si="206"/>
        <v>65.153278829533818</v>
      </c>
      <c r="BK70" s="62">
        <f t="shared" si="206"/>
        <v>66.619425939010767</v>
      </c>
      <c r="BL70" s="167">
        <f t="shared" si="206"/>
        <v>68.088704374585234</v>
      </c>
      <c r="BM70" s="74">
        <f t="shared" si="206"/>
        <v>69.553968315023241</v>
      </c>
      <c r="BN70" s="62">
        <f t="shared" si="206"/>
        <v>71.008894082244993</v>
      </c>
      <c r="BO70" s="62">
        <f t="shared" si="206"/>
        <v>72.433932928615135</v>
      </c>
      <c r="BP70" s="62">
        <f t="shared" si="206"/>
        <v>73.831530229824807</v>
      </c>
      <c r="BQ70" s="62">
        <f t="shared" si="206"/>
        <v>75.202818047428678</v>
      </c>
      <c r="BR70" s="62">
        <f t="shared" si="206"/>
        <v>76.548305208656288</v>
      </c>
      <c r="BS70" s="62">
        <f t="shared" si="206"/>
        <v>77.868491916312493</v>
      </c>
      <c r="BT70" s="74">
        <f t="shared" si="206"/>
        <v>79.164638975237736</v>
      </c>
      <c r="BU70" s="62">
        <f t="shared" ref="BU70:EF70" si="207">BU71+BU72+BU73</f>
        <v>80.439740573714715</v>
      </c>
      <c r="BV70" s="62">
        <f t="shared" si="207"/>
        <v>81.716384895698781</v>
      </c>
      <c r="BW70" s="62">
        <f t="shared" si="207"/>
        <v>82.989567709789824</v>
      </c>
      <c r="BX70" s="62">
        <f t="shared" si="207"/>
        <v>84.255150631331418</v>
      </c>
      <c r="BY70" s="62">
        <f t="shared" si="207"/>
        <v>85.509793024177085</v>
      </c>
      <c r="BZ70" s="62">
        <f t="shared" si="207"/>
        <v>86.75092402628097</v>
      </c>
      <c r="CA70" s="74">
        <f t="shared" si="207"/>
        <v>87.976815642293133</v>
      </c>
      <c r="CB70" s="62">
        <f t="shared" si="207"/>
        <v>89.186784406796619</v>
      </c>
      <c r="CC70" s="62">
        <f t="shared" si="207"/>
        <v>90.381934543562608</v>
      </c>
      <c r="CD70" s="62">
        <f t="shared" si="207"/>
        <v>91.563285539880852</v>
      </c>
      <c r="CE70" s="62">
        <f t="shared" si="207"/>
        <v>92.731526483978911</v>
      </c>
      <c r="CF70" s="62">
        <f t="shared" si="207"/>
        <v>93.887145372596152</v>
      </c>
      <c r="CG70" s="62">
        <f t="shared" si="207"/>
        <v>95.030515735945158</v>
      </c>
      <c r="CH70" s="74">
        <f t="shared" si="207"/>
        <v>96.161941943017638</v>
      </c>
      <c r="CI70" s="62">
        <f t="shared" si="207"/>
        <v>97.281664153935722</v>
      </c>
      <c r="CJ70" s="62">
        <f t="shared" si="207"/>
        <v>98.389819454581385</v>
      </c>
      <c r="CK70" s="62">
        <f t="shared" si="207"/>
        <v>99.48570494913578</v>
      </c>
      <c r="CL70" s="62">
        <f t="shared" si="207"/>
        <v>100.56899940569708</v>
      </c>
      <c r="CM70" s="62">
        <f t="shared" si="207"/>
        <v>101.63970653165094</v>
      </c>
      <c r="CN70" s="62">
        <f t="shared" si="207"/>
        <v>102.69809826791763</v>
      </c>
      <c r="CO70" s="74">
        <f t="shared" si="207"/>
        <v>103.74465075579818</v>
      </c>
      <c r="CP70" s="62">
        <f t="shared" si="207"/>
        <v>104.77995823900983</v>
      </c>
      <c r="CQ70" s="62">
        <f t="shared" si="207"/>
        <v>105.80460792923819</v>
      </c>
      <c r="CR70" s="62">
        <f t="shared" si="207"/>
        <v>106.81849572916619</v>
      </c>
      <c r="CS70" s="62">
        <f t="shared" si="207"/>
        <v>107.82151078836011</v>
      </c>
      <c r="CT70" s="62">
        <f t="shared" si="207"/>
        <v>108.81357073289519</v>
      </c>
      <c r="CU70" s="62">
        <f t="shared" si="207"/>
        <v>109.79464487669392</v>
      </c>
      <c r="CV70" s="74">
        <f t="shared" si="207"/>
        <v>110.76476775548934</v>
      </c>
      <c r="CW70" s="62">
        <f t="shared" si="207"/>
        <v>111.72404122323613</v>
      </c>
      <c r="CX70" s="62">
        <f t="shared" si="207"/>
        <v>112.67262244473834</v>
      </c>
      <c r="CY70" s="62">
        <f t="shared" si="207"/>
        <v>113.61068474404195</v>
      </c>
      <c r="CZ70" s="62">
        <f t="shared" si="207"/>
        <v>114.53841452577223</v>
      </c>
      <c r="DA70" s="62">
        <f t="shared" si="207"/>
        <v>115.45599342065425</v>
      </c>
      <c r="DB70" s="62">
        <f t="shared" si="207"/>
        <v>116.36358404160134</v>
      </c>
      <c r="DC70" s="62">
        <f t="shared" si="207"/>
        <v>117.26131909521074</v>
      </c>
      <c r="DD70" s="74">
        <f t="shared" si="207"/>
        <v>118.14929506823151</v>
      </c>
      <c r="DE70" s="62">
        <f t="shared" si="207"/>
        <v>119.02757191607114</v>
      </c>
      <c r="DF70" s="62">
        <f t="shared" si="207"/>
        <v>119.8961812183685</v>
      </c>
      <c r="DG70" s="62">
        <f t="shared" si="207"/>
        <v>120.75519514186945</v>
      </c>
      <c r="DH70" s="62">
        <f t="shared" si="207"/>
        <v>121.60471847638043</v>
      </c>
      <c r="DI70" s="62">
        <f t="shared" si="207"/>
        <v>122.44487793275934</v>
      </c>
      <c r="DJ70" s="62">
        <f t="shared" si="207"/>
        <v>123.27580990815639</v>
      </c>
      <c r="DK70" s="74">
        <f t="shared" si="207"/>
        <v>124.09764794201811</v>
      </c>
      <c r="DL70" s="62">
        <f t="shared" si="207"/>
        <v>124.91051168253364</v>
      </c>
      <c r="DM70" s="62">
        <f t="shared" si="207"/>
        <v>125.71449994076561</v>
      </c>
      <c r="DN70" s="62">
        <f t="shared" si="207"/>
        <v>126.50970574054304</v>
      </c>
      <c r="DO70" s="62">
        <f t="shared" si="207"/>
        <v>127.2962192344058</v>
      </c>
      <c r="DP70" s="62">
        <f t="shared" si="207"/>
        <v>128.07413022321438</v>
      </c>
      <c r="DQ70" s="62">
        <f t="shared" si="207"/>
        <v>128.84353007407714</v>
      </c>
      <c r="DR70" s="62">
        <f t="shared" si="207"/>
        <v>129.60451290320472</v>
      </c>
      <c r="DS70" s="62">
        <f t="shared" si="207"/>
        <v>130.35717598019306</v>
      </c>
      <c r="DT70" s="62">
        <f t="shared" si="207"/>
        <v>131.10161945991737</v>
      </c>
      <c r="DU70" s="62">
        <f t="shared" si="207"/>
        <v>131.83794598034592</v>
      </c>
      <c r="DV70" s="62">
        <f t="shared" si="207"/>
        <v>132.56625704508704</v>
      </c>
      <c r="DW70" s="62">
        <f t="shared" si="207"/>
        <v>133.28665066996993</v>
      </c>
      <c r="DX70" s="62">
        <f t="shared" si="207"/>
        <v>133.9992203550548</v>
      </c>
      <c r="DY70" s="62">
        <f t="shared" si="207"/>
        <v>134.70405534698747</v>
      </c>
      <c r="DZ70" s="62">
        <f t="shared" si="207"/>
        <v>135.40124202688241</v>
      </c>
      <c r="EA70" s="62">
        <f t="shared" si="207"/>
        <v>136.09086609307434</v>
      </c>
      <c r="EB70" s="62">
        <f t="shared" si="207"/>
        <v>136.77301497834753</v>
      </c>
      <c r="EC70" s="62">
        <f t="shared" si="207"/>
        <v>137.44777741413415</v>
      </c>
      <c r="ED70" s="62">
        <f t="shared" si="207"/>
        <v>138.11524267230607</v>
      </c>
      <c r="EE70" s="62">
        <f t="shared" si="207"/>
        <v>138.77549969947307</v>
      </c>
      <c r="EF70" s="62">
        <f t="shared" si="207"/>
        <v>139.42863634737404</v>
      </c>
      <c r="EG70" s="62">
        <f t="shared" ref="EG70:FY70" si="208">EG71+EG72+EG73</f>
        <v>140.07473887676764</v>
      </c>
      <c r="EH70" s="62">
        <f t="shared" si="208"/>
        <v>140.71389185190034</v>
      </c>
      <c r="EI70" s="62">
        <f t="shared" si="208"/>
        <v>141.34617843642044</v>
      </c>
      <c r="EJ70" s="62">
        <f t="shared" si="208"/>
        <v>141.97168052786193</v>
      </c>
      <c r="EK70" s="62">
        <f t="shared" si="208"/>
        <v>142.59047902281628</v>
      </c>
      <c r="EL70" s="62">
        <f t="shared" si="208"/>
        <v>143.20265410774667</v>
      </c>
      <c r="EM70" s="62">
        <f t="shared" si="208"/>
        <v>143.80828549141808</v>
      </c>
      <c r="EN70" s="62">
        <f t="shared" si="208"/>
        <v>144.40745251965339</v>
      </c>
      <c r="EO70" s="62">
        <f t="shared" si="208"/>
        <v>145.00023414174902</v>
      </c>
      <c r="EP70" s="62">
        <f t="shared" si="208"/>
        <v>145.58670872807403</v>
      </c>
      <c r="EQ70" s="62">
        <f t="shared" si="208"/>
        <v>146.16695376243021</v>
      </c>
      <c r="ER70" s="62">
        <f t="shared" si="208"/>
        <v>146.74104566927207</v>
      </c>
      <c r="ES70" s="62">
        <f t="shared" si="208"/>
        <v>147.30905977710367</v>
      </c>
      <c r="ET70" s="62">
        <f t="shared" si="208"/>
        <v>147.87107039341873</v>
      </c>
      <c r="EU70" s="62">
        <f t="shared" si="208"/>
        <v>148.42715094582758</v>
      </c>
      <c r="EV70" s="62">
        <f t="shared" si="208"/>
        <v>148.97737413078767</v>
      </c>
      <c r="EW70" s="62">
        <f t="shared" si="208"/>
        <v>149.52181200921638</v>
      </c>
      <c r="EX70" s="62">
        <f t="shared" si="208"/>
        <v>150.06053600213249</v>
      </c>
      <c r="EY70" s="62">
        <f t="shared" si="208"/>
        <v>150.59361686102918</v>
      </c>
      <c r="EZ70" s="62">
        <f t="shared" si="208"/>
        <v>151.12112462467448</v>
      </c>
      <c r="FA70" s="62">
        <f t="shared" si="208"/>
        <v>151.64312857570073</v>
      </c>
      <c r="FB70" s="62">
        <f t="shared" si="208"/>
        <v>152.15969720847053</v>
      </c>
      <c r="FC70" s="62">
        <f t="shared" si="208"/>
        <v>152.6708982149222</v>
      </c>
      <c r="FD70" s="62">
        <f t="shared" si="208"/>
        <v>153.1767984887413</v>
      </c>
      <c r="FE70" s="62">
        <f t="shared" si="208"/>
        <v>153.67746414242464</v>
      </c>
      <c r="FF70" s="62">
        <f t="shared" si="208"/>
        <v>154.17296054114405</v>
      </c>
      <c r="FG70" s="62">
        <f t="shared" si="208"/>
        <v>154.66335233869651</v>
      </c>
      <c r="FH70" s="62">
        <f t="shared" si="208"/>
        <v>155.14870350449058</v>
      </c>
      <c r="FI70" s="62">
        <f t="shared" si="208"/>
        <v>155.62907733555787</v>
      </c>
      <c r="FJ70" s="62">
        <f t="shared" si="208"/>
        <v>156.10453645320194</v>
      </c>
      <c r="FK70" s="62">
        <f t="shared" si="208"/>
        <v>156.57514278924054</v>
      </c>
      <c r="FL70" s="62">
        <f t="shared" si="208"/>
        <v>157.04095757091818</v>
      </c>
      <c r="FM70" s="62">
        <f t="shared" si="208"/>
        <v>157.50204131562504</v>
      </c>
      <c r="FN70" s="62">
        <f t="shared" si="208"/>
        <v>157.95845383513861</v>
      </c>
      <c r="FO70" s="62">
        <f t="shared" si="208"/>
        <v>158.41025424694976</v>
      </c>
      <c r="FP70" s="62">
        <f t="shared" si="208"/>
        <v>158.85750098897248</v>
      </c>
      <c r="FQ70" s="62">
        <f t="shared" si="208"/>
        <v>159.30025183380087</v>
      </c>
      <c r="FR70" s="62">
        <f t="shared" si="208"/>
        <v>159.7385638997217</v>
      </c>
      <c r="FS70" s="62">
        <f t="shared" si="208"/>
        <v>160.17249365770849</v>
      </c>
      <c r="FT70" s="62">
        <f t="shared" si="208"/>
        <v>160.60209693604196</v>
      </c>
      <c r="FU70" s="62">
        <f t="shared" si="208"/>
        <v>161.02742892296061</v>
      </c>
      <c r="FV70" s="62">
        <f t="shared" si="208"/>
        <v>161.44854416840479</v>
      </c>
      <c r="FW70" s="62">
        <f t="shared" si="208"/>
        <v>161.86549658609252</v>
      </c>
      <c r="FX70" s="62">
        <f t="shared" si="208"/>
        <v>162.27833945693732</v>
      </c>
      <c r="FY70" s="62">
        <f t="shared" si="208"/>
        <v>162.68712543432792</v>
      </c>
      <c r="GA70" s="116" t="s">
        <v>78</v>
      </c>
    </row>
    <row r="71" spans="1:183" x14ac:dyDescent="0.25">
      <c r="A71" t="s">
        <v>96</v>
      </c>
      <c r="B71" s="60"/>
      <c r="I71" s="66">
        <v>2E-3</v>
      </c>
      <c r="J71" s="54">
        <f t="shared" ref="J71:BU71" si="209">I71+C63</f>
        <v>6.8413725070802026E-3</v>
      </c>
      <c r="K71" s="54">
        <f t="shared" si="209"/>
        <v>1.323198421642607E-2</v>
      </c>
      <c r="L71" s="54">
        <f t="shared" si="209"/>
        <v>2.1667591672762616E-2</v>
      </c>
      <c r="M71" s="54">
        <f t="shared" si="209"/>
        <v>3.2802593515126856E-2</v>
      </c>
      <c r="N71" s="54">
        <f t="shared" si="209"/>
        <v>4.7500795947047654E-2</v>
      </c>
      <c r="O71" s="54">
        <f t="shared" si="209"/>
        <v>6.6902423157183116E-2</v>
      </c>
      <c r="P71" s="75">
        <f t="shared" si="209"/>
        <v>9.2512571074561914E-2</v>
      </c>
      <c r="Q71" s="54">
        <f t="shared" si="209"/>
        <v>9.5503024322231456E-2</v>
      </c>
      <c r="R71" s="54">
        <f t="shared" si="209"/>
        <v>9.9450422609155237E-2</v>
      </c>
      <c r="S71" s="54">
        <f t="shared" si="209"/>
        <v>0.10466098834789464</v>
      </c>
      <c r="T71" s="54">
        <f t="shared" si="209"/>
        <v>0.11153893512303065</v>
      </c>
      <c r="U71" s="54">
        <f t="shared" si="209"/>
        <v>0.12061782486621019</v>
      </c>
      <c r="V71" s="54">
        <f t="shared" si="209"/>
        <v>0.13260195932720717</v>
      </c>
      <c r="W71" s="75">
        <f t="shared" si="209"/>
        <v>0.14842101681572317</v>
      </c>
      <c r="X71" s="54">
        <f t="shared" si="209"/>
        <v>0.17974275064298489</v>
      </c>
      <c r="Y71" s="54">
        <f t="shared" si="209"/>
        <v>0.2073058764109752</v>
      </c>
      <c r="Z71" s="54">
        <f t="shared" si="209"/>
        <v>0.24368920242472239</v>
      </c>
      <c r="AA71" s="54">
        <f t="shared" si="209"/>
        <v>0.29171519276286872</v>
      </c>
      <c r="AB71" s="54">
        <f t="shared" si="209"/>
        <v>0.35510950000922187</v>
      </c>
      <c r="AC71" s="54">
        <f t="shared" si="209"/>
        <v>0.43878998557440801</v>
      </c>
      <c r="AD71" s="75">
        <f t="shared" si="209"/>
        <v>0.5492482265204538</v>
      </c>
      <c r="AE71" s="54">
        <f t="shared" si="209"/>
        <v>0.62004374943507101</v>
      </c>
      <c r="AF71" s="54">
        <f t="shared" si="209"/>
        <v>0.71057253094093153</v>
      </c>
      <c r="AG71" s="54">
        <f t="shared" si="209"/>
        <v>0.82714087256769109</v>
      </c>
      <c r="AH71" s="54">
        <f t="shared" si="209"/>
        <v>0.97806708287569744</v>
      </c>
      <c r="AI71" s="54">
        <f t="shared" si="209"/>
        <v>1.1743209342290977</v>
      </c>
      <c r="AJ71" s="168">
        <f t="shared" si="209"/>
        <v>1.4303645185575273</v>
      </c>
      <c r="AK71" s="75">
        <f t="shared" si="209"/>
        <v>1.7652565686071489</v>
      </c>
      <c r="AL71" s="54">
        <f t="shared" si="209"/>
        <v>1.9034923806981943</v>
      </c>
      <c r="AM71" s="54">
        <f t="shared" si="209"/>
        <v>2.0450126548305185</v>
      </c>
      <c r="AN71" s="54">
        <f t="shared" si="209"/>
        <v>2.1936133218834999</v>
      </c>
      <c r="AO71" s="54">
        <f t="shared" si="209"/>
        <v>2.3511188020863818</v>
      </c>
      <c r="AP71" s="54">
        <f t="shared" si="209"/>
        <v>2.5199340608480831</v>
      </c>
      <c r="AQ71" s="168">
        <f t="shared" si="209"/>
        <v>2.7032280608581054</v>
      </c>
      <c r="AR71" s="75">
        <f t="shared" si="209"/>
        <v>2.8378589184746446</v>
      </c>
      <c r="AS71" s="54">
        <f t="shared" si="209"/>
        <v>2.9562878471118763</v>
      </c>
      <c r="AT71" s="54">
        <f t="shared" si="209"/>
        <v>3.0843441060730794</v>
      </c>
      <c r="AU71" s="54">
        <f t="shared" si="209"/>
        <v>3.2209476818054137</v>
      </c>
      <c r="AV71" s="54">
        <f t="shared" si="209"/>
        <v>3.364938846772815</v>
      </c>
      <c r="AW71" s="54">
        <f t="shared" si="209"/>
        <v>3.5147452647395792</v>
      </c>
      <c r="AX71" s="168">
        <f t="shared" si="209"/>
        <v>3.6682509558240519</v>
      </c>
      <c r="AY71" s="75">
        <f t="shared" si="209"/>
        <v>3.822623516241038</v>
      </c>
      <c r="AZ71" s="54">
        <f t="shared" si="209"/>
        <v>3.9740862934528729</v>
      </c>
      <c r="BA71" s="54">
        <f t="shared" si="209"/>
        <v>4.126052484672039</v>
      </c>
      <c r="BB71" s="54">
        <f t="shared" si="209"/>
        <v>4.2788083810475941</v>
      </c>
      <c r="BC71" s="54">
        <f t="shared" si="209"/>
        <v>4.4321138808710279</v>
      </c>
      <c r="BD71" s="54">
        <f t="shared" si="209"/>
        <v>4.5852727835182732</v>
      </c>
      <c r="BE71" s="168">
        <f t="shared" si="209"/>
        <v>4.7369838632288346</v>
      </c>
      <c r="BF71" s="75">
        <f t="shared" si="209"/>
        <v>4.885144806390171</v>
      </c>
      <c r="BG71" s="54">
        <f t="shared" si="209"/>
        <v>5.013735107235525</v>
      </c>
      <c r="BH71" s="54">
        <f t="shared" si="209"/>
        <v>5.1447702743397903</v>
      </c>
      <c r="BI71" s="54">
        <f t="shared" si="209"/>
        <v>5.2775355325291438</v>
      </c>
      <c r="BJ71" s="54">
        <f t="shared" si="209"/>
        <v>5.4113138007490695</v>
      </c>
      <c r="BK71" s="54">
        <f t="shared" si="209"/>
        <v>5.5453953887970622</v>
      </c>
      <c r="BL71" s="168">
        <f t="shared" si="209"/>
        <v>5.6790465043843543</v>
      </c>
      <c r="BM71" s="75">
        <f t="shared" si="209"/>
        <v>5.8114674543961691</v>
      </c>
      <c r="BN71" s="54">
        <f t="shared" si="209"/>
        <v>5.9417373318823783</v>
      </c>
      <c r="BO71" s="54">
        <f t="shared" si="209"/>
        <v>6.0706865766767386</v>
      </c>
      <c r="BP71" s="54">
        <f t="shared" si="209"/>
        <v>6.1982600426348586</v>
      </c>
      <c r="BQ71" s="54">
        <f t="shared" si="209"/>
        <v>6.3243427753238466</v>
      </c>
      <c r="BR71" s="54">
        <f t="shared" si="209"/>
        <v>6.4487993981024232</v>
      </c>
      <c r="BS71" s="54">
        <f t="shared" si="209"/>
        <v>6.5715166435078363</v>
      </c>
      <c r="BT71" s="75">
        <f t="shared" si="209"/>
        <v>6.6924560405007973</v>
      </c>
      <c r="BU71" s="54">
        <f t="shared" si="209"/>
        <v>6.8117214657591365</v>
      </c>
      <c r="BV71" s="54">
        <f t="shared" ref="BV71:EG71" si="210">BU71+BO63</f>
        <v>6.9304708202579235</v>
      </c>
      <c r="BW71" s="54">
        <f t="shared" si="210"/>
        <v>7.0483941636161092</v>
      </c>
      <c r="BX71" s="54">
        <f t="shared" si="210"/>
        <v>7.1652185938318702</v>
      </c>
      <c r="BY71" s="54">
        <f t="shared" si="210"/>
        <v>7.2807155974281388</v>
      </c>
      <c r="BZ71" s="54">
        <f t="shared" si="210"/>
        <v>7.3947112260326078</v>
      </c>
      <c r="CA71" s="75">
        <f t="shared" si="210"/>
        <v>7.5071069395761327</v>
      </c>
      <c r="CB71" s="54">
        <f t="shared" si="210"/>
        <v>7.6179126775744486</v>
      </c>
      <c r="CC71" s="54">
        <f t="shared" si="210"/>
        <v>7.7276691018069581</v>
      </c>
      <c r="CD71" s="54">
        <f t="shared" si="210"/>
        <v>7.8363551020141484</v>
      </c>
      <c r="CE71" s="54">
        <f t="shared" si="210"/>
        <v>7.9439430830980013</v>
      </c>
      <c r="CF71" s="54">
        <f t="shared" si="210"/>
        <v>8.0504065481042844</v>
      </c>
      <c r="CG71" s="54">
        <f t="shared" si="210"/>
        <v>8.1557251910078996</v>
      </c>
      <c r="CH71" s="75">
        <f t="shared" si="210"/>
        <v>8.2598893727910525</v>
      </c>
      <c r="CI71" s="54">
        <f t="shared" si="210"/>
        <v>8.3629040688698542</v>
      </c>
      <c r="CJ71" s="54">
        <f t="shared" si="210"/>
        <v>8.464790947686069</v>
      </c>
      <c r="CK71" s="54">
        <f t="shared" si="210"/>
        <v>8.5655208506059246</v>
      </c>
      <c r="CL71" s="54">
        <f t="shared" si="210"/>
        <v>8.66508494524005</v>
      </c>
      <c r="CM71" s="54">
        <f t="shared" si="210"/>
        <v>8.763493384126182</v>
      </c>
      <c r="CN71" s="54">
        <f t="shared" si="210"/>
        <v>8.8607733074666317</v>
      </c>
      <c r="CO71" s="75">
        <f t="shared" si="210"/>
        <v>8.9569650339519473</v>
      </c>
      <c r="CP71" s="54">
        <f t="shared" si="210"/>
        <v>9.0521158890327715</v>
      </c>
      <c r="CQ71" s="54">
        <f t="shared" si="210"/>
        <v>9.1462703852036622</v>
      </c>
      <c r="CR71" s="54">
        <f t="shared" si="210"/>
        <v>9.2394085461114646</v>
      </c>
      <c r="CS71" s="54">
        <f t="shared" si="210"/>
        <v>9.3315170855735925</v>
      </c>
      <c r="CT71" s="54">
        <f t="shared" si="210"/>
        <v>9.4225908649533991</v>
      </c>
      <c r="CU71" s="54">
        <f t="shared" si="210"/>
        <v>9.5126334833666188</v>
      </c>
      <c r="CV71" s="75">
        <f t="shared" si="210"/>
        <v>9.6016570342932948</v>
      </c>
      <c r="CW71" s="54">
        <f t="shared" si="210"/>
        <v>9.6896806269390012</v>
      </c>
      <c r="CX71" s="54">
        <f t="shared" si="210"/>
        <v>9.7767271632337387</v>
      </c>
      <c r="CY71" s="54">
        <f t="shared" si="210"/>
        <v>9.8628074468261779</v>
      </c>
      <c r="CZ71" s="54">
        <f t="shared" si="210"/>
        <v>9.9479330620518507</v>
      </c>
      <c r="DA71" s="54">
        <f t="shared" si="210"/>
        <v>10.032115748959988</v>
      </c>
      <c r="DB71" s="54">
        <f t="shared" si="210"/>
        <v>10.11536681803352</v>
      </c>
      <c r="DC71" s="54">
        <f t="shared" si="210"/>
        <v>10.197696632799927</v>
      </c>
      <c r="DD71" s="75">
        <f t="shared" si="210"/>
        <v>10.27911421286613</v>
      </c>
      <c r="DE71" s="54">
        <f t="shared" si="210"/>
        <v>10.359627012321171</v>
      </c>
      <c r="DF71" s="54">
        <f t="shared" si="210"/>
        <v>10.439241004684012</v>
      </c>
      <c r="DG71" s="54">
        <f t="shared" si="210"/>
        <v>10.517965280060618</v>
      </c>
      <c r="DH71" s="54">
        <f t="shared" si="210"/>
        <v>10.595811138203926</v>
      </c>
      <c r="DI71" s="54">
        <f t="shared" si="210"/>
        <v>10.672791054835091</v>
      </c>
      <c r="DJ71" s="54">
        <f t="shared" si="210"/>
        <v>10.748917602453412</v>
      </c>
      <c r="DK71" s="75">
        <f t="shared" si="210"/>
        <v>10.824202438037075</v>
      </c>
      <c r="DL71" s="54">
        <f t="shared" si="210"/>
        <v>10.898655515905057</v>
      </c>
      <c r="DM71" s="54">
        <f t="shared" si="210"/>
        <v>10.972284757286717</v>
      </c>
      <c r="DN71" s="54">
        <f t="shared" si="210"/>
        <v>11.045098431431342</v>
      </c>
      <c r="DO71" s="54">
        <f t="shared" si="210"/>
        <v>11.117105213793975</v>
      </c>
      <c r="DP71" s="54">
        <f t="shared" si="210"/>
        <v>11.188314164640094</v>
      </c>
      <c r="DQ71" s="54">
        <f t="shared" si="210"/>
        <v>11.258734636023627</v>
      </c>
      <c r="DR71" s="54">
        <f t="shared" si="210"/>
        <v>11.328376120166503</v>
      </c>
      <c r="DS71" s="54">
        <f t="shared" si="210"/>
        <v>11.397248070060719</v>
      </c>
      <c r="DT71" s="54">
        <f t="shared" si="210"/>
        <v>11.465359747928076</v>
      </c>
      <c r="DU71" s="54">
        <f t="shared" si="210"/>
        <v>11.53272046872433</v>
      </c>
      <c r="DV71" s="54">
        <f t="shared" si="210"/>
        <v>11.599339399619945</v>
      </c>
      <c r="DW71" s="54">
        <f t="shared" si="210"/>
        <v>11.665225442557212</v>
      </c>
      <c r="DX71" s="54">
        <f t="shared" si="210"/>
        <v>11.730387200180081</v>
      </c>
      <c r="DY71" s="54">
        <f t="shared" si="210"/>
        <v>11.794833019841152</v>
      </c>
      <c r="DZ71" s="54">
        <f t="shared" si="210"/>
        <v>11.858571102661887</v>
      </c>
      <c r="EA71" s="54">
        <f t="shared" si="210"/>
        <v>11.921609655399699</v>
      </c>
      <c r="EB71" s="54">
        <f t="shared" si="210"/>
        <v>11.983957049026603</v>
      </c>
      <c r="EC71" s="54">
        <f t="shared" si="210"/>
        <v>12.045621719155456</v>
      </c>
      <c r="ED71" s="54">
        <f t="shared" si="210"/>
        <v>12.106612067545187</v>
      </c>
      <c r="EE71" s="54">
        <f t="shared" si="210"/>
        <v>12.166936381146895</v>
      </c>
      <c r="EF71" s="54">
        <f t="shared" si="210"/>
        <v>12.226602782521603</v>
      </c>
      <c r="EG71" s="54">
        <f t="shared" si="210"/>
        <v>12.285619221110107</v>
      </c>
      <c r="EH71" s="54">
        <f t="shared" ref="EH71:FY71" si="211">EG71+EA63</f>
        <v>12.343993507361558</v>
      </c>
      <c r="EI71" s="54">
        <f t="shared" si="211"/>
        <v>12.401733379782575</v>
      </c>
      <c r="EJ71" s="54">
        <f t="shared" si="211"/>
        <v>12.458846506899983</v>
      </c>
      <c r="EK71" s="54">
        <f t="shared" si="211"/>
        <v>12.515340492245835</v>
      </c>
      <c r="EL71" s="54">
        <f t="shared" si="211"/>
        <v>12.571222878918519</v>
      </c>
      <c r="EM71" s="54">
        <f t="shared" si="211"/>
        <v>12.626501151572947</v>
      </c>
      <c r="EN71" s="54">
        <f t="shared" si="211"/>
        <v>12.681182734991813</v>
      </c>
      <c r="EO71" s="54">
        <f t="shared" si="211"/>
        <v>12.735274989327646</v>
      </c>
      <c r="EP71" s="54">
        <f t="shared" si="211"/>
        <v>12.788785202304755</v>
      </c>
      <c r="EQ71" s="54">
        <f t="shared" si="211"/>
        <v>12.841720570210047</v>
      </c>
      <c r="ER71" s="54">
        <f t="shared" si="211"/>
        <v>12.894088190955699</v>
      </c>
      <c r="ES71" s="54">
        <f t="shared" si="211"/>
        <v>12.945895067283846</v>
      </c>
      <c r="ET71" s="54">
        <f t="shared" si="211"/>
        <v>12.997148116737236</v>
      </c>
      <c r="EU71" s="54">
        <f t="shared" si="211"/>
        <v>13.04785418401941</v>
      </c>
      <c r="EV71" s="54">
        <f t="shared" si="211"/>
        <v>13.098020050983976</v>
      </c>
      <c r="EW71" s="54">
        <f t="shared" si="211"/>
        <v>13.147652439939632</v>
      </c>
      <c r="EX71" s="54">
        <f t="shared" si="211"/>
        <v>13.196758007588835</v>
      </c>
      <c r="EY71" s="54">
        <f t="shared" si="211"/>
        <v>13.245343339707157</v>
      </c>
      <c r="EZ71" s="54">
        <f t="shared" si="211"/>
        <v>13.293414947429849</v>
      </c>
      <c r="FA71" s="54">
        <f t="shared" si="211"/>
        <v>13.340979265639092</v>
      </c>
      <c r="FB71" s="54">
        <f t="shared" si="211"/>
        <v>13.388042653418749</v>
      </c>
      <c r="FC71" s="54">
        <f t="shared" si="211"/>
        <v>13.434611395950368</v>
      </c>
      <c r="FD71" s="54">
        <f t="shared" si="211"/>
        <v>13.480691706728857</v>
      </c>
      <c r="FE71" s="54">
        <f t="shared" si="211"/>
        <v>13.526289728823576</v>
      </c>
      <c r="FF71" s="54">
        <f t="shared" si="211"/>
        <v>13.571411536822934</v>
      </c>
      <c r="FG71" s="54">
        <f t="shared" si="211"/>
        <v>13.616063138641017</v>
      </c>
      <c r="FH71" s="54">
        <f t="shared" si="211"/>
        <v>13.660250476661</v>
      </c>
      <c r="FI71" s="54">
        <f t="shared" si="211"/>
        <v>13.703979428016224</v>
      </c>
      <c r="FJ71" s="54">
        <f t="shared" si="211"/>
        <v>13.747255804121414</v>
      </c>
      <c r="FK71" s="54">
        <f t="shared" si="211"/>
        <v>13.790085349825755</v>
      </c>
      <c r="FL71" s="54">
        <f t="shared" si="211"/>
        <v>13.832473742739388</v>
      </c>
      <c r="FM71" s="54">
        <f t="shared" si="211"/>
        <v>13.87442659357275</v>
      </c>
      <c r="FN71" s="54">
        <f t="shared" si="211"/>
        <v>13.915949447188437</v>
      </c>
      <c r="FO71" s="54">
        <f t="shared" si="211"/>
        <v>13.957047783982011</v>
      </c>
      <c r="FP71" s="54">
        <f t="shared" si="211"/>
        <v>13.997727021214518</v>
      </c>
      <c r="FQ71" s="54">
        <f t="shared" si="211"/>
        <v>14.03799251401742</v>
      </c>
      <c r="FR71" s="54">
        <f t="shared" si="211"/>
        <v>14.077849555966939</v>
      </c>
      <c r="FS71" s="54">
        <f t="shared" si="211"/>
        <v>14.117303379346632</v>
      </c>
      <c r="FT71" s="54">
        <f t="shared" si="211"/>
        <v>14.156359155423157</v>
      </c>
      <c r="FU71" s="54">
        <f t="shared" si="211"/>
        <v>14.195021994761003</v>
      </c>
      <c r="FV71" s="54">
        <f t="shared" si="211"/>
        <v>14.233296947607384</v>
      </c>
      <c r="FW71" s="54">
        <f t="shared" si="211"/>
        <v>14.271189004366219</v>
      </c>
      <c r="FX71" s="54">
        <f t="shared" si="211"/>
        <v>14.308703096160354</v>
      </c>
      <c r="FY71" s="54">
        <f t="shared" si="211"/>
        <v>14.34584409546509</v>
      </c>
      <c r="GA71" t="s">
        <v>96</v>
      </c>
    </row>
    <row r="72" spans="1:183" x14ac:dyDescent="0.25">
      <c r="A72" t="s">
        <v>158</v>
      </c>
      <c r="B72" s="60"/>
      <c r="I72" s="66">
        <v>0.03</v>
      </c>
      <c r="J72" s="54">
        <f t="shared" ref="J72:BU72" si="212">I72+C65</f>
        <v>5.8765297688171354E-2</v>
      </c>
      <c r="K72" s="54">
        <f t="shared" si="212"/>
        <v>9.6735490636557536E-2</v>
      </c>
      <c r="L72" s="54">
        <f t="shared" si="212"/>
        <v>0.14685614532842731</v>
      </c>
      <c r="M72" s="54">
        <f t="shared" si="212"/>
        <v>0.2130154095216954</v>
      </c>
      <c r="N72" s="54">
        <f t="shared" si="212"/>
        <v>0.30034563825680927</v>
      </c>
      <c r="O72" s="54">
        <f t="shared" si="212"/>
        <v>0.41562154018715963</v>
      </c>
      <c r="P72" s="75">
        <f t="shared" si="212"/>
        <v>0.56778573073522209</v>
      </c>
      <c r="Q72" s="54">
        <f t="shared" si="212"/>
        <v>0.58555368347299885</v>
      </c>
      <c r="R72" s="54">
        <f t="shared" si="212"/>
        <v>0.60900738108686425</v>
      </c>
      <c r="S72" s="54">
        <f t="shared" si="212"/>
        <v>0.63996626193716655</v>
      </c>
      <c r="T72" s="54">
        <f t="shared" si="212"/>
        <v>0.68083198465956563</v>
      </c>
      <c r="U72" s="54">
        <f t="shared" si="212"/>
        <v>0.73477473865313236</v>
      </c>
      <c r="V72" s="54">
        <f t="shared" si="212"/>
        <v>0.80597917392464047</v>
      </c>
      <c r="W72" s="75">
        <f t="shared" si="212"/>
        <v>0.89996902848303117</v>
      </c>
      <c r="X72" s="54">
        <f t="shared" si="212"/>
        <v>1.0860689405086448</v>
      </c>
      <c r="Y72" s="54">
        <f t="shared" si="212"/>
        <v>1.2498368630911847</v>
      </c>
      <c r="Z72" s="54">
        <f t="shared" si="212"/>
        <v>1.4660105209001375</v>
      </c>
      <c r="AA72" s="54">
        <f t="shared" si="212"/>
        <v>1.7513597492079551</v>
      </c>
      <c r="AB72" s="54">
        <f t="shared" si="212"/>
        <v>2.1280207305742742</v>
      </c>
      <c r="AC72" s="54">
        <f t="shared" si="212"/>
        <v>2.6252132259778156</v>
      </c>
      <c r="AD72" s="75">
        <f t="shared" si="212"/>
        <v>3.2815073199104905</v>
      </c>
      <c r="AE72" s="54">
        <f t="shared" si="212"/>
        <v>3.4826456216885751</v>
      </c>
      <c r="AF72" s="54">
        <f t="shared" si="212"/>
        <v>3.7389194888527575</v>
      </c>
      <c r="AG72" s="54">
        <f t="shared" si="212"/>
        <v>4.0679658369175176</v>
      </c>
      <c r="AH72" s="54">
        <f t="shared" si="212"/>
        <v>4.4930607567120235</v>
      </c>
      <c r="AI72" s="54">
        <f t="shared" si="212"/>
        <v>5.0449206749680506</v>
      </c>
      <c r="AJ72" s="168">
        <f t="shared" si="212"/>
        <v>5.7640774028804787</v>
      </c>
      <c r="AK72" s="75">
        <f t="shared" si="212"/>
        <v>6.7040088815746088</v>
      </c>
      <c r="AL72" s="54">
        <f t="shared" si="212"/>
        <v>7.0918543239304253</v>
      </c>
      <c r="AM72" s="54">
        <f t="shared" si="212"/>
        <v>7.4915234845887566</v>
      </c>
      <c r="AN72" s="54">
        <f t="shared" si="212"/>
        <v>7.9054715372261857</v>
      </c>
      <c r="AO72" s="54">
        <f t="shared" si="212"/>
        <v>8.3369356510850778</v>
      </c>
      <c r="AP72" s="54">
        <f t="shared" si="212"/>
        <v>8.7901824406449727</v>
      </c>
      <c r="AQ72" s="168">
        <f t="shared" si="212"/>
        <v>9.2708326156743102</v>
      </c>
      <c r="AR72" s="75">
        <f t="shared" si="212"/>
        <v>9.6144682689855809</v>
      </c>
      <c r="AS72" s="54">
        <f t="shared" si="212"/>
        <v>9.9077969645052768</v>
      </c>
      <c r="AT72" s="54">
        <f t="shared" si="212"/>
        <v>10.22801064408371</v>
      </c>
      <c r="AU72" s="54">
        <f t="shared" si="212"/>
        <v>10.571492006222568</v>
      </c>
      <c r="AV72" s="54">
        <f t="shared" si="212"/>
        <v>10.934251400640607</v>
      </c>
      <c r="AW72" s="54">
        <f t="shared" si="212"/>
        <v>11.310888865137199</v>
      </c>
      <c r="AX72" s="168">
        <f t="shared" si="212"/>
        <v>11.694144827657093</v>
      </c>
      <c r="AY72" s="75">
        <f t="shared" si="212"/>
        <v>12.074308007436716</v>
      </c>
      <c r="AZ72" s="54">
        <f t="shared" si="212"/>
        <v>12.438435486729553</v>
      </c>
      <c r="BA72" s="54">
        <f t="shared" si="212"/>
        <v>12.79593219433486</v>
      </c>
      <c r="BB72" s="54">
        <f t="shared" si="212"/>
        <v>13.148777394717477</v>
      </c>
      <c r="BC72" s="54">
        <f t="shared" si="212"/>
        <v>13.497480532077056</v>
      </c>
      <c r="BD72" s="54">
        <f t="shared" si="212"/>
        <v>13.841616437752675</v>
      </c>
      <c r="BE72" s="168">
        <f t="shared" si="212"/>
        <v>14.179514591165306</v>
      </c>
      <c r="BF72" s="75">
        <f t="shared" si="212"/>
        <v>14.507849995630313</v>
      </c>
      <c r="BG72" s="54">
        <f t="shared" si="212"/>
        <v>14.792627021521271</v>
      </c>
      <c r="BH72" s="54">
        <f t="shared" si="212"/>
        <v>15.086682741264351</v>
      </c>
      <c r="BI72" s="54">
        <f t="shared" si="212"/>
        <v>15.38732050821919</v>
      </c>
      <c r="BJ72" s="54">
        <f t="shared" si="212"/>
        <v>15.692253499727871</v>
      </c>
      <c r="BK72" s="54">
        <f t="shared" si="212"/>
        <v>15.999477195484989</v>
      </c>
      <c r="BL72" s="168">
        <f t="shared" si="212"/>
        <v>16.307262095046848</v>
      </c>
      <c r="BM72" s="75">
        <f t="shared" si="212"/>
        <v>16.614142963256878</v>
      </c>
      <c r="BN72" s="54">
        <f t="shared" si="212"/>
        <v>16.918903592276184</v>
      </c>
      <c r="BO72" s="54">
        <f t="shared" si="212"/>
        <v>17.216928511446433</v>
      </c>
      <c r="BP72" s="54">
        <f t="shared" si="212"/>
        <v>17.508871369074459</v>
      </c>
      <c r="BQ72" s="54">
        <f t="shared" si="212"/>
        <v>17.795081205533403</v>
      </c>
      <c r="BR72" s="54">
        <f t="shared" si="212"/>
        <v>18.075756990449158</v>
      </c>
      <c r="BS72" s="54">
        <f t="shared" si="212"/>
        <v>18.351080066134102</v>
      </c>
      <c r="BT72" s="75">
        <f t="shared" si="212"/>
        <v>18.621380007886494</v>
      </c>
      <c r="BU72" s="54">
        <f t="shared" si="212"/>
        <v>18.887344385858281</v>
      </c>
      <c r="BV72" s="54">
        <f t="shared" ref="BV72:EG72" si="213">BU72+BO65</f>
        <v>19.153911259200182</v>
      </c>
      <c r="BW72" s="54">
        <f t="shared" si="213"/>
        <v>19.419950013204485</v>
      </c>
      <c r="BX72" s="54">
        <f t="shared" si="213"/>
        <v>19.684532904963522</v>
      </c>
      <c r="BY72" s="54">
        <f t="shared" si="213"/>
        <v>19.946913570765904</v>
      </c>
      <c r="BZ72" s="54">
        <f t="shared" si="213"/>
        <v>20.206515846772071</v>
      </c>
      <c r="CA72" s="75">
        <f t="shared" si="213"/>
        <v>20.462943248475696</v>
      </c>
      <c r="CB72" s="54">
        <f t="shared" si="213"/>
        <v>20.716014791711611</v>
      </c>
      <c r="CC72" s="54">
        <f t="shared" si="213"/>
        <v>20.965835011050952</v>
      </c>
      <c r="CD72" s="54">
        <f t="shared" si="213"/>
        <v>21.212680589192686</v>
      </c>
      <c r="CE72" s="54">
        <f t="shared" si="213"/>
        <v>21.456745730968713</v>
      </c>
      <c r="CF72" s="54">
        <f t="shared" si="213"/>
        <v>21.698172033733353</v>
      </c>
      <c r="CG72" s="54">
        <f t="shared" si="213"/>
        <v>21.937068399117674</v>
      </c>
      <c r="CH72" s="75">
        <f t="shared" si="213"/>
        <v>22.173521182564773</v>
      </c>
      <c r="CI72" s="54">
        <f t="shared" si="213"/>
        <v>22.407594605618453</v>
      </c>
      <c r="CJ72" s="54">
        <f t="shared" si="213"/>
        <v>22.639320590955688</v>
      </c>
      <c r="CK72" s="54">
        <f t="shared" si="213"/>
        <v>22.868526048949647</v>
      </c>
      <c r="CL72" s="54">
        <f t="shared" si="213"/>
        <v>23.095125908982642</v>
      </c>
      <c r="CM72" s="54">
        <f t="shared" si="213"/>
        <v>23.319109192035558</v>
      </c>
      <c r="CN72" s="54">
        <f t="shared" si="213"/>
        <v>23.54052559517438</v>
      </c>
      <c r="CO72" s="75">
        <f t="shared" si="213"/>
        <v>23.759471021925325</v>
      </c>
      <c r="CP72" s="54">
        <f t="shared" si="213"/>
        <v>23.976068834291262</v>
      </c>
      <c r="CQ72" s="54">
        <f t="shared" si="213"/>
        <v>24.190443167180149</v>
      </c>
      <c r="CR72" s="54">
        <f t="shared" si="213"/>
        <v>24.402581651221869</v>
      </c>
      <c r="CS72" s="54">
        <f t="shared" si="213"/>
        <v>24.612465933004351</v>
      </c>
      <c r="CT72" s="54">
        <f t="shared" si="213"/>
        <v>24.820080183243505</v>
      </c>
      <c r="CU72" s="54">
        <f t="shared" si="213"/>
        <v>25.025416883232595</v>
      </c>
      <c r="CV72" s="75">
        <f t="shared" si="213"/>
        <v>25.228480461421249</v>
      </c>
      <c r="CW72" s="54">
        <f t="shared" si="213"/>
        <v>25.429288545286305</v>
      </c>
      <c r="CX72" s="54">
        <f t="shared" si="213"/>
        <v>25.627870396786697</v>
      </c>
      <c r="CY72" s="54">
        <f t="shared" si="213"/>
        <v>25.824262087781744</v>
      </c>
      <c r="CZ72" s="54">
        <f t="shared" si="213"/>
        <v>26.018503444736421</v>
      </c>
      <c r="DA72" s="54">
        <f t="shared" si="213"/>
        <v>26.210633661756408</v>
      </c>
      <c r="DB72" s="54">
        <f t="shared" si="213"/>
        <v>26.40068784266489</v>
      </c>
      <c r="DC72" s="54">
        <f t="shared" si="213"/>
        <v>26.588694388981573</v>
      </c>
      <c r="DD72" s="75">
        <f t="shared" si="213"/>
        <v>26.774673480224582</v>
      </c>
      <c r="DE72" s="54">
        <f t="shared" si="213"/>
        <v>26.958636958604167</v>
      </c>
      <c r="DF72" s="54">
        <f t="shared" si="213"/>
        <v>27.14059016159618</v>
      </c>
      <c r="DG72" s="54">
        <f t="shared" si="213"/>
        <v>27.320546926259112</v>
      </c>
      <c r="DH72" s="54">
        <f t="shared" si="213"/>
        <v>27.498528118568348</v>
      </c>
      <c r="DI72" s="54">
        <f t="shared" si="213"/>
        <v>27.674559506914783</v>
      </c>
      <c r="DJ72" s="54">
        <f t="shared" si="213"/>
        <v>27.848669248924381</v>
      </c>
      <c r="DK72" s="75">
        <f t="shared" si="213"/>
        <v>28.020885253510677</v>
      </c>
      <c r="DL72" s="54">
        <f t="shared" si="213"/>
        <v>28.191232803234126</v>
      </c>
      <c r="DM72" s="54">
        <f t="shared" si="213"/>
        <v>28.359732976107054</v>
      </c>
      <c r="DN72" s="54">
        <f t="shared" si="213"/>
        <v>28.526405301724157</v>
      </c>
      <c r="DO72" s="54">
        <f t="shared" si="213"/>
        <v>28.691268417885382</v>
      </c>
      <c r="DP72" s="54">
        <f t="shared" si="213"/>
        <v>28.854340677786766</v>
      </c>
      <c r="DQ72" s="54">
        <f t="shared" si="213"/>
        <v>29.01564065059647</v>
      </c>
      <c r="DR72" s="54">
        <f t="shared" si="213"/>
        <v>29.175187475182526</v>
      </c>
      <c r="DS72" s="54">
        <f t="shared" si="213"/>
        <v>29.333001042452</v>
      </c>
      <c r="DT72" s="54">
        <f t="shared" si="213"/>
        <v>29.489102009380758</v>
      </c>
      <c r="DU72" s="54">
        <f t="shared" si="213"/>
        <v>29.643511673994645</v>
      </c>
      <c r="DV72" s="54">
        <f t="shared" si="213"/>
        <v>29.796251162175551</v>
      </c>
      <c r="DW72" s="54">
        <f t="shared" si="213"/>
        <v>29.947340886283495</v>
      </c>
      <c r="DX72" s="54">
        <f t="shared" si="213"/>
        <v>30.096800293011711</v>
      </c>
      <c r="DY72" s="54">
        <f t="shared" si="213"/>
        <v>30.244647895886466</v>
      </c>
      <c r="DZ72" s="54">
        <f t="shared" si="213"/>
        <v>30.390901559214345</v>
      </c>
      <c r="EA72" s="54">
        <f t="shared" si="213"/>
        <v>30.535578963379415</v>
      </c>
      <c r="EB72" s="54">
        <f t="shared" si="213"/>
        <v>30.678698130713986</v>
      </c>
      <c r="EC72" s="54">
        <f t="shared" si="213"/>
        <v>30.820277367455695</v>
      </c>
      <c r="ED72" s="54">
        <f t="shared" si="213"/>
        <v>30.960335125067033</v>
      </c>
      <c r="EE72" s="54">
        <f t="shared" si="213"/>
        <v>31.098889826351328</v>
      </c>
      <c r="EF72" s="54">
        <f t="shared" si="213"/>
        <v>31.235959700418618</v>
      </c>
      <c r="EG72" s="54">
        <f t="shared" si="213"/>
        <v>31.371562666050785</v>
      </c>
      <c r="EH72" s="54">
        <f t="shared" ref="EH72:FY72" si="214">EG72+EA65</f>
        <v>31.505716291455421</v>
      </c>
      <c r="EI72" s="54">
        <f t="shared" si="214"/>
        <v>31.63843783738173</v>
      </c>
      <c r="EJ72" s="54">
        <f t="shared" si="214"/>
        <v>31.769744283980241</v>
      </c>
      <c r="EK72" s="54">
        <f t="shared" si="214"/>
        <v>31.89965239063276</v>
      </c>
      <c r="EL72" s="54">
        <f t="shared" si="214"/>
        <v>32.028178764202494</v>
      </c>
      <c r="EM72" s="54">
        <f t="shared" si="214"/>
        <v>32.155339915643097</v>
      </c>
      <c r="EN72" s="54">
        <f t="shared" si="214"/>
        <v>32.281152290344394</v>
      </c>
      <c r="EO72" s="54">
        <f t="shared" si="214"/>
        <v>32.405632264123795</v>
      </c>
      <c r="EP72" s="54">
        <f t="shared" si="214"/>
        <v>32.528796103980824</v>
      </c>
      <c r="EQ72" s="54">
        <f t="shared" si="214"/>
        <v>32.650659900695487</v>
      </c>
      <c r="ER72" s="54">
        <f t="shared" si="214"/>
        <v>32.771239528758656</v>
      </c>
      <c r="ES72" s="54">
        <f t="shared" si="214"/>
        <v>32.890550635123823</v>
      </c>
      <c r="ET72" s="54">
        <f t="shared" si="214"/>
        <v>33.008608652451521</v>
      </c>
      <c r="EU72" s="54">
        <f t="shared" si="214"/>
        <v>33.125428827781292</v>
      </c>
      <c r="EV72" s="54">
        <f t="shared" si="214"/>
        <v>33.241026254395209</v>
      </c>
      <c r="EW72" s="54">
        <f t="shared" si="214"/>
        <v>33.355415893824535</v>
      </c>
      <c r="EX72" s="54">
        <f t="shared" si="214"/>
        <v>33.468612577560101</v>
      </c>
      <c r="EY72" s="54">
        <f t="shared" si="214"/>
        <v>33.580631002436647</v>
      </c>
      <c r="EZ72" s="54">
        <f t="shared" si="214"/>
        <v>33.691485722015955</v>
      </c>
      <c r="FA72" s="54">
        <f t="shared" si="214"/>
        <v>33.801191136916181</v>
      </c>
      <c r="FB72" s="54">
        <f t="shared" si="214"/>
        <v>33.909761486849355</v>
      </c>
      <c r="FC72" s="54">
        <f t="shared" si="214"/>
        <v>34.017210846253327</v>
      </c>
      <c r="FD72" s="54">
        <f t="shared" si="214"/>
        <v>34.123553124098727</v>
      </c>
      <c r="FE72" s="54">
        <f t="shared" si="214"/>
        <v>34.228802067140023</v>
      </c>
      <c r="FF72" s="54">
        <f t="shared" si="214"/>
        <v>34.33297126715361</v>
      </c>
      <c r="FG72" s="54">
        <f t="shared" si="214"/>
        <v>34.436074168903943</v>
      </c>
      <c r="FH72" s="54">
        <f t="shared" si="214"/>
        <v>34.538124076319001</v>
      </c>
      <c r="FI72" s="54">
        <f t="shared" si="214"/>
        <v>34.639134155432835</v>
      </c>
      <c r="FJ72" s="54">
        <f t="shared" si="214"/>
        <v>34.73911743389246</v>
      </c>
      <c r="FK72" s="54">
        <f t="shared" si="214"/>
        <v>34.83808679803056</v>
      </c>
      <c r="FL72" s="54">
        <f t="shared" si="214"/>
        <v>34.936054989458611</v>
      </c>
      <c r="FM72" s="54">
        <f t="shared" si="214"/>
        <v>35.033034603587097</v>
      </c>
      <c r="FN72" s="54">
        <f t="shared" si="214"/>
        <v>35.12903809014815</v>
      </c>
      <c r="FO72" s="54">
        <f t="shared" si="214"/>
        <v>35.224077755305643</v>
      </c>
      <c r="FP72" s="54">
        <f t="shared" si="214"/>
        <v>35.318165764623508</v>
      </c>
      <c r="FQ72" s="54">
        <f t="shared" si="214"/>
        <v>35.411314146082901</v>
      </c>
      <c r="FR72" s="54">
        <f t="shared" si="214"/>
        <v>35.503534792513683</v>
      </c>
      <c r="FS72" s="54">
        <f t="shared" si="214"/>
        <v>35.594839463199641</v>
      </c>
      <c r="FT72" s="54">
        <f t="shared" si="214"/>
        <v>35.685239784917577</v>
      </c>
      <c r="FU72" s="54">
        <f t="shared" si="214"/>
        <v>35.774747252478846</v>
      </c>
      <c r="FV72" s="54">
        <f t="shared" si="214"/>
        <v>35.863373229007372</v>
      </c>
      <c r="FW72" s="54">
        <f t="shared" si="214"/>
        <v>35.95112894624323</v>
      </c>
      <c r="FX72" s="54">
        <f t="shared" si="214"/>
        <v>36.038025505120544</v>
      </c>
      <c r="FY72" s="54">
        <f t="shared" si="214"/>
        <v>36.124073876760498</v>
      </c>
      <c r="GA72" t="s">
        <v>158</v>
      </c>
    </row>
    <row r="73" spans="1:183" x14ac:dyDescent="0.25">
      <c r="A73" t="s">
        <v>159</v>
      </c>
      <c r="B73" s="60"/>
      <c r="I73" s="66">
        <v>0.03</v>
      </c>
      <c r="J73" s="54">
        <f>I73+C67+C52*$E$10</f>
        <v>5.7835003089683604E-2</v>
      </c>
      <c r="K73" s="54">
        <f t="shared" ref="K73:BV73" si="215">J73+D67+D52*$E$10</f>
        <v>9.457720716806596E-2</v>
      </c>
      <c r="L73" s="54">
        <f t="shared" si="215"/>
        <v>0.14307691655153068</v>
      </c>
      <c r="M73" s="54">
        <f t="shared" si="215"/>
        <v>0.20709653293770411</v>
      </c>
      <c r="N73" s="54">
        <f t="shared" si="215"/>
        <v>0.29160242656745305</v>
      </c>
      <c r="O73" s="54">
        <f t="shared" si="215"/>
        <v>0.4031502061587216</v>
      </c>
      <c r="P73" s="54">
        <f t="shared" si="215"/>
        <v>0.55039327521919623</v>
      </c>
      <c r="Q73" s="54">
        <f t="shared" si="215"/>
        <v>0.57836332215421804</v>
      </c>
      <c r="R73" s="54">
        <f t="shared" si="215"/>
        <v>0.61528378410844686</v>
      </c>
      <c r="S73" s="54">
        <f t="shared" si="215"/>
        <v>0.66401879388802898</v>
      </c>
      <c r="T73" s="54">
        <f t="shared" si="215"/>
        <v>0.72834900679707737</v>
      </c>
      <c r="U73" s="54">
        <f t="shared" si="215"/>
        <v>0.81326488783702122</v>
      </c>
      <c r="V73" s="54">
        <f t="shared" si="215"/>
        <v>0.92535385080974719</v>
      </c>
      <c r="W73" s="54">
        <f t="shared" si="215"/>
        <v>1.0733112819337454</v>
      </c>
      <c r="X73" s="54">
        <f t="shared" si="215"/>
        <v>1.3259704737400713</v>
      </c>
      <c r="Y73" s="54">
        <f t="shared" si="215"/>
        <v>1.5837715017305258</v>
      </c>
      <c r="Z73" s="54">
        <f t="shared" si="215"/>
        <v>1.9240688586779258</v>
      </c>
      <c r="AA73" s="54">
        <f t="shared" si="215"/>
        <v>2.3732613698484935</v>
      </c>
      <c r="AB73" s="54">
        <f t="shared" si="215"/>
        <v>2.9661954845936434</v>
      </c>
      <c r="AC73" s="54">
        <f t="shared" si="215"/>
        <v>3.7488685160572413</v>
      </c>
      <c r="AD73" s="54">
        <f t="shared" si="215"/>
        <v>4.7819969175891908</v>
      </c>
      <c r="AE73" s="54">
        <f t="shared" si="215"/>
        <v>5.3543806057603103</v>
      </c>
      <c r="AF73" s="54">
        <f t="shared" si="215"/>
        <v>6.0836507143331682</v>
      </c>
      <c r="AG73" s="54">
        <f t="shared" si="215"/>
        <v>7.0199839700602915</v>
      </c>
      <c r="AH73" s="54">
        <f t="shared" si="215"/>
        <v>8.2295942932883683</v>
      </c>
      <c r="AI73" s="54">
        <f t="shared" si="215"/>
        <v>9.7998505919518273</v>
      </c>
      <c r="AJ73" s="54">
        <f t="shared" si="215"/>
        <v>11.84602186596733</v>
      </c>
      <c r="AK73" s="54">
        <f t="shared" si="215"/>
        <v>14.520162688472567</v>
      </c>
      <c r="AL73" s="54">
        <f t="shared" si="215"/>
        <v>15.719106332967343</v>
      </c>
      <c r="AM73" s="54">
        <f t="shared" si="215"/>
        <v>16.961383826904207</v>
      </c>
      <c r="AN73" s="54">
        <f t="shared" si="215"/>
        <v>18.256521396505313</v>
      </c>
      <c r="AO73" s="54">
        <f t="shared" si="215"/>
        <v>19.617079975254057</v>
      </c>
      <c r="AP73" s="54">
        <f t="shared" si="215"/>
        <v>21.059615920814473</v>
      </c>
      <c r="AQ73" s="54">
        <f t="shared" si="215"/>
        <v>22.605941851856024</v>
      </c>
      <c r="AR73" s="54">
        <f t="shared" si="215"/>
        <v>23.903670875239424</v>
      </c>
      <c r="AS73" s="54">
        <f t="shared" si="215"/>
        <v>24.872264996360954</v>
      </c>
      <c r="AT73" s="54">
        <f t="shared" si="215"/>
        <v>25.929764876349847</v>
      </c>
      <c r="AU73" s="54">
        <f t="shared" si="215"/>
        <v>27.064088335897949</v>
      </c>
      <c r="AV73" s="54">
        <f t="shared" si="215"/>
        <v>28.262180591157456</v>
      </c>
      <c r="AW73" s="54">
        <f t="shared" si="215"/>
        <v>29.506377952201973</v>
      </c>
      <c r="AX73" s="54">
        <f t="shared" si="215"/>
        <v>30.772941429706307</v>
      </c>
      <c r="AY73" s="54">
        <f t="shared" si="215"/>
        <v>32.030124975013592</v>
      </c>
      <c r="AZ73" s="54">
        <f t="shared" si="215"/>
        <v>33.235632024398996</v>
      </c>
      <c r="BA73" s="54">
        <f t="shared" si="215"/>
        <v>34.420237572944956</v>
      </c>
      <c r="BB73" s="54">
        <f t="shared" si="215"/>
        <v>35.590573215035533</v>
      </c>
      <c r="BC73" s="54">
        <f t="shared" si="215"/>
        <v>36.748173815224057</v>
      </c>
      <c r="BD73" s="54">
        <f t="shared" si="215"/>
        <v>37.891456651677181</v>
      </c>
      <c r="BE73" s="54">
        <f t="shared" si="215"/>
        <v>39.014687234857568</v>
      </c>
      <c r="BF73" s="54">
        <f t="shared" si="215"/>
        <v>40.106618102880141</v>
      </c>
      <c r="BG73" s="54">
        <f t="shared" si="215"/>
        <v>41.05396345347301</v>
      </c>
      <c r="BH73" s="54">
        <f t="shared" si="215"/>
        <v>42.032488356591557</v>
      </c>
      <c r="BI73" s="54">
        <f t="shared" si="215"/>
        <v>43.03352644604265</v>
      </c>
      <c r="BJ73" s="54">
        <f t="shared" si="215"/>
        <v>44.049711529056879</v>
      </c>
      <c r="BK73" s="54">
        <f t="shared" si="215"/>
        <v>45.074553354728721</v>
      </c>
      <c r="BL73" s="54">
        <f t="shared" si="215"/>
        <v>46.102395775154029</v>
      </c>
      <c r="BM73" s="54">
        <f t="shared" si="215"/>
        <v>47.128357897370194</v>
      </c>
      <c r="BN73" s="54">
        <f t="shared" si="215"/>
        <v>48.148253158086426</v>
      </c>
      <c r="BO73" s="54">
        <f t="shared" si="215"/>
        <v>49.14631784049196</v>
      </c>
      <c r="BP73" s="54">
        <f t="shared" si="215"/>
        <v>50.124398818115495</v>
      </c>
      <c r="BQ73" s="54">
        <f t="shared" si="215"/>
        <v>51.083394066571422</v>
      </c>
      <c r="BR73" s="54">
        <f t="shared" si="215"/>
        <v>52.023748820104707</v>
      </c>
      <c r="BS73" s="54">
        <f t="shared" si="215"/>
        <v>52.945895206670556</v>
      </c>
      <c r="BT73" s="54">
        <f t="shared" si="215"/>
        <v>53.850802926850442</v>
      </c>
      <c r="BU73" s="54">
        <f t="shared" si="215"/>
        <v>54.740674722097296</v>
      </c>
      <c r="BV73" s="54">
        <f t="shared" si="215"/>
        <v>55.632002816240679</v>
      </c>
      <c r="BW73" s="54">
        <f t="shared" ref="BW73:EH73" si="216">BV73+BP67+BP52*$E$10</f>
        <v>56.521223532969231</v>
      </c>
      <c r="BX73" s="54">
        <f t="shared" si="216"/>
        <v>57.405399132536033</v>
      </c>
      <c r="BY73" s="54">
        <f t="shared" si="216"/>
        <v>58.282163855983043</v>
      </c>
      <c r="BZ73" s="54">
        <f t="shared" si="216"/>
        <v>59.149696953476294</v>
      </c>
      <c r="CA73" s="54">
        <f t="shared" si="216"/>
        <v>60.006765454241311</v>
      </c>
      <c r="CB73" s="54">
        <f t="shared" si="216"/>
        <v>60.852856937510559</v>
      </c>
      <c r="CC73" s="54">
        <f t="shared" si="216"/>
        <v>61.688430430704699</v>
      </c>
      <c r="CD73" s="54">
        <f t="shared" si="216"/>
        <v>62.514249848674012</v>
      </c>
      <c r="CE73" s="54">
        <f t="shared" si="216"/>
        <v>63.330837669912192</v>
      </c>
      <c r="CF73" s="54">
        <f t="shared" si="216"/>
        <v>64.138566790758517</v>
      </c>
      <c r="CG73" s="54">
        <f t="shared" si="216"/>
        <v>64.937722145819592</v>
      </c>
      <c r="CH73" s="54">
        <f t="shared" si="216"/>
        <v>65.728531387661803</v>
      </c>
      <c r="CI73" s="54">
        <f t="shared" si="216"/>
        <v>66.511165479447413</v>
      </c>
      <c r="CJ73" s="54">
        <f t="shared" si="216"/>
        <v>67.285707915939625</v>
      </c>
      <c r="CK73" s="54">
        <f t="shared" si="216"/>
        <v>68.051658049580212</v>
      </c>
      <c r="CL73" s="54">
        <f t="shared" si="216"/>
        <v>68.808788551474393</v>
      </c>
      <c r="CM73" s="54">
        <f t="shared" si="216"/>
        <v>69.557103955489197</v>
      </c>
      <c r="CN73" s="54">
        <f t="shared" si="216"/>
        <v>70.296799365276613</v>
      </c>
      <c r="CO73" s="54">
        <f t="shared" si="216"/>
        <v>71.028214699920895</v>
      </c>
      <c r="CP73" s="54">
        <f t="shared" si="216"/>
        <v>71.751773515685798</v>
      </c>
      <c r="CQ73" s="54">
        <f t="shared" si="216"/>
        <v>72.467894376854375</v>
      </c>
      <c r="CR73" s="54">
        <f t="shared" si="216"/>
        <v>73.176505531832845</v>
      </c>
      <c r="CS73" s="54">
        <f t="shared" si="216"/>
        <v>73.877527769782162</v>
      </c>
      <c r="CT73" s="54">
        <f t="shared" si="216"/>
        <v>74.57089968469829</v>
      </c>
      <c r="CU73" s="54">
        <f t="shared" si="216"/>
        <v>75.2565945100947</v>
      </c>
      <c r="CV73" s="54">
        <f t="shared" si="216"/>
        <v>75.934630259774792</v>
      </c>
      <c r="CW73" s="54">
        <f t="shared" si="216"/>
        <v>76.605072051010822</v>
      </c>
      <c r="CX73" s="54">
        <f t="shared" si="216"/>
        <v>77.268024884717903</v>
      </c>
      <c r="CY73" s="54">
        <f t="shared" si="216"/>
        <v>77.923615209434033</v>
      </c>
      <c r="CZ73" s="54">
        <f t="shared" si="216"/>
        <v>78.571978018983955</v>
      </c>
      <c r="DA73" s="54">
        <f t="shared" si="216"/>
        <v>79.213244009937853</v>
      </c>
      <c r="DB73" s="54">
        <f t="shared" si="216"/>
        <v>79.847529380902927</v>
      </c>
      <c r="DC73" s="54">
        <f t="shared" si="216"/>
        <v>80.47492807342924</v>
      </c>
      <c r="DD73" s="54">
        <f t="shared" si="216"/>
        <v>81.095507375140798</v>
      </c>
      <c r="DE73" s="54">
        <f t="shared" si="216"/>
        <v>81.709307945145795</v>
      </c>
      <c r="DF73" s="54">
        <f t="shared" si="216"/>
        <v>82.31635005208831</v>
      </c>
      <c r="DG73" s="54">
        <f t="shared" si="216"/>
        <v>82.916682935549716</v>
      </c>
      <c r="DH73" s="54">
        <f t="shared" si="216"/>
        <v>83.510379219608154</v>
      </c>
      <c r="DI73" s="54">
        <f t="shared" si="216"/>
        <v>84.097527371009463</v>
      </c>
      <c r="DJ73" s="54">
        <f t="shared" si="216"/>
        <v>84.678223056778606</v>
      </c>
      <c r="DK73" s="54">
        <f t="shared" si="216"/>
        <v>85.252560250470367</v>
      </c>
      <c r="DL73" s="54">
        <f t="shared" si="216"/>
        <v>85.820623363394446</v>
      </c>
      <c r="DM73" s="54">
        <f t="shared" si="216"/>
        <v>86.382482207371837</v>
      </c>
      <c r="DN73" s="54">
        <f t="shared" si="216"/>
        <v>86.938202007387545</v>
      </c>
      <c r="DO73" s="54">
        <f t="shared" si="216"/>
        <v>87.487845602726438</v>
      </c>
      <c r="DP73" s="54">
        <f t="shared" si="216"/>
        <v>88.031475380787526</v>
      </c>
      <c r="DQ73" s="54">
        <f t="shared" si="216"/>
        <v>88.569154787457038</v>
      </c>
      <c r="DR73" s="54">
        <f t="shared" si="216"/>
        <v>89.100949307855686</v>
      </c>
      <c r="DS73" s="54">
        <f t="shared" si="216"/>
        <v>89.626926867680353</v>
      </c>
      <c r="DT73" s="54">
        <f t="shared" si="216"/>
        <v>90.147157702608538</v>
      </c>
      <c r="DU73" s="54">
        <f t="shared" si="216"/>
        <v>90.661713837626962</v>
      </c>
      <c r="DV73" s="54">
        <f t="shared" si="216"/>
        <v>91.170666483291541</v>
      </c>
      <c r="DW73" s="54">
        <f t="shared" si="216"/>
        <v>91.674084341129216</v>
      </c>
      <c r="DX73" s="54">
        <f t="shared" si="216"/>
        <v>92.172032861863002</v>
      </c>
      <c r="DY73" s="54">
        <f t="shared" si="216"/>
        <v>92.664574431259851</v>
      </c>
      <c r="DZ73" s="54">
        <f t="shared" si="216"/>
        <v>93.151769365006174</v>
      </c>
      <c r="EA73" s="54">
        <f t="shared" si="216"/>
        <v>93.63367747429524</v>
      </c>
      <c r="EB73" s="54">
        <f t="shared" si="216"/>
        <v>94.11035979860695</v>
      </c>
      <c r="EC73" s="54">
        <f t="shared" si="216"/>
        <v>94.581878327523</v>
      </c>
      <c r="ED73" s="54">
        <f t="shared" si="216"/>
        <v>95.048295479693834</v>
      </c>
      <c r="EE73" s="54">
        <f t="shared" si="216"/>
        <v>95.509673491974837</v>
      </c>
      <c r="EF73" s="54">
        <f t="shared" si="216"/>
        <v>95.966073864433824</v>
      </c>
      <c r="EG73" s="54">
        <f t="shared" si="216"/>
        <v>96.417556989606737</v>
      </c>
      <c r="EH73" s="54">
        <f t="shared" si="216"/>
        <v>96.864182053083354</v>
      </c>
      <c r="EI73" s="54">
        <f t="shared" ref="EI73:FY73" si="217">EH73+EB67+EB52*$E$10</f>
        <v>97.306007219256131</v>
      </c>
      <c r="EJ73" s="54">
        <f t="shared" si="217"/>
        <v>97.743089736981716</v>
      </c>
      <c r="EK73" s="54">
        <f t="shared" si="217"/>
        <v>98.175486139937703</v>
      </c>
      <c r="EL73" s="54">
        <f t="shared" si="217"/>
        <v>98.603252464625655</v>
      </c>
      <c r="EM73" s="54">
        <f t="shared" si="217"/>
        <v>99.02644442420204</v>
      </c>
      <c r="EN73" s="54">
        <f t="shared" si="217"/>
        <v>99.445117494317174</v>
      </c>
      <c r="EO73" s="54">
        <f t="shared" si="217"/>
        <v>99.859326888297574</v>
      </c>
      <c r="EP73" s="54">
        <f t="shared" si="217"/>
        <v>100.26912742178847</v>
      </c>
      <c r="EQ73" s="54">
        <f t="shared" si="217"/>
        <v>100.67457329152468</v>
      </c>
      <c r="ER73" s="54">
        <f t="shared" si="217"/>
        <v>101.0757179495577</v>
      </c>
      <c r="ES73" s="54">
        <f t="shared" si="217"/>
        <v>101.472614074696</v>
      </c>
      <c r="ET73" s="54">
        <f t="shared" si="217"/>
        <v>101.86531362422997</v>
      </c>
      <c r="EU73" s="54">
        <f t="shared" si="217"/>
        <v>102.25386793402686</v>
      </c>
      <c r="EV73" s="54">
        <f t="shared" si="217"/>
        <v>102.63832782540848</v>
      </c>
      <c r="EW73" s="54">
        <f t="shared" si="217"/>
        <v>103.01874367545221</v>
      </c>
      <c r="EX73" s="54">
        <f t="shared" si="217"/>
        <v>103.39516541698356</v>
      </c>
      <c r="EY73" s="54">
        <f t="shared" si="217"/>
        <v>103.76764251888537</v>
      </c>
      <c r="EZ73" s="54">
        <f t="shared" si="217"/>
        <v>104.13622395522867</v>
      </c>
      <c r="FA73" s="54">
        <f t="shared" si="217"/>
        <v>104.50095817314545</v>
      </c>
      <c r="FB73" s="54">
        <f t="shared" si="217"/>
        <v>104.86189306820243</v>
      </c>
      <c r="FC73" s="54">
        <f t="shared" si="217"/>
        <v>105.2190759727185</v>
      </c>
      <c r="FD73" s="54">
        <f t="shared" si="217"/>
        <v>105.57255365791372</v>
      </c>
      <c r="FE73" s="54">
        <f t="shared" si="217"/>
        <v>105.92237234646103</v>
      </c>
      <c r="FF73" s="54">
        <f t="shared" si="217"/>
        <v>106.26857773716752</v>
      </c>
      <c r="FG73" s="54">
        <f t="shared" si="217"/>
        <v>106.61121503115154</v>
      </c>
      <c r="FH73" s="54">
        <f t="shared" si="217"/>
        <v>106.9503289515106</v>
      </c>
      <c r="FI73" s="54">
        <f t="shared" si="217"/>
        <v>107.28596375210881</v>
      </c>
      <c r="FJ73" s="54">
        <f t="shared" si="217"/>
        <v>107.61816321518808</v>
      </c>
      <c r="FK73" s="54">
        <f t="shared" si="217"/>
        <v>107.94697064138421</v>
      </c>
      <c r="FL73" s="54">
        <f t="shared" si="217"/>
        <v>108.27242883872017</v>
      </c>
      <c r="FM73" s="54">
        <f t="shared" si="217"/>
        <v>108.5945801184652</v>
      </c>
      <c r="FN73" s="54">
        <f t="shared" si="217"/>
        <v>108.91346629780203</v>
      </c>
      <c r="FO73" s="54">
        <f t="shared" si="217"/>
        <v>109.2291287076621</v>
      </c>
      <c r="FP73" s="54">
        <f t="shared" si="217"/>
        <v>109.54160820313444</v>
      </c>
      <c r="FQ73" s="54">
        <f t="shared" si="217"/>
        <v>109.85094517370055</v>
      </c>
      <c r="FR73" s="54">
        <f t="shared" si="217"/>
        <v>110.15717955124107</v>
      </c>
      <c r="FS73" s="54">
        <f t="shared" si="217"/>
        <v>110.46035081516222</v>
      </c>
      <c r="FT73" s="54">
        <f t="shared" si="217"/>
        <v>110.76049799570123</v>
      </c>
      <c r="FU73" s="54">
        <f t="shared" si="217"/>
        <v>111.05765967572076</v>
      </c>
      <c r="FV73" s="54">
        <f t="shared" si="217"/>
        <v>111.35187399179004</v>
      </c>
      <c r="FW73" s="54">
        <f t="shared" si="217"/>
        <v>111.64317863548307</v>
      </c>
      <c r="FX73" s="54">
        <f t="shared" si="217"/>
        <v>111.93161085565643</v>
      </c>
      <c r="FY73" s="54">
        <f t="shared" si="217"/>
        <v>112.21720746210232</v>
      </c>
      <c r="GA73" t="s">
        <v>159</v>
      </c>
    </row>
    <row r="74" spans="1:183" s="220" customFormat="1" x14ac:dyDescent="0.25">
      <c r="A74" s="220" t="s">
        <v>192</v>
      </c>
      <c r="B74" s="218"/>
      <c r="I74" s="232"/>
      <c r="J74" s="188">
        <f>I74+C52*$E$10</f>
        <v>1.2388917845546732E-3</v>
      </c>
      <c r="K74" s="188">
        <f t="shared" ref="K74:BV74" si="218">J74+D52*$E$10</f>
        <v>2.8742289401668419E-3</v>
      </c>
      <c r="L74" s="188">
        <f t="shared" si="218"/>
        <v>5.0328739855749049E-3</v>
      </c>
      <c r="M74" s="188">
        <f t="shared" si="218"/>
        <v>7.8822854455135472E-3</v>
      </c>
      <c r="N74" s="188">
        <f t="shared" si="218"/>
        <v>1.1643508572632556E-2</v>
      </c>
      <c r="O74" s="188">
        <f t="shared" si="218"/>
        <v>1.6608323100429648E-2</v>
      </c>
      <c r="P74" s="188">
        <f t="shared" si="218"/>
        <v>2.3161878277121812E-2</v>
      </c>
      <c r="Q74" s="188">
        <f t="shared" si="218"/>
        <v>3.4703850877543491E-2</v>
      </c>
      <c r="R74" s="188">
        <f t="shared" si="218"/>
        <v>4.9939254710100106E-2</v>
      </c>
      <c r="S74" s="188">
        <f t="shared" si="218"/>
        <v>7.004998776907484E-2</v>
      </c>
      <c r="T74" s="188">
        <f t="shared" si="218"/>
        <v>9.6596155406921499E-2</v>
      </c>
      <c r="U74" s="188">
        <f t="shared" si="218"/>
        <v>0.13163709668887907</v>
      </c>
      <c r="V74" s="188">
        <f t="shared" si="218"/>
        <v>0.17789113918106308</v>
      </c>
      <c r="W74" s="188">
        <f t="shared" si="218"/>
        <v>0.23894647527074603</v>
      </c>
      <c r="X74" s="188">
        <f t="shared" si="218"/>
        <v>0.31953951890912752</v>
      </c>
      <c r="Y74" s="188">
        <f t="shared" si="218"/>
        <v>0.42592233651179107</v>
      </c>
      <c r="Z74" s="188">
        <f t="shared" si="218"/>
        <v>0.56634765574730683</v>
      </c>
      <c r="AA74" s="188">
        <f t="shared" si="218"/>
        <v>0.7517090771381878</v>
      </c>
      <c r="AB74" s="188">
        <f t="shared" si="218"/>
        <v>0.99638615337415071</v>
      </c>
      <c r="AC74" s="188">
        <f t="shared" si="218"/>
        <v>1.3193598940056217</v>
      </c>
      <c r="AD74" s="188">
        <f t="shared" si="218"/>
        <v>1.7456852316391633</v>
      </c>
      <c r="AE74" s="188">
        <f t="shared" si="218"/>
        <v>1.8944851505744631</v>
      </c>
      <c r="AF74" s="188">
        <f t="shared" si="218"/>
        <v>2.0840701008100413</v>
      </c>
      <c r="AG74" s="188">
        <f t="shared" si="218"/>
        <v>2.3274842920735916</v>
      </c>
      <c r="AH74" s="188">
        <f t="shared" si="218"/>
        <v>2.641941048545362</v>
      </c>
      <c r="AI74" s="188">
        <f t="shared" si="218"/>
        <v>3.0501532579032804</v>
      </c>
      <c r="AJ74" s="188">
        <f t="shared" si="218"/>
        <v>3.582086864666409</v>
      </c>
      <c r="AK74" s="188">
        <f t="shared" si="218"/>
        <v>4.2772707873280824</v>
      </c>
      <c r="AL74" s="188">
        <f t="shared" si="218"/>
        <v>4.6597089514412486</v>
      </c>
      <c r="AM74" s="188">
        <f t="shared" si="218"/>
        <v>5.0559697150574729</v>
      </c>
      <c r="AN74" s="188">
        <f t="shared" si="218"/>
        <v>5.4690917468281617</v>
      </c>
      <c r="AO74" s="188">
        <f t="shared" si="218"/>
        <v>5.9030817241004891</v>
      </c>
      <c r="AP74" s="188">
        <f t="shared" si="218"/>
        <v>6.3632207816955182</v>
      </c>
      <c r="AQ74" s="188">
        <f t="shared" si="218"/>
        <v>6.856466692713556</v>
      </c>
      <c r="AR74" s="188">
        <f t="shared" si="218"/>
        <v>7.3919807326241758</v>
      </c>
      <c r="AS74" s="188">
        <f t="shared" si="218"/>
        <v>7.7009421747682056</v>
      </c>
      <c r="AT74" s="188">
        <f t="shared" si="218"/>
        <v>8.0382627106498301</v>
      </c>
      <c r="AU74" s="188">
        <f t="shared" si="218"/>
        <v>8.4000883755774538</v>
      </c>
      <c r="AV74" s="188">
        <f t="shared" si="218"/>
        <v>8.7822549641769765</v>
      </c>
      <c r="AW74" s="188">
        <f t="shared" si="218"/>
        <v>9.1791281255946853</v>
      </c>
      <c r="AX74" s="188">
        <f t="shared" si="218"/>
        <v>9.583135614431793</v>
      </c>
      <c r="AY74" s="188">
        <f t="shared" si="218"/>
        <v>9.9841510993782965</v>
      </c>
      <c r="AZ74" s="188">
        <f t="shared" si="218"/>
        <v>10.368682853568219</v>
      </c>
      <c r="BA74" s="188">
        <f t="shared" si="218"/>
        <v>10.746547462354808</v>
      </c>
      <c r="BB74" s="188">
        <f t="shared" si="218"/>
        <v>11.119860266849411</v>
      </c>
      <c r="BC74" s="188">
        <f t="shared" si="218"/>
        <v>11.489110857021188</v>
      </c>
      <c r="BD74" s="188">
        <f t="shared" si="218"/>
        <v>11.853794377420909</v>
      </c>
      <c r="BE74" s="188">
        <f t="shared" si="218"/>
        <v>12.212081644783073</v>
      </c>
      <c r="BF74" s="188">
        <f t="shared" si="218"/>
        <v>12.560384951967308</v>
      </c>
      <c r="BG74" s="188">
        <f t="shared" si="218"/>
        <v>12.862568476877314</v>
      </c>
      <c r="BH74" s="188">
        <f t="shared" si="218"/>
        <v>13.174697632577011</v>
      </c>
      <c r="BI74" s="188">
        <f t="shared" si="218"/>
        <v>13.494008027936211</v>
      </c>
      <c r="BJ74" s="188">
        <f t="shared" si="218"/>
        <v>13.818150000189554</v>
      </c>
      <c r="BK74" s="188">
        <f t="shared" si="218"/>
        <v>14.145053293864784</v>
      </c>
      <c r="BL74" s="188">
        <f t="shared" si="218"/>
        <v>14.472913715053078</v>
      </c>
      <c r="BM74" s="188">
        <f t="shared" si="218"/>
        <v>14.800174360098104</v>
      </c>
      <c r="BN74" s="188">
        <f t="shared" si="218"/>
        <v>15.125499802112852</v>
      </c>
      <c r="BO74" s="188">
        <f t="shared" si="218"/>
        <v>15.443861742274109</v>
      </c>
      <c r="BP74" s="188">
        <f t="shared" si="218"/>
        <v>15.75584929494509</v>
      </c>
      <c r="BQ74" s="188">
        <f t="shared" si="218"/>
        <v>16.061748895728478</v>
      </c>
      <c r="BR74" s="188">
        <f t="shared" si="218"/>
        <v>16.361702565117085</v>
      </c>
      <c r="BS74" s="188">
        <f t="shared" si="218"/>
        <v>16.655848142969031</v>
      </c>
      <c r="BT74" s="188">
        <f t="shared" si="218"/>
        <v>16.944494943664367</v>
      </c>
      <c r="BU74" s="188">
        <f t="shared" si="218"/>
        <v>17.228345596055707</v>
      </c>
      <c r="BV74" s="188">
        <f t="shared" si="218"/>
        <v>17.512660777600644</v>
      </c>
      <c r="BW74" s="188">
        <f t="shared" ref="BW74:EH74" si="219">BV74+BP52*$E$10</f>
        <v>17.796303749443883</v>
      </c>
      <c r="BX74" s="188">
        <f t="shared" si="219"/>
        <v>18.078337433516229</v>
      </c>
      <c r="BY74" s="188">
        <f t="shared" si="219"/>
        <v>18.358007201760891</v>
      </c>
      <c r="BZ74" s="188">
        <f t="shared" si="219"/>
        <v>18.634732272731625</v>
      </c>
      <c r="CA74" s="188">
        <f t="shared" si="219"/>
        <v>18.908119354315364</v>
      </c>
      <c r="CB74" s="188">
        <f t="shared" si="219"/>
        <v>19.178004994911618</v>
      </c>
      <c r="CC74" s="188">
        <f t="shared" si="219"/>
        <v>19.444535614750258</v>
      </c>
      <c r="CD74" s="188">
        <f t="shared" si="219"/>
        <v>19.707954886829782</v>
      </c>
      <c r="CE74" s="188">
        <f t="shared" si="219"/>
        <v>19.968429470956796</v>
      </c>
      <c r="CF74" s="188">
        <f t="shared" si="219"/>
        <v>20.226078313332017</v>
      </c>
      <c r="CG74" s="188">
        <f t="shared" si="219"/>
        <v>20.480992302187225</v>
      </c>
      <c r="CH74" s="188">
        <f t="shared" si="219"/>
        <v>20.733244053971028</v>
      </c>
      <c r="CI74" s="188">
        <f t="shared" si="219"/>
        <v>20.982888102387491</v>
      </c>
      <c r="CJ74" s="188">
        <f t="shared" si="219"/>
        <v>21.229951080534928</v>
      </c>
      <c r="CK74" s="188">
        <f t="shared" si="219"/>
        <v>21.474273292222517</v>
      </c>
      <c r="CL74" s="188">
        <f t="shared" si="219"/>
        <v>21.715782224246176</v>
      </c>
      <c r="CM74" s="188">
        <f t="shared" si="219"/>
        <v>21.954479322815491</v>
      </c>
      <c r="CN74" s="188">
        <f t="shared" si="219"/>
        <v>22.190426821950236</v>
      </c>
      <c r="CO74" s="188">
        <f t="shared" si="219"/>
        <v>22.423733148790522</v>
      </c>
      <c r="CP74" s="188">
        <f t="shared" si="219"/>
        <v>22.654533409002614</v>
      </c>
      <c r="CQ74" s="188">
        <f t="shared" si="219"/>
        <v>22.882961115914441</v>
      </c>
      <c r="CR74" s="188">
        <f t="shared" si="219"/>
        <v>23.10899338225526</v>
      </c>
      <c r="CS74" s="188">
        <f t="shared" si="219"/>
        <v>23.332604941409748</v>
      </c>
      <c r="CT74" s="188">
        <f t="shared" si="219"/>
        <v>23.553776206135783</v>
      </c>
      <c r="CU74" s="188">
        <f t="shared" si="219"/>
        <v>23.772498638479135</v>
      </c>
      <c r="CV74" s="188">
        <f t="shared" si="219"/>
        <v>23.988777984469593</v>
      </c>
      <c r="CW74" s="188">
        <f t="shared" si="219"/>
        <v>24.202635015166891</v>
      </c>
      <c r="CX74" s="188">
        <f t="shared" si="219"/>
        <v>24.414103223685895</v>
      </c>
      <c r="CY74" s="188">
        <f t="shared" si="219"/>
        <v>24.623222944488489</v>
      </c>
      <c r="CZ74" s="188">
        <f t="shared" si="219"/>
        <v>24.830037237805847</v>
      </c>
      <c r="DA74" s="188">
        <f t="shared" si="219"/>
        <v>25.03458779313404</v>
      </c>
      <c r="DB74" s="188">
        <f t="shared" si="219"/>
        <v>25.236911675419552</v>
      </c>
      <c r="DC74" s="188">
        <f t="shared" si="219"/>
        <v>25.437038850069097</v>
      </c>
      <c r="DD74" s="188">
        <f t="shared" si="219"/>
        <v>25.634990780439608</v>
      </c>
      <c r="DE74" s="188">
        <f t="shared" si="219"/>
        <v>25.830780435943595</v>
      </c>
      <c r="DF74" s="188">
        <f t="shared" si="219"/>
        <v>26.024414281858277</v>
      </c>
      <c r="DG74" s="188">
        <f t="shared" si="219"/>
        <v>26.215908024589186</v>
      </c>
      <c r="DH74" s="188">
        <f t="shared" si="219"/>
        <v>26.405284829711494</v>
      </c>
      <c r="DI74" s="188">
        <f t="shared" si="219"/>
        <v>26.592572916282887</v>
      </c>
      <c r="DJ74" s="188">
        <f t="shared" si="219"/>
        <v>26.777802800100794</v>
      </c>
      <c r="DK74" s="188">
        <f t="shared" si="219"/>
        <v>26.961004456780785</v>
      </c>
      <c r="DL74" s="188">
        <f t="shared" si="219"/>
        <v>27.142204811780491</v>
      </c>
      <c r="DM74" s="188">
        <f t="shared" si="219"/>
        <v>27.321426133623358</v>
      </c>
      <c r="DN74" s="188">
        <f t="shared" si="219"/>
        <v>27.498689227727255</v>
      </c>
      <c r="DO74" s="188">
        <f t="shared" si="219"/>
        <v>27.674014138521159</v>
      </c>
      <c r="DP74" s="188">
        <f t="shared" si="219"/>
        <v>27.84742076629184</v>
      </c>
      <c r="DQ74" s="188">
        <f t="shared" si="219"/>
        <v>28.018929348961539</v>
      </c>
      <c r="DR74" s="188">
        <f t="shared" si="219"/>
        <v>28.188560774926017</v>
      </c>
      <c r="DS74" s="188">
        <f t="shared" si="219"/>
        <v>28.356336711074235</v>
      </c>
      <c r="DT74" s="188">
        <f t="shared" si="219"/>
        <v>28.522279561131072</v>
      </c>
      <c r="DU74" s="188">
        <f t="shared" si="219"/>
        <v>28.686412299573952</v>
      </c>
      <c r="DV74" s="188">
        <f t="shared" si="219"/>
        <v>28.848757641093755</v>
      </c>
      <c r="DW74" s="188">
        <f t="shared" si="219"/>
        <v>29.009337500053142</v>
      </c>
      <c r="DX74" s="188">
        <f t="shared" si="219"/>
        <v>29.168172753875723</v>
      </c>
      <c r="DY74" s="188">
        <f t="shared" si="219"/>
        <v>29.325283302327669</v>
      </c>
      <c r="DZ74" s="188">
        <f t="shared" si="219"/>
        <v>29.480688384862383</v>
      </c>
      <c r="EA74" s="188">
        <f t="shared" si="219"/>
        <v>29.634407080010412</v>
      </c>
      <c r="EB74" s="188">
        <f t="shared" si="219"/>
        <v>29.786458858100275</v>
      </c>
      <c r="EC74" s="188">
        <f t="shared" si="219"/>
        <v>29.936863492523258</v>
      </c>
      <c r="ED74" s="188">
        <f t="shared" si="219"/>
        <v>30.085640893534688</v>
      </c>
      <c r="EE74" s="188">
        <f t="shared" si="219"/>
        <v>30.232810913401035</v>
      </c>
      <c r="EF74" s="188">
        <f t="shared" si="219"/>
        <v>30.378393169368813</v>
      </c>
      <c r="EG74" s="188">
        <f t="shared" si="219"/>
        <v>30.522406925404827</v>
      </c>
      <c r="EH74" s="188">
        <f t="shared" si="219"/>
        <v>30.664871060485087</v>
      </c>
      <c r="EI74" s="188">
        <f t="shared" ref="EI74:FY74" si="220">EH74+EB52*$E$10</f>
        <v>30.805804127844823</v>
      </c>
      <c r="EJ74" s="188">
        <f t="shared" si="220"/>
        <v>30.945224388682327</v>
      </c>
      <c r="EK74" s="188">
        <f t="shared" si="220"/>
        <v>31.083149876068607</v>
      </c>
      <c r="EL74" s="188">
        <f t="shared" si="220"/>
        <v>31.219598464485813</v>
      </c>
      <c r="EM74" s="188">
        <f t="shared" si="220"/>
        <v>31.354587925275727</v>
      </c>
      <c r="EN74" s="188">
        <f t="shared" si="220"/>
        <v>31.488135954020589</v>
      </c>
      <c r="EO74" s="188">
        <f t="shared" si="220"/>
        <v>31.620260162626781</v>
      </c>
      <c r="EP74" s="188">
        <f t="shared" si="220"/>
        <v>31.750978036148595</v>
      </c>
      <c r="EQ74" s="188">
        <f t="shared" si="220"/>
        <v>31.880306862220753</v>
      </c>
      <c r="ER74" s="188">
        <f t="shared" si="220"/>
        <v>32.008263690939415</v>
      </c>
      <c r="ES74" s="188">
        <f t="shared" si="220"/>
        <v>32.134865325752273</v>
      </c>
      <c r="ET74" s="188">
        <f t="shared" si="220"/>
        <v>32.260128339957689</v>
      </c>
      <c r="EU74" s="188">
        <f t="shared" si="220"/>
        <v>32.384069108632936</v>
      </c>
      <c r="EV74" s="188">
        <f t="shared" si="220"/>
        <v>32.506703842725962</v>
      </c>
      <c r="EW74" s="188">
        <f t="shared" si="220"/>
        <v>32.628048611479947</v>
      </c>
      <c r="EX74" s="188">
        <f t="shared" si="220"/>
        <v>32.74811934243094</v>
      </c>
      <c r="EY74" s="188">
        <f t="shared" si="220"/>
        <v>32.86693181512689</v>
      </c>
      <c r="EZ74" s="188">
        <f t="shared" si="220"/>
        <v>32.984501651281057</v>
      </c>
      <c r="FA74" s="188">
        <f t="shared" si="220"/>
        <v>33.100844304524053</v>
      </c>
      <c r="FB74" s="188">
        <f t="shared" si="220"/>
        <v>33.215975052548615</v>
      </c>
      <c r="FC74" s="188">
        <f t="shared" si="220"/>
        <v>33.329908993383086</v>
      </c>
      <c r="FD74" s="188">
        <f t="shared" si="220"/>
        <v>33.442661046076935</v>
      </c>
      <c r="FE74" s="188">
        <f t="shared" si="220"/>
        <v>33.554245954704463</v>
      </c>
      <c r="FF74" s="188">
        <f t="shared" si="220"/>
        <v>33.664678296237632</v>
      </c>
      <c r="FG74" s="188">
        <f t="shared" si="220"/>
        <v>33.773972488896007</v>
      </c>
      <c r="FH74" s="188">
        <f t="shared" si="220"/>
        <v>33.882142798420425</v>
      </c>
      <c r="FI74" s="188">
        <f t="shared" si="220"/>
        <v>33.989203340875996</v>
      </c>
      <c r="FJ74" s="188">
        <f t="shared" si="220"/>
        <v>34.095168081890115</v>
      </c>
      <c r="FK74" s="188">
        <f t="shared" si="220"/>
        <v>34.200050833467827</v>
      </c>
      <c r="FL74" s="188">
        <f t="shared" si="220"/>
        <v>34.303865250480889</v>
      </c>
      <c r="FM74" s="188">
        <f t="shared" si="220"/>
        <v>34.406624829346924</v>
      </c>
      <c r="FN74" s="188">
        <f t="shared" si="220"/>
        <v>34.508342908880202</v>
      </c>
      <c r="FO74" s="188">
        <f t="shared" si="220"/>
        <v>34.60903267279091</v>
      </c>
      <c r="FP74" s="188">
        <f t="shared" si="220"/>
        <v>34.708707153005378</v>
      </c>
      <c r="FQ74" s="188">
        <f t="shared" si="220"/>
        <v>34.807379232930771</v>
      </c>
      <c r="FR74" s="188">
        <f t="shared" si="220"/>
        <v>34.905061650009088</v>
      </c>
      <c r="FS74" s="188">
        <f t="shared" si="220"/>
        <v>35.001766997352355</v>
      </c>
      <c r="FT74" s="188">
        <f t="shared" si="220"/>
        <v>35.097507724797019</v>
      </c>
      <c r="FU74" s="188">
        <f t="shared" si="220"/>
        <v>35.192296139476298</v>
      </c>
      <c r="FV74" s="188">
        <f t="shared" si="220"/>
        <v>35.286144406165064</v>
      </c>
      <c r="FW74" s="188">
        <f t="shared" si="220"/>
        <v>35.379064547693936</v>
      </c>
      <c r="FX74" s="188">
        <f t="shared" si="220"/>
        <v>35.471068445675868</v>
      </c>
      <c r="FY74" s="188">
        <f t="shared" si="220"/>
        <v>35.562167841671375</v>
      </c>
      <c r="GA74" s="220" t="s">
        <v>192</v>
      </c>
    </row>
    <row r="75" spans="1:183" s="55" customFormat="1" x14ac:dyDescent="0.25">
      <c r="A75" s="56" t="s">
        <v>77</v>
      </c>
      <c r="B75" s="58" t="s">
        <v>114</v>
      </c>
      <c r="I75" s="70"/>
      <c r="P75" s="70"/>
      <c r="Q75" s="55">
        <f>Q76+Q77+Q78</f>
        <v>15.680219599566559</v>
      </c>
      <c r="R75" s="55">
        <f t="shared" ref="R75:CC75" si="221">R76+R77+R78</f>
        <v>36.378109470994417</v>
      </c>
      <c r="S75" s="55">
        <f t="shared" si="221"/>
        <v>63.699324101279188</v>
      </c>
      <c r="T75" s="55">
        <f t="shared" si="221"/>
        <v>99.763327413255084</v>
      </c>
      <c r="U75" s="55">
        <f t="shared" si="221"/>
        <v>147.36781178506328</v>
      </c>
      <c r="V75" s="55">
        <f t="shared" si="221"/>
        <v>210.20573115585006</v>
      </c>
      <c r="W75" s="70">
        <f t="shared" si="221"/>
        <v>293.15178472528862</v>
      </c>
      <c r="X75" s="55">
        <f t="shared" si="221"/>
        <v>328.31559286947828</v>
      </c>
      <c r="Y75" s="55">
        <f t="shared" si="221"/>
        <v>373.9946091647567</v>
      </c>
      <c r="Z75" s="55">
        <f t="shared" si="221"/>
        <v>433.37991269474952</v>
      </c>
      <c r="AA75" s="55">
        <f t="shared" si="221"/>
        <v>510.85336427977626</v>
      </c>
      <c r="AB75" s="55">
        <f t="shared" si="221"/>
        <v>612.19601360993965</v>
      </c>
      <c r="AC75" s="55">
        <f t="shared" si="221"/>
        <v>745.03363790880189</v>
      </c>
      <c r="AD75" s="70">
        <f t="shared" si="221"/>
        <v>919.42323086249371</v>
      </c>
      <c r="AE75" s="55">
        <f t="shared" si="221"/>
        <v>997.23852879694425</v>
      </c>
      <c r="AF75" s="55">
        <f t="shared" si="221"/>
        <v>1082.319370307775</v>
      </c>
      <c r="AG75" s="55">
        <f t="shared" si="221"/>
        <v>1177.9998268796562</v>
      </c>
      <c r="AH75" s="55">
        <f t="shared" si="221"/>
        <v>1287.4852153411191</v>
      </c>
      <c r="AI75" s="55">
        <f t="shared" si="221"/>
        <v>1415.0022794507859</v>
      </c>
      <c r="AJ75" s="164">
        <f t="shared" si="221"/>
        <v>1566.1229426075413</v>
      </c>
      <c r="AK75" s="70">
        <f t="shared" si="221"/>
        <v>1748.189428275602</v>
      </c>
      <c r="AL75" s="55">
        <f t="shared" si="221"/>
        <v>1851.7066709887031</v>
      </c>
      <c r="AM75" s="55">
        <f t="shared" si="221"/>
        <v>1960.520653048877</v>
      </c>
      <c r="AN75" s="55">
        <f t="shared" si="221"/>
        <v>2075.6227056369212</v>
      </c>
      <c r="AO75" s="55">
        <f t="shared" si="221"/>
        <v>2197.2407039888708</v>
      </c>
      <c r="AP75" s="55">
        <f t="shared" si="221"/>
        <v>2325.656899270793</v>
      </c>
      <c r="AQ75" s="164">
        <f t="shared" si="221"/>
        <v>2461.2248066864481</v>
      </c>
      <c r="AR75" s="70">
        <f t="shared" si="221"/>
        <v>2605.0112006582149</v>
      </c>
      <c r="AS75" s="55">
        <f t="shared" si="221"/>
        <v>2713.5406759707312</v>
      </c>
      <c r="AT75" s="55">
        <f t="shared" si="221"/>
        <v>2826.031197258354</v>
      </c>
      <c r="AU75" s="55">
        <f t="shared" si="221"/>
        <v>2942.1771364825195</v>
      </c>
      <c r="AV75" s="55">
        <f t="shared" si="221"/>
        <v>3061.4231572387425</v>
      </c>
      <c r="AW75" s="55">
        <f t="shared" si="221"/>
        <v>3182.863191942095</v>
      </c>
      <c r="AX75" s="164">
        <f t="shared" si="221"/>
        <v>3305.1273387664723</v>
      </c>
      <c r="AY75" s="177">
        <f t="shared" si="221"/>
        <v>3426.232853522456</v>
      </c>
      <c r="AZ75" s="55">
        <f t="shared" si="221"/>
        <v>3538.2019911490647</v>
      </c>
      <c r="BA75" s="55">
        <f t="shared" si="221"/>
        <v>3651.3319656850199</v>
      </c>
      <c r="BB75" s="55">
        <f t="shared" si="221"/>
        <v>3765.446555538786</v>
      </c>
      <c r="BC75" s="55">
        <f t="shared" si="221"/>
        <v>3880.1629326049251</v>
      </c>
      <c r="BD75" s="55">
        <f t="shared" si="221"/>
        <v>3994.925154364239</v>
      </c>
      <c r="BE75" s="164">
        <f t="shared" si="221"/>
        <v>4108.9336002608661</v>
      </c>
      <c r="BF75" s="70">
        <f t="shared" si="221"/>
        <v>4221.0519323018416</v>
      </c>
      <c r="BG75" s="55">
        <f t="shared" si="221"/>
        <v>4324.6044888222104</v>
      </c>
      <c r="BH75" s="55">
        <f t="shared" si="221"/>
        <v>4428.5791086341787</v>
      </c>
      <c r="BI75" s="55">
        <f t="shared" si="221"/>
        <v>4532.6702209468485</v>
      </c>
      <c r="BJ75" s="55">
        <f t="shared" si="221"/>
        <v>4636.5490465051316</v>
      </c>
      <c r="BK75" s="55">
        <f t="shared" si="221"/>
        <v>4739.8827255598289</v>
      </c>
      <c r="BL75" s="164">
        <f t="shared" si="221"/>
        <v>4842.3401167533757</v>
      </c>
      <c r="BM75" s="70">
        <f t="shared" si="221"/>
        <v>4943.5979456790228</v>
      </c>
      <c r="BN75" s="55">
        <f t="shared" si="221"/>
        <v>5043.3479919770716</v>
      </c>
      <c r="BO75" s="55">
        <f t="shared" si="221"/>
        <v>5142.3536183343613</v>
      </c>
      <c r="BP75" s="55">
        <f t="shared" si="221"/>
        <v>5240.4698744336683</v>
      </c>
      <c r="BQ75" s="55">
        <f t="shared" si="221"/>
        <v>5337.5429921178866</v>
      </c>
      <c r="BR75" s="55">
        <f t="shared" si="221"/>
        <v>5433.4290824724467</v>
      </c>
      <c r="BS75" s="55">
        <f t="shared" si="221"/>
        <v>5528.0149862415565</v>
      </c>
      <c r="BT75" s="70">
        <f t="shared" si="221"/>
        <v>5621.2475061678051</v>
      </c>
      <c r="BU75" s="55">
        <f t="shared" si="221"/>
        <v>5713.1735412394746</v>
      </c>
      <c r="BV75" s="55">
        <f t="shared" si="221"/>
        <v>5804.4774888165257</v>
      </c>
      <c r="BW75" s="55">
        <f t="shared" si="221"/>
        <v>5895.028193063803</v>
      </c>
      <c r="BX75" s="55">
        <f t="shared" si="221"/>
        <v>5984.7068172310537</v>
      </c>
      <c r="BY75" s="55">
        <f t="shared" si="221"/>
        <v>6073.4126088682606</v>
      </c>
      <c r="BZ75" s="55">
        <f t="shared" si="221"/>
        <v>6161.0687593821094</v>
      </c>
      <c r="CA75" s="70">
        <f t="shared" si="221"/>
        <v>6247.6320938774188</v>
      </c>
      <c r="CB75" s="55">
        <f t="shared" si="221"/>
        <v>6333.1072642465451</v>
      </c>
      <c r="CC75" s="55">
        <f t="shared" si="221"/>
        <v>6417.7058770347749</v>
      </c>
      <c r="CD75" s="55">
        <f t="shared" ref="CD75:EO75" si="222">CD76+CD77+CD78</f>
        <v>6501.4095706581529</v>
      </c>
      <c r="CE75" s="55">
        <f t="shared" si="222"/>
        <v>6584.2055092008359</v>
      </c>
      <c r="CF75" s="55">
        <f t="shared" si="222"/>
        <v>6666.0888241397643</v>
      </c>
      <c r="CG75" s="55">
        <f t="shared" si="222"/>
        <v>6747.0637897583592</v>
      </c>
      <c r="CH75" s="70">
        <f t="shared" si="222"/>
        <v>6827.1439810227948</v>
      </c>
      <c r="CI75" s="55">
        <f t="shared" si="222"/>
        <v>6906.3511991752803</v>
      </c>
      <c r="CJ75" s="55">
        <f t="shared" si="222"/>
        <v>6984.7121279595176</v>
      </c>
      <c r="CK75" s="55">
        <f t="shared" si="222"/>
        <v>7062.2065534064586</v>
      </c>
      <c r="CL75" s="55">
        <f t="shared" si="222"/>
        <v>7138.8251414692104</v>
      </c>
      <c r="CM75" s="55">
        <f t="shared" si="222"/>
        <v>7214.5694570299811</v>
      </c>
      <c r="CN75" s="55">
        <f t="shared" si="222"/>
        <v>7289.451382727827</v>
      </c>
      <c r="CO75" s="70">
        <f t="shared" si="222"/>
        <v>7363.4915105246464</v>
      </c>
      <c r="CP75" s="55">
        <f t="shared" si="222"/>
        <v>7436.716115164013</v>
      </c>
      <c r="CQ75" s="55">
        <f t="shared" si="222"/>
        <v>7509.1519972830092</v>
      </c>
      <c r="CR75" s="55">
        <f t="shared" si="222"/>
        <v>7580.7960812073925</v>
      </c>
      <c r="CS75" s="55">
        <f t="shared" si="222"/>
        <v>7651.6480752913085</v>
      </c>
      <c r="CT75" s="55">
        <f t="shared" si="222"/>
        <v>7721.7108084670444</v>
      </c>
      <c r="CU75" s="55">
        <f t="shared" si="222"/>
        <v>7790.990243116149</v>
      </c>
      <c r="CV75" s="70">
        <f t="shared" si="222"/>
        <v>7859.4951918314919</v>
      </c>
      <c r="CW75" s="55">
        <f t="shared" si="222"/>
        <v>7927.2366085457097</v>
      </c>
      <c r="CX75" s="55">
        <f t="shared" si="222"/>
        <v>7994.2262841336878</v>
      </c>
      <c r="CY75" s="55">
        <f t="shared" si="222"/>
        <v>8060.4709160409502</v>
      </c>
      <c r="CZ75" s="55">
        <f t="shared" si="222"/>
        <v>8125.9788063780115</v>
      </c>
      <c r="DA75" s="55">
        <f t="shared" si="222"/>
        <v>8190.7592271920621</v>
      </c>
      <c r="DB75" s="55">
        <f t="shared" si="222"/>
        <v>8254.8217536433567</v>
      </c>
      <c r="DC75" s="55">
        <f t="shared" si="222"/>
        <v>8318.1756087185277</v>
      </c>
      <c r="DD75" s="70">
        <f t="shared" si="222"/>
        <v>8380.829087001086</v>
      </c>
      <c r="DE75" s="55">
        <f t="shared" si="222"/>
        <v>8442.7891453178363</v>
      </c>
      <c r="DF75" s="55">
        <f t="shared" si="222"/>
        <v>8504.0613082487016</v>
      </c>
      <c r="DG75" s="55">
        <f t="shared" si="222"/>
        <v>8564.6524582840393</v>
      </c>
      <c r="DH75" s="55">
        <f t="shared" si="222"/>
        <v>8624.5705127472047</v>
      </c>
      <c r="DI75" s="55">
        <f t="shared" si="222"/>
        <v>8683.8240165517236</v>
      </c>
      <c r="DJ75" s="55">
        <f t="shared" si="222"/>
        <v>8742.4216860062988</v>
      </c>
      <c r="DK75" s="70">
        <f t="shared" si="222"/>
        <v>8800.371952581263</v>
      </c>
      <c r="DL75" s="55">
        <f t="shared" si="222"/>
        <v>8857.6825807593468</v>
      </c>
      <c r="DM75" s="55">
        <f t="shared" si="222"/>
        <v>8914.3604726294834</v>
      </c>
      <c r="DN75" s="55">
        <f t="shared" si="222"/>
        <v>8970.4126732956847</v>
      </c>
      <c r="DO75" s="55">
        <f t="shared" si="222"/>
        <v>9025.8463134350532</v>
      </c>
      <c r="DP75" s="55">
        <f t="shared" si="222"/>
        <v>9080.6685562422226</v>
      </c>
      <c r="DQ75" s="55">
        <f t="shared" si="222"/>
        <v>9134.8865515152866</v>
      </c>
      <c r="DR75" s="55">
        <f t="shared" si="222"/>
        <v>9188.507399320697</v>
      </c>
      <c r="DS75" s="55">
        <f t="shared" si="222"/>
        <v>9241.5381292135171</v>
      </c>
      <c r="DT75" s="55">
        <f t="shared" si="222"/>
        <v>9293.9857066022996</v>
      </c>
      <c r="DU75" s="55">
        <f t="shared" si="222"/>
        <v>9345.8571886923582</v>
      </c>
      <c r="DV75" s="55">
        <f t="shared" si="222"/>
        <v>9397.1596035999682</v>
      </c>
      <c r="DW75" s="55">
        <f t="shared" si="222"/>
        <v>9447.8998625254299</v>
      </c>
      <c r="DX75" s="55">
        <f t="shared" si="222"/>
        <v>9498.0847120150102</v>
      </c>
      <c r="DY75" s="55">
        <f t="shared" si="222"/>
        <v>9547.7207300347236</v>
      </c>
      <c r="DZ75" s="55">
        <f t="shared" si="222"/>
        <v>9596.8143647251472</v>
      </c>
      <c r="EA75" s="55">
        <f t="shared" si="222"/>
        <v>9645.3720079526647</v>
      </c>
      <c r="EB75" s="55">
        <f t="shared" si="222"/>
        <v>9693.4000853592988</v>
      </c>
      <c r="EC75" s="55">
        <f t="shared" si="222"/>
        <v>9740.9050196586759</v>
      </c>
      <c r="ED75" s="55">
        <f t="shared" si="222"/>
        <v>9787.8931951096347</v>
      </c>
      <c r="EE75" s="55">
        <f t="shared" si="222"/>
        <v>9834.3709281548927</v>
      </c>
      <c r="EF75" s="55">
        <f t="shared" si="222"/>
        <v>9880.3444487595516</v>
      </c>
      <c r="EG75" s="55">
        <f t="shared" si="222"/>
        <v>9925.8198958710927</v>
      </c>
      <c r="EH75" s="55">
        <f t="shared" si="222"/>
        <v>9970.8033279519204</v>
      </c>
      <c r="EI75" s="55">
        <f t="shared" si="222"/>
        <v>10015.300745034343</v>
      </c>
      <c r="EJ75" s="55">
        <f t="shared" si="222"/>
        <v>10059.318081729703</v>
      </c>
      <c r="EK75" s="55">
        <f t="shared" si="222"/>
        <v>10102.861206559977</v>
      </c>
      <c r="EL75" s="55">
        <f t="shared" si="222"/>
        <v>10145.935925381818</v>
      </c>
      <c r="EM75" s="55">
        <f t="shared" si="222"/>
        <v>10188.547986585556</v>
      </c>
      <c r="EN75" s="55">
        <f t="shared" si="222"/>
        <v>10230.703085854495</v>
      </c>
      <c r="EO75" s="55">
        <f t="shared" si="222"/>
        <v>10272.40686849896</v>
      </c>
      <c r="EP75" s="55">
        <f t="shared" ref="EP75:FY75" si="223">EP76+EP77+EP78</f>
        <v>10313.6649276813</v>
      </c>
      <c r="EQ75" s="55">
        <f t="shared" si="223"/>
        <v>10354.482794408263</v>
      </c>
      <c r="ER75" s="55">
        <f t="shared" si="223"/>
        <v>10394.865932497216</v>
      </c>
      <c r="ES75" s="55">
        <f t="shared" si="223"/>
        <v>10434.819738163747</v>
      </c>
      <c r="ET75" s="55">
        <f t="shared" si="223"/>
        <v>10474.349543149307</v>
      </c>
      <c r="EU75" s="55">
        <f t="shared" si="223"/>
        <v>10513.46061968809</v>
      </c>
      <c r="EV75" s="55">
        <f t="shared" si="223"/>
        <v>10552.158185204687</v>
      </c>
      <c r="EW75" s="55">
        <f t="shared" si="223"/>
        <v>10590.44740459093</v>
      </c>
      <c r="EX75" s="55">
        <f t="shared" si="223"/>
        <v>10628.333388471359</v>
      </c>
      <c r="EY75" s="55">
        <f t="shared" si="223"/>
        <v>10665.821191991425</v>
      </c>
      <c r="EZ75" s="55">
        <f t="shared" si="223"/>
        <v>10702.915814125257</v>
      </c>
      <c r="FA75" s="55">
        <f t="shared" si="223"/>
        <v>10739.622197486982</v>
      </c>
      <c r="FB75" s="55">
        <f t="shared" si="223"/>
        <v>10775.945228566839</v>
      </c>
      <c r="FC75" s="55">
        <f t="shared" si="223"/>
        <v>10811.889738215918</v>
      </c>
      <c r="FD75" s="55">
        <f t="shared" si="223"/>
        <v>10847.460502117976</v>
      </c>
      <c r="FE75" s="55">
        <f t="shared" si="223"/>
        <v>10882.662240996749</v>
      </c>
      <c r="FF75" s="55">
        <f t="shared" si="223"/>
        <v>10917.499621521545</v>
      </c>
      <c r="FG75" s="55">
        <f t="shared" si="223"/>
        <v>10951.977257460916</v>
      </c>
      <c r="FH75" s="55">
        <f t="shared" si="223"/>
        <v>10986.099710714672</v>
      </c>
      <c r="FI75" s="55">
        <f t="shared" si="223"/>
        <v>11019.871491985072</v>
      </c>
      <c r="FJ75" s="55">
        <f t="shared" si="223"/>
        <v>11053.297061012287</v>
      </c>
      <c r="FK75" s="55">
        <f t="shared" si="223"/>
        <v>11086.380826476099</v>
      </c>
      <c r="FL75" s="55">
        <f t="shared" si="223"/>
        <v>11119.127145830378</v>
      </c>
      <c r="FM75" s="55">
        <f t="shared" si="223"/>
        <v>11151.540325532491</v>
      </c>
      <c r="FN75" s="55">
        <f t="shared" si="223"/>
        <v>11183.624621566711</v>
      </c>
      <c r="FO75" s="55">
        <f t="shared" si="223"/>
        <v>11215.384240128858</v>
      </c>
      <c r="FP75" s="55">
        <f t="shared" si="223"/>
        <v>11246.823338334914</v>
      </c>
      <c r="FQ75" s="55">
        <f t="shared" si="223"/>
        <v>11277.946024844236</v>
      </c>
      <c r="FR75" s="55">
        <f t="shared" si="223"/>
        <v>11308.756360348178</v>
      </c>
      <c r="FS75" s="55">
        <f t="shared" si="223"/>
        <v>11339.258357958195</v>
      </c>
      <c r="FT75" s="55">
        <f t="shared" si="223"/>
        <v>11369.455983610669</v>
      </c>
      <c r="FU75" s="55">
        <f t="shared" si="223"/>
        <v>11399.353156463463</v>
      </c>
      <c r="FV75" s="55">
        <f t="shared" si="223"/>
        <v>11428.953749280408</v>
      </c>
      <c r="FW75" s="55">
        <f t="shared" si="223"/>
        <v>11458.261588812993</v>
      </c>
      <c r="FX75" s="55">
        <f t="shared" si="223"/>
        <v>11487.28045619423</v>
      </c>
      <c r="FY75" s="55">
        <f t="shared" si="223"/>
        <v>11516.014087359685</v>
      </c>
      <c r="GA75" s="56" t="s">
        <v>77</v>
      </c>
    </row>
    <row r="76" spans="1:183" s="45" customFormat="1" x14ac:dyDescent="0.25">
      <c r="A76" s="45" t="s">
        <v>95</v>
      </c>
      <c r="B76" s="64"/>
      <c r="I76" s="72"/>
      <c r="P76" s="72"/>
      <c r="Q76" s="45">
        <f t="shared" ref="Q76:CB76" si="224">P76+J56+J48+J40</f>
        <v>13.414307419826264</v>
      </c>
      <c r="R76" s="45">
        <f t="shared" si="224"/>
        <v>31.121193213996932</v>
      </c>
      <c r="S76" s="45">
        <f t="shared" si="224"/>
        <v>54.494282462302209</v>
      </c>
      <c r="T76" s="45">
        <f t="shared" si="224"/>
        <v>85.346760270065175</v>
      </c>
      <c r="U76" s="45">
        <f t="shared" si="224"/>
        <v>126.07203097631229</v>
      </c>
      <c r="V76" s="45">
        <f t="shared" si="224"/>
        <v>179.82938830855846</v>
      </c>
      <c r="W76" s="72">
        <f t="shared" si="224"/>
        <v>250.78909998712345</v>
      </c>
      <c r="X76" s="45">
        <f t="shared" si="224"/>
        <v>282.38995661890732</v>
      </c>
      <c r="Y76" s="45">
        <f t="shared" si="224"/>
        <v>323.29589224026097</v>
      </c>
      <c r="Z76" s="45">
        <f t="shared" si="224"/>
        <v>376.46840642832336</v>
      </c>
      <c r="AA76" s="45">
        <f t="shared" si="224"/>
        <v>445.82877134692177</v>
      </c>
      <c r="AB76" s="45">
        <f t="shared" si="224"/>
        <v>536.55014495895603</v>
      </c>
      <c r="AC76" s="45">
        <f t="shared" si="224"/>
        <v>655.45603509413161</v>
      </c>
      <c r="AD76" s="72">
        <f t="shared" si="224"/>
        <v>811.54469590003714</v>
      </c>
      <c r="AE76" s="45">
        <f t="shared" si="224"/>
        <v>883.16756005937395</v>
      </c>
      <c r="AF76" s="45">
        <f t="shared" si="224"/>
        <v>961.54704917453137</v>
      </c>
      <c r="AG76" s="45">
        <f t="shared" si="224"/>
        <v>1049.8714825277248</v>
      </c>
      <c r="AH76" s="45">
        <f t="shared" si="224"/>
        <v>1151.1538632715663</v>
      </c>
      <c r="AI76" s="45">
        <f t="shared" si="224"/>
        <v>1269.3672196410098</v>
      </c>
      <c r="AJ76" s="169">
        <f t="shared" si="224"/>
        <v>1409.7488110005106</v>
      </c>
      <c r="AK76" s="72">
        <f t="shared" si="224"/>
        <v>1579.1995204350608</v>
      </c>
      <c r="AL76" s="45">
        <f t="shared" si="224"/>
        <v>1675.2354263478512</v>
      </c>
      <c r="AM76" s="45">
        <f t="shared" si="224"/>
        <v>1776.1061901368676</v>
      </c>
      <c r="AN76" s="45">
        <f t="shared" si="224"/>
        <v>1882.8256898109166</v>
      </c>
      <c r="AO76" s="45">
        <f t="shared" si="224"/>
        <v>1995.6411661275413</v>
      </c>
      <c r="AP76" s="45">
        <f t="shared" si="224"/>
        <v>2114.8622063173852</v>
      </c>
      <c r="AQ76" s="169">
        <f t="shared" si="224"/>
        <v>2240.8802017204644</v>
      </c>
      <c r="AR76" s="72">
        <f t="shared" si="224"/>
        <v>2374.2608296326075</v>
      </c>
      <c r="AS76" s="45">
        <f t="shared" si="224"/>
        <v>2475.2727822867587</v>
      </c>
      <c r="AT76" s="45">
        <f t="shared" si="224"/>
        <v>2580.0711710602545</v>
      </c>
      <c r="AU76" s="45">
        <f t="shared" si="224"/>
        <v>2688.3596624195629</v>
      </c>
      <c r="AV76" s="45">
        <f t="shared" si="224"/>
        <v>2799.6148899115833</v>
      </c>
      <c r="AW76" s="45">
        <f t="shared" si="224"/>
        <v>2912.9883886417228</v>
      </c>
      <c r="AX76" s="169">
        <f t="shared" si="224"/>
        <v>3027.2018228269981</v>
      </c>
      <c r="AY76" s="72">
        <f t="shared" si="224"/>
        <v>3140.4089504364447</v>
      </c>
      <c r="AZ76" s="45">
        <f t="shared" si="224"/>
        <v>3245.1954091794914</v>
      </c>
      <c r="BA76" s="45">
        <f t="shared" si="224"/>
        <v>3351.0861065286686</v>
      </c>
      <c r="BB76" s="45">
        <f t="shared" si="224"/>
        <v>3457.9202001179733</v>
      </c>
      <c r="BC76" s="45">
        <f t="shared" si="224"/>
        <v>3565.3392667187063</v>
      </c>
      <c r="BD76" s="45">
        <f t="shared" si="224"/>
        <v>3672.8172050320732</v>
      </c>
      <c r="BE76" s="169">
        <f t="shared" si="224"/>
        <v>3779.5927802466404</v>
      </c>
      <c r="BF76" s="72">
        <f t="shared" si="224"/>
        <v>3884.5806916868614</v>
      </c>
      <c r="BG76" s="45">
        <f t="shared" si="224"/>
        <v>3981.4488895196228</v>
      </c>
      <c r="BH76" s="45">
        <f t="shared" si="224"/>
        <v>4078.7359009655866</v>
      </c>
      <c r="BI76" s="45">
        <f t="shared" si="224"/>
        <v>4176.1539456923992</v>
      </c>
      <c r="BJ76" s="45">
        <f t="shared" si="224"/>
        <v>4273.3919710434448</v>
      </c>
      <c r="BK76" s="45">
        <f t="shared" si="224"/>
        <v>4370.1340340274128</v>
      </c>
      <c r="BL76" s="169">
        <f t="shared" si="224"/>
        <v>4466.0634689980852</v>
      </c>
      <c r="BM76" s="72">
        <f t="shared" si="224"/>
        <v>4560.8670094550143</v>
      </c>
      <c r="BN76" s="45">
        <f t="shared" si="224"/>
        <v>4654.2394291305209</v>
      </c>
      <c r="BO76" s="45">
        <f t="shared" si="224"/>
        <v>4746.924943321098</v>
      </c>
      <c r="BP76" s="45">
        <f t="shared" si="224"/>
        <v>4838.786806601297</v>
      </c>
      <c r="BQ76" s="45">
        <f t="shared" si="224"/>
        <v>4929.6798013036432</v>
      </c>
      <c r="BR76" s="45">
        <f t="shared" si="224"/>
        <v>5019.4677105356077</v>
      </c>
      <c r="BS76" s="45">
        <f t="shared" si="224"/>
        <v>5108.0430257060825</v>
      </c>
      <c r="BT76" s="72">
        <f t="shared" si="224"/>
        <v>5195.3544462290838</v>
      </c>
      <c r="BU76" s="45">
        <f t="shared" si="224"/>
        <v>5281.4445159819634</v>
      </c>
      <c r="BV76" s="45">
        <f t="shared" si="224"/>
        <v>5366.9485408593318</v>
      </c>
      <c r="BW76" s="45">
        <f t="shared" si="224"/>
        <v>5451.7427837231398</v>
      </c>
      <c r="BX76" s="45">
        <f t="shared" si="224"/>
        <v>5535.7149190304835</v>
      </c>
      <c r="BY76" s="45">
        <f t="shared" si="224"/>
        <v>5618.7696210348695</v>
      </c>
      <c r="BZ76" s="45">
        <f t="shared" si="224"/>
        <v>5700.834275151683</v>
      </c>
      <c r="CA76" s="72">
        <f t="shared" si="224"/>
        <v>5781.8684444317423</v>
      </c>
      <c r="CB76" s="45">
        <f t="shared" si="224"/>
        <v>5861.8777076687766</v>
      </c>
      <c r="CC76" s="45">
        <f t="shared" ref="CC76:EN76" si="225">CB76+BV56+BV48+BV40</f>
        <v>5941.0722334173679</v>
      </c>
      <c r="CD76" s="45">
        <f t="shared" si="225"/>
        <v>6019.4332066685129</v>
      </c>
      <c r="CE76" s="45">
        <f t="shared" si="225"/>
        <v>6096.9470053733221</v>
      </c>
      <c r="CF76" s="45">
        <f t="shared" si="225"/>
        <v>6173.6075316572296</v>
      </c>
      <c r="CG76" s="45">
        <f t="shared" si="225"/>
        <v>6249.4173666420793</v>
      </c>
      <c r="CH76" s="72">
        <f t="shared" si="225"/>
        <v>6324.3880158630009</v>
      </c>
      <c r="CI76" s="45">
        <f t="shared" si="225"/>
        <v>6398.5390718590534</v>
      </c>
      <c r="CJ76" s="45">
        <f t="shared" si="225"/>
        <v>6471.8953114391061</v>
      </c>
      <c r="CK76" s="45">
        <f t="shared" si="225"/>
        <v>6544.4383525254725</v>
      </c>
      <c r="CL76" s="45">
        <f t="shared" si="225"/>
        <v>6616.1599159610496</v>
      </c>
      <c r="CM76" s="45">
        <f t="shared" si="225"/>
        <v>6687.0618703384398</v>
      </c>
      <c r="CN76" s="45">
        <f t="shared" si="225"/>
        <v>6757.1557067630783</v>
      </c>
      <c r="CO76" s="72">
        <f t="shared" si="225"/>
        <v>6826.4610241371056</v>
      </c>
      <c r="CP76" s="45">
        <f t="shared" si="225"/>
        <v>6895.002668683067</v>
      </c>
      <c r="CQ76" s="45">
        <f t="shared" si="225"/>
        <v>6962.8058565627753</v>
      </c>
      <c r="CR76" s="45">
        <f t="shared" si="225"/>
        <v>7029.8671706736213</v>
      </c>
      <c r="CS76" s="45">
        <f t="shared" si="225"/>
        <v>7096.185986607341</v>
      </c>
      <c r="CT76" s="45">
        <f t="shared" si="225"/>
        <v>7161.7647830997903</v>
      </c>
      <c r="CU76" s="45">
        <f t="shared" si="225"/>
        <v>7226.6091432867179</v>
      </c>
      <c r="CV76" s="72">
        <f t="shared" si="225"/>
        <v>7290.7274698783986</v>
      </c>
      <c r="CW76" s="45">
        <f t="shared" si="225"/>
        <v>7354.1302838358824</v>
      </c>
      <c r="CX76" s="45">
        <f t="shared" si="225"/>
        <v>7416.8289368779597</v>
      </c>
      <c r="CY76" s="45">
        <f t="shared" si="225"/>
        <v>7478.8297047274937</v>
      </c>
      <c r="CZ76" s="45">
        <f t="shared" si="225"/>
        <v>7540.1403226634739</v>
      </c>
      <c r="DA76" s="45">
        <f t="shared" si="225"/>
        <v>7600.7694121269906</v>
      </c>
      <c r="DB76" s="45">
        <f t="shared" si="225"/>
        <v>7660.7258746709185</v>
      </c>
      <c r="DC76" s="45">
        <f t="shared" si="225"/>
        <v>7720.0182942274796</v>
      </c>
      <c r="DD76" s="72">
        <f t="shared" si="225"/>
        <v>7778.6544094436158</v>
      </c>
      <c r="DE76" s="45">
        <f t="shared" si="225"/>
        <v>7836.6407359221084</v>
      </c>
      <c r="DF76" s="45">
        <f t="shared" si="225"/>
        <v>7893.9824741525099</v>
      </c>
      <c r="DG76" s="45">
        <f t="shared" si="225"/>
        <v>7950.6861197211538</v>
      </c>
      <c r="DH76" s="45">
        <f t="shared" si="225"/>
        <v>8006.7591461837383</v>
      </c>
      <c r="DI76" s="45">
        <f t="shared" si="225"/>
        <v>8062.2096107550824</v>
      </c>
      <c r="DJ76" s="45">
        <f t="shared" si="225"/>
        <v>8117.0457161519535</v>
      </c>
      <c r="DK76" s="72">
        <f t="shared" si="225"/>
        <v>8171.275375476197</v>
      </c>
      <c r="DL76" s="45">
        <f t="shared" si="225"/>
        <v>8224.905850833813</v>
      </c>
      <c r="DM76" s="45">
        <f t="shared" si="225"/>
        <v>8277.9435730674722</v>
      </c>
      <c r="DN76" s="45">
        <f t="shared" si="225"/>
        <v>8330.3951228372189</v>
      </c>
      <c r="DO76" s="45">
        <f t="shared" si="225"/>
        <v>8382.2671772289068</v>
      </c>
      <c r="DP76" s="45">
        <f t="shared" si="225"/>
        <v>8433.5664577519274</v>
      </c>
      <c r="DQ76" s="45">
        <f t="shared" si="225"/>
        <v>8484.2996828098749</v>
      </c>
      <c r="DR76" s="45">
        <f t="shared" si="225"/>
        <v>8534.4735275286166</v>
      </c>
      <c r="DS76" s="45">
        <f t="shared" si="225"/>
        <v>8584.0945975796403</v>
      </c>
      <c r="DT76" s="45">
        <f t="shared" si="225"/>
        <v>8633.1694294540612</v>
      </c>
      <c r="DU76" s="45">
        <f t="shared" si="225"/>
        <v>8681.7046408824572</v>
      </c>
      <c r="DV76" s="45">
        <f t="shared" si="225"/>
        <v>8729.7068185883654</v>
      </c>
      <c r="DW76" s="45">
        <f t="shared" si="225"/>
        <v>8777.1824374923126</v>
      </c>
      <c r="DX76" s="45">
        <f t="shared" si="225"/>
        <v>8824.1378176455382</v>
      </c>
      <c r="DY76" s="45">
        <f t="shared" si="225"/>
        <v>8870.5791220968949</v>
      </c>
      <c r="DZ76" s="45">
        <f t="shared" si="225"/>
        <v>8916.5123943781909</v>
      </c>
      <c r="EA76" s="45">
        <f t="shared" si="225"/>
        <v>8961.9436280462542</v>
      </c>
      <c r="EB76" s="45">
        <f t="shared" si="225"/>
        <v>9006.8788510687082</v>
      </c>
      <c r="EC76" s="45">
        <f t="shared" si="225"/>
        <v>9051.3240893479961</v>
      </c>
      <c r="ED76" s="45">
        <f t="shared" si="225"/>
        <v>9095.2853317810877</v>
      </c>
      <c r="EE76" s="45">
        <f t="shared" si="225"/>
        <v>9138.7685017155018</v>
      </c>
      <c r="EF76" s="45">
        <f t="shared" si="225"/>
        <v>9181.7794391657935</v>
      </c>
      <c r="EG76" s="45">
        <f t="shared" si="225"/>
        <v>9224.3238970156817</v>
      </c>
      <c r="EH76" s="45">
        <f t="shared" si="225"/>
        <v>9266.4075519893049</v>
      </c>
      <c r="EI76" s="45">
        <f t="shared" si="225"/>
        <v>9308.0360267859724</v>
      </c>
      <c r="EJ76" s="45">
        <f t="shared" si="225"/>
        <v>9349.21488369078</v>
      </c>
      <c r="EK76" s="45">
        <f t="shared" si="225"/>
        <v>9389.9496238380798</v>
      </c>
      <c r="EL76" s="45">
        <f t="shared" si="225"/>
        <v>9430.2456901168243</v>
      </c>
      <c r="EM76" s="45">
        <f t="shared" si="225"/>
        <v>9470.1084716503774</v>
      </c>
      <c r="EN76" s="45">
        <f t="shared" si="225"/>
        <v>9509.5433078940478</v>
      </c>
      <c r="EO76" s="45">
        <f t="shared" ref="EO76:FY76" si="226">EN76+EH56+EH48+EH40</f>
        <v>9548.5554906000489</v>
      </c>
      <c r="EP76" s="45">
        <f t="shared" si="226"/>
        <v>9587.1502621417385</v>
      </c>
      <c r="EQ76" s="45">
        <f t="shared" si="226"/>
        <v>9625.3328061385146</v>
      </c>
      <c r="ER76" s="45">
        <f t="shared" si="226"/>
        <v>9663.10824286961</v>
      </c>
      <c r="ES76" s="45">
        <f t="shared" si="226"/>
        <v>9700.4816290802464</v>
      </c>
      <c r="ET76" s="45">
        <f t="shared" si="226"/>
        <v>9737.4579611034424</v>
      </c>
      <c r="EU76" s="45">
        <f t="shared" si="226"/>
        <v>9774.0421796494938</v>
      </c>
      <c r="EV76" s="45">
        <f t="shared" si="226"/>
        <v>9810.2391742494838</v>
      </c>
      <c r="EW76" s="45">
        <f t="shared" si="226"/>
        <v>9846.0537853206297</v>
      </c>
      <c r="EX76" s="45">
        <f t="shared" si="226"/>
        <v>9881.4908023736552</v>
      </c>
      <c r="EY76" s="45">
        <f t="shared" si="226"/>
        <v>9916.55496275308</v>
      </c>
      <c r="EZ76" s="45">
        <f t="shared" si="226"/>
        <v>9951.2509509264437</v>
      </c>
      <c r="FA76" s="45">
        <f t="shared" si="226"/>
        <v>9985.5833983100511</v>
      </c>
      <c r="FB76" s="45">
        <f t="shared" si="226"/>
        <v>10019.556883544241</v>
      </c>
      <c r="FC76" s="45">
        <f t="shared" si="226"/>
        <v>10053.175933026274</v>
      </c>
      <c r="FD76" s="45">
        <f t="shared" si="226"/>
        <v>10086.445021421005</v>
      </c>
      <c r="FE76" s="45">
        <f t="shared" si="226"/>
        <v>10119.368571879791</v>
      </c>
      <c r="FF76" s="45">
        <f t="shared" si="226"/>
        <v>10151.950956894358</v>
      </c>
      <c r="FG76" s="45">
        <f t="shared" si="226"/>
        <v>10184.196499366082</v>
      </c>
      <c r="FH76" s="45">
        <f t="shared" si="226"/>
        <v>10216.109473550707</v>
      </c>
      <c r="FI76" s="45">
        <f t="shared" si="226"/>
        <v>10247.694105662671</v>
      </c>
      <c r="FJ76" s="45">
        <f t="shared" si="226"/>
        <v>10278.954574076482</v>
      </c>
      <c r="FK76" s="45">
        <f t="shared" si="226"/>
        <v>10309.895009225431</v>
      </c>
      <c r="FL76" s="45">
        <f t="shared" si="226"/>
        <v>10340.519493448284</v>
      </c>
      <c r="FM76" s="45">
        <f t="shared" si="226"/>
        <v>10370.832061219422</v>
      </c>
      <c r="FN76" s="45">
        <f t="shared" si="226"/>
        <v>10400.836699659871</v>
      </c>
      <c r="FO76" s="45">
        <f t="shared" si="226"/>
        <v>10430.537349197533</v>
      </c>
      <c r="FP76" s="45">
        <f t="shared" si="226"/>
        <v>10459.93790424277</v>
      </c>
      <c r="FQ76" s="45">
        <f t="shared" si="226"/>
        <v>10489.042213774619</v>
      </c>
      <c r="FR76" s="45">
        <f t="shared" si="226"/>
        <v>10517.854081792811</v>
      </c>
      <c r="FS76" s="45">
        <f t="shared" si="226"/>
        <v>10546.377267671998</v>
      </c>
      <c r="FT76" s="45">
        <f t="shared" si="226"/>
        <v>10574.615486534476</v>
      </c>
      <c r="FU76" s="45">
        <f t="shared" si="226"/>
        <v>10602.572409619452</v>
      </c>
      <c r="FV76" s="45">
        <f t="shared" si="226"/>
        <v>10630.251664645248</v>
      </c>
      <c r="FW76" s="45">
        <f t="shared" si="226"/>
        <v>10657.656836172007</v>
      </c>
      <c r="FX76" s="45">
        <f t="shared" si="226"/>
        <v>10684.791465977129</v>
      </c>
      <c r="FY76" s="45">
        <f t="shared" si="226"/>
        <v>10711.659053455565</v>
      </c>
      <c r="GA76" s="45" t="s">
        <v>95</v>
      </c>
    </row>
    <row r="77" spans="1:183" s="45" customFormat="1" x14ac:dyDescent="0.25">
      <c r="A77" s="45" t="s">
        <v>97</v>
      </c>
      <c r="B77" s="64"/>
      <c r="I77" s="72"/>
      <c r="P77" s="72"/>
      <c r="Q77" s="45">
        <f t="shared" ref="Q77:CB77" si="227">P77+J58+J50+J42</f>
        <v>1.9752235332788863</v>
      </c>
      <c r="R77" s="45">
        <f t="shared" si="227"/>
        <v>4.5825185972070166</v>
      </c>
      <c r="S77" s="45">
        <f t="shared" si="227"/>
        <v>8.0241480815921484</v>
      </c>
      <c r="T77" s="45">
        <f t="shared" si="227"/>
        <v>12.567099000980521</v>
      </c>
      <c r="U77" s="45">
        <f t="shared" si="227"/>
        <v>18.563794214573175</v>
      </c>
      <c r="V77" s="45">
        <f t="shared" si="227"/>
        <v>26.479431896515479</v>
      </c>
      <c r="W77" s="72">
        <f t="shared" si="227"/>
        <v>36.928073636679322</v>
      </c>
      <c r="X77" s="45">
        <f t="shared" si="227"/>
        <v>39.898448088674101</v>
      </c>
      <c r="Y77" s="45">
        <f t="shared" si="227"/>
        <v>43.836387746859216</v>
      </c>
      <c r="Z77" s="45">
        <f t="shared" si="227"/>
        <v>48.969584091504586</v>
      </c>
      <c r="AA77" s="45">
        <f t="shared" si="227"/>
        <v>55.680441254837106</v>
      </c>
      <c r="AB77" s="45">
        <f t="shared" si="227"/>
        <v>64.473676392829091</v>
      </c>
      <c r="AC77" s="45">
        <f t="shared" si="227"/>
        <v>76.015418689365902</v>
      </c>
      <c r="AD77" s="72">
        <f t="shared" si="227"/>
        <v>91.184789700066574</v>
      </c>
      <c r="AE77" s="45">
        <f t="shared" si="227"/>
        <v>96.030013634254587</v>
      </c>
      <c r="AF77" s="45">
        <f t="shared" si="227"/>
        <v>101.31823214209246</v>
      </c>
      <c r="AG77" s="45">
        <f t="shared" si="227"/>
        <v>107.17872034846329</v>
      </c>
      <c r="AH77" s="45">
        <f t="shared" si="227"/>
        <v>113.7820591870273</v>
      </c>
      <c r="AI77" s="45">
        <f t="shared" si="227"/>
        <v>121.35330679337937</v>
      </c>
      <c r="AJ77" s="169">
        <f t="shared" si="227"/>
        <v>130.18935119861598</v>
      </c>
      <c r="AK77" s="72">
        <f t="shared" si="227"/>
        <v>140.68175779006239</v>
      </c>
      <c r="AL77" s="45">
        <f t="shared" si="227"/>
        <v>146.67493471656383</v>
      </c>
      <c r="AM77" s="45">
        <f t="shared" si="227"/>
        <v>153.01889871971593</v>
      </c>
      <c r="AN77" s="45">
        <f t="shared" si="227"/>
        <v>159.70030818254725</v>
      </c>
      <c r="AO77" s="45">
        <f t="shared" si="227"/>
        <v>166.70887693310928</v>
      </c>
      <c r="AP77" s="45">
        <f t="shared" si="227"/>
        <v>174.02972151644389</v>
      </c>
      <c r="AQ77" s="169">
        <f t="shared" si="227"/>
        <v>181.64186888285931</v>
      </c>
      <c r="AR77" s="72">
        <f t="shared" si="227"/>
        <v>189.68808484309869</v>
      </c>
      <c r="AS77" s="45">
        <f t="shared" si="227"/>
        <v>195.55359619266127</v>
      </c>
      <c r="AT77" s="45">
        <f t="shared" si="227"/>
        <v>201.58195756866823</v>
      </c>
      <c r="AU77" s="45">
        <f t="shared" si="227"/>
        <v>207.76144166340504</v>
      </c>
      <c r="AV77" s="45">
        <f t="shared" si="227"/>
        <v>214.06343666503025</v>
      </c>
      <c r="AW77" s="45">
        <f t="shared" si="227"/>
        <v>220.43877456514457</v>
      </c>
      <c r="AX77" s="169">
        <f t="shared" si="227"/>
        <v>226.81106067225019</v>
      </c>
      <c r="AY77" s="72">
        <f t="shared" si="227"/>
        <v>233.06788657204555</v>
      </c>
      <c r="AZ77" s="45">
        <f t="shared" si="227"/>
        <v>238.78248982046975</v>
      </c>
      <c r="BA77" s="45">
        <f t="shared" si="227"/>
        <v>244.52852873205305</v>
      </c>
      <c r="BB77" s="45">
        <f t="shared" si="227"/>
        <v>250.29730383459741</v>
      </c>
      <c r="BC77" s="45">
        <f t="shared" si="227"/>
        <v>256.07165576860325</v>
      </c>
      <c r="BD77" s="45">
        <f t="shared" si="227"/>
        <v>261.8292491503538</v>
      </c>
      <c r="BE77" s="169">
        <f t="shared" si="227"/>
        <v>267.53990418639773</v>
      </c>
      <c r="BF77" s="72">
        <f t="shared" si="227"/>
        <v>273.16207250722584</v>
      </c>
      <c r="BG77" s="45">
        <f t="shared" si="227"/>
        <v>278.39989646410089</v>
      </c>
      <c r="BH77" s="45">
        <f t="shared" si="227"/>
        <v>283.65226359132106</v>
      </c>
      <c r="BI77" s="45">
        <f t="shared" si="227"/>
        <v>288.90273237783572</v>
      </c>
      <c r="BJ77" s="45">
        <f t="shared" si="227"/>
        <v>294.13543711904487</v>
      </c>
      <c r="BK77" s="45">
        <f t="shared" si="227"/>
        <v>299.33546851155825</v>
      </c>
      <c r="BL77" s="169">
        <f t="shared" si="227"/>
        <v>304.49005340353551</v>
      </c>
      <c r="BM77" s="72">
        <f t="shared" si="227"/>
        <v>309.59001853028963</v>
      </c>
      <c r="BN77" s="45">
        <f t="shared" si="227"/>
        <v>314.63162799017988</v>
      </c>
      <c r="BO77" s="45">
        <f t="shared" si="227"/>
        <v>319.62251916011638</v>
      </c>
      <c r="BP77" s="45">
        <f t="shared" si="227"/>
        <v>324.55757032246333</v>
      </c>
      <c r="BQ77" s="45">
        <f t="shared" si="227"/>
        <v>329.43101133582155</v>
      </c>
      <c r="BR77" s="45">
        <f t="shared" si="227"/>
        <v>334.23751541711783</v>
      </c>
      <c r="BS77" s="45">
        <f t="shared" si="227"/>
        <v>338.97320266172426</v>
      </c>
      <c r="BT77" s="72">
        <f t="shared" si="227"/>
        <v>343.63711671019217</v>
      </c>
      <c r="BU77" s="45">
        <f t="shared" si="227"/>
        <v>348.23331552854552</v>
      </c>
      <c r="BV77" s="45">
        <f t="shared" si="227"/>
        <v>352.80409846954785</v>
      </c>
      <c r="BW77" s="45">
        <f t="shared" si="227"/>
        <v>357.34259678482721</v>
      </c>
      <c r="BX77" s="45">
        <f t="shared" si="227"/>
        <v>361.84286666623029</v>
      </c>
      <c r="BY77" s="45">
        <f t="shared" si="227"/>
        <v>366.29998921885431</v>
      </c>
      <c r="BZ77" s="45">
        <f t="shared" si="227"/>
        <v>370.71016344299323</v>
      </c>
      <c r="CA77" s="72">
        <f t="shared" si="227"/>
        <v>375.07088063286545</v>
      </c>
      <c r="CB77" s="45">
        <f t="shared" si="227"/>
        <v>379.38122797758831</v>
      </c>
      <c r="CC77" s="45">
        <f t="shared" ref="CC77:EN77" si="228">CB77+BV58+BV50+BV42</f>
        <v>383.64237923062905</v>
      </c>
      <c r="CD77" s="45">
        <f t="shared" si="228"/>
        <v>387.85502813619405</v>
      </c>
      <c r="CE77" s="45">
        <f t="shared" si="228"/>
        <v>392.0200028240107</v>
      </c>
      <c r="CF77" s="45">
        <f t="shared" si="228"/>
        <v>396.1383852876869</v>
      </c>
      <c r="CG77" s="45">
        <f t="shared" si="228"/>
        <v>400.21155232767154</v>
      </c>
      <c r="CH77" s="72">
        <f t="shared" si="228"/>
        <v>404.24112493249652</v>
      </c>
      <c r="CI77" s="45">
        <f t="shared" si="228"/>
        <v>408.2287961035376</v>
      </c>
      <c r="CJ77" s="45">
        <f t="shared" si="228"/>
        <v>412.17599581586899</v>
      </c>
      <c r="CK77" s="45">
        <f t="shared" si="228"/>
        <v>416.08115983830288</v>
      </c>
      <c r="CL77" s="45">
        <f t="shared" si="228"/>
        <v>419.94340439808707</v>
      </c>
      <c r="CM77" s="45">
        <f t="shared" si="228"/>
        <v>423.76248934259451</v>
      </c>
      <c r="CN77" s="45">
        <f t="shared" si="228"/>
        <v>427.53876008819492</v>
      </c>
      <c r="CO77" s="72">
        <f t="shared" si="228"/>
        <v>431.27306060935587</v>
      </c>
      <c r="CP77" s="45">
        <f t="shared" si="228"/>
        <v>434.96658828861513</v>
      </c>
      <c r="CQ77" s="45">
        <f t="shared" si="228"/>
        <v>438.62065596405671</v>
      </c>
      <c r="CR77" s="45">
        <f t="shared" si="228"/>
        <v>442.23549804242026</v>
      </c>
      <c r="CS77" s="45">
        <f t="shared" si="228"/>
        <v>445.81133402983829</v>
      </c>
      <c r="CT77" s="45">
        <f t="shared" si="228"/>
        <v>449.34839862980186</v>
      </c>
      <c r="CU77" s="45">
        <f t="shared" si="228"/>
        <v>452.84695776960268</v>
      </c>
      <c r="CV77" s="72">
        <f t="shared" si="228"/>
        <v>456.30731456148749</v>
      </c>
      <c r="CW77" s="45">
        <f t="shared" si="228"/>
        <v>459.7298055418666</v>
      </c>
      <c r="CX77" s="45">
        <f t="shared" si="228"/>
        <v>463.11478649954637</v>
      </c>
      <c r="CY77" s="45">
        <f t="shared" si="228"/>
        <v>466.46260927213035</v>
      </c>
      <c r="CZ77" s="45">
        <f t="shared" si="228"/>
        <v>469.77373673594951</v>
      </c>
      <c r="DA77" s="45">
        <f t="shared" si="228"/>
        <v>473.04869232060838</v>
      </c>
      <c r="DB77" s="45">
        <f t="shared" si="228"/>
        <v>476.28801115379747</v>
      </c>
      <c r="DC77" s="45">
        <f t="shared" si="228"/>
        <v>479.49219466205955</v>
      </c>
      <c r="DD77" s="72">
        <f t="shared" si="228"/>
        <v>482.66167314298804</v>
      </c>
      <c r="DE77" s="45">
        <f t="shared" si="228"/>
        <v>485.7967825274003</v>
      </c>
      <c r="DF77" s="45">
        <f t="shared" si="228"/>
        <v>488.89776492970043</v>
      </c>
      <c r="DG77" s="45">
        <f t="shared" si="228"/>
        <v>491.96491908100973</v>
      </c>
      <c r="DH77" s="45">
        <f t="shared" si="228"/>
        <v>494.99859417413808</v>
      </c>
      <c r="DI77" s="45">
        <f t="shared" si="228"/>
        <v>497.99917775766818</v>
      </c>
      <c r="DJ77" s="45">
        <f t="shared" si="228"/>
        <v>500.96707939569887</v>
      </c>
      <c r="DK77" s="72">
        <f t="shared" si="228"/>
        <v>503.90271190794959</v>
      </c>
      <c r="DL77" s="45">
        <f t="shared" si="228"/>
        <v>506.80647318251584</v>
      </c>
      <c r="DM77" s="45">
        <f t="shared" si="228"/>
        <v>509.678733101462</v>
      </c>
      <c r="DN77" s="45">
        <f t="shared" si="228"/>
        <v>512.51985459533898</v>
      </c>
      <c r="DO77" s="45">
        <f t="shared" si="228"/>
        <v>515.33019151985343</v>
      </c>
      <c r="DP77" s="45">
        <f t="shared" si="228"/>
        <v>518.11008866519171</v>
      </c>
      <c r="DQ77" s="45">
        <f t="shared" si="228"/>
        <v>520.85988358266695</v>
      </c>
      <c r="DR77" s="45">
        <f t="shared" si="228"/>
        <v>523.57990984904859</v>
      </c>
      <c r="DS77" s="45">
        <f t="shared" si="228"/>
        <v>526.27050125224616</v>
      </c>
      <c r="DT77" s="45">
        <f t="shared" si="228"/>
        <v>528.93199626746105</v>
      </c>
      <c r="DU77" s="45">
        <f t="shared" si="228"/>
        <v>531.56474193725899</v>
      </c>
      <c r="DV77" s="45">
        <f t="shared" si="228"/>
        <v>534.16908652329471</v>
      </c>
      <c r="DW77" s="45">
        <f t="shared" si="228"/>
        <v>536.74537367711923</v>
      </c>
      <c r="DX77" s="45">
        <f t="shared" si="228"/>
        <v>539.29393870142155</v>
      </c>
      <c r="DY77" s="45">
        <f t="shared" si="228"/>
        <v>541.81510727598982</v>
      </c>
      <c r="DZ77" s="45">
        <f t="shared" si="228"/>
        <v>544.30919674109327</v>
      </c>
      <c r="EA77" s="45">
        <f t="shared" si="228"/>
        <v>546.7765196139278</v>
      </c>
      <c r="EB77" s="45">
        <f t="shared" si="228"/>
        <v>549.21738839283103</v>
      </c>
      <c r="EC77" s="45">
        <f t="shared" si="228"/>
        <v>551.63211532321077</v>
      </c>
      <c r="ED77" s="45">
        <f t="shared" si="228"/>
        <v>554.02101179757926</v>
      </c>
      <c r="EE77" s="45">
        <f t="shared" si="228"/>
        <v>556.38438753989237</v>
      </c>
      <c r="EF77" s="45">
        <f t="shared" si="228"/>
        <v>558.72254975489204</v>
      </c>
      <c r="EG77" s="45">
        <f t="shared" si="228"/>
        <v>561.03580243641181</v>
      </c>
      <c r="EH77" s="45">
        <f t="shared" si="228"/>
        <v>563.32444599305904</v>
      </c>
      <c r="EI77" s="45">
        <f t="shared" si="228"/>
        <v>565.58877724135596</v>
      </c>
      <c r="EJ77" s="45">
        <f t="shared" si="228"/>
        <v>567.82908899909637</v>
      </c>
      <c r="EK77" s="45">
        <f t="shared" si="228"/>
        <v>570.0456702106236</v>
      </c>
      <c r="EL77" s="45">
        <f t="shared" si="228"/>
        <v>572.23880641255641</v>
      </c>
      <c r="EM77" s="45">
        <f t="shared" si="228"/>
        <v>574.4087803315449</v>
      </c>
      <c r="EN77" s="45">
        <f t="shared" si="228"/>
        <v>576.55587240678335</v>
      </c>
      <c r="EO77" s="45">
        <f t="shared" ref="EO77:FY77" si="229">EN77+EH58+EH50+EH42</f>
        <v>578.68036105495548</v>
      </c>
      <c r="EP77" s="45">
        <f t="shared" si="229"/>
        <v>580.78252254799168</v>
      </c>
      <c r="EQ77" s="45">
        <f t="shared" si="229"/>
        <v>582.86263046509657</v>
      </c>
      <c r="ER77" s="45">
        <f t="shared" si="229"/>
        <v>584.92095531422035</v>
      </c>
      <c r="ES77" s="45">
        <f t="shared" si="229"/>
        <v>586.95776435721791</v>
      </c>
      <c r="ET77" s="45">
        <f t="shared" si="229"/>
        <v>588.9733216300815</v>
      </c>
      <c r="EU77" s="45">
        <f t="shared" si="229"/>
        <v>590.96788810826877</v>
      </c>
      <c r="EV77" s="45">
        <f t="shared" si="229"/>
        <v>592.94172193240797</v>
      </c>
      <c r="EW77" s="45">
        <f t="shared" si="229"/>
        <v>594.89507859063417</v>
      </c>
      <c r="EX77" s="45">
        <f t="shared" si="229"/>
        <v>596.82821096335636</v>
      </c>
      <c r="EY77" s="45">
        <f t="shared" si="229"/>
        <v>598.74136935243894</v>
      </c>
      <c r="EZ77" s="45">
        <f t="shared" si="229"/>
        <v>600.63480148372275</v>
      </c>
      <c r="FA77" s="45">
        <f t="shared" si="229"/>
        <v>602.50875248395391</v>
      </c>
      <c r="FB77" s="45">
        <f t="shared" si="229"/>
        <v>604.36346484172111</v>
      </c>
      <c r="FC77" s="45">
        <f t="shared" si="229"/>
        <v>606.1991783662852</v>
      </c>
      <c r="FD77" s="45">
        <f t="shared" si="229"/>
        <v>608.01613015854286</v>
      </c>
      <c r="FE77" s="45">
        <f t="shared" si="229"/>
        <v>609.81455460631503</v>
      </c>
      <c r="FF77" s="45">
        <f t="shared" si="229"/>
        <v>611.59468343105164</v>
      </c>
      <c r="FG77" s="45">
        <f t="shared" si="229"/>
        <v>613.35674575938458</v>
      </c>
      <c r="FH77" s="45">
        <f t="shared" si="229"/>
        <v>615.10096819456953</v>
      </c>
      <c r="FI77" s="45">
        <f t="shared" si="229"/>
        <v>616.82757486891421</v>
      </c>
      <c r="FJ77" s="45">
        <f t="shared" si="229"/>
        <v>618.53678746791616</v>
      </c>
      <c r="FK77" s="45">
        <f t="shared" si="229"/>
        <v>620.22882522854513</v>
      </c>
      <c r="FL77" s="45">
        <f t="shared" si="229"/>
        <v>621.90390492577296</v>
      </c>
      <c r="FM77" s="45">
        <f t="shared" si="229"/>
        <v>623.56224086992484</v>
      </c>
      <c r="FN77" s="45">
        <f t="shared" si="229"/>
        <v>625.20404491612567</v>
      </c>
      <c r="FO77" s="45">
        <f t="shared" si="229"/>
        <v>626.82952648456092</v>
      </c>
      <c r="FP77" s="45">
        <f t="shared" si="229"/>
        <v>628.43889258815852</v>
      </c>
      <c r="FQ77" s="45">
        <f t="shared" si="229"/>
        <v>630.03234786324913</v>
      </c>
      <c r="FR77" s="45">
        <f t="shared" si="229"/>
        <v>631.61009459921388</v>
      </c>
      <c r="FS77" s="45">
        <f t="shared" si="229"/>
        <v>633.17233276512923</v>
      </c>
      <c r="FT77" s="45">
        <f t="shared" si="229"/>
        <v>634.7192600343642</v>
      </c>
      <c r="FU77" s="45">
        <f t="shared" si="229"/>
        <v>636.25107180505529</v>
      </c>
      <c r="FV77" s="45">
        <f t="shared" si="229"/>
        <v>637.76796121656162</v>
      </c>
      <c r="FW77" s="45">
        <f t="shared" si="229"/>
        <v>639.27011916353524</v>
      </c>
      <c r="FX77" s="45">
        <f t="shared" si="229"/>
        <v>640.7577343099573</v>
      </c>
      <c r="FY77" s="45">
        <f t="shared" si="229"/>
        <v>642.23099310535486</v>
      </c>
      <c r="GA77" s="45" t="s">
        <v>97</v>
      </c>
    </row>
    <row r="78" spans="1:183" s="45" customFormat="1" x14ac:dyDescent="0.25">
      <c r="A78" s="45" t="s">
        <v>98</v>
      </c>
      <c r="B78" s="64"/>
      <c r="I78" s="72"/>
      <c r="P78" s="72"/>
      <c r="Q78" s="45">
        <f t="shared" ref="Q78:CB78" si="230">P78+J60+J52+J44</f>
        <v>0.29068864646141029</v>
      </c>
      <c r="R78" s="45">
        <f t="shared" si="230"/>
        <v>0.67439765979047184</v>
      </c>
      <c r="S78" s="45">
        <f t="shared" si="230"/>
        <v>1.1808935573848327</v>
      </c>
      <c r="T78" s="45">
        <f t="shared" si="230"/>
        <v>1.8494681422093895</v>
      </c>
      <c r="U78" s="45">
        <f t="shared" si="230"/>
        <v>2.7319865941778048</v>
      </c>
      <c r="V78" s="45">
        <f t="shared" si="230"/>
        <v>3.8969109507761126</v>
      </c>
      <c r="W78" s="72">
        <f t="shared" si="230"/>
        <v>5.4346111014858787</v>
      </c>
      <c r="X78" s="45">
        <f t="shared" si="230"/>
        <v>6.0271881618968708</v>
      </c>
      <c r="Y78" s="45">
        <f t="shared" si="230"/>
        <v>6.8623291776365525</v>
      </c>
      <c r="Z78" s="45">
        <f t="shared" si="230"/>
        <v>7.9419221749215554</v>
      </c>
      <c r="AA78" s="45">
        <f t="shared" si="230"/>
        <v>9.3441516780173739</v>
      </c>
      <c r="AB78" s="45">
        <f t="shared" si="230"/>
        <v>11.172192258154457</v>
      </c>
      <c r="AC78" s="45">
        <f t="shared" si="230"/>
        <v>13.562184125304327</v>
      </c>
      <c r="AD78" s="72">
        <f t="shared" si="230"/>
        <v>16.693745262389971</v>
      </c>
      <c r="AE78" s="45">
        <f t="shared" si="230"/>
        <v>18.040955103315703</v>
      </c>
      <c r="AF78" s="45">
        <f t="shared" si="230"/>
        <v>19.454088991151099</v>
      </c>
      <c r="AG78" s="45">
        <f t="shared" si="230"/>
        <v>20.949624003468323</v>
      </c>
      <c r="AH78" s="45">
        <f t="shared" si="230"/>
        <v>22.549292882525677</v>
      </c>
      <c r="AI78" s="45">
        <f t="shared" si="230"/>
        <v>24.281753016396625</v>
      </c>
      <c r="AJ78" s="169">
        <f t="shared" si="230"/>
        <v>26.184780408414809</v>
      </c>
      <c r="AK78" s="72">
        <f t="shared" si="230"/>
        <v>28.30815005047889</v>
      </c>
      <c r="AL78" s="45">
        <f t="shared" si="230"/>
        <v>29.796309924287936</v>
      </c>
      <c r="AM78" s="45">
        <f t="shared" si="230"/>
        <v>31.39556419229346</v>
      </c>
      <c r="AN78" s="45">
        <f t="shared" si="230"/>
        <v>33.096707643457414</v>
      </c>
      <c r="AO78" s="45">
        <f t="shared" si="230"/>
        <v>34.890660928220491</v>
      </c>
      <c r="AP78" s="45">
        <f t="shared" si="230"/>
        <v>36.764971436964231</v>
      </c>
      <c r="AQ78" s="169">
        <f t="shared" si="230"/>
        <v>38.702736083124535</v>
      </c>
      <c r="AR78" s="72">
        <f t="shared" si="230"/>
        <v>41.062286182508821</v>
      </c>
      <c r="AS78" s="45">
        <f t="shared" si="230"/>
        <v>42.714297491311157</v>
      </c>
      <c r="AT78" s="45">
        <f t="shared" si="230"/>
        <v>44.378068629431269</v>
      </c>
      <c r="AU78" s="45">
        <f t="shared" si="230"/>
        <v>46.056032399551547</v>
      </c>
      <c r="AV78" s="45">
        <f t="shared" si="230"/>
        <v>47.744830662129239</v>
      </c>
      <c r="AW78" s="45">
        <f t="shared" si="230"/>
        <v>49.436028735227197</v>
      </c>
      <c r="AX78" s="169">
        <f t="shared" si="230"/>
        <v>51.114455267224209</v>
      </c>
      <c r="AY78" s="72">
        <f t="shared" si="230"/>
        <v>52.756016513965889</v>
      </c>
      <c r="AZ78" s="45">
        <f t="shared" si="230"/>
        <v>54.224092149103498</v>
      </c>
      <c r="BA78" s="45">
        <f t="shared" si="230"/>
        <v>55.717330424298417</v>
      </c>
      <c r="BB78" s="45">
        <f t="shared" si="230"/>
        <v>57.229051586215121</v>
      </c>
      <c r="BC78" s="45">
        <f t="shared" si="230"/>
        <v>58.752010117615448</v>
      </c>
      <c r="BD78" s="45">
        <f t="shared" si="230"/>
        <v>60.278700181811878</v>
      </c>
      <c r="BE78" s="169">
        <f t="shared" si="230"/>
        <v>61.800915827828526</v>
      </c>
      <c r="BF78" s="72">
        <f t="shared" si="230"/>
        <v>63.309168107754388</v>
      </c>
      <c r="BG78" s="45">
        <f t="shared" si="230"/>
        <v>64.755702838487366</v>
      </c>
      <c r="BH78" s="45">
        <f t="shared" si="230"/>
        <v>66.190944077271681</v>
      </c>
      <c r="BI78" s="45">
        <f t="shared" si="230"/>
        <v>67.613542876613721</v>
      </c>
      <c r="BJ78" s="45">
        <f t="shared" si="230"/>
        <v>69.021638342641936</v>
      </c>
      <c r="BK78" s="45">
        <f t="shared" si="230"/>
        <v>70.413223020858098</v>
      </c>
      <c r="BL78" s="169">
        <f t="shared" si="230"/>
        <v>71.786594351755213</v>
      </c>
      <c r="BM78" s="72">
        <f t="shared" si="230"/>
        <v>73.14091769371862</v>
      </c>
      <c r="BN78" s="45">
        <f t="shared" si="230"/>
        <v>74.476934856370761</v>
      </c>
      <c r="BO78" s="45">
        <f t="shared" si="230"/>
        <v>75.806155853147118</v>
      </c>
      <c r="BP78" s="45">
        <f t="shared" si="230"/>
        <v>77.125497509908641</v>
      </c>
      <c r="BQ78" s="45">
        <f t="shared" si="230"/>
        <v>78.432179478421887</v>
      </c>
      <c r="BR78" s="45">
        <f t="shared" si="230"/>
        <v>79.723856519721423</v>
      </c>
      <c r="BS78" s="45">
        <f t="shared" si="230"/>
        <v>80.998757873749796</v>
      </c>
      <c r="BT78" s="72">
        <f t="shared" si="230"/>
        <v>82.255943228528821</v>
      </c>
      <c r="BU78" s="45">
        <f t="shared" si="230"/>
        <v>83.495709728965295</v>
      </c>
      <c r="BV78" s="45">
        <f t="shared" si="230"/>
        <v>84.724849487645457</v>
      </c>
      <c r="BW78" s="45">
        <f t="shared" si="230"/>
        <v>85.942812555836028</v>
      </c>
      <c r="BX78" s="45">
        <f t="shared" si="230"/>
        <v>87.149031534339429</v>
      </c>
      <c r="BY78" s="45">
        <f t="shared" si="230"/>
        <v>88.342998614536683</v>
      </c>
      <c r="BZ78" s="45">
        <f t="shared" si="230"/>
        <v>89.524320787433979</v>
      </c>
      <c r="CA78" s="72">
        <f t="shared" si="230"/>
        <v>90.692768812811167</v>
      </c>
      <c r="CB78" s="45">
        <f t="shared" si="230"/>
        <v>91.848328600180551</v>
      </c>
      <c r="CC78" s="45">
        <f t="shared" ref="CC78:EN78" si="231">CB78+BV60+BV52+BV44</f>
        <v>92.991264386778639</v>
      </c>
      <c r="CD78" s="45">
        <f t="shared" si="231"/>
        <v>94.121335853445899</v>
      </c>
      <c r="CE78" s="45">
        <f t="shared" si="231"/>
        <v>95.238501003503629</v>
      </c>
      <c r="CF78" s="45">
        <f t="shared" si="231"/>
        <v>96.342907194847655</v>
      </c>
      <c r="CG78" s="45">
        <f t="shared" si="231"/>
        <v>97.434870788608293</v>
      </c>
      <c r="CH78" s="72">
        <f t="shared" si="231"/>
        <v>98.51484022729683</v>
      </c>
      <c r="CI78" s="45">
        <f t="shared" si="231"/>
        <v>99.583331212689529</v>
      </c>
      <c r="CJ78" s="45">
        <f t="shared" si="231"/>
        <v>100.64082070454229</v>
      </c>
      <c r="CK78" s="45">
        <f t="shared" si="231"/>
        <v>101.68704104268397</v>
      </c>
      <c r="CL78" s="45">
        <f t="shared" si="231"/>
        <v>102.72182111007395</v>
      </c>
      <c r="CM78" s="45">
        <f t="shared" si="231"/>
        <v>103.7450973489463</v>
      </c>
      <c r="CN78" s="45">
        <f t="shared" si="231"/>
        <v>104.75691587655393</v>
      </c>
      <c r="CO78" s="72">
        <f t="shared" si="231"/>
        <v>105.75742577818572</v>
      </c>
      <c r="CP78" s="45">
        <f t="shared" si="231"/>
        <v>106.74685819233088</v>
      </c>
      <c r="CQ78" s="45">
        <f t="shared" si="231"/>
        <v>107.7254847561769</v>
      </c>
      <c r="CR78" s="45">
        <f t="shared" si="231"/>
        <v>108.69341249135063</v>
      </c>
      <c r="CS78" s="45">
        <f t="shared" si="231"/>
        <v>109.65075465412862</v>
      </c>
      <c r="CT78" s="45">
        <f t="shared" si="231"/>
        <v>110.59762673745263</v>
      </c>
      <c r="CU78" s="45">
        <f t="shared" si="231"/>
        <v>111.53414205982912</v>
      </c>
      <c r="CV78" s="72">
        <f t="shared" si="231"/>
        <v>112.46040739160617</v>
      </c>
      <c r="CW78" s="45">
        <f t="shared" si="231"/>
        <v>113.37651916796014</v>
      </c>
      <c r="CX78" s="45">
        <f t="shared" si="231"/>
        <v>114.28256075618204</v>
      </c>
      <c r="CY78" s="45">
        <f t="shared" si="231"/>
        <v>115.17860204132607</v>
      </c>
      <c r="CZ78" s="45">
        <f t="shared" si="231"/>
        <v>116.06474697858773</v>
      </c>
      <c r="DA78" s="45">
        <f t="shared" si="231"/>
        <v>116.94112274446373</v>
      </c>
      <c r="DB78" s="45">
        <f t="shared" si="231"/>
        <v>117.8078678186405</v>
      </c>
      <c r="DC78" s="45">
        <f t="shared" si="231"/>
        <v>118.66511982898857</v>
      </c>
      <c r="DD78" s="72">
        <f t="shared" si="231"/>
        <v>119.51300441448254</v>
      </c>
      <c r="DE78" s="45">
        <f t="shared" si="231"/>
        <v>120.35162686832717</v>
      </c>
      <c r="DF78" s="45">
        <f t="shared" si="231"/>
        <v>121.18106916649116</v>
      </c>
      <c r="DG78" s="45">
        <f t="shared" si="231"/>
        <v>122.0014194818767</v>
      </c>
      <c r="DH78" s="45">
        <f t="shared" si="231"/>
        <v>122.81277238932795</v>
      </c>
      <c r="DI78" s="45">
        <f t="shared" si="231"/>
        <v>123.61522803897161</v>
      </c>
      <c r="DJ78" s="45">
        <f t="shared" si="231"/>
        <v>124.40889045864573</v>
      </c>
      <c r="DK78" s="72">
        <f t="shared" si="231"/>
        <v>125.1938651971155</v>
      </c>
      <c r="DL78" s="45">
        <f t="shared" si="231"/>
        <v>125.97025674301754</v>
      </c>
      <c r="DM78" s="45">
        <f t="shared" si="231"/>
        <v>126.7381664605487</v>
      </c>
      <c r="DN78" s="45">
        <f t="shared" si="231"/>
        <v>127.49769586312613</v>
      </c>
      <c r="DO78" s="45">
        <f t="shared" si="231"/>
        <v>128.2489446862935</v>
      </c>
      <c r="DP78" s="45">
        <f t="shared" si="231"/>
        <v>128.99200982510331</v>
      </c>
      <c r="DQ78" s="45">
        <f t="shared" si="231"/>
        <v>129.72698512274442</v>
      </c>
      <c r="DR78" s="45">
        <f t="shared" si="231"/>
        <v>130.45396194303169</v>
      </c>
      <c r="DS78" s="45">
        <f t="shared" si="231"/>
        <v>131.17303038163169</v>
      </c>
      <c r="DT78" s="45">
        <f t="shared" si="231"/>
        <v>131.88428088077657</v>
      </c>
      <c r="DU78" s="45">
        <f t="shared" si="231"/>
        <v>132.58780587264349</v>
      </c>
      <c r="DV78" s="45">
        <f t="shared" si="231"/>
        <v>133.28369848830798</v>
      </c>
      <c r="DW78" s="45">
        <f t="shared" si="231"/>
        <v>133.97205135599907</v>
      </c>
      <c r="DX78" s="45">
        <f t="shared" si="231"/>
        <v>134.65295566805096</v>
      </c>
      <c r="DY78" s="45">
        <f t="shared" si="231"/>
        <v>135.32650066183848</v>
      </c>
      <c r="DZ78" s="45">
        <f t="shared" si="231"/>
        <v>135.99277360586262</v>
      </c>
      <c r="EA78" s="45">
        <f t="shared" si="231"/>
        <v>136.65186029248255</v>
      </c>
      <c r="EB78" s="45">
        <f t="shared" si="231"/>
        <v>137.30384589775937</v>
      </c>
      <c r="EC78" s="45">
        <f t="shared" si="231"/>
        <v>137.94881498746793</v>
      </c>
      <c r="ED78" s="45">
        <f t="shared" si="231"/>
        <v>138.58685153096758</v>
      </c>
      <c r="EE78" s="45">
        <f t="shared" si="231"/>
        <v>139.21803889949811</v>
      </c>
      <c r="EF78" s="45">
        <f t="shared" si="231"/>
        <v>139.84245983886589</v>
      </c>
      <c r="EG78" s="45">
        <f t="shared" si="231"/>
        <v>140.46019641899855</v>
      </c>
      <c r="EH78" s="45">
        <f t="shared" si="231"/>
        <v>141.07132996955704</v>
      </c>
      <c r="EI78" s="45">
        <f t="shared" si="231"/>
        <v>141.67594100701584</v>
      </c>
      <c r="EJ78" s="45">
        <f t="shared" si="231"/>
        <v>142.27410903982664</v>
      </c>
      <c r="EK78" s="45">
        <f t="shared" si="231"/>
        <v>142.86591251127342</v>
      </c>
      <c r="EL78" s="45">
        <f t="shared" si="231"/>
        <v>143.45142885243621</v>
      </c>
      <c r="EM78" s="45">
        <f t="shared" si="231"/>
        <v>144.03073460363416</v>
      </c>
      <c r="EN78" s="45">
        <f t="shared" si="231"/>
        <v>144.60390555366425</v>
      </c>
      <c r="EO78" s="45">
        <f t="shared" ref="EO78:FY78" si="232">EN78+EH60+EH52+EH44</f>
        <v>145.17101684395408</v>
      </c>
      <c r="EP78" s="45">
        <f t="shared" si="232"/>
        <v>145.73214299157098</v>
      </c>
      <c r="EQ78" s="45">
        <f t="shared" si="232"/>
        <v>146.28735780465075</v>
      </c>
      <c r="ER78" s="45">
        <f t="shared" si="232"/>
        <v>146.83673431338514</v>
      </c>
      <c r="ES78" s="45">
        <f t="shared" si="232"/>
        <v>147.38034472628311</v>
      </c>
      <c r="ET78" s="45">
        <f t="shared" si="232"/>
        <v>147.91826041578258</v>
      </c>
      <c r="EU78" s="45">
        <f t="shared" si="232"/>
        <v>148.45055193032695</v>
      </c>
      <c r="EV78" s="45">
        <f t="shared" si="232"/>
        <v>148.97728902279667</v>
      </c>
      <c r="EW78" s="45">
        <f t="shared" si="232"/>
        <v>149.49854067966635</v>
      </c>
      <c r="EX78" s="45">
        <f t="shared" si="232"/>
        <v>150.01437513434772</v>
      </c>
      <c r="EY78" s="45">
        <f t="shared" si="232"/>
        <v>150.52485988590558</v>
      </c>
      <c r="EZ78" s="45">
        <f t="shared" si="232"/>
        <v>151.03006171509156</v>
      </c>
      <c r="FA78" s="45">
        <f t="shared" si="232"/>
        <v>151.53004669297582</v>
      </c>
      <c r="FB78" s="45">
        <f t="shared" si="232"/>
        <v>152.02488018087715</v>
      </c>
      <c r="FC78" s="45">
        <f t="shared" si="232"/>
        <v>152.51462682335753</v>
      </c>
      <c r="FD78" s="45">
        <f t="shared" si="232"/>
        <v>152.99935053842805</v>
      </c>
      <c r="FE78" s="45">
        <f t="shared" si="232"/>
        <v>153.4791145106436</v>
      </c>
      <c r="FF78" s="45">
        <f t="shared" si="232"/>
        <v>153.95398119613429</v>
      </c>
      <c r="FG78" s="45">
        <f t="shared" si="232"/>
        <v>154.42401233544751</v>
      </c>
      <c r="FH78" s="45">
        <f t="shared" si="232"/>
        <v>154.88926896939662</v>
      </c>
      <c r="FI78" s="45">
        <f t="shared" si="232"/>
        <v>155.34981145348743</v>
      </c>
      <c r="FJ78" s="45">
        <f t="shared" si="232"/>
        <v>155.80569946788734</v>
      </c>
      <c r="FK78" s="45">
        <f t="shared" si="232"/>
        <v>156.25699202212235</v>
      </c>
      <c r="FL78" s="45">
        <f t="shared" si="232"/>
        <v>156.70374745632057</v>
      </c>
      <c r="FM78" s="45">
        <f t="shared" si="232"/>
        <v>157.14602344314392</v>
      </c>
      <c r="FN78" s="45">
        <f t="shared" si="232"/>
        <v>157.58387699071554</v>
      </c>
      <c r="FO78" s="45">
        <f t="shared" si="232"/>
        <v>158.01736444676445</v>
      </c>
      <c r="FP78" s="45">
        <f t="shared" si="232"/>
        <v>158.44654150398438</v>
      </c>
      <c r="FQ78" s="45">
        <f t="shared" si="232"/>
        <v>158.87146320636811</v>
      </c>
      <c r="FR78" s="45">
        <f t="shared" si="232"/>
        <v>159.29218395615197</v>
      </c>
      <c r="FS78" s="45">
        <f t="shared" si="232"/>
        <v>159.70875752106855</v>
      </c>
      <c r="FT78" s="45">
        <f t="shared" si="232"/>
        <v>160.12123704182869</v>
      </c>
      <c r="FU78" s="45">
        <f t="shared" si="232"/>
        <v>160.52967503895479</v>
      </c>
      <c r="FV78" s="45">
        <f t="shared" si="232"/>
        <v>160.93412341860002</v>
      </c>
      <c r="FW78" s="45">
        <f t="shared" si="232"/>
        <v>161.3346334774514</v>
      </c>
      <c r="FX78" s="45">
        <f t="shared" si="232"/>
        <v>161.73125590714579</v>
      </c>
      <c r="FY78" s="45">
        <f t="shared" si="232"/>
        <v>162.12404079876475</v>
      </c>
      <c r="GA78" s="45" t="s">
        <v>98</v>
      </c>
    </row>
    <row r="79" spans="1:183" s="151" customFormat="1" x14ac:dyDescent="0.25">
      <c r="A79" s="150" t="s">
        <v>147</v>
      </c>
      <c r="I79" s="111">
        <f t="shared" ref="I79:BT79" si="233">I20+I31+I38+I46+I54+I61+I75</f>
        <v>692.08079787778991</v>
      </c>
      <c r="J79" s="111">
        <f t="shared" si="233"/>
        <v>733.43955419209829</v>
      </c>
      <c r="K79" s="111">
        <f t="shared" si="233"/>
        <v>786.21594235814382</v>
      </c>
      <c r="L79" s="111">
        <f t="shared" si="233"/>
        <v>854.05877877777368</v>
      </c>
      <c r="M79" s="111">
        <f t="shared" si="233"/>
        <v>941.78102470255828</v>
      </c>
      <c r="N79" s="111">
        <f t="shared" si="233"/>
        <v>1055.7297757991296</v>
      </c>
      <c r="O79" s="111">
        <f t="shared" si="233"/>
        <v>1204.2727816126971</v>
      </c>
      <c r="P79" s="111">
        <f t="shared" si="233"/>
        <v>1398.4374070449937</v>
      </c>
      <c r="Q79" s="111">
        <f t="shared" si="233"/>
        <v>1511.812158227023</v>
      </c>
      <c r="R79" s="111">
        <f t="shared" si="233"/>
        <v>1627.950105596899</v>
      </c>
      <c r="S79" s="111">
        <f t="shared" si="233"/>
        <v>1749.7584233376665</v>
      </c>
      <c r="T79" s="111">
        <f t="shared" si="233"/>
        <v>1878.6866927605131</v>
      </c>
      <c r="U79" s="111">
        <f t="shared" si="233"/>
        <v>2016.6457391220088</v>
      </c>
      <c r="V79" s="111">
        <f t="shared" si="233"/>
        <v>2166.1533622285319</v>
      </c>
      <c r="W79" s="111">
        <f t="shared" si="233"/>
        <v>2330.5254321643542</v>
      </c>
      <c r="X79" s="111">
        <f t="shared" si="233"/>
        <v>2426.443665603842</v>
      </c>
      <c r="Y79" s="111">
        <f t="shared" si="233"/>
        <v>2530.3162592717758</v>
      </c>
      <c r="Z79" s="111">
        <f t="shared" si="233"/>
        <v>2641.083952477295</v>
      </c>
      <c r="AA79" s="111">
        <f t="shared" si="233"/>
        <v>2757.7400221262292</v>
      </c>
      <c r="AB79" s="111">
        <f t="shared" si="233"/>
        <v>2878.9210752905356</v>
      </c>
      <c r="AC79" s="111">
        <f t="shared" si="233"/>
        <v>3002.7937196434341</v>
      </c>
      <c r="AD79" s="111">
        <f t="shared" si="233"/>
        <v>3126.9051342340877</v>
      </c>
      <c r="AE79" s="111">
        <f t="shared" si="233"/>
        <v>3249.1036266379515</v>
      </c>
      <c r="AF79" s="111">
        <f t="shared" si="233"/>
        <v>3371.3197370448124</v>
      </c>
      <c r="AG79" s="111">
        <f t="shared" si="233"/>
        <v>3493.7581249769173</v>
      </c>
      <c r="AH79" s="111">
        <f t="shared" si="233"/>
        <v>3616.1710682872344</v>
      </c>
      <c r="AI79" s="110">
        <f t="shared" si="233"/>
        <v>3737.9191505077765</v>
      </c>
      <c r="AJ79" s="170">
        <f t="shared" si="233"/>
        <v>3857.8434248368831</v>
      </c>
      <c r="AK79" s="111">
        <f t="shared" si="233"/>
        <v>3974.0971115319462</v>
      </c>
      <c r="AL79" s="111">
        <f t="shared" si="233"/>
        <v>4076.4719211559427</v>
      </c>
      <c r="AM79" s="111">
        <f t="shared" si="233"/>
        <v>4180.8744735260407</v>
      </c>
      <c r="AN79" s="111">
        <f t="shared" si="233"/>
        <v>4286.6874151584998</v>
      </c>
      <c r="AO79" s="111">
        <f t="shared" si="233"/>
        <v>4393.3012303824617</v>
      </c>
      <c r="AP79" s="110">
        <f t="shared" si="233"/>
        <v>4500.1147631340982</v>
      </c>
      <c r="AQ79" s="170">
        <f t="shared" si="233"/>
        <v>4606.510023521575</v>
      </c>
      <c r="AR79" s="111">
        <f t="shared" si="233"/>
        <v>4712.4389868024036</v>
      </c>
      <c r="AS79" s="111">
        <f t="shared" si="233"/>
        <v>4816.8723714860216</v>
      </c>
      <c r="AT79" s="111">
        <f t="shared" si="233"/>
        <v>4920.0463765606337</v>
      </c>
      <c r="AU79" s="111">
        <f t="shared" si="233"/>
        <v>5021.948774001974</v>
      </c>
      <c r="AV79" s="111">
        <f t="shared" si="233"/>
        <v>5122.5288202123993</v>
      </c>
      <c r="AW79" s="110">
        <f t="shared" si="233"/>
        <v>5221.7150958244038</v>
      </c>
      <c r="AX79" s="170">
        <f t="shared" si="233"/>
        <v>5319.446832236933</v>
      </c>
      <c r="AY79" s="149">
        <f t="shared" si="233"/>
        <v>5415.7310602809903</v>
      </c>
      <c r="AZ79" s="111">
        <f t="shared" si="233"/>
        <v>5510.655790906284</v>
      </c>
      <c r="BA79" s="111">
        <f t="shared" si="233"/>
        <v>5605.2469306176208</v>
      </c>
      <c r="BB79" s="111">
        <f t="shared" si="233"/>
        <v>5699.2355734746961</v>
      </c>
      <c r="BC79" s="111">
        <f t="shared" si="233"/>
        <v>5792.3775288094466</v>
      </c>
      <c r="BD79" s="110">
        <f t="shared" si="233"/>
        <v>5884.4748085515166</v>
      </c>
      <c r="BE79" s="170">
        <f t="shared" si="233"/>
        <v>5975.3892388132517</v>
      </c>
      <c r="BF79" s="111">
        <f t="shared" si="233"/>
        <v>6065.0479782690318</v>
      </c>
      <c r="BG79" s="111">
        <f t="shared" si="233"/>
        <v>6153.5695028923619</v>
      </c>
      <c r="BH79" s="111">
        <f t="shared" si="233"/>
        <v>6241.1884175233381</v>
      </c>
      <c r="BI79" s="111">
        <f t="shared" si="233"/>
        <v>6327.9123463039832</v>
      </c>
      <c r="BJ79" s="111">
        <f t="shared" si="233"/>
        <v>6413.7369757503729</v>
      </c>
      <c r="BK79" s="110">
        <f t="shared" si="233"/>
        <v>6498.6508164427505</v>
      </c>
      <c r="BL79" s="170">
        <f t="shared" si="233"/>
        <v>6582.6456701971638</v>
      </c>
      <c r="BM79" s="111">
        <f t="shared" si="233"/>
        <v>6665.7201381034893</v>
      </c>
      <c r="BN79" s="111">
        <f t="shared" si="233"/>
        <v>6747.8593238611174</v>
      </c>
      <c r="BO79" s="111">
        <f t="shared" si="233"/>
        <v>6829.1245242741352</v>
      </c>
      <c r="BP79" s="111">
        <f t="shared" si="233"/>
        <v>6909.478773144464</v>
      </c>
      <c r="BQ79" s="111">
        <f t="shared" si="233"/>
        <v>6988.9075192042565</v>
      </c>
      <c r="BR79" s="111">
        <f t="shared" si="233"/>
        <v>7067.4187047000087</v>
      </c>
      <c r="BS79" s="111">
        <f t="shared" si="233"/>
        <v>7145.0343711377991</v>
      </c>
      <c r="BT79" s="111">
        <f t="shared" si="233"/>
        <v>7221.7870046807584</v>
      </c>
      <c r="BU79" s="111">
        <f t="shared" ref="BU79:EF79" si="234">BU20+BU31+BU38+BU46+BU54+BU61+BU75</f>
        <v>7297.7138581661293</v>
      </c>
      <c r="BV79" s="111">
        <f t="shared" si="234"/>
        <v>7372.839292455792</v>
      </c>
      <c r="BW79" s="111">
        <f t="shared" si="234"/>
        <v>7447.1504397348854</v>
      </c>
      <c r="BX79" s="111">
        <f t="shared" si="234"/>
        <v>7520.6389284120396</v>
      </c>
      <c r="BY79" s="111">
        <f t="shared" si="234"/>
        <v>7593.3021928031694</v>
      </c>
      <c r="BZ79" s="111">
        <f t="shared" si="234"/>
        <v>7665.1440507633943</v>
      </c>
      <c r="CA79" s="111">
        <f t="shared" si="234"/>
        <v>7736.1745553924084</v>
      </c>
      <c r="CB79" s="111">
        <f t="shared" si="234"/>
        <v>7806.4087981657503</v>
      </c>
      <c r="CC79" s="111">
        <f t="shared" si="234"/>
        <v>7875.8638756267437</v>
      </c>
      <c r="CD79" s="111">
        <f t="shared" si="234"/>
        <v>7944.5484564572589</v>
      </c>
      <c r="CE79" s="111">
        <f t="shared" si="234"/>
        <v>8012.4719721026213</v>
      </c>
      <c r="CF79" s="111">
        <f t="shared" si="234"/>
        <v>8079.6439814214136</v>
      </c>
      <c r="CG79" s="111">
        <f t="shared" si="234"/>
        <v>8146.0736114485171</v>
      </c>
      <c r="CH79" s="111">
        <f t="shared" si="234"/>
        <v>8211.7690930808258</v>
      </c>
      <c r="CI79" s="111">
        <f t="shared" si="234"/>
        <v>8276.7374407039897</v>
      </c>
      <c r="CJ79" s="111">
        <f t="shared" si="234"/>
        <v>8340.9843315184226</v>
      </c>
      <c r="CK79" s="111">
        <f t="shared" si="234"/>
        <v>8404.5147916580645</v>
      </c>
      <c r="CL79" s="111">
        <f t="shared" si="234"/>
        <v>8467.3361988041106</v>
      </c>
      <c r="CM79" s="111">
        <f t="shared" si="234"/>
        <v>8529.4575852965518</v>
      </c>
      <c r="CN79" s="111">
        <f t="shared" si="234"/>
        <v>8590.8888325942462</v>
      </c>
      <c r="CO79" s="111">
        <f t="shared" si="234"/>
        <v>8651.6398286596632</v>
      </c>
      <c r="CP79" s="111">
        <f t="shared" si="234"/>
        <v>8711.7196873191333</v>
      </c>
      <c r="CQ79" s="111">
        <f t="shared" si="234"/>
        <v>8771.1361679866877</v>
      </c>
      <c r="CR79" s="111">
        <f t="shared" si="234"/>
        <v>8829.8957682959699</v>
      </c>
      <c r="CS79" s="111">
        <f t="shared" si="234"/>
        <v>8888.0052071962709</v>
      </c>
      <c r="CT79" s="111">
        <f t="shared" si="234"/>
        <v>8945.4714705249826</v>
      </c>
      <c r="CU79" s="111">
        <f t="shared" si="234"/>
        <v>9002.3018012442008</v>
      </c>
      <c r="CV79" s="111">
        <f t="shared" si="234"/>
        <v>9058.5036377294382</v>
      </c>
      <c r="CW79" s="111">
        <f t="shared" si="234"/>
        <v>9114.0845096440553</v>
      </c>
      <c r="CX79" s="111">
        <f t="shared" si="234"/>
        <v>9169.0519151588087</v>
      </c>
      <c r="CY79" s="111">
        <f t="shared" si="234"/>
        <v>9223.4132327709176</v>
      </c>
      <c r="CZ79" s="111">
        <f t="shared" si="234"/>
        <v>9277.1758794423349</v>
      </c>
      <c r="DA79" s="111">
        <f t="shared" si="234"/>
        <v>9330.3471509987412</v>
      </c>
      <c r="DB79" s="111">
        <f t="shared" si="234"/>
        <v>9382.934130511594</v>
      </c>
      <c r="DC79" s="111">
        <f t="shared" si="234"/>
        <v>9434.9436651592787</v>
      </c>
      <c r="DD79" s="111">
        <f t="shared" si="234"/>
        <v>9486.3824065561275</v>
      </c>
      <c r="DE79" s="111">
        <f t="shared" si="234"/>
        <v>9537.256902756897</v>
      </c>
      <c r="DF79" s="111">
        <f t="shared" si="234"/>
        <v>9587.5737215457611</v>
      </c>
      <c r="DG79" s="111">
        <f t="shared" si="234"/>
        <v>9637.3395421484674</v>
      </c>
      <c r="DH79" s="111">
        <f t="shared" si="234"/>
        <v>9686.5610826293123</v>
      </c>
      <c r="DI79" s="111">
        <f t="shared" si="234"/>
        <v>9735.2450276452782</v>
      </c>
      <c r="DJ79" s="111">
        <f t="shared" si="234"/>
        <v>9783.3979694607187</v>
      </c>
      <c r="DK79" s="111">
        <f t="shared" si="234"/>
        <v>9831.0263730748302</v>
      </c>
      <c r="DL79" s="111">
        <f t="shared" si="234"/>
        <v>9878.1365725911346</v>
      </c>
      <c r="DM79" s="111">
        <f t="shared" si="234"/>
        <v>9924.7347996024801</v>
      </c>
      <c r="DN79" s="111">
        <f t="shared" si="234"/>
        <v>9970.8272261452566</v>
      </c>
      <c r="DO79" s="111">
        <f t="shared" si="234"/>
        <v>10016.419966217039</v>
      </c>
      <c r="DP79" s="111">
        <f t="shared" si="234"/>
        <v>10061.519080314085</v>
      </c>
      <c r="DQ79" s="111">
        <f t="shared" si="234"/>
        <v>10106.130579873983</v>
      </c>
      <c r="DR79" s="111">
        <f t="shared" si="234"/>
        <v>10150.260429580941</v>
      </c>
      <c r="DS79" s="111">
        <f t="shared" si="234"/>
        <v>10193.914546580538</v>
      </c>
      <c r="DT79" s="111">
        <f t="shared" si="234"/>
        <v>10237.098796471591</v>
      </c>
      <c r="DU79" s="111">
        <f t="shared" si="234"/>
        <v>10279.818985956335</v>
      </c>
      <c r="DV79" s="111">
        <f t="shared" si="234"/>
        <v>10322.080848906558</v>
      </c>
      <c r="DW79" s="111">
        <f t="shared" si="234"/>
        <v>10363.890041584998</v>
      </c>
      <c r="DX79" s="111">
        <f t="shared" si="234"/>
        <v>10405.252145525152</v>
      </c>
      <c r="DY79" s="111">
        <f t="shared" si="234"/>
        <v>10446.172675394791</v>
      </c>
      <c r="DZ79" s="111">
        <f t="shared" si="234"/>
        <v>10486.657088373959</v>
      </c>
      <c r="EA79" s="111">
        <f t="shared" si="234"/>
        <v>10526.710791313079</v>
      </c>
      <c r="EB79" s="111">
        <f t="shared" si="234"/>
        <v>10566.339142400539</v>
      </c>
      <c r="EC79" s="111">
        <f t="shared" si="234"/>
        <v>10605.547446876904</v>
      </c>
      <c r="ED79" s="111">
        <f t="shared" si="234"/>
        <v>10644.340953281102</v>
      </c>
      <c r="EE79" s="111">
        <f t="shared" si="234"/>
        <v>10682.724850846893</v>
      </c>
      <c r="EF79" s="111">
        <f t="shared" si="234"/>
        <v>10720.704268404839</v>
      </c>
      <c r="EG79" s="111">
        <f t="shared" ref="EG79:FY79" si="235">EG20+EG31+EG38+EG46+EG54+EG61+EG75</f>
        <v>10758.284274753776</v>
      </c>
      <c r="EH79" s="111">
        <f t="shared" si="235"/>
        <v>10795.469880025035</v>
      </c>
      <c r="EI79" s="111">
        <f t="shared" si="235"/>
        <v>10832.266037209632</v>
      </c>
      <c r="EJ79" s="111">
        <f t="shared" si="235"/>
        <v>10868.677643194436</v>
      </c>
      <c r="EK79" s="111">
        <f t="shared" si="235"/>
        <v>10904.70954031033</v>
      </c>
      <c r="EL79" s="111">
        <f t="shared" si="235"/>
        <v>10940.366517748429</v>
      </c>
      <c r="EM79" s="111">
        <f t="shared" si="235"/>
        <v>10975.653312436441</v>
      </c>
      <c r="EN79" s="111">
        <f t="shared" si="235"/>
        <v>11010.574609231227</v>
      </c>
      <c r="EO79" s="111">
        <f t="shared" si="235"/>
        <v>11045.135040536807</v>
      </c>
      <c r="EP79" s="111">
        <f t="shared" si="235"/>
        <v>11079.339185667221</v>
      </c>
      <c r="EQ79" s="111">
        <f t="shared" si="235"/>
        <v>11113.191570421079</v>
      </c>
      <c r="ER79" s="111">
        <f t="shared" si="235"/>
        <v>11146.696667398141</v>
      </c>
      <c r="ES79" s="111">
        <f t="shared" si="235"/>
        <v>11179.858896831305</v>
      </c>
      <c r="ET79" s="111">
        <f t="shared" si="235"/>
        <v>11212.682627645903</v>
      </c>
      <c r="EU79" s="111">
        <f t="shared" si="235"/>
        <v>11245.172178466635</v>
      </c>
      <c r="EV79" s="111">
        <f t="shared" si="235"/>
        <v>11277.33181837216</v>
      </c>
      <c r="EW79" s="111">
        <f t="shared" si="235"/>
        <v>11309.165767336646</v>
      </c>
      <c r="EX79" s="111">
        <f t="shared" si="235"/>
        <v>11340.678196467872</v>
      </c>
      <c r="EY79" s="111">
        <f t="shared" si="235"/>
        <v>11371.873228249582</v>
      </c>
      <c r="EZ79" s="111">
        <f t="shared" si="235"/>
        <v>11402.754936806461</v>
      </c>
      <c r="FA79" s="111">
        <f t="shared" si="235"/>
        <v>11433.327348216748</v>
      </c>
      <c r="FB79" s="111">
        <f t="shared" si="235"/>
        <v>11463.594440889483</v>
      </c>
      <c r="FC79" s="111">
        <f t="shared" si="235"/>
        <v>11493.560146009002</v>
      </c>
      <c r="FD79" s="111">
        <f t="shared" si="235"/>
        <v>11523.22834803646</v>
      </c>
      <c r="FE79" s="111">
        <f t="shared" si="235"/>
        <v>11552.602885253478</v>
      </c>
      <c r="FF79" s="111">
        <f t="shared" si="235"/>
        <v>11581.687550328939</v>
      </c>
      <c r="FG79" s="111">
        <f t="shared" si="235"/>
        <v>11610.486090846356</v>
      </c>
      <c r="FH79" s="111">
        <f t="shared" si="235"/>
        <v>11639.002209762753</v>
      </c>
      <c r="FI79" s="111">
        <f t="shared" si="235"/>
        <v>11667.239565801958</v>
      </c>
      <c r="FJ79" s="111">
        <f t="shared" si="235"/>
        <v>11695.2017738093</v>
      </c>
      <c r="FK79" s="111">
        <f t="shared" si="235"/>
        <v>11722.892405105564</v>
      </c>
      <c r="FL79" s="111">
        <f t="shared" si="235"/>
        <v>11750.314987872871</v>
      </c>
      <c r="FM79" s="111">
        <f t="shared" si="235"/>
        <v>11777.473007584549</v>
      </c>
      <c r="FN79" s="111">
        <f t="shared" si="235"/>
        <v>11804.369907461525</v>
      </c>
      <c r="FO79" s="111">
        <f t="shared" si="235"/>
        <v>11831.009088936795</v>
      </c>
      <c r="FP79" s="111">
        <f t="shared" si="235"/>
        <v>11857.393912112737</v>
      </c>
      <c r="FQ79" s="111">
        <f t="shared" si="235"/>
        <v>11883.527696202467</v>
      </c>
      <c r="FR79" s="111">
        <f t="shared" si="235"/>
        <v>11909.413719953855</v>
      </c>
      <c r="FS79" s="111">
        <f t="shared" si="235"/>
        <v>11935.055222060526</v>
      </c>
      <c r="FT79" s="111">
        <f t="shared" si="235"/>
        <v>11960.455401565227</v>
      </c>
      <c r="FU79" s="111">
        <f t="shared" si="235"/>
        <v>11985.617418257787</v>
      </c>
      <c r="FV79" s="111">
        <f t="shared" si="235"/>
        <v>12010.544393072101</v>
      </c>
      <c r="FW79" s="111">
        <f t="shared" si="235"/>
        <v>12035.23940848623</v>
      </c>
      <c r="FX79" s="111">
        <f t="shared" si="235"/>
        <v>12059.705508927589</v>
      </c>
      <c r="FY79" s="111">
        <f t="shared" si="235"/>
        <v>12083.945701182793</v>
      </c>
      <c r="GA79" s="150" t="s">
        <v>147</v>
      </c>
    </row>
    <row r="80" spans="1:183" x14ac:dyDescent="0.25">
      <c r="A80" s="148" t="s">
        <v>148</v>
      </c>
      <c r="I80" s="65">
        <f>I79/$B$6</f>
        <v>2.1100024325542374E-3</v>
      </c>
      <c r="J80" s="65">
        <f t="shared" ref="J80:BU80" si="236">J79/$B$6</f>
        <v>2.2360962018051775E-3</v>
      </c>
      <c r="K80" s="65">
        <f t="shared" si="236"/>
        <v>2.3969998242626338E-3</v>
      </c>
      <c r="L80" s="65">
        <f t="shared" si="236"/>
        <v>2.6038377401761395E-3</v>
      </c>
      <c r="M80" s="65">
        <f t="shared" si="236"/>
        <v>2.8712836118980436E-3</v>
      </c>
      <c r="N80" s="65">
        <f t="shared" si="236"/>
        <v>3.2186883408510049E-3</v>
      </c>
      <c r="O80" s="65">
        <f t="shared" si="236"/>
        <v>3.6715633585752963E-3</v>
      </c>
      <c r="P80" s="65">
        <f t="shared" si="236"/>
        <v>4.2635286800152246E-3</v>
      </c>
      <c r="Q80" s="65">
        <f t="shared" si="236"/>
        <v>4.6091834092287284E-3</v>
      </c>
      <c r="R80" s="65">
        <f t="shared" si="236"/>
        <v>4.963262517063716E-3</v>
      </c>
      <c r="S80" s="65">
        <f t="shared" si="236"/>
        <v>5.3346293394441052E-3</v>
      </c>
      <c r="T80" s="65">
        <f t="shared" si="236"/>
        <v>5.7277033315869304E-3</v>
      </c>
      <c r="U80" s="65">
        <f t="shared" si="236"/>
        <v>6.1483101802500264E-3</v>
      </c>
      <c r="V80" s="65">
        <f t="shared" si="236"/>
        <v>6.6041261043552806E-3</v>
      </c>
      <c r="W80" s="65">
        <f t="shared" si="236"/>
        <v>7.1052604639157144E-3</v>
      </c>
      <c r="X80" s="65">
        <f t="shared" si="236"/>
        <v>7.3976941024507378E-3</v>
      </c>
      <c r="Y80" s="65">
        <f t="shared" si="236"/>
        <v>7.7143788392432192E-3</v>
      </c>
      <c r="Z80" s="65">
        <f t="shared" si="236"/>
        <v>8.052085220967363E-3</v>
      </c>
      <c r="AA80" s="65">
        <f t="shared" si="236"/>
        <v>8.4077439698970399E-3</v>
      </c>
      <c r="AB80" s="65">
        <f t="shared" si="236"/>
        <v>8.7771984002760223E-3</v>
      </c>
      <c r="AC80" s="65">
        <f t="shared" si="236"/>
        <v>9.1548589013519324E-3</v>
      </c>
      <c r="AD80" s="65">
        <f t="shared" si="236"/>
        <v>9.5332473604697789E-3</v>
      </c>
      <c r="AE80" s="65">
        <f t="shared" si="236"/>
        <v>9.9058037397498529E-3</v>
      </c>
      <c r="AF80" s="65">
        <f t="shared" si="236"/>
        <v>1.0278413832453696E-2</v>
      </c>
      <c r="AG80" s="65">
        <f t="shared" si="236"/>
        <v>1.0651701600539382E-2</v>
      </c>
      <c r="AH80" s="65">
        <f t="shared" si="236"/>
        <v>1.1024911793558641E-2</v>
      </c>
      <c r="AI80" s="154">
        <f t="shared" si="236"/>
        <v>1.1396094971060294E-2</v>
      </c>
      <c r="AJ80" s="154">
        <f t="shared" si="236"/>
        <v>1.1761717758649034E-2</v>
      </c>
      <c r="AK80" s="65">
        <f t="shared" si="236"/>
        <v>1.2116149730280324E-2</v>
      </c>
      <c r="AL80" s="65">
        <f t="shared" si="236"/>
        <v>1.2428268052304703E-2</v>
      </c>
      <c r="AM80" s="65">
        <f t="shared" si="236"/>
        <v>1.2746568516847684E-2</v>
      </c>
      <c r="AN80" s="65">
        <f t="shared" si="236"/>
        <v>1.3069168948653963E-2</v>
      </c>
      <c r="AO80" s="65">
        <f t="shared" si="236"/>
        <v>1.3394211068239213E-2</v>
      </c>
      <c r="AP80" s="154">
        <f t="shared" si="236"/>
        <v>1.3719862082725909E-2</v>
      </c>
      <c r="AQ80" s="154">
        <f t="shared" si="236"/>
        <v>1.4044237876590168E-2</v>
      </c>
      <c r="AR80" s="65">
        <f t="shared" si="236"/>
        <v>1.4367192032934158E-2</v>
      </c>
      <c r="AS80" s="65">
        <f t="shared" si="236"/>
        <v>1.4685586498432993E-2</v>
      </c>
      <c r="AT80" s="65">
        <f t="shared" si="236"/>
        <v>1.5000141391953152E-2</v>
      </c>
      <c r="AU80" s="65">
        <f t="shared" si="236"/>
        <v>1.5310819432932847E-2</v>
      </c>
      <c r="AV80" s="65">
        <f t="shared" si="236"/>
        <v>1.5617465915281705E-2</v>
      </c>
      <c r="AW80" s="154">
        <f t="shared" si="236"/>
        <v>1.591986309702562E-2</v>
      </c>
      <c r="AX80" s="154">
        <f t="shared" si="236"/>
        <v>1.6217825708039431E-2</v>
      </c>
      <c r="AY80" s="65">
        <f t="shared" si="236"/>
        <v>1.6511375183783508E-2</v>
      </c>
      <c r="AZ80" s="65">
        <f t="shared" si="236"/>
        <v>1.6800779850324035E-2</v>
      </c>
      <c r="BA80" s="65">
        <f t="shared" si="236"/>
        <v>1.7089167471395186E-2</v>
      </c>
      <c r="BB80" s="65">
        <f t="shared" si="236"/>
        <v>1.7375718211813097E-2</v>
      </c>
      <c r="BC80" s="65">
        <f t="shared" si="236"/>
        <v>1.7659687587833678E-2</v>
      </c>
      <c r="BD80" s="154">
        <f t="shared" si="236"/>
        <v>1.7940471977291209E-2</v>
      </c>
      <c r="BE80" s="154">
        <f t="shared" si="236"/>
        <v>1.8217650118333085E-2</v>
      </c>
      <c r="BF80" s="65">
        <f t="shared" si="236"/>
        <v>1.8490999933747049E-2</v>
      </c>
      <c r="BG80" s="65">
        <f t="shared" si="236"/>
        <v>1.8760882630769395E-2</v>
      </c>
      <c r="BH80" s="65">
        <f t="shared" si="236"/>
        <v>1.9028013468058956E-2</v>
      </c>
      <c r="BI80" s="65">
        <f t="shared" si="236"/>
        <v>1.9292415689951169E-2</v>
      </c>
      <c r="BJ80" s="65">
        <f t="shared" si="236"/>
        <v>1.9554076145580405E-2</v>
      </c>
      <c r="BK80" s="154">
        <f t="shared" si="236"/>
        <v>1.9812959806227898E-2</v>
      </c>
      <c r="BL80" s="154">
        <f t="shared" si="236"/>
        <v>2.0069041677430378E-2</v>
      </c>
      <c r="BM80" s="65">
        <f t="shared" si="236"/>
        <v>2.0322317494217954E-2</v>
      </c>
      <c r="BN80" s="65">
        <f t="shared" si="236"/>
        <v>2.0572741841039993E-2</v>
      </c>
      <c r="BO80" s="65">
        <f t="shared" si="236"/>
        <v>2.0820501598396754E-2</v>
      </c>
      <c r="BP80" s="65">
        <f t="shared" si="236"/>
        <v>2.1065484064464828E-2</v>
      </c>
      <c r="BQ80" s="65">
        <f t="shared" si="236"/>
        <v>2.1307644875622735E-2</v>
      </c>
      <c r="BR80" s="65">
        <f t="shared" si="236"/>
        <v>2.1547008246036611E-2</v>
      </c>
      <c r="BS80" s="65">
        <f t="shared" si="236"/>
        <v>2.1783641375420118E-2</v>
      </c>
      <c r="BT80" s="65">
        <f t="shared" si="236"/>
        <v>2.2017643306953532E-2</v>
      </c>
      <c r="BU80" s="65">
        <f t="shared" si="236"/>
        <v>2.2249127616360151E-2</v>
      </c>
      <c r="BV80" s="65">
        <f t="shared" ref="BV80:EG80" si="237">BV79/$B$6</f>
        <v>2.247816857456034E-2</v>
      </c>
      <c r="BW80" s="65">
        <f t="shared" si="237"/>
        <v>2.2704726950411237E-2</v>
      </c>
      <c r="BX80" s="65">
        <f t="shared" si="237"/>
        <v>2.2928777220768415E-2</v>
      </c>
      <c r="BY80" s="65">
        <f t="shared" si="237"/>
        <v>2.3150311563424297E-2</v>
      </c>
      <c r="BZ80" s="65">
        <f t="shared" si="237"/>
        <v>2.3369341618181081E-2</v>
      </c>
      <c r="CA80" s="65">
        <f t="shared" si="237"/>
        <v>2.3585898034732954E-2</v>
      </c>
      <c r="CB80" s="65">
        <f t="shared" si="237"/>
        <v>2.3800026823676067E-2</v>
      </c>
      <c r="CC80" s="65">
        <f t="shared" si="237"/>
        <v>2.4011780108618121E-2</v>
      </c>
      <c r="CD80" s="65">
        <f t="shared" si="237"/>
        <v>2.4221184318467252E-2</v>
      </c>
      <c r="CE80" s="65">
        <f t="shared" si="237"/>
        <v>2.4428268207629944E-2</v>
      </c>
      <c r="CF80" s="65">
        <f t="shared" si="237"/>
        <v>2.4633060918967723E-2</v>
      </c>
      <c r="CG80" s="65">
        <f t="shared" si="237"/>
        <v>2.4835590278806455E-2</v>
      </c>
      <c r="CH80" s="65">
        <f t="shared" si="237"/>
        <v>2.503588138134398E-2</v>
      </c>
      <c r="CI80" s="65">
        <f t="shared" si="237"/>
        <v>2.5233955611902406E-2</v>
      </c>
      <c r="CJ80" s="65">
        <f t="shared" si="237"/>
        <v>2.5429830279019582E-2</v>
      </c>
      <c r="CK80" s="65">
        <f t="shared" si="237"/>
        <v>2.5623520706274588E-2</v>
      </c>
      <c r="CL80" s="65">
        <f t="shared" si="237"/>
        <v>2.5815049386597899E-2</v>
      </c>
      <c r="CM80" s="65">
        <f t="shared" si="237"/>
        <v>2.6004443857611439E-2</v>
      </c>
      <c r="CN80" s="65">
        <f t="shared" si="237"/>
        <v>2.6191734245714166E-2</v>
      </c>
      <c r="CO80" s="65">
        <f t="shared" si="237"/>
        <v>2.6376950697133118E-2</v>
      </c>
      <c r="CP80" s="65">
        <f t="shared" si="237"/>
        <v>2.6560120997924187E-2</v>
      </c>
      <c r="CQ80" s="65">
        <f t="shared" si="237"/>
        <v>2.6741268804837463E-2</v>
      </c>
      <c r="CR80" s="65">
        <f t="shared" si="237"/>
        <v>2.6920413927731614E-2</v>
      </c>
      <c r="CS80" s="65">
        <f t="shared" si="237"/>
        <v>2.7097576851208144E-2</v>
      </c>
      <c r="CT80" s="65">
        <f t="shared" si="237"/>
        <v>2.7272778873551777E-2</v>
      </c>
      <c r="CU80" s="65">
        <f t="shared" si="237"/>
        <v>2.7446042076964026E-2</v>
      </c>
      <c r="CV80" s="65">
        <f t="shared" si="237"/>
        <v>2.7617389139419021E-2</v>
      </c>
      <c r="CW80" s="65">
        <f t="shared" si="237"/>
        <v>2.7786843017207484E-2</v>
      </c>
      <c r="CX80" s="65">
        <f t="shared" si="237"/>
        <v>2.7954426570606122E-2</v>
      </c>
      <c r="CY80" s="65">
        <f t="shared" si="237"/>
        <v>2.8120162295033287E-2</v>
      </c>
      <c r="CZ80" s="65">
        <f t="shared" si="237"/>
        <v>2.8284072803177851E-2</v>
      </c>
      <c r="DA80" s="65">
        <f t="shared" si="237"/>
        <v>2.8446180338410797E-2</v>
      </c>
      <c r="DB80" s="65">
        <f t="shared" si="237"/>
        <v>2.8606506495462179E-2</v>
      </c>
      <c r="DC80" s="65">
        <f t="shared" si="237"/>
        <v>2.876507214987585E-2</v>
      </c>
      <c r="DD80" s="65">
        <f t="shared" si="237"/>
        <v>2.8921897580963803E-2</v>
      </c>
      <c r="DE80" s="65">
        <f t="shared" si="237"/>
        <v>2.9077002752307613E-2</v>
      </c>
      <c r="DF80" s="65">
        <f t="shared" si="237"/>
        <v>2.9230407687639515E-2</v>
      </c>
      <c r="DG80" s="65">
        <f t="shared" si="237"/>
        <v>2.9382132750452646E-2</v>
      </c>
      <c r="DH80" s="65">
        <f t="shared" si="237"/>
        <v>2.9532198422650341E-2</v>
      </c>
      <c r="DI80" s="65">
        <f t="shared" si="237"/>
        <v>2.9680625084284384E-2</v>
      </c>
      <c r="DJ80" s="65">
        <f t="shared" si="237"/>
        <v>2.9827432833721704E-2</v>
      </c>
      <c r="DK80" s="65">
        <f t="shared" si="237"/>
        <v>2.9972641381325701E-2</v>
      </c>
      <c r="DL80" s="65">
        <f t="shared" si="237"/>
        <v>3.0116270038387606E-2</v>
      </c>
      <c r="DM80" s="65">
        <f t="shared" si="237"/>
        <v>3.0258337803666099E-2</v>
      </c>
      <c r="DN80" s="65">
        <f t="shared" si="237"/>
        <v>3.0398863494345296E-2</v>
      </c>
      <c r="DO80" s="65">
        <f t="shared" si="237"/>
        <v>3.0537865750661707E-2</v>
      </c>
      <c r="DP80" s="65">
        <f t="shared" si="237"/>
        <v>3.0675363049738065E-2</v>
      </c>
      <c r="DQ80" s="65">
        <f t="shared" si="237"/>
        <v>3.0811373719127996E-2</v>
      </c>
      <c r="DR80" s="65">
        <f t="shared" si="237"/>
        <v>3.0945915943844333E-2</v>
      </c>
      <c r="DS80" s="65">
        <f t="shared" si="237"/>
        <v>3.1079007763965053E-2</v>
      </c>
      <c r="DT80" s="65">
        <f t="shared" si="237"/>
        <v>3.1210667062413388E-2</v>
      </c>
      <c r="DU80" s="65">
        <f t="shared" si="237"/>
        <v>3.1340911542549803E-2</v>
      </c>
      <c r="DV80" s="65">
        <f t="shared" si="237"/>
        <v>3.1469758685690727E-2</v>
      </c>
      <c r="DW80" s="65">
        <f t="shared" si="237"/>
        <v>3.1597225736539628E-2</v>
      </c>
      <c r="DX80" s="65">
        <f t="shared" si="237"/>
        <v>3.1723329711966924E-2</v>
      </c>
      <c r="DY80" s="65">
        <f t="shared" si="237"/>
        <v>3.1848087424984121E-2</v>
      </c>
      <c r="DZ80" s="65">
        <f t="shared" si="237"/>
        <v>3.1971515513335241E-2</v>
      </c>
      <c r="EA80" s="65">
        <f t="shared" si="237"/>
        <v>3.2093630461320362E-2</v>
      </c>
      <c r="EB80" s="65">
        <f t="shared" si="237"/>
        <v>3.2214448604879688E-2</v>
      </c>
      <c r="EC80" s="65">
        <f t="shared" si="237"/>
        <v>3.2333986118527148E-2</v>
      </c>
      <c r="ED80" s="65">
        <f t="shared" si="237"/>
        <v>3.2452259003905796E-2</v>
      </c>
      <c r="EE80" s="65">
        <f t="shared" si="237"/>
        <v>3.2569283081850281E-2</v>
      </c>
      <c r="EF80" s="65">
        <f t="shared" si="237"/>
        <v>3.2685073989039144E-2</v>
      </c>
      <c r="EG80" s="65">
        <f t="shared" si="237"/>
        <v>3.2799647179127367E-2</v>
      </c>
      <c r="EH80" s="65">
        <f t="shared" ref="EH80:FY80" si="238">EH79/$B$6</f>
        <v>3.2913017926905597E-2</v>
      </c>
      <c r="EI80" s="65">
        <f t="shared" si="238"/>
        <v>3.3025201332956194E-2</v>
      </c>
      <c r="EJ80" s="65">
        <f t="shared" si="238"/>
        <v>3.3136212326812305E-2</v>
      </c>
      <c r="EK80" s="65">
        <f t="shared" si="238"/>
        <v>3.3246065671677837E-2</v>
      </c>
      <c r="EL80" s="65">
        <f t="shared" si="238"/>
        <v>3.3354775968745212E-2</v>
      </c>
      <c r="EM80" s="65">
        <f t="shared" si="238"/>
        <v>3.3462357659867201E-2</v>
      </c>
      <c r="EN80" s="65">
        <f t="shared" si="238"/>
        <v>3.3568825028143984E-2</v>
      </c>
      <c r="EO80" s="65">
        <f t="shared" si="238"/>
        <v>3.3674192196758559E-2</v>
      </c>
      <c r="EP80" s="65">
        <f t="shared" si="238"/>
        <v>3.3778473127034206E-2</v>
      </c>
      <c r="EQ80" s="65">
        <f t="shared" si="238"/>
        <v>3.3881681617137435E-2</v>
      </c>
      <c r="ER80" s="65">
        <f t="shared" si="238"/>
        <v>3.3983831303043111E-2</v>
      </c>
      <c r="ES80" s="65">
        <f t="shared" si="238"/>
        <v>3.4084935661071056E-2</v>
      </c>
      <c r="ET80" s="65">
        <f t="shared" si="238"/>
        <v>3.4185008011115556E-2</v>
      </c>
      <c r="EU80" s="65">
        <f t="shared" si="238"/>
        <v>3.4284061519715352E-2</v>
      </c>
      <c r="EV80" s="65">
        <f t="shared" si="238"/>
        <v>3.4382109202354148E-2</v>
      </c>
      <c r="EW80" s="65">
        <f t="shared" si="238"/>
        <v>3.4479163924806849E-2</v>
      </c>
      <c r="EX80" s="65">
        <f t="shared" si="238"/>
        <v>3.4575238403865463E-2</v>
      </c>
      <c r="EY80" s="65">
        <f t="shared" si="238"/>
        <v>3.4670345208077998E-2</v>
      </c>
      <c r="EZ80" s="65">
        <f t="shared" si="238"/>
        <v>3.4764496758556286E-2</v>
      </c>
      <c r="FA80" s="65">
        <f t="shared" si="238"/>
        <v>3.4857705329929108E-2</v>
      </c>
      <c r="FB80" s="65">
        <f t="shared" si="238"/>
        <v>3.4949983051492328E-2</v>
      </c>
      <c r="FC80" s="65">
        <f t="shared" si="238"/>
        <v>3.5041341908564033E-2</v>
      </c>
      <c r="FD80" s="65">
        <f t="shared" si="238"/>
        <v>3.5131793744013602E-2</v>
      </c>
      <c r="FE80" s="65">
        <f t="shared" si="238"/>
        <v>3.522135025991914E-2</v>
      </c>
      <c r="FF80" s="65">
        <f t="shared" si="238"/>
        <v>3.5310023019295547E-2</v>
      </c>
      <c r="FG80" s="65">
        <f t="shared" si="238"/>
        <v>3.5397823447702308E-2</v>
      </c>
      <c r="FH80" s="65">
        <f t="shared" si="238"/>
        <v>3.5484762834642539E-2</v>
      </c>
      <c r="FI80" s="65">
        <f t="shared" si="238"/>
        <v>3.5570852334762065E-2</v>
      </c>
      <c r="FJ80" s="65">
        <f t="shared" si="238"/>
        <v>3.5656102968930792E-2</v>
      </c>
      <c r="FK80" s="65">
        <f t="shared" si="238"/>
        <v>3.5740525625321838E-2</v>
      </c>
      <c r="FL80" s="65">
        <f t="shared" si="238"/>
        <v>3.5824131060588023E-2</v>
      </c>
      <c r="FM80" s="65">
        <f t="shared" si="238"/>
        <v>3.5906929901172405E-2</v>
      </c>
      <c r="FN80" s="65">
        <f t="shared" si="238"/>
        <v>3.5988932644699774E-2</v>
      </c>
      <c r="FO80" s="65">
        <f t="shared" si="238"/>
        <v>3.6070149661392666E-2</v>
      </c>
      <c r="FP80" s="65">
        <f t="shared" si="238"/>
        <v>3.615059119546566E-2</v>
      </c>
      <c r="FQ80" s="65">
        <f t="shared" si="238"/>
        <v>3.6230267366470933E-2</v>
      </c>
      <c r="FR80" s="65">
        <f t="shared" si="238"/>
        <v>3.630918817059102E-2</v>
      </c>
      <c r="FS80" s="65">
        <f t="shared" si="238"/>
        <v>3.6387363481891845E-2</v>
      </c>
      <c r="FT80" s="65">
        <f t="shared" si="238"/>
        <v>3.6464803053552521E-2</v>
      </c>
      <c r="FU80" s="65">
        <f t="shared" si="238"/>
        <v>3.6541516519078616E-2</v>
      </c>
      <c r="FV80" s="65">
        <f t="shared" si="238"/>
        <v>3.6617513393512505E-2</v>
      </c>
      <c r="FW80" s="65">
        <f t="shared" si="238"/>
        <v>3.6692803074653141E-2</v>
      </c>
      <c r="FX80" s="65">
        <f t="shared" si="238"/>
        <v>3.676739484429143E-2</v>
      </c>
      <c r="FY80" s="65">
        <f t="shared" si="238"/>
        <v>3.6841297869459735E-2</v>
      </c>
      <c r="GA80" s="148" t="s">
        <v>148</v>
      </c>
    </row>
    <row r="81" spans="1:183" x14ac:dyDescent="0.25">
      <c r="I81" s="18"/>
    </row>
    <row r="82" spans="1:183" s="59" customFormat="1" ht="12" x14ac:dyDescent="0.2">
      <c r="A82" s="78" t="s">
        <v>115</v>
      </c>
      <c r="C82" s="51">
        <f t="shared" ref="C82:BN82" si="239">C19</f>
        <v>43899</v>
      </c>
      <c r="D82" s="51">
        <f t="shared" si="239"/>
        <v>43900</v>
      </c>
      <c r="E82" s="51">
        <f t="shared" si="239"/>
        <v>43901</v>
      </c>
      <c r="F82" s="51">
        <f t="shared" si="239"/>
        <v>43902</v>
      </c>
      <c r="G82" s="51">
        <f t="shared" si="239"/>
        <v>43903</v>
      </c>
      <c r="H82" s="51">
        <f t="shared" si="239"/>
        <v>43904</v>
      </c>
      <c r="I82" s="51">
        <f t="shared" si="239"/>
        <v>43905</v>
      </c>
      <c r="J82" s="51">
        <f t="shared" si="239"/>
        <v>43906</v>
      </c>
      <c r="K82" s="51">
        <f t="shared" si="239"/>
        <v>43907</v>
      </c>
      <c r="L82" s="51">
        <f t="shared" si="239"/>
        <v>43908</v>
      </c>
      <c r="M82" s="51">
        <f t="shared" si="239"/>
        <v>43909</v>
      </c>
      <c r="N82" s="51">
        <f t="shared" si="239"/>
        <v>43910</v>
      </c>
      <c r="O82" s="51">
        <f t="shared" si="239"/>
        <v>43911</v>
      </c>
      <c r="P82" s="68">
        <f t="shared" si="239"/>
        <v>43912</v>
      </c>
      <c r="Q82" s="51">
        <f t="shared" si="239"/>
        <v>43913</v>
      </c>
      <c r="R82" s="51">
        <f t="shared" si="239"/>
        <v>43914</v>
      </c>
      <c r="S82" s="51">
        <f t="shared" si="239"/>
        <v>43915</v>
      </c>
      <c r="T82" s="51">
        <f t="shared" si="239"/>
        <v>43916</v>
      </c>
      <c r="U82" s="51">
        <f t="shared" si="239"/>
        <v>43917</v>
      </c>
      <c r="V82" s="51">
        <f t="shared" si="239"/>
        <v>43918</v>
      </c>
      <c r="W82" s="68">
        <f t="shared" si="239"/>
        <v>43919</v>
      </c>
      <c r="X82" s="51">
        <f t="shared" si="239"/>
        <v>43920</v>
      </c>
      <c r="Y82" s="51">
        <f t="shared" si="239"/>
        <v>43921</v>
      </c>
      <c r="Z82" s="51">
        <f t="shared" si="239"/>
        <v>43922</v>
      </c>
      <c r="AA82" s="51">
        <f t="shared" si="239"/>
        <v>43923</v>
      </c>
      <c r="AB82" s="51">
        <f t="shared" si="239"/>
        <v>43924</v>
      </c>
      <c r="AC82" s="51">
        <f t="shared" si="239"/>
        <v>43925</v>
      </c>
      <c r="AD82" s="68">
        <f t="shared" si="239"/>
        <v>43926</v>
      </c>
      <c r="AE82" s="51">
        <f t="shared" si="239"/>
        <v>43927</v>
      </c>
      <c r="AF82" s="51">
        <f t="shared" si="239"/>
        <v>43928</v>
      </c>
      <c r="AG82" s="51">
        <f t="shared" si="239"/>
        <v>43929</v>
      </c>
      <c r="AH82" s="51">
        <f t="shared" si="239"/>
        <v>43930</v>
      </c>
      <c r="AI82" s="51">
        <f t="shared" si="239"/>
        <v>43931</v>
      </c>
      <c r="AJ82" s="157">
        <f t="shared" si="239"/>
        <v>43932</v>
      </c>
      <c r="AK82" s="68">
        <f t="shared" si="239"/>
        <v>43933</v>
      </c>
      <c r="AL82" s="51">
        <f t="shared" si="239"/>
        <v>43934</v>
      </c>
      <c r="AM82" s="51">
        <f t="shared" si="239"/>
        <v>43935</v>
      </c>
      <c r="AN82" s="51">
        <f t="shared" si="239"/>
        <v>43936</v>
      </c>
      <c r="AO82" s="51">
        <f t="shared" si="239"/>
        <v>43937</v>
      </c>
      <c r="AP82" s="51">
        <f t="shared" si="239"/>
        <v>43938</v>
      </c>
      <c r="AQ82" s="157">
        <f t="shared" si="239"/>
        <v>43939</v>
      </c>
      <c r="AR82" s="68">
        <f t="shared" si="239"/>
        <v>43940</v>
      </c>
      <c r="AS82" s="51">
        <f t="shared" si="239"/>
        <v>43941</v>
      </c>
      <c r="AT82" s="51">
        <f t="shared" si="239"/>
        <v>43942</v>
      </c>
      <c r="AU82" s="51">
        <f t="shared" si="239"/>
        <v>43943</v>
      </c>
      <c r="AV82" s="51">
        <f t="shared" si="239"/>
        <v>43944</v>
      </c>
      <c r="AW82" s="51">
        <f t="shared" si="239"/>
        <v>43945</v>
      </c>
      <c r="AX82" s="157">
        <f t="shared" si="239"/>
        <v>43946</v>
      </c>
      <c r="AY82" s="68">
        <f t="shared" si="239"/>
        <v>43947</v>
      </c>
      <c r="AZ82" s="51">
        <f t="shared" si="239"/>
        <v>43948</v>
      </c>
      <c r="BA82" s="51">
        <f t="shared" si="239"/>
        <v>43949</v>
      </c>
      <c r="BB82" s="51">
        <f t="shared" si="239"/>
        <v>43950</v>
      </c>
      <c r="BC82" s="51">
        <f t="shared" si="239"/>
        <v>43951</v>
      </c>
      <c r="BD82" s="51">
        <f t="shared" si="239"/>
        <v>43952</v>
      </c>
      <c r="BE82" s="157">
        <f t="shared" si="239"/>
        <v>43953</v>
      </c>
      <c r="BF82" s="68">
        <f t="shared" si="239"/>
        <v>43954</v>
      </c>
      <c r="BG82" s="51">
        <f t="shared" si="239"/>
        <v>43955</v>
      </c>
      <c r="BH82" s="51">
        <f t="shared" si="239"/>
        <v>43956</v>
      </c>
      <c r="BI82" s="51">
        <f t="shared" si="239"/>
        <v>43957</v>
      </c>
      <c r="BJ82" s="51">
        <f t="shared" si="239"/>
        <v>43958</v>
      </c>
      <c r="BK82" s="51">
        <f t="shared" si="239"/>
        <v>43959</v>
      </c>
      <c r="BL82" s="157">
        <f t="shared" si="239"/>
        <v>43960</v>
      </c>
      <c r="BM82" s="68">
        <f t="shared" si="239"/>
        <v>43961</v>
      </c>
      <c r="BN82" s="51">
        <f t="shared" si="239"/>
        <v>43962</v>
      </c>
      <c r="BO82" s="51">
        <f t="shared" ref="BO82:DZ82" si="240">BO19</f>
        <v>43963</v>
      </c>
      <c r="BP82" s="51">
        <f t="shared" si="240"/>
        <v>43964</v>
      </c>
      <c r="BQ82" s="51">
        <f t="shared" si="240"/>
        <v>43965</v>
      </c>
      <c r="BR82" s="51">
        <f t="shared" si="240"/>
        <v>43966</v>
      </c>
      <c r="BS82" s="51">
        <f t="shared" si="240"/>
        <v>43967</v>
      </c>
      <c r="BT82" s="68">
        <f t="shared" si="240"/>
        <v>43968</v>
      </c>
      <c r="BU82" s="51">
        <f t="shared" si="240"/>
        <v>43969</v>
      </c>
      <c r="BV82" s="51">
        <f t="shared" si="240"/>
        <v>43970</v>
      </c>
      <c r="BW82" s="51">
        <f t="shared" si="240"/>
        <v>43971</v>
      </c>
      <c r="BX82" s="51">
        <f t="shared" si="240"/>
        <v>43972</v>
      </c>
      <c r="BY82" s="51">
        <f t="shared" si="240"/>
        <v>43973</v>
      </c>
      <c r="BZ82" s="51">
        <f t="shared" si="240"/>
        <v>43974</v>
      </c>
      <c r="CA82" s="68">
        <f t="shared" si="240"/>
        <v>43975</v>
      </c>
      <c r="CB82" s="51">
        <f t="shared" si="240"/>
        <v>43976</v>
      </c>
      <c r="CC82" s="51">
        <f t="shared" si="240"/>
        <v>43977</v>
      </c>
      <c r="CD82" s="51">
        <f t="shared" si="240"/>
        <v>43978</v>
      </c>
      <c r="CE82" s="51">
        <f t="shared" si="240"/>
        <v>43979</v>
      </c>
      <c r="CF82" s="51">
        <f t="shared" si="240"/>
        <v>43980</v>
      </c>
      <c r="CG82" s="51">
        <f t="shared" si="240"/>
        <v>43981</v>
      </c>
      <c r="CH82" s="68">
        <f t="shared" si="240"/>
        <v>43982</v>
      </c>
      <c r="CI82" s="51">
        <f t="shared" si="240"/>
        <v>43983</v>
      </c>
      <c r="CJ82" s="51">
        <f t="shared" si="240"/>
        <v>43984</v>
      </c>
      <c r="CK82" s="51">
        <f t="shared" si="240"/>
        <v>43985</v>
      </c>
      <c r="CL82" s="51">
        <f t="shared" si="240"/>
        <v>43986</v>
      </c>
      <c r="CM82" s="51">
        <f t="shared" si="240"/>
        <v>43987</v>
      </c>
      <c r="CN82" s="51">
        <f t="shared" si="240"/>
        <v>43988</v>
      </c>
      <c r="CO82" s="68">
        <f t="shared" si="240"/>
        <v>43989</v>
      </c>
      <c r="CP82" s="51">
        <f t="shared" si="240"/>
        <v>43990</v>
      </c>
      <c r="CQ82" s="51">
        <f t="shared" si="240"/>
        <v>43991</v>
      </c>
      <c r="CR82" s="51">
        <f t="shared" si="240"/>
        <v>43992</v>
      </c>
      <c r="CS82" s="51">
        <f t="shared" si="240"/>
        <v>43993</v>
      </c>
      <c r="CT82" s="51">
        <f t="shared" si="240"/>
        <v>43994</v>
      </c>
      <c r="CU82" s="51">
        <f t="shared" si="240"/>
        <v>43995</v>
      </c>
      <c r="CV82" s="68">
        <f t="shared" si="240"/>
        <v>43996</v>
      </c>
      <c r="CW82" s="51">
        <f t="shared" si="240"/>
        <v>43997</v>
      </c>
      <c r="CX82" s="51">
        <f t="shared" si="240"/>
        <v>43998</v>
      </c>
      <c r="CY82" s="51">
        <f t="shared" si="240"/>
        <v>43999</v>
      </c>
      <c r="CZ82" s="51">
        <f t="shared" si="240"/>
        <v>44000</v>
      </c>
      <c r="DA82" s="51">
        <f t="shared" si="240"/>
        <v>44001</v>
      </c>
      <c r="DB82" s="51">
        <f t="shared" si="240"/>
        <v>44002</v>
      </c>
      <c r="DC82" s="51">
        <f t="shared" si="240"/>
        <v>44003</v>
      </c>
      <c r="DD82" s="68">
        <f t="shared" si="240"/>
        <v>44004</v>
      </c>
      <c r="DE82" s="51">
        <f t="shared" si="240"/>
        <v>44005</v>
      </c>
      <c r="DF82" s="51">
        <f t="shared" si="240"/>
        <v>44006</v>
      </c>
      <c r="DG82" s="51">
        <f t="shared" si="240"/>
        <v>44007</v>
      </c>
      <c r="DH82" s="51">
        <f t="shared" si="240"/>
        <v>44008</v>
      </c>
      <c r="DI82" s="51">
        <f t="shared" si="240"/>
        <v>44009</v>
      </c>
      <c r="DJ82" s="51">
        <f t="shared" si="240"/>
        <v>44010</v>
      </c>
      <c r="DK82" s="68">
        <f t="shared" si="240"/>
        <v>44011</v>
      </c>
      <c r="DL82" s="51">
        <f t="shared" si="240"/>
        <v>44012</v>
      </c>
      <c r="DM82" s="51">
        <f t="shared" si="240"/>
        <v>44013</v>
      </c>
      <c r="DN82" s="51">
        <f t="shared" si="240"/>
        <v>44014</v>
      </c>
      <c r="DO82" s="51">
        <f t="shared" si="240"/>
        <v>44015</v>
      </c>
      <c r="DP82" s="51">
        <f t="shared" si="240"/>
        <v>44016</v>
      </c>
      <c r="DQ82" s="51">
        <f t="shared" si="240"/>
        <v>44017</v>
      </c>
      <c r="DR82" s="51">
        <f t="shared" si="240"/>
        <v>44018</v>
      </c>
      <c r="DS82" s="51">
        <f t="shared" si="240"/>
        <v>44019</v>
      </c>
      <c r="DT82" s="51">
        <f t="shared" si="240"/>
        <v>44020</v>
      </c>
      <c r="DU82" s="51">
        <f t="shared" si="240"/>
        <v>44021</v>
      </c>
      <c r="DV82" s="51">
        <f t="shared" si="240"/>
        <v>44022</v>
      </c>
      <c r="DW82" s="51">
        <f t="shared" si="240"/>
        <v>44023</v>
      </c>
      <c r="DX82" s="51">
        <f t="shared" si="240"/>
        <v>44024</v>
      </c>
      <c r="DY82" s="51">
        <f t="shared" si="240"/>
        <v>44025</v>
      </c>
      <c r="DZ82" s="51">
        <f t="shared" si="240"/>
        <v>44026</v>
      </c>
      <c r="EA82" s="51">
        <f t="shared" ref="EA82:FY82" si="241">EA19</f>
        <v>44027</v>
      </c>
      <c r="EB82" s="51">
        <f t="shared" si="241"/>
        <v>44028</v>
      </c>
      <c r="EC82" s="51">
        <f t="shared" si="241"/>
        <v>44029</v>
      </c>
      <c r="ED82" s="51">
        <f t="shared" si="241"/>
        <v>44030</v>
      </c>
      <c r="EE82" s="51">
        <f t="shared" si="241"/>
        <v>44031</v>
      </c>
      <c r="EF82" s="51">
        <f t="shared" si="241"/>
        <v>44032</v>
      </c>
      <c r="EG82" s="51">
        <f t="shared" si="241"/>
        <v>44033</v>
      </c>
      <c r="EH82" s="51">
        <f t="shared" si="241"/>
        <v>44034</v>
      </c>
      <c r="EI82" s="51">
        <f t="shared" si="241"/>
        <v>44035</v>
      </c>
      <c r="EJ82" s="51">
        <f t="shared" si="241"/>
        <v>44036</v>
      </c>
      <c r="EK82" s="51">
        <f t="shared" si="241"/>
        <v>44037</v>
      </c>
      <c r="EL82" s="51">
        <f t="shared" si="241"/>
        <v>44038</v>
      </c>
      <c r="EM82" s="51">
        <f t="shared" si="241"/>
        <v>44039</v>
      </c>
      <c r="EN82" s="51">
        <f t="shared" si="241"/>
        <v>44040</v>
      </c>
      <c r="EO82" s="51">
        <f t="shared" si="241"/>
        <v>44041</v>
      </c>
      <c r="EP82" s="51">
        <f t="shared" si="241"/>
        <v>44042</v>
      </c>
      <c r="EQ82" s="51">
        <f t="shared" si="241"/>
        <v>44043</v>
      </c>
      <c r="ER82" s="51">
        <f t="shared" si="241"/>
        <v>44044</v>
      </c>
      <c r="ES82" s="51">
        <f t="shared" si="241"/>
        <v>44045</v>
      </c>
      <c r="ET82" s="51">
        <f t="shared" si="241"/>
        <v>44046</v>
      </c>
      <c r="EU82" s="51">
        <f t="shared" si="241"/>
        <v>44047</v>
      </c>
      <c r="EV82" s="51">
        <f t="shared" si="241"/>
        <v>44048</v>
      </c>
      <c r="EW82" s="51">
        <f t="shared" si="241"/>
        <v>44049</v>
      </c>
      <c r="EX82" s="51">
        <f t="shared" si="241"/>
        <v>44050</v>
      </c>
      <c r="EY82" s="51">
        <f t="shared" si="241"/>
        <v>44051</v>
      </c>
      <c r="EZ82" s="51">
        <f t="shared" si="241"/>
        <v>44052</v>
      </c>
      <c r="FA82" s="51">
        <f t="shared" si="241"/>
        <v>44053</v>
      </c>
      <c r="FB82" s="51">
        <f t="shared" si="241"/>
        <v>44054</v>
      </c>
      <c r="FC82" s="51">
        <f t="shared" si="241"/>
        <v>44055</v>
      </c>
      <c r="FD82" s="51">
        <f t="shared" si="241"/>
        <v>44056</v>
      </c>
      <c r="FE82" s="51">
        <f t="shared" si="241"/>
        <v>44057</v>
      </c>
      <c r="FF82" s="51">
        <f t="shared" si="241"/>
        <v>44058</v>
      </c>
      <c r="FG82" s="51">
        <f t="shared" si="241"/>
        <v>44059</v>
      </c>
      <c r="FH82" s="51">
        <f t="shared" si="241"/>
        <v>44060</v>
      </c>
      <c r="FI82" s="51">
        <f t="shared" si="241"/>
        <v>44061</v>
      </c>
      <c r="FJ82" s="51">
        <f t="shared" si="241"/>
        <v>44062</v>
      </c>
      <c r="FK82" s="51">
        <f t="shared" si="241"/>
        <v>44063</v>
      </c>
      <c r="FL82" s="51">
        <f t="shared" si="241"/>
        <v>44064</v>
      </c>
      <c r="FM82" s="51">
        <f t="shared" si="241"/>
        <v>44065</v>
      </c>
      <c r="FN82" s="51">
        <f t="shared" si="241"/>
        <v>44066</v>
      </c>
      <c r="FO82" s="51">
        <f t="shared" si="241"/>
        <v>44067</v>
      </c>
      <c r="FP82" s="51">
        <f t="shared" si="241"/>
        <v>44068</v>
      </c>
      <c r="FQ82" s="51">
        <f t="shared" si="241"/>
        <v>44069</v>
      </c>
      <c r="FR82" s="51">
        <f t="shared" si="241"/>
        <v>44070</v>
      </c>
      <c r="FS82" s="51">
        <f t="shared" si="241"/>
        <v>44071</v>
      </c>
      <c r="FT82" s="51">
        <f t="shared" si="241"/>
        <v>44072</v>
      </c>
      <c r="FU82" s="51">
        <f t="shared" si="241"/>
        <v>44073</v>
      </c>
      <c r="FV82" s="51">
        <f t="shared" si="241"/>
        <v>44074</v>
      </c>
      <c r="FW82" s="51">
        <f t="shared" si="241"/>
        <v>44075</v>
      </c>
      <c r="FX82" s="51">
        <f t="shared" si="241"/>
        <v>44076</v>
      </c>
      <c r="FY82" s="51">
        <f t="shared" si="241"/>
        <v>44077</v>
      </c>
      <c r="GA82" s="78" t="s">
        <v>115</v>
      </c>
    </row>
    <row r="83" spans="1:183" x14ac:dyDescent="0.25">
      <c r="A83" s="45"/>
      <c r="B83" t="s">
        <v>1</v>
      </c>
      <c r="C83" s="53">
        <f>C16</f>
        <v>0.7095327819687699</v>
      </c>
      <c r="D83" s="53">
        <f t="shared" ref="D83:BO83" si="242">D16</f>
        <v>0.93862744364329154</v>
      </c>
      <c r="E83" s="53">
        <f t="shared" si="242"/>
        <v>1.2410323970536601</v>
      </c>
      <c r="F83" s="53">
        <f t="shared" si="242"/>
        <v>1.6402069355553466</v>
      </c>
      <c r="G83" s="53">
        <f t="shared" si="242"/>
        <v>2.1671173263775727</v>
      </c>
      <c r="H83" s="53">
        <f t="shared" si="242"/>
        <v>2.8626390422629111</v>
      </c>
      <c r="I83" s="53">
        <f t="shared" si="242"/>
        <v>3.7807277072315584</v>
      </c>
      <c r="J83" s="53">
        <f t="shared" si="242"/>
        <v>4.7354599209422927</v>
      </c>
      <c r="K83" s="53">
        <f t="shared" si="242"/>
        <v>5.9963673982335166</v>
      </c>
      <c r="L83" s="53">
        <f t="shared" si="242"/>
        <v>7.6614262234509845</v>
      </c>
      <c r="M83" s="53">
        <f t="shared" si="242"/>
        <v>9.8599648279310959</v>
      </c>
      <c r="N83" s="53">
        <f t="shared" si="242"/>
        <v>12.762696741037896</v>
      </c>
      <c r="O83" s="53">
        <f t="shared" si="242"/>
        <v>16.594963821531927</v>
      </c>
      <c r="P83" s="53">
        <f t="shared" si="242"/>
        <v>21.654217322977097</v>
      </c>
      <c r="Q83" s="53">
        <f t="shared" si="242"/>
        <v>28.331936388170906</v>
      </c>
      <c r="R83" s="53">
        <f t="shared" si="242"/>
        <v>37.146029997512912</v>
      </c>
      <c r="S83" s="53">
        <f t="shared" si="242"/>
        <v>48.780138005130539</v>
      </c>
      <c r="T83" s="53">
        <f t="shared" si="242"/>
        <v>64.136665018471987</v>
      </c>
      <c r="U83" s="53">
        <f t="shared" si="242"/>
        <v>84.406785119368863</v>
      </c>
      <c r="V83" s="53">
        <f t="shared" si="242"/>
        <v>111.16284809583892</v>
      </c>
      <c r="W83" s="53">
        <f t="shared" si="242"/>
        <v>146.48035566806558</v>
      </c>
      <c r="X83" s="53">
        <f t="shared" si="242"/>
        <v>157.32390667070868</v>
      </c>
      <c r="Y83" s="53">
        <f t="shared" si="242"/>
        <v>171.04160389489812</v>
      </c>
      <c r="Z83" s="53">
        <f t="shared" si="242"/>
        <v>188.5493341895781</v>
      </c>
      <c r="AA83" s="53">
        <f t="shared" si="242"/>
        <v>211.05526756316067</v>
      </c>
      <c r="AB83" s="53">
        <f t="shared" si="242"/>
        <v>240.15280360554638</v>
      </c>
      <c r="AC83" s="53">
        <f t="shared" si="242"/>
        <v>277.94283088828803</v>
      </c>
      <c r="AD83" s="53">
        <f t="shared" si="242"/>
        <v>327.19436229356126</v>
      </c>
      <c r="AE83" s="53">
        <f t="shared" si="242"/>
        <v>354.84919379066361</v>
      </c>
      <c r="AF83" s="53">
        <f t="shared" si="242"/>
        <v>383.24340952666608</v>
      </c>
      <c r="AG83" s="53">
        <f t="shared" si="242"/>
        <v>413.02696129673825</v>
      </c>
      <c r="AH83" s="53">
        <f t="shared" si="242"/>
        <v>444.51696591282297</v>
      </c>
      <c r="AI83" s="53">
        <f t="shared" si="242"/>
        <v>478.13085812237233</v>
      </c>
      <c r="AJ83" s="53">
        <f t="shared" si="242"/>
        <v>514.41805883336838</v>
      </c>
      <c r="AK83" s="53">
        <f t="shared" si="242"/>
        <v>554.10148233185305</v>
      </c>
      <c r="AL83" s="53">
        <f t="shared" si="242"/>
        <v>577.79681939733484</v>
      </c>
      <c r="AM83" s="53">
        <f t="shared" si="242"/>
        <v>603.32074240205714</v>
      </c>
      <c r="AN83" s="53">
        <f t="shared" si="242"/>
        <v>630.46352427592853</v>
      </c>
      <c r="AO83" s="53">
        <f t="shared" si="242"/>
        <v>658.99580208628674</v>
      </c>
      <c r="AP83" s="53">
        <f t="shared" si="242"/>
        <v>688.60239755893144</v>
      </c>
      <c r="AQ83" s="53">
        <f t="shared" si="242"/>
        <v>718.85499479881105</v>
      </c>
      <c r="AR83" s="53">
        <f t="shared" si="242"/>
        <v>749.17612029018971</v>
      </c>
      <c r="AS83" s="53">
        <f t="shared" si="242"/>
        <v>778.90401090017804</v>
      </c>
      <c r="AT83" s="53">
        <f t="shared" si="242"/>
        <v>808.68002872248906</v>
      </c>
      <c r="AU83" s="53">
        <f t="shared" si="242"/>
        <v>838.55733896820607</v>
      </c>
      <c r="AV83" s="53">
        <f t="shared" si="242"/>
        <v>868.49468981418829</v>
      </c>
      <c r="AW83" s="53">
        <f t="shared" si="242"/>
        <v>898.37042940791173</v>
      </c>
      <c r="AX83" s="53">
        <f t="shared" si="242"/>
        <v>927.95011444367879</v>
      </c>
      <c r="AY83" s="53">
        <f t="shared" si="242"/>
        <v>956.84991576534753</v>
      </c>
      <c r="AZ83" s="53">
        <f t="shared" si="242"/>
        <v>982.04467017108846</v>
      </c>
      <c r="BA83" s="53">
        <f t="shared" si="242"/>
        <v>1007.7139739116514</v>
      </c>
      <c r="BB83" s="53">
        <f t="shared" si="242"/>
        <v>1033.7263963753207</v>
      </c>
      <c r="BC83" s="53">
        <f t="shared" si="242"/>
        <v>1059.9463976100369</v>
      </c>
      <c r="BD83" s="53">
        <f t="shared" si="242"/>
        <v>1086.2373610707364</v>
      </c>
      <c r="BE83" s="53">
        <f t="shared" si="242"/>
        <v>1112.4607759346547</v>
      </c>
      <c r="BF83" s="53">
        <f t="shared" si="242"/>
        <v>1138.4690446601021</v>
      </c>
      <c r="BG83" s="53">
        <f t="shared" si="242"/>
        <v>1164.105213848492</v>
      </c>
      <c r="BH83" s="53">
        <f t="shared" si="242"/>
        <v>1189.4652182866503</v>
      </c>
      <c r="BI83" s="53">
        <f t="shared" si="242"/>
        <v>1214.5423242877057</v>
      </c>
      <c r="BJ83" s="53">
        <f t="shared" si="242"/>
        <v>1239.3197036149083</v>
      </c>
      <c r="BK83" s="53">
        <f t="shared" si="242"/>
        <v>1263.7758708275314</v>
      </c>
      <c r="BL83" s="53">
        <f t="shared" si="242"/>
        <v>1287.8929787250697</v>
      </c>
      <c r="BM83" s="53">
        <f t="shared" si="242"/>
        <v>1311.6671093700772</v>
      </c>
      <c r="BN83" s="53">
        <f t="shared" si="242"/>
        <v>1335.1121872490901</v>
      </c>
      <c r="BO83" s="53">
        <f t="shared" si="242"/>
        <v>1358.4717963505984</v>
      </c>
      <c r="BP83" s="53">
        <f t="shared" ref="BP83:EA83" si="243">BP16</f>
        <v>1381.6867647900549</v>
      </c>
      <c r="BQ83" s="53">
        <f t="shared" si="243"/>
        <v>1404.7033327554152</v>
      </c>
      <c r="BR83" s="53">
        <f t="shared" si="243"/>
        <v>1427.476728901755</v>
      </c>
      <c r="BS83" s="53">
        <f t="shared" si="243"/>
        <v>1449.9728118851915</v>
      </c>
      <c r="BT83" s="53">
        <f t="shared" si="243"/>
        <v>1472.1716904334919</v>
      </c>
      <c r="BU83" s="53">
        <f t="shared" si="243"/>
        <v>1494.0736342592984</v>
      </c>
      <c r="BV83" s="53">
        <f t="shared" si="243"/>
        <v>1515.7712542772199</v>
      </c>
      <c r="BW83" s="53">
        <f t="shared" si="243"/>
        <v>1537.2631207507873</v>
      </c>
      <c r="BX83" s="53">
        <f t="shared" si="243"/>
        <v>1558.546053406965</v>
      </c>
      <c r="BY83" s="53">
        <f t="shared" si="243"/>
        <v>1579.6166462226217</v>
      </c>
      <c r="BZ83" s="53">
        <f t="shared" si="243"/>
        <v>1600.4722905765341</v>
      </c>
      <c r="CA83" s="53">
        <f t="shared" si="243"/>
        <v>1621.1120150227557</v>
      </c>
      <c r="CB83" s="53">
        <f t="shared" si="243"/>
        <v>1641.5371573937007</v>
      </c>
      <c r="CC83" s="53">
        <f t="shared" si="243"/>
        <v>1661.751636241966</v>
      </c>
      <c r="CD83" s="53">
        <f t="shared" si="243"/>
        <v>1681.7491458663512</v>
      </c>
      <c r="CE83" s="53">
        <f t="shared" si="243"/>
        <v>1701.5275333754746</v>
      </c>
      <c r="CF83" s="53">
        <f t="shared" si="243"/>
        <v>1721.0884608204658</v>
      </c>
      <c r="CG83" s="53">
        <f t="shared" si="243"/>
        <v>1740.4369591552284</v>
      </c>
      <c r="CH83" s="53">
        <f t="shared" si="243"/>
        <v>1759.580665633564</v>
      </c>
      <c r="CI83" s="53">
        <f t="shared" si="243"/>
        <v>1778.5286246962044</v>
      </c>
      <c r="CJ83" s="53">
        <f t="shared" si="243"/>
        <v>1797.2894045341577</v>
      </c>
      <c r="CK83" s="53">
        <f t="shared" si="243"/>
        <v>1815.8594939704167</v>
      </c>
      <c r="CL83" s="53">
        <f t="shared" si="243"/>
        <v>1834.2364764337499</v>
      </c>
      <c r="CM83" s="53">
        <f t="shared" si="243"/>
        <v>1852.4193444858226</v>
      </c>
      <c r="CN83" s="53">
        <f t="shared" si="243"/>
        <v>1870.4086454888989</v>
      </c>
      <c r="CO83" s="53">
        <f t="shared" si="243"/>
        <v>1888.2064686662411</v>
      </c>
      <c r="CP83" s="53">
        <f t="shared" si="243"/>
        <v>1905.8162032741168</v>
      </c>
      <c r="CQ83" s="53">
        <f t="shared" si="243"/>
        <v>1923.2419778118669</v>
      </c>
      <c r="CR83" s="53">
        <f t="shared" si="243"/>
        <v>1940.4859243311764</v>
      </c>
      <c r="CS83" s="53">
        <f t="shared" si="243"/>
        <v>1957.5503350681358</v>
      </c>
      <c r="CT83" s="53">
        <f t="shared" si="243"/>
        <v>1974.4375218490136</v>
      </c>
      <c r="CU83" s="53">
        <f t="shared" si="243"/>
        <v>1991.149689501291</v>
      </c>
      <c r="CV83" s="53">
        <f t="shared" si="243"/>
        <v>2007.6888274269149</v>
      </c>
      <c r="CW83" s="53">
        <f t="shared" si="243"/>
        <v>2024.0566303383516</v>
      </c>
      <c r="CX83" s="53">
        <f t="shared" si="243"/>
        <v>2040.2544600456661</v>
      </c>
      <c r="CY83" s="53">
        <f t="shared" si="243"/>
        <v>2056.2833749745841</v>
      </c>
      <c r="CZ83" s="53">
        <f t="shared" si="243"/>
        <v>2072.1450321155276</v>
      </c>
      <c r="DA83" s="53">
        <f t="shared" si="243"/>
        <v>2087.8415206856566</v>
      </c>
      <c r="DB83" s="53">
        <f t="shared" si="243"/>
        <v>2103.375169098726</v>
      </c>
      <c r="DC83" s="53">
        <f t="shared" si="243"/>
        <v>2118.7483411895428</v>
      </c>
      <c r="DD83" s="71">
        <f t="shared" si="243"/>
        <v>2133.9632428800619</v>
      </c>
      <c r="DE83" s="53">
        <f t="shared" si="243"/>
        <v>2149.0217692730289</v>
      </c>
      <c r="DF83" s="53">
        <f t="shared" si="243"/>
        <v>2163.925435858438</v>
      </c>
      <c r="DG83" s="53">
        <f t="shared" si="243"/>
        <v>2178.6758048728029</v>
      </c>
      <c r="DH83" s="53">
        <f t="shared" si="243"/>
        <v>2193.2745005552556</v>
      </c>
      <c r="DI83" s="53">
        <f t="shared" si="243"/>
        <v>2207.723210428836</v>
      </c>
      <c r="DJ83" s="53">
        <f t="shared" si="243"/>
        <v>2222.0236735127278</v>
      </c>
      <c r="DK83" s="71">
        <f t="shared" si="243"/>
        <v>2236.1776573655029</v>
      </c>
      <c r="DL83" s="53">
        <f t="shared" si="243"/>
        <v>2250.1869290079526</v>
      </c>
      <c r="DM83" s="53">
        <f t="shared" si="243"/>
        <v>2264.0532292116395</v>
      </c>
      <c r="DN83" s="53">
        <f t="shared" si="243"/>
        <v>2277.7783126843328</v>
      </c>
      <c r="DO83" s="53">
        <f t="shared" si="243"/>
        <v>2291.3639074862135</v>
      </c>
      <c r="DP83" s="53">
        <f t="shared" si="243"/>
        <v>2304.8116907619892</v>
      </c>
      <c r="DQ83" s="53">
        <f t="shared" si="243"/>
        <v>2318.1232809712069</v>
      </c>
      <c r="DR83" s="53">
        <f t="shared" si="243"/>
        <v>2331.3002456738964</v>
      </c>
      <c r="DS83" s="53">
        <f t="shared" si="243"/>
        <v>2344.3441223853051</v>
      </c>
      <c r="DT83" s="53">
        <f t="shared" si="243"/>
        <v>2357.2564481498116</v>
      </c>
      <c r="DU83" s="53">
        <f t="shared" si="243"/>
        <v>2370.038790723393</v>
      </c>
      <c r="DV83" s="53">
        <f t="shared" si="243"/>
        <v>2382.6927311516688</v>
      </c>
      <c r="DW83" s="53">
        <f t="shared" si="243"/>
        <v>2395.2198458893604</v>
      </c>
      <c r="DX83" s="53">
        <f t="shared" si="243"/>
        <v>2407.6216916258691</v>
      </c>
      <c r="DY83" s="53">
        <f t="shared" si="243"/>
        <v>2419.899795522233</v>
      </c>
      <c r="DZ83" s="53">
        <f t="shared" si="243"/>
        <v>2432.0556527884601</v>
      </c>
      <c r="EA83" s="53">
        <f t="shared" si="243"/>
        <v>2444.0907321662326</v>
      </c>
      <c r="EB83" s="53">
        <f t="shared" ref="EB83:FY83" si="244">EB16</f>
        <v>2456.006487682047</v>
      </c>
      <c r="EC83" s="53">
        <f t="shared" si="244"/>
        <v>2467.804359212133</v>
      </c>
      <c r="ED83" s="53">
        <f t="shared" si="244"/>
        <v>2479.4857738186965</v>
      </c>
      <c r="EE83" s="53">
        <f t="shared" si="244"/>
        <v>2491.0521470755357</v>
      </c>
      <c r="EF83" s="53">
        <f t="shared" si="244"/>
        <v>2502.504883858348</v>
      </c>
      <c r="EG83" s="53">
        <f t="shared" si="244"/>
        <v>2513.8453783397722</v>
      </c>
      <c r="EH83" s="53">
        <f t="shared" si="244"/>
        <v>2525.0750131412765</v>
      </c>
      <c r="EI83" s="53">
        <f t="shared" si="244"/>
        <v>2536.1951576859551</v>
      </c>
      <c r="EJ83" s="53">
        <f t="shared" si="244"/>
        <v>2547.2071644256157</v>
      </c>
      <c r="EK83" s="53">
        <f t="shared" si="244"/>
        <v>2558.1123673419411</v>
      </c>
      <c r="EL83" s="53">
        <f t="shared" si="244"/>
        <v>2568.9120824043275</v>
      </c>
      <c r="EM83" s="53">
        <f t="shared" si="244"/>
        <v>2579.6076093746392</v>
      </c>
      <c r="EN83" s="53">
        <f t="shared" si="244"/>
        <v>2590.2002341412804</v>
      </c>
      <c r="EO83" s="53">
        <f t="shared" si="244"/>
        <v>2600.6912306745489</v>
      </c>
      <c r="EP83" s="53">
        <f t="shared" si="244"/>
        <v>2611.0818617650971</v>
      </c>
      <c r="EQ83" s="53">
        <f t="shared" si="244"/>
        <v>2621.3733780059702</v>
      </c>
      <c r="ER83" s="53">
        <f t="shared" si="244"/>
        <v>2631.5670168494353</v>
      </c>
      <c r="ES83" s="53">
        <f t="shared" si="244"/>
        <v>2641.6640019051329</v>
      </c>
      <c r="ET83" s="53">
        <f t="shared" si="244"/>
        <v>2651.665542587456</v>
      </c>
      <c r="EU83" s="53">
        <f t="shared" si="244"/>
        <v>2661.5728341288241</v>
      </c>
      <c r="EV83" s="53">
        <f t="shared" si="244"/>
        <v>2671.3870578675078</v>
      </c>
      <c r="EW83" s="53">
        <f t="shared" si="244"/>
        <v>2681.1093816238017</v>
      </c>
      <c r="EX83" s="53">
        <f t="shared" si="244"/>
        <v>2690.7409599417701</v>
      </c>
      <c r="EY83" s="53">
        <f t="shared" si="244"/>
        <v>2700.2829344786928</v>
      </c>
      <c r="EZ83" s="53">
        <f t="shared" si="244"/>
        <v>2709.7364343763907</v>
      </c>
      <c r="FA83" s="53">
        <f t="shared" si="244"/>
        <v>2719.1025765050258</v>
      </c>
      <c r="FB83" s="53">
        <f t="shared" si="244"/>
        <v>2728.3824655341141</v>
      </c>
      <c r="FC83" s="53">
        <f t="shared" si="244"/>
        <v>2737.5771938484449</v>
      </c>
      <c r="FD83" s="53">
        <f t="shared" si="244"/>
        <v>2746.687841380322</v>
      </c>
      <c r="FE83" s="53">
        <f t="shared" si="244"/>
        <v>2755.7154754677081</v>
      </c>
      <c r="FF83" s="53">
        <f t="shared" si="244"/>
        <v>2764.6611509002232</v>
      </c>
      <c r="FG83" s="53">
        <f t="shared" si="244"/>
        <v>2773.5259101024672</v>
      </c>
      <c r="FH83" s="53">
        <f t="shared" si="244"/>
        <v>2782.3107833860277</v>
      </c>
      <c r="FI83" s="53">
        <f t="shared" si="244"/>
        <v>2791.0167892001286</v>
      </c>
      <c r="FJ83" s="53">
        <f t="shared" si="244"/>
        <v>2799.6449343268773</v>
      </c>
      <c r="FK83" s="53">
        <f t="shared" si="244"/>
        <v>2808.1962139985012</v>
      </c>
      <c r="FL83" s="53">
        <f t="shared" si="244"/>
        <v>2816.6716119548591</v>
      </c>
      <c r="FM83" s="53">
        <f t="shared" si="244"/>
        <v>2825.0721004985935</v>
      </c>
      <c r="FN83" s="53">
        <f t="shared" si="244"/>
        <v>2833.3986405529258</v>
      </c>
      <c r="FO83" s="53">
        <f t="shared" si="244"/>
        <v>2841.6521817293119</v>
      </c>
      <c r="FP83" s="53">
        <f t="shared" si="244"/>
        <v>2849.8336624105063</v>
      </c>
      <c r="FQ83" s="53">
        <f t="shared" si="244"/>
        <v>2857.9440098508899</v>
      </c>
      <c r="FR83" s="53">
        <f t="shared" si="244"/>
        <v>2865.9841402922784</v>
      </c>
      <c r="FS83" s="53">
        <f t="shared" si="244"/>
        <v>2873.9549590915699</v>
      </c>
      <c r="FT83" s="53">
        <f t="shared" si="244"/>
        <v>2881.8573608568254</v>
      </c>
      <c r="FU83" s="53">
        <f t="shared" si="244"/>
        <v>2889.6922295751697</v>
      </c>
      <c r="FV83" s="53">
        <f t="shared" si="244"/>
        <v>2897.4604387240033</v>
      </c>
      <c r="FW83" s="53">
        <f t="shared" si="244"/>
        <v>2905.162851365094</v>
      </c>
      <c r="FX83" s="53">
        <f t="shared" si="244"/>
        <v>2912.8003202274822</v>
      </c>
      <c r="FY83" s="53">
        <f t="shared" si="244"/>
        <v>2920.3736877884771</v>
      </c>
      <c r="GA83" s="45"/>
    </row>
    <row r="84" spans="1:183" s="80" customFormat="1" x14ac:dyDescent="0.25">
      <c r="A84" s="79"/>
      <c r="B84" s="80" t="s">
        <v>116</v>
      </c>
      <c r="C84" s="81"/>
      <c r="D84" s="81">
        <f t="shared" ref="D84:H84" si="245">(D83-C83)/C83</f>
        <v>0.32288101056986152</v>
      </c>
      <c r="E84" s="81">
        <f t="shared" si="245"/>
        <v>0.32217783046762494</v>
      </c>
      <c r="F84" s="81">
        <f t="shared" si="245"/>
        <v>0.32164715397387555</v>
      </c>
      <c r="G84" s="81">
        <f t="shared" si="245"/>
        <v>0.32124628874576922</v>
      </c>
      <c r="H84" s="81">
        <f t="shared" si="245"/>
        <v>0.32094326754700081</v>
      </c>
      <c r="I84" s="81">
        <f>(I83-H83)/H83</f>
        <v>0.32071408634282433</v>
      </c>
      <c r="J84" s="81">
        <f t="shared" ref="J84:R84" si="246">(J83-I83)/J83</f>
        <v>0.20161340812715728</v>
      </c>
      <c r="K84" s="81">
        <f t="shared" si="246"/>
        <v>0.21027855592415459</v>
      </c>
      <c r="L84" s="81">
        <f t="shared" si="246"/>
        <v>0.21733013888730823</v>
      </c>
      <c r="M84" s="81">
        <f t="shared" si="246"/>
        <v>0.2229763130850263</v>
      </c>
      <c r="N84" s="81">
        <f t="shared" si="246"/>
        <v>0.22743875937858743</v>
      </c>
      <c r="O84" s="81">
        <f t="shared" si="246"/>
        <v>0.2309295230593798</v>
      </c>
      <c r="P84" s="108">
        <f t="shared" si="246"/>
        <v>0.23363825281631589</v>
      </c>
      <c r="Q84" s="81">
        <f t="shared" si="246"/>
        <v>0.23569582303530362</v>
      </c>
      <c r="R84" s="81">
        <f t="shared" si="246"/>
        <v>0.23728225088743393</v>
      </c>
      <c r="S84" s="81">
        <f>(S83-R83)/S83</f>
        <v>0.2385009244212058</v>
      </c>
      <c r="T84" s="81">
        <f>(T83-S83)/T83</f>
        <v>0.23943444843785716</v>
      </c>
      <c r="U84" s="81">
        <f t="shared" ref="U84:CF84" si="247">(U83-T83)/U83</f>
        <v>0.24014799369778961</v>
      </c>
      <c r="V84" s="81">
        <f t="shared" si="247"/>
        <v>0.24069249245397484</v>
      </c>
      <c r="W84" s="108">
        <f t="shared" si="247"/>
        <v>0.24110746735390598</v>
      </c>
      <c r="X84" s="81">
        <f t="shared" si="247"/>
        <v>6.8925004674206966E-2</v>
      </c>
      <c r="Y84" s="81">
        <f t="shared" si="247"/>
        <v>8.020093890500879E-2</v>
      </c>
      <c r="Z84" s="81">
        <f t="shared" si="247"/>
        <v>9.2854903836874503E-2</v>
      </c>
      <c r="AA84" s="81">
        <f t="shared" si="247"/>
        <v>0.10663526020191565</v>
      </c>
      <c r="AB84" s="81">
        <f t="shared" si="247"/>
        <v>0.12116259150644243</v>
      </c>
      <c r="AC84" s="81">
        <f t="shared" si="247"/>
        <v>0.13596331001582976</v>
      </c>
      <c r="AD84" s="108">
        <f t="shared" si="247"/>
        <v>0.15052683383671622</v>
      </c>
      <c r="AE84" s="81">
        <f t="shared" si="247"/>
        <v>7.7934040660148099E-2</v>
      </c>
      <c r="AF84" s="81">
        <f t="shared" si="247"/>
        <v>7.4089247277784723E-2</v>
      </c>
      <c r="AG84" s="81">
        <f t="shared" si="247"/>
        <v>7.211042997426563E-2</v>
      </c>
      <c r="AH84" s="81">
        <f t="shared" si="247"/>
        <v>7.084095103416238E-2</v>
      </c>
      <c r="AI84" s="81">
        <f t="shared" si="247"/>
        <v>7.0302704037032177E-2</v>
      </c>
      <c r="AJ84" s="171">
        <f t="shared" si="247"/>
        <v>7.0540293226273171E-2</v>
      </c>
      <c r="AK84" s="108">
        <f t="shared" si="247"/>
        <v>7.1617609343838845E-2</v>
      </c>
      <c r="AL84" s="81">
        <f t="shared" si="247"/>
        <v>4.1009808759759146E-2</v>
      </c>
      <c r="AM84" s="81">
        <f t="shared" si="247"/>
        <v>4.2305727635190395E-2</v>
      </c>
      <c r="AN84" s="81">
        <f t="shared" si="247"/>
        <v>4.3052105044529262E-2</v>
      </c>
      <c r="AO84" s="81">
        <f t="shared" si="247"/>
        <v>4.3296600251517665E-2</v>
      </c>
      <c r="AP84" s="81">
        <f t="shared" si="247"/>
        <v>4.2995196615055249E-2</v>
      </c>
      <c r="AQ84" s="171">
        <f t="shared" si="247"/>
        <v>4.2084422392232979E-2</v>
      </c>
      <c r="AR84" s="108">
        <f t="shared" si="247"/>
        <v>4.0472626756488085E-2</v>
      </c>
      <c r="AS84" s="81">
        <f t="shared" si="247"/>
        <v>3.8166308292124272E-2</v>
      </c>
      <c r="AT84" s="81">
        <f t="shared" si="247"/>
        <v>3.6820518332015238E-2</v>
      </c>
      <c r="AU84" s="81">
        <f t="shared" si="247"/>
        <v>3.5629418356148704E-2</v>
      </c>
      <c r="AV84" s="81">
        <f t="shared" si="247"/>
        <v>3.4470390201680134E-2</v>
      </c>
      <c r="AW84" s="81">
        <f t="shared" si="247"/>
        <v>3.3255479717218227E-2</v>
      </c>
      <c r="AX84" s="171">
        <f t="shared" si="247"/>
        <v>3.1876374144854287E-2</v>
      </c>
      <c r="AY84" s="108">
        <f t="shared" si="247"/>
        <v>3.0203066171096336E-2</v>
      </c>
      <c r="AZ84" s="81">
        <f t="shared" si="247"/>
        <v>2.5655405676558052E-2</v>
      </c>
      <c r="BA84" s="81">
        <f t="shared" si="247"/>
        <v>2.5472807170592419E-2</v>
      </c>
      <c r="BB84" s="81">
        <f t="shared" si="247"/>
        <v>2.5163740187809737E-2</v>
      </c>
      <c r="BC84" s="81">
        <f t="shared" si="247"/>
        <v>2.4737101134394084E-2</v>
      </c>
      <c r="BD84" s="81">
        <f t="shared" si="247"/>
        <v>2.4203700225136498E-2</v>
      </c>
      <c r="BE84" s="171">
        <f t="shared" si="247"/>
        <v>2.3572439973792592E-2</v>
      </c>
      <c r="BF84" s="108">
        <f t="shared" si="247"/>
        <v>2.2844950284276109E-2</v>
      </c>
      <c r="BG84" s="81">
        <f t="shared" si="247"/>
        <v>2.2022209748238812E-2</v>
      </c>
      <c r="BH84" s="81">
        <f t="shared" si="247"/>
        <v>2.1320509459442433E-2</v>
      </c>
      <c r="BI84" s="81">
        <f t="shared" si="247"/>
        <v>2.0647371029875333E-2</v>
      </c>
      <c r="BJ84" s="81">
        <f t="shared" si="247"/>
        <v>1.9992726053600841E-2</v>
      </c>
      <c r="BK84" s="81">
        <f t="shared" si="247"/>
        <v>1.9351664940879885E-2</v>
      </c>
      <c r="BL84" s="171">
        <f t="shared" si="247"/>
        <v>1.872601861795431E-2</v>
      </c>
      <c r="BM84" s="108">
        <f t="shared" si="247"/>
        <v>1.8125125251044028E-2</v>
      </c>
      <c r="BN84" s="81">
        <f t="shared" si="247"/>
        <v>1.7560380395687848E-2</v>
      </c>
      <c r="BO84" s="81">
        <f t="shared" si="247"/>
        <v>1.7195505393826832E-2</v>
      </c>
      <c r="BP84" s="81">
        <f t="shared" si="247"/>
        <v>1.6801904042978908E-2</v>
      </c>
      <c r="BQ84" s="81">
        <f t="shared" si="247"/>
        <v>1.6385358693648034E-2</v>
      </c>
      <c r="BR84" s="81">
        <f t="shared" si="247"/>
        <v>1.5953602384720315E-2</v>
      </c>
      <c r="BS84" s="81">
        <f t="shared" si="247"/>
        <v>1.5514830898234624E-2</v>
      </c>
      <c r="BT84" s="108">
        <f t="shared" si="247"/>
        <v>1.5079001106021658E-2</v>
      </c>
      <c r="BU84" s="81">
        <f t="shared" si="247"/>
        <v>1.465921312282884E-2</v>
      </c>
      <c r="BV84" s="81">
        <f t="shared" si="247"/>
        <v>1.4314574152725834E-2</v>
      </c>
      <c r="BW84" s="81">
        <f t="shared" si="247"/>
        <v>1.398060369982135E-2</v>
      </c>
      <c r="BX84" s="81">
        <f t="shared" si="247"/>
        <v>1.3655632831415857E-2</v>
      </c>
      <c r="BY84" s="81">
        <f t="shared" si="247"/>
        <v>1.3339054678895266E-2</v>
      </c>
      <c r="BZ84" s="81">
        <f t="shared" si="247"/>
        <v>1.3030931229930612E-2</v>
      </c>
      <c r="CA84" s="108">
        <f t="shared" si="247"/>
        <v>1.2731831147357152E-2</v>
      </c>
      <c r="CB84" s="81">
        <f t="shared" si="247"/>
        <v>1.2442692679204625E-2</v>
      </c>
      <c r="CC84" s="81">
        <f t="shared" si="247"/>
        <v>1.216456082088186E-2</v>
      </c>
      <c r="CD84" s="81">
        <f t="shared" si="247"/>
        <v>1.1890899230445874E-2</v>
      </c>
      <c r="CE84" s="81">
        <f t="shared" si="247"/>
        <v>1.1623900948512537E-2</v>
      </c>
      <c r="CF84" s="81">
        <f t="shared" si="247"/>
        <v>1.1365439888932983E-2</v>
      </c>
      <c r="CG84" s="81">
        <f t="shared" ref="CG84:ER84" si="248">(CG83-CF83)/CG83</f>
        <v>1.1117034853220945E-2</v>
      </c>
      <c r="CH84" s="108">
        <f t="shared" si="248"/>
        <v>1.0879698130487602E-2</v>
      </c>
      <c r="CI84" s="81">
        <f t="shared" si="248"/>
        <v>1.065372735616046E-2</v>
      </c>
      <c r="CJ84" s="81">
        <f t="shared" si="248"/>
        <v>1.0438374471370117E-2</v>
      </c>
      <c r="CK84" s="81">
        <f t="shared" si="248"/>
        <v>1.0226611418956793E-2</v>
      </c>
      <c r="CL84" s="81">
        <f t="shared" si="248"/>
        <v>1.0018873083945541E-2</v>
      </c>
      <c r="CM84" s="81">
        <f t="shared" si="248"/>
        <v>9.8157407534090468E-3</v>
      </c>
      <c r="CN84" s="81">
        <f t="shared" si="248"/>
        <v>9.6178453015940014E-3</v>
      </c>
      <c r="CO84" s="108">
        <f t="shared" si="248"/>
        <v>9.4257823350822299E-3</v>
      </c>
      <c r="CP84" s="81">
        <f t="shared" si="248"/>
        <v>9.2399962691170606E-3</v>
      </c>
      <c r="CQ84" s="81">
        <f t="shared" si="248"/>
        <v>9.060625100111434E-3</v>
      </c>
      <c r="CR84" s="81">
        <f t="shared" si="248"/>
        <v>8.8864063908388885E-3</v>
      </c>
      <c r="CS84" s="81">
        <f t="shared" si="248"/>
        <v>8.7172270522307988E-3</v>
      </c>
      <c r="CT84" s="81">
        <f t="shared" si="248"/>
        <v>8.5529101802437925E-3</v>
      </c>
      <c r="CU84" s="81">
        <f t="shared" si="248"/>
        <v>8.3932251504723557E-3</v>
      </c>
      <c r="CV84" s="108">
        <f t="shared" si="248"/>
        <v>8.2378990706546418E-3</v>
      </c>
      <c r="CW84" s="81">
        <f t="shared" si="248"/>
        <v>8.0866328866996962E-3</v>
      </c>
      <c r="CX84" s="81">
        <f t="shared" si="248"/>
        <v>7.9391223126902971E-3</v>
      </c>
      <c r="CY84" s="81">
        <f t="shared" si="248"/>
        <v>7.7950904646672068E-3</v>
      </c>
      <c r="CZ84" s="81">
        <f t="shared" si="248"/>
        <v>7.6547041327264965E-3</v>
      </c>
      <c r="DA84" s="81">
        <f t="shared" si="248"/>
        <v>7.5180459889380297E-3</v>
      </c>
      <c r="DB84" s="81">
        <f t="shared" si="248"/>
        <v>7.385105919894162E-3</v>
      </c>
      <c r="DC84" s="81">
        <f t="shared" si="248"/>
        <v>7.2557801188345428E-3</v>
      </c>
      <c r="DD84" s="108">
        <f t="shared" si="248"/>
        <v>7.1298799270715797E-3</v>
      </c>
      <c r="DE84" s="81">
        <f t="shared" si="248"/>
        <v>7.0071539564073356E-3</v>
      </c>
      <c r="DF84" s="81">
        <f t="shared" si="248"/>
        <v>6.8873290818806839E-3</v>
      </c>
      <c r="DG84" s="81">
        <f t="shared" si="248"/>
        <v>6.7703368171502893E-3</v>
      </c>
      <c r="DH84" s="81">
        <f t="shared" si="248"/>
        <v>6.6561188208575008E-3</v>
      </c>
      <c r="DI84" s="81">
        <f t="shared" si="248"/>
        <v>6.5446201794353504E-3</v>
      </c>
      <c r="DJ84" s="81">
        <f t="shared" si="248"/>
        <v>6.4357834051716797E-3</v>
      </c>
      <c r="DK84" s="108">
        <f t="shared" si="248"/>
        <v>6.3295435432667241E-3</v>
      </c>
      <c r="DL84" s="81">
        <f t="shared" si="248"/>
        <v>6.2258257133446194E-3</v>
      </c>
      <c r="DM84" s="81">
        <f t="shared" si="248"/>
        <v>6.124546907634006E-3</v>
      </c>
      <c r="DN84" s="81">
        <f t="shared" si="248"/>
        <v>6.0256449876013073E-3</v>
      </c>
      <c r="DO84" s="81">
        <f t="shared" si="248"/>
        <v>5.9290428541248323E-3</v>
      </c>
      <c r="DP84" s="81">
        <f t="shared" si="248"/>
        <v>5.8346559632946613E-3</v>
      </c>
      <c r="DQ84" s="81">
        <f t="shared" si="248"/>
        <v>5.7423996033725286E-3</v>
      </c>
      <c r="DR84" s="81">
        <f t="shared" si="248"/>
        <v>5.6521954763833863E-3</v>
      </c>
      <c r="DS84" s="81">
        <f t="shared" si="248"/>
        <v>5.5639769720057025E-3</v>
      </c>
      <c r="DT84" s="81">
        <f t="shared" si="248"/>
        <v>5.4776924142645742E-3</v>
      </c>
      <c r="DU84" s="81">
        <f t="shared" si="248"/>
        <v>5.393305216612073E-3</v>
      </c>
      <c r="DV84" s="81">
        <f t="shared" si="248"/>
        <v>5.3107730857765677E-3</v>
      </c>
      <c r="DW84" s="81">
        <f t="shared" si="248"/>
        <v>5.2300479887850103E-3</v>
      </c>
      <c r="DX84" s="81">
        <f t="shared" si="248"/>
        <v>5.1510774220237645E-3</v>
      </c>
      <c r="DY84" s="81">
        <f t="shared" si="248"/>
        <v>5.0738067415366942E-3</v>
      </c>
      <c r="DZ84" s="81">
        <f t="shared" si="248"/>
        <v>4.9981821971424867E-3</v>
      </c>
      <c r="EA84" s="81">
        <f t="shared" si="248"/>
        <v>4.9241540910822191E-3</v>
      </c>
      <c r="EB84" s="81">
        <f t="shared" si="248"/>
        <v>4.851679169243733E-3</v>
      </c>
      <c r="EC84" s="81">
        <f t="shared" si="248"/>
        <v>4.7807158967222915E-3</v>
      </c>
      <c r="ED84" s="81">
        <f t="shared" si="248"/>
        <v>4.7112246942126162E-3</v>
      </c>
      <c r="EE84" s="81">
        <f t="shared" si="248"/>
        <v>4.6431678559671749E-3</v>
      </c>
      <c r="EF84" s="81">
        <f t="shared" si="248"/>
        <v>4.5765092634522716E-3</v>
      </c>
      <c r="EG84" s="81">
        <f t="shared" si="248"/>
        <v>4.5112140066919599E-3</v>
      </c>
      <c r="EH84" s="81">
        <f t="shared" si="248"/>
        <v>4.4472479997868476E-3</v>
      </c>
      <c r="EI84" s="81">
        <f t="shared" si="248"/>
        <v>4.3845776264413083E-3</v>
      </c>
      <c r="EJ84" s="81">
        <f t="shared" si="248"/>
        <v>4.3231688782344301E-3</v>
      </c>
      <c r="EK84" s="81">
        <f t="shared" si="248"/>
        <v>4.2629882313014473E-3</v>
      </c>
      <c r="EL84" s="81">
        <f t="shared" si="248"/>
        <v>4.2040033741748912E-3</v>
      </c>
      <c r="EM84" s="81">
        <f t="shared" si="248"/>
        <v>4.1461836798134333E-3</v>
      </c>
      <c r="EN84" s="81">
        <f t="shared" si="248"/>
        <v>4.0895003509846027E-3</v>
      </c>
      <c r="EO84" s="81">
        <f t="shared" si="248"/>
        <v>4.0339262152806546E-3</v>
      </c>
      <c r="EP84" s="81">
        <f t="shared" si="248"/>
        <v>3.9794352075672003E-3</v>
      </c>
      <c r="EQ84" s="81">
        <f t="shared" si="248"/>
        <v>3.926001662800758E-3</v>
      </c>
      <c r="ER84" s="81">
        <f t="shared" si="248"/>
        <v>3.8736003218603765E-3</v>
      </c>
      <c r="ES84" s="81">
        <f t="shared" ref="ES84:FY84" si="249">(ES83-ER83)/ES83</f>
        <v>3.8222064003657452E-3</v>
      </c>
      <c r="ET84" s="81">
        <f t="shared" si="249"/>
        <v>3.7717956965884103E-3</v>
      </c>
      <c r="EU84" s="81">
        <f t="shared" si="249"/>
        <v>3.7223447032254087E-3</v>
      </c>
      <c r="EV84" s="81">
        <f t="shared" si="249"/>
        <v>3.6738306827458159E-3</v>
      </c>
      <c r="EW84" s="81">
        <f t="shared" si="249"/>
        <v>3.6262316722063897E-3</v>
      </c>
      <c r="EX84" s="81">
        <f t="shared" si="249"/>
        <v>3.5795264060561474E-3</v>
      </c>
      <c r="EY84" s="81">
        <f t="shared" si="249"/>
        <v>3.5336943455389503E-3</v>
      </c>
      <c r="EZ84" s="81">
        <f t="shared" si="249"/>
        <v>3.4887156469420371E-3</v>
      </c>
      <c r="FA84" s="81">
        <f t="shared" si="249"/>
        <v>3.4445710910523406E-3</v>
      </c>
      <c r="FB84" s="81">
        <f t="shared" si="249"/>
        <v>3.4012419982590784E-3</v>
      </c>
      <c r="FC84" s="81">
        <f t="shared" si="249"/>
        <v>3.3587101525363924E-3</v>
      </c>
      <c r="FD84" s="81">
        <f t="shared" si="249"/>
        <v>3.3169577534877611E-3</v>
      </c>
      <c r="FE84" s="81">
        <f t="shared" si="249"/>
        <v>3.2759674094633836E-3</v>
      </c>
      <c r="FF84" s="81">
        <f t="shared" si="249"/>
        <v>3.2357221895356952E-3</v>
      </c>
      <c r="FG84" s="81">
        <f t="shared" si="249"/>
        <v>3.1962056564730002E-3</v>
      </c>
      <c r="FH84" s="81">
        <f t="shared" si="249"/>
        <v>3.1574018747357368E-3</v>
      </c>
      <c r="FI84" s="81">
        <f t="shared" si="249"/>
        <v>3.1192953936318045E-3</v>
      </c>
      <c r="FJ84" s="81">
        <f t="shared" si="249"/>
        <v>3.0818712119375074E-3</v>
      </c>
      <c r="FK84" s="81">
        <f t="shared" si="249"/>
        <v>3.0451147355718398E-3</v>
      </c>
      <c r="FL84" s="81">
        <f t="shared" si="249"/>
        <v>3.0090117429329094E-3</v>
      </c>
      <c r="FM84" s="81">
        <f t="shared" si="249"/>
        <v>2.9735483714740459E-3</v>
      </c>
      <c r="FN84" s="81">
        <f t="shared" si="249"/>
        <v>2.9387111065696837E-3</v>
      </c>
      <c r="FO84" s="81">
        <f t="shared" si="249"/>
        <v>2.9044867733824184E-3</v>
      </c>
      <c r="FP84" s="81">
        <f t="shared" si="249"/>
        <v>2.8708625310693435E-3</v>
      </c>
      <c r="FQ84" s="81">
        <f t="shared" si="249"/>
        <v>2.837825867976563E-3</v>
      </c>
      <c r="FR84" s="81">
        <f t="shared" si="249"/>
        <v>2.8053645965286493E-3</v>
      </c>
      <c r="FS84" s="81">
        <f t="shared" si="249"/>
        <v>2.7734668471669317E-3</v>
      </c>
      <c r="FT84" s="81">
        <f t="shared" si="249"/>
        <v>2.7421210614344809E-3</v>
      </c>
      <c r="FU84" s="81">
        <f t="shared" si="249"/>
        <v>2.7113159796592406E-3</v>
      </c>
      <c r="FV84" s="81">
        <f t="shared" si="249"/>
        <v>2.6810406261335001E-3</v>
      </c>
      <c r="FW84" s="81">
        <f t="shared" si="249"/>
        <v>2.6512842946037878E-3</v>
      </c>
      <c r="FX84" s="81">
        <f t="shared" si="249"/>
        <v>2.6220365362332031E-3</v>
      </c>
      <c r="FY84" s="81">
        <f t="shared" si="249"/>
        <v>2.5932871511145728E-3</v>
      </c>
      <c r="GA84" s="79"/>
    </row>
    <row r="85" spans="1:183" s="80" customFormat="1" x14ac:dyDescent="0.25">
      <c r="A85" s="79"/>
      <c r="B85" s="43" t="s">
        <v>49</v>
      </c>
      <c r="C85" s="81"/>
      <c r="D85" s="81"/>
      <c r="E85" s="81"/>
      <c r="F85" s="81"/>
      <c r="G85" s="81"/>
      <c r="H85" s="81"/>
      <c r="I85" s="81"/>
      <c r="J85" s="79">
        <f t="shared" ref="J85:BU85" si="250">((J16-I16)*1000000)/$B$6</f>
        <v>2.910768944240044</v>
      </c>
      <c r="K85" s="79">
        <f t="shared" si="250"/>
        <v>3.8442301136927557</v>
      </c>
      <c r="L85" s="79">
        <f t="shared" si="250"/>
        <v>5.0763988573703287</v>
      </c>
      <c r="M85" s="79">
        <f t="shared" si="250"/>
        <v>6.7028615990247298</v>
      </c>
      <c r="N85" s="79">
        <f t="shared" si="250"/>
        <v>8.849792418008537</v>
      </c>
      <c r="O85" s="79">
        <f t="shared" si="250"/>
        <v>11.683741099067166</v>
      </c>
      <c r="P85" s="146">
        <f t="shared" si="250"/>
        <v>15.424553358064541</v>
      </c>
      <c r="Q85" s="79">
        <f t="shared" si="250"/>
        <v>20.358899589005517</v>
      </c>
      <c r="R85" s="79">
        <f t="shared" si="250"/>
        <v>26.872236613847576</v>
      </c>
      <c r="S85" s="79">
        <f t="shared" si="250"/>
        <v>35.469841486639105</v>
      </c>
      <c r="T85" s="79">
        <f t="shared" si="250"/>
        <v>46.81867991872393</v>
      </c>
      <c r="U85" s="79">
        <f t="shared" si="250"/>
        <v>61.799146649075844</v>
      </c>
      <c r="V85" s="79">
        <f t="shared" si="250"/>
        <v>81.573362733140428</v>
      </c>
      <c r="W85" s="79">
        <f t="shared" si="250"/>
        <v>107.67532796410566</v>
      </c>
      <c r="X85" s="79">
        <f t="shared" si="250"/>
        <v>33.059606715375288</v>
      </c>
      <c r="Y85" s="79">
        <f t="shared" si="250"/>
        <v>41.822247634723894</v>
      </c>
      <c r="Z85" s="79">
        <f t="shared" si="250"/>
        <v>53.377226508170693</v>
      </c>
      <c r="AA85" s="79">
        <f t="shared" si="250"/>
        <v>68.615650529215131</v>
      </c>
      <c r="AB85" s="79">
        <f t="shared" si="250"/>
        <v>88.712000129224734</v>
      </c>
      <c r="AC85" s="79">
        <f t="shared" si="250"/>
        <v>115.21349781323674</v>
      </c>
      <c r="AD85" s="79">
        <f t="shared" si="250"/>
        <v>150.15710794290618</v>
      </c>
      <c r="AE85" s="79">
        <f t="shared" si="250"/>
        <v>84.313510661897411</v>
      </c>
      <c r="AF85" s="79">
        <f t="shared" si="250"/>
        <v>86.567730902446584</v>
      </c>
      <c r="AG85" s="79">
        <f t="shared" si="250"/>
        <v>90.803511494122461</v>
      </c>
      <c r="AH85" s="79">
        <f t="shared" si="250"/>
        <v>96.006111634404633</v>
      </c>
      <c r="AI85" s="79">
        <f t="shared" si="250"/>
        <v>102.48137868765049</v>
      </c>
      <c r="AJ85" s="172">
        <f t="shared" si="250"/>
        <v>110.63170948474405</v>
      </c>
      <c r="AK85" s="146">
        <f t="shared" si="250"/>
        <v>120.98604725147766</v>
      </c>
      <c r="AL85" s="79">
        <f t="shared" si="250"/>
        <v>72.241881297200592</v>
      </c>
      <c r="AM85" s="79">
        <f t="shared" si="250"/>
        <v>77.816838429031378</v>
      </c>
      <c r="AN85" s="79">
        <f t="shared" si="250"/>
        <v>82.752383761803046</v>
      </c>
      <c r="AO85" s="79">
        <f t="shared" si="250"/>
        <v>86.988651860848208</v>
      </c>
      <c r="AP85" s="79">
        <f t="shared" si="250"/>
        <v>90.264010587331398</v>
      </c>
      <c r="AQ85" s="172">
        <f t="shared" si="250"/>
        <v>92.23352817036465</v>
      </c>
      <c r="AR85" s="146">
        <f t="shared" si="250"/>
        <v>92.442455766398368</v>
      </c>
      <c r="AS85" s="79">
        <f t="shared" si="250"/>
        <v>90.633812835330247</v>
      </c>
      <c r="AT85" s="79">
        <f t="shared" si="250"/>
        <v>90.780542141192129</v>
      </c>
      <c r="AU85" s="79">
        <f t="shared" si="250"/>
        <v>91.089360505234794</v>
      </c>
      <c r="AV85" s="79">
        <f t="shared" si="250"/>
        <v>91.272411115799457</v>
      </c>
      <c r="AW85" s="79">
        <f t="shared" si="250"/>
        <v>91.084571932083648</v>
      </c>
      <c r="AX85" s="172">
        <f t="shared" si="250"/>
        <v>90.181966572460539</v>
      </c>
      <c r="AY85" s="146">
        <f t="shared" si="250"/>
        <v>88.109150370941308</v>
      </c>
      <c r="AZ85" s="79">
        <f t="shared" si="250"/>
        <v>76.813275627258918</v>
      </c>
      <c r="BA85" s="79">
        <f t="shared" si="250"/>
        <v>78.260072379764935</v>
      </c>
      <c r="BB85" s="79">
        <f t="shared" si="250"/>
        <v>79.30616604777255</v>
      </c>
      <c r="BC85" s="79">
        <f t="shared" si="250"/>
        <v>79.939028154622463</v>
      </c>
      <c r="BD85" s="79">
        <f t="shared" si="250"/>
        <v>80.155376404571513</v>
      </c>
      <c r="BE85" s="172">
        <f t="shared" si="250"/>
        <v>79.949435560726769</v>
      </c>
      <c r="BF85" s="146">
        <f t="shared" si="250"/>
        <v>79.293502211729731</v>
      </c>
      <c r="BG85" s="79">
        <f t="shared" si="250"/>
        <v>78.159052403627697</v>
      </c>
      <c r="BH85" s="79">
        <f t="shared" si="250"/>
        <v>77.317086701702081</v>
      </c>
      <c r="BI85" s="79">
        <f t="shared" si="250"/>
        <v>76.454591466632394</v>
      </c>
      <c r="BJ85" s="79">
        <f t="shared" si="250"/>
        <v>75.540790631715396</v>
      </c>
      <c r="BK85" s="79">
        <f t="shared" si="250"/>
        <v>74.561485404338683</v>
      </c>
      <c r="BL85" s="172">
        <f t="shared" si="250"/>
        <v>73.527767980299657</v>
      </c>
      <c r="BM85" s="146">
        <f t="shared" si="250"/>
        <v>72.482105625022925</v>
      </c>
      <c r="BN85" s="79">
        <f t="shared" si="250"/>
        <v>71.478895972600128</v>
      </c>
      <c r="BO85" s="79">
        <f t="shared" si="250"/>
        <v>71.21832043142787</v>
      </c>
      <c r="BP85" s="79">
        <f t="shared" si="250"/>
        <v>70.777342803220947</v>
      </c>
      <c r="BQ85" s="79">
        <f t="shared" si="250"/>
        <v>70.172463309025332</v>
      </c>
      <c r="BR85" s="79">
        <f t="shared" si="250"/>
        <v>69.43108581201156</v>
      </c>
      <c r="BS85" s="79">
        <f t="shared" si="250"/>
        <v>68.58561885194058</v>
      </c>
      <c r="BT85" s="146">
        <f t="shared" si="250"/>
        <v>67.679507769208541</v>
      </c>
      <c r="BU85" s="79">
        <f t="shared" si="250"/>
        <v>66.774218981117329</v>
      </c>
      <c r="BV85" s="79">
        <f t="shared" ref="BV85:EG85" si="251">((BV16-BU16)*1000000)/$B$6</f>
        <v>66.151280542443615</v>
      </c>
      <c r="BW85" s="79">
        <f t="shared" si="251"/>
        <v>65.523983151120035</v>
      </c>
      <c r="BX85" s="79">
        <f t="shared" si="251"/>
        <v>64.886989805420015</v>
      </c>
      <c r="BY85" s="79">
        <f t="shared" si="251"/>
        <v>64.239612242855827</v>
      </c>
      <c r="BZ85" s="79">
        <f t="shared" si="251"/>
        <v>63.584281566805913</v>
      </c>
      <c r="CA85" s="146">
        <f t="shared" si="251"/>
        <v>62.925989165309865</v>
      </c>
      <c r="CB85" s="79">
        <f t="shared" si="251"/>
        <v>62.271775521173687</v>
      </c>
      <c r="CC85" s="79">
        <f t="shared" si="251"/>
        <v>61.6295086837358</v>
      </c>
      <c r="CD85" s="79">
        <f t="shared" si="251"/>
        <v>60.968017147515852</v>
      </c>
      <c r="CE85" s="79">
        <f t="shared" si="251"/>
        <v>60.299961918059076</v>
      </c>
      <c r="CF85" s="79">
        <f t="shared" si="251"/>
        <v>59.636973917656078</v>
      </c>
      <c r="CG85" s="79">
        <f t="shared" si="251"/>
        <v>58.989324191349255</v>
      </c>
      <c r="CH85" s="146">
        <f t="shared" si="251"/>
        <v>58.364958775413463</v>
      </c>
      <c r="CI85" s="79">
        <f t="shared" si="251"/>
        <v>57.768167873903643</v>
      </c>
      <c r="CJ85" s="79">
        <f t="shared" si="251"/>
        <v>57.197499505955342</v>
      </c>
      <c r="CK85" s="79">
        <f t="shared" si="251"/>
        <v>56.616126330057831</v>
      </c>
      <c r="CL85" s="79">
        <f t="shared" si="251"/>
        <v>56.027385558942704</v>
      </c>
      <c r="CM85" s="79">
        <f t="shared" si="251"/>
        <v>55.435573329490133</v>
      </c>
      <c r="CN85" s="79">
        <f t="shared" si="251"/>
        <v>54.845429887427457</v>
      </c>
      <c r="CO85" s="146">
        <f t="shared" si="251"/>
        <v>54.26165602848247</v>
      </c>
      <c r="CP85" s="79">
        <f t="shared" si="251"/>
        <v>53.688215267913655</v>
      </c>
      <c r="CQ85" s="79">
        <f t="shared" si="251"/>
        <v>53.127361395579754</v>
      </c>
      <c r="CR85" s="79">
        <f t="shared" si="251"/>
        <v>52.573007680821576</v>
      </c>
      <c r="CS85" s="79">
        <f t="shared" si="251"/>
        <v>52.025642490729929</v>
      </c>
      <c r="CT85" s="79">
        <f t="shared" si="251"/>
        <v>51.485325551456569</v>
      </c>
      <c r="CU85" s="79">
        <f t="shared" si="251"/>
        <v>50.951730647187375</v>
      </c>
      <c r="CV85" s="146">
        <f t="shared" si="251"/>
        <v>50.424200992755765</v>
      </c>
      <c r="CW85" s="79">
        <f t="shared" si="251"/>
        <v>49.901838144624037</v>
      </c>
      <c r="CX85" s="79">
        <f t="shared" si="251"/>
        <v>49.383627156446465</v>
      </c>
      <c r="CY85" s="79">
        <f t="shared" si="251"/>
        <v>48.868643075969771</v>
      </c>
      <c r="CZ85" s="79">
        <f t="shared" si="251"/>
        <v>48.358710795559169</v>
      </c>
      <c r="DA85" s="79">
        <f t="shared" si="251"/>
        <v>47.855148079661816</v>
      </c>
      <c r="DB85" s="79">
        <f t="shared" si="251"/>
        <v>47.358684186187155</v>
      </c>
      <c r="DC85" s="79">
        <f t="shared" si="251"/>
        <v>46.869427106148635</v>
      </c>
      <c r="DD85" s="146">
        <f t="shared" si="251"/>
        <v>46.386895397924171</v>
      </c>
      <c r="DE85" s="79">
        <f t="shared" si="251"/>
        <v>45.910141441972549</v>
      </c>
      <c r="DF85" s="79">
        <f t="shared" si="251"/>
        <v>45.438007882344984</v>
      </c>
      <c r="DG85" s="79">
        <f t="shared" si="251"/>
        <v>44.970637238917313</v>
      </c>
      <c r="DH85" s="79">
        <f t="shared" si="251"/>
        <v>44.50821854406302</v>
      </c>
      <c r="DI85" s="79">
        <f t="shared" si="251"/>
        <v>44.050944736525473</v>
      </c>
      <c r="DJ85" s="79">
        <f t="shared" si="251"/>
        <v>43.598972816743377</v>
      </c>
      <c r="DK85" s="146">
        <f t="shared" si="251"/>
        <v>43.152389795046119</v>
      </c>
      <c r="DL85" s="79">
        <f t="shared" si="251"/>
        <v>42.711194031858767</v>
      </c>
      <c r="DM85" s="79">
        <f t="shared" si="251"/>
        <v>42.275305499045523</v>
      </c>
      <c r="DN85" s="79">
        <f t="shared" si="251"/>
        <v>41.844766685040589</v>
      </c>
      <c r="DO85" s="79">
        <f t="shared" si="251"/>
        <v>41.419496347197224</v>
      </c>
      <c r="DP85" s="79">
        <f t="shared" si="251"/>
        <v>40.999339255413695</v>
      </c>
      <c r="DQ85" s="79">
        <f t="shared" si="251"/>
        <v>40.584116491517328</v>
      </c>
      <c r="DR85" s="79">
        <f t="shared" si="251"/>
        <v>40.173672874053274</v>
      </c>
      <c r="DS85" s="79">
        <f t="shared" si="251"/>
        <v>39.767916803075479</v>
      </c>
      <c r="DT85" s="79">
        <f t="shared" si="251"/>
        <v>39.366846843007551</v>
      </c>
      <c r="DU85" s="79">
        <f t="shared" si="251"/>
        <v>38.970556626772698</v>
      </c>
      <c r="DV85" s="79">
        <f t="shared" si="251"/>
        <v>38.579086671572398</v>
      </c>
      <c r="DW85" s="79">
        <f t="shared" si="251"/>
        <v>38.192422980767041</v>
      </c>
      <c r="DX85" s="79">
        <f t="shared" si="251"/>
        <v>37.810505294233771</v>
      </c>
      <c r="DY85" s="79">
        <f t="shared" si="251"/>
        <v>37.433243586475527</v>
      </c>
      <c r="DZ85" s="79">
        <f t="shared" si="251"/>
        <v>37.060540445814119</v>
      </c>
      <c r="EA85" s="79">
        <f t="shared" si="251"/>
        <v>36.692315176135637</v>
      </c>
      <c r="EB85" s="79">
        <f t="shared" si="251"/>
        <v>36.328522914068458</v>
      </c>
      <c r="EC85" s="79">
        <f t="shared" si="251"/>
        <v>35.969120518554917</v>
      </c>
      <c r="ED85" s="79">
        <f t="shared" si="251"/>
        <v>35.614068922449761</v>
      </c>
      <c r="EE85" s="79">
        <f t="shared" si="251"/>
        <v>35.26333310011934</v>
      </c>
      <c r="EF85" s="79">
        <f t="shared" si="251"/>
        <v>34.916880435403293</v>
      </c>
      <c r="EG85" s="79">
        <f t="shared" si="251"/>
        <v>34.574678297025088</v>
      </c>
      <c r="EH85" s="79">
        <f t="shared" ref="EH85:FY85" si="252">((EH16-EG16)*1000000)/$B$6</f>
        <v>34.236691468000885</v>
      </c>
      <c r="EI85" s="79">
        <f t="shared" si="252"/>
        <v>33.902879709386049</v>
      </c>
      <c r="EJ85" s="79">
        <f t="shared" si="252"/>
        <v>33.573191279453027</v>
      </c>
      <c r="EK85" s="79">
        <f t="shared" si="252"/>
        <v>33.247569866845666</v>
      </c>
      <c r="EL85" s="79">
        <f t="shared" si="252"/>
        <v>32.925960556056218</v>
      </c>
      <c r="EM85" s="79">
        <f t="shared" si="252"/>
        <v>32.608313933877056</v>
      </c>
      <c r="EN85" s="79">
        <f t="shared" si="252"/>
        <v>32.294587703174287</v>
      </c>
      <c r="EO85" s="79">
        <f t="shared" si="252"/>
        <v>31.984745528257839</v>
      </c>
      <c r="EP85" s="79">
        <f t="shared" si="252"/>
        <v>31.678753324841892</v>
      </c>
      <c r="EQ85" s="79">
        <f t="shared" si="252"/>
        <v>31.376573905100852</v>
      </c>
      <c r="ER85" s="79">
        <f t="shared" si="252"/>
        <v>31.078167205686352</v>
      </c>
      <c r="ES85" s="79">
        <f t="shared" si="252"/>
        <v>30.783491023468251</v>
      </c>
      <c r="ET85" s="79">
        <f t="shared" si="252"/>
        <v>30.492502080253473</v>
      </c>
      <c r="EU85" s="79">
        <f t="shared" si="252"/>
        <v>30.205157138317279</v>
      </c>
      <c r="EV85" s="79">
        <f t="shared" si="252"/>
        <v>29.921413837450373</v>
      </c>
      <c r="EW85" s="79">
        <f t="shared" si="252"/>
        <v>29.641230964310722</v>
      </c>
      <c r="EX85" s="79">
        <f t="shared" si="252"/>
        <v>29.36456804258669</v>
      </c>
      <c r="EY85" s="79">
        <f t="shared" si="252"/>
        <v>29.091385783300854</v>
      </c>
      <c r="EZ85" s="79">
        <f t="shared" si="252"/>
        <v>28.82164602956658</v>
      </c>
      <c r="FA85" s="79">
        <f t="shared" si="252"/>
        <v>28.555311367790082</v>
      </c>
      <c r="FB85" s="79">
        <f t="shared" si="252"/>
        <v>28.292344600878906</v>
      </c>
      <c r="FC85" s="79">
        <f t="shared" si="252"/>
        <v>28.03270827539896</v>
      </c>
      <c r="FD85" s="79">
        <f t="shared" si="252"/>
        <v>27.776364426454329</v>
      </c>
      <c r="FE85" s="79">
        <f t="shared" si="252"/>
        <v>27.523274656664956</v>
      </c>
      <c r="FF85" s="79">
        <f t="shared" si="252"/>
        <v>27.273400708887635</v>
      </c>
      <c r="FG85" s="79">
        <f t="shared" si="252"/>
        <v>27.026704884890034</v>
      </c>
      <c r="FH85" s="79">
        <f t="shared" si="252"/>
        <v>26.783150254757626</v>
      </c>
      <c r="FI85" s="79">
        <f t="shared" si="252"/>
        <v>26.54270065274692</v>
      </c>
      <c r="FJ85" s="79">
        <f t="shared" si="252"/>
        <v>26.305320508380113</v>
      </c>
      <c r="FK85" s="79">
        <f t="shared" si="252"/>
        <v>26.070974608609411</v>
      </c>
      <c r="FL85" s="79">
        <f t="shared" si="252"/>
        <v>25.839627915725419</v>
      </c>
      <c r="FM85" s="79">
        <f t="shared" si="252"/>
        <v>25.611245560165717</v>
      </c>
      <c r="FN85" s="79">
        <f t="shared" si="252"/>
        <v>25.38579284857417</v>
      </c>
      <c r="FO85" s="79">
        <f t="shared" si="252"/>
        <v>25.163235293859998</v>
      </c>
      <c r="FP85" s="79">
        <f t="shared" si="252"/>
        <v>24.943538662178181</v>
      </c>
      <c r="FQ85" s="79">
        <f t="shared" si="252"/>
        <v>24.726669025559517</v>
      </c>
      <c r="FR85" s="79">
        <f t="shared" si="252"/>
        <v>24.51259280911145</v>
      </c>
      <c r="FS85" s="79">
        <f t="shared" si="252"/>
        <v>24.301276827108122</v>
      </c>
      <c r="FT85" s="79">
        <f t="shared" si="252"/>
        <v>24.092688308705764</v>
      </c>
      <c r="FU85" s="79">
        <f t="shared" si="252"/>
        <v>23.886794873000902</v>
      </c>
      <c r="FV85" s="79">
        <f t="shared" si="252"/>
        <v>23.683564478151368</v>
      </c>
      <c r="FW85" s="79">
        <f t="shared" si="252"/>
        <v>23.482965369178753</v>
      </c>
      <c r="FX85" s="79">
        <f t="shared" si="252"/>
        <v>23.284966043866561</v>
      </c>
      <c r="FY85" s="79">
        <f t="shared" si="252"/>
        <v>23.089535246935789</v>
      </c>
      <c r="GA85" s="79"/>
    </row>
    <row r="86" spans="1:183" s="54" customFormat="1" x14ac:dyDescent="0.25">
      <c r="B86" s="54" t="s">
        <v>20</v>
      </c>
      <c r="C86" s="54">
        <f>C70</f>
        <v>0</v>
      </c>
      <c r="D86" s="54">
        <f t="shared" ref="D86:BO86" si="253">D70</f>
        <v>0</v>
      </c>
      <c r="E86" s="54">
        <f t="shared" si="253"/>
        <v>0</v>
      </c>
      <c r="F86" s="54">
        <f t="shared" si="253"/>
        <v>0</v>
      </c>
      <c r="G86" s="54">
        <f t="shared" si="253"/>
        <v>0</v>
      </c>
      <c r="H86" s="54">
        <f t="shared" si="253"/>
        <v>0</v>
      </c>
      <c r="I86" s="54">
        <f t="shared" si="253"/>
        <v>6.2E-2</v>
      </c>
      <c r="J86" s="54">
        <f t="shared" si="253"/>
        <v>0.12344167328493516</v>
      </c>
      <c r="K86" s="54">
        <f t="shared" si="253"/>
        <v>0.20454468202104958</v>
      </c>
      <c r="L86" s="54">
        <f t="shared" si="253"/>
        <v>0.3116006535527206</v>
      </c>
      <c r="M86" s="54">
        <f t="shared" si="253"/>
        <v>0.45291453597452636</v>
      </c>
      <c r="N86" s="54">
        <f t="shared" si="253"/>
        <v>0.63944886077131002</v>
      </c>
      <c r="O86" s="54">
        <f t="shared" si="253"/>
        <v>0.88567416950306432</v>
      </c>
      <c r="P86" s="75">
        <f t="shared" si="253"/>
        <v>1.2106915770289803</v>
      </c>
      <c r="Q86" s="54">
        <f t="shared" si="253"/>
        <v>1.2594200299494482</v>
      </c>
      <c r="R86" s="54">
        <f t="shared" si="253"/>
        <v>1.3237415878044665</v>
      </c>
      <c r="S86" s="54">
        <f t="shared" si="253"/>
        <v>1.4086460441730901</v>
      </c>
      <c r="T86" s="54">
        <f t="shared" si="253"/>
        <v>1.5207199265796736</v>
      </c>
      <c r="U86" s="54">
        <f t="shared" si="253"/>
        <v>1.6686574513563639</v>
      </c>
      <c r="V86" s="54">
        <f t="shared" si="253"/>
        <v>1.8639349840615949</v>
      </c>
      <c r="W86" s="75">
        <f t="shared" si="253"/>
        <v>2.1217013272324996</v>
      </c>
      <c r="X86" s="54">
        <f t="shared" si="253"/>
        <v>2.591782164891701</v>
      </c>
      <c r="Y86" s="54">
        <f t="shared" si="253"/>
        <v>3.0409142412326857</v>
      </c>
      <c r="Z86" s="54">
        <f t="shared" si="253"/>
        <v>3.6337685820027854</v>
      </c>
      <c r="AA86" s="54">
        <f t="shared" si="253"/>
        <v>4.4163363118193173</v>
      </c>
      <c r="AB86" s="54">
        <f t="shared" si="253"/>
        <v>5.4493257151771388</v>
      </c>
      <c r="AC86" s="54">
        <f t="shared" si="253"/>
        <v>6.8128717276094655</v>
      </c>
      <c r="AD86" s="75">
        <f t="shared" si="253"/>
        <v>8.6127524640201347</v>
      </c>
      <c r="AE86" s="54">
        <f t="shared" si="253"/>
        <v>9.4570699768839575</v>
      </c>
      <c r="AF86" s="54">
        <f t="shared" si="253"/>
        <v>10.533142734126857</v>
      </c>
      <c r="AG86" s="54">
        <f t="shared" si="253"/>
        <v>11.9150906795455</v>
      </c>
      <c r="AH86" s="54">
        <f t="shared" si="253"/>
        <v>13.70072213287609</v>
      </c>
      <c r="AI86" s="54">
        <f t="shared" si="253"/>
        <v>16.019092201148975</v>
      </c>
      <c r="AJ86" s="168">
        <f t="shared" si="253"/>
        <v>19.040463787405336</v>
      </c>
      <c r="AK86" s="75">
        <f t="shared" si="253"/>
        <v>22.989428138654326</v>
      </c>
      <c r="AL86" s="54">
        <f t="shared" si="253"/>
        <v>24.714453037595963</v>
      </c>
      <c r="AM86" s="54">
        <f t="shared" si="253"/>
        <v>26.497919966323483</v>
      </c>
      <c r="AN86" s="54">
        <f t="shared" si="253"/>
        <v>28.355606255615001</v>
      </c>
      <c r="AO86" s="54">
        <f t="shared" si="253"/>
        <v>30.305134428425518</v>
      </c>
      <c r="AP86" s="54">
        <f t="shared" si="253"/>
        <v>32.369732422307528</v>
      </c>
      <c r="AQ86" s="168">
        <f t="shared" si="253"/>
        <v>34.580002528388441</v>
      </c>
      <c r="AR86" s="75">
        <f t="shared" si="253"/>
        <v>36.355998062699648</v>
      </c>
      <c r="AS86" s="54">
        <f t="shared" si="253"/>
        <v>37.736349807978108</v>
      </c>
      <c r="AT86" s="54">
        <f t="shared" si="253"/>
        <v>39.242119626506636</v>
      </c>
      <c r="AU86" s="54">
        <f t="shared" si="253"/>
        <v>40.856528023925932</v>
      </c>
      <c r="AV86" s="54">
        <f t="shared" si="253"/>
        <v>42.56137083857088</v>
      </c>
      <c r="AW86" s="54">
        <f t="shared" si="253"/>
        <v>44.332012082078748</v>
      </c>
      <c r="AX86" s="168">
        <f t="shared" si="253"/>
        <v>46.135337213187455</v>
      </c>
      <c r="AY86" s="75">
        <f t="shared" si="253"/>
        <v>47.927056498691343</v>
      </c>
      <c r="AZ86" s="54">
        <f t="shared" si="253"/>
        <v>49.648153804581426</v>
      </c>
      <c r="BA86" s="54">
        <f t="shared" si="253"/>
        <v>51.342222251951853</v>
      </c>
      <c r="BB86" s="54">
        <f t="shared" si="253"/>
        <v>53.0181589908006</v>
      </c>
      <c r="BC86" s="54">
        <f t="shared" si="253"/>
        <v>54.677768228172141</v>
      </c>
      <c r="BD86" s="54">
        <f t="shared" si="253"/>
        <v>56.318345872948129</v>
      </c>
      <c r="BE86" s="168">
        <f t="shared" si="253"/>
        <v>57.931185689251706</v>
      </c>
      <c r="BF86" s="75">
        <f t="shared" si="253"/>
        <v>59.499612904900623</v>
      </c>
      <c r="BG86" s="54">
        <f t="shared" si="253"/>
        <v>60.860325582229805</v>
      </c>
      <c r="BH86" s="54">
        <f t="shared" si="253"/>
        <v>62.263941372195703</v>
      </c>
      <c r="BI86" s="54">
        <f t="shared" si="253"/>
        <v>63.698382486790983</v>
      </c>
      <c r="BJ86" s="54">
        <f t="shared" si="253"/>
        <v>65.153278829533818</v>
      </c>
      <c r="BK86" s="54">
        <f t="shared" si="253"/>
        <v>66.619425939010767</v>
      </c>
      <c r="BL86" s="168">
        <f t="shared" si="253"/>
        <v>68.088704374585234</v>
      </c>
      <c r="BM86" s="75">
        <f t="shared" si="253"/>
        <v>69.553968315023241</v>
      </c>
      <c r="BN86" s="54">
        <f t="shared" si="253"/>
        <v>71.008894082244993</v>
      </c>
      <c r="BO86" s="54">
        <f t="shared" si="253"/>
        <v>72.433932928615135</v>
      </c>
      <c r="BP86" s="54">
        <f t="shared" ref="BP86:EA86" si="254">BP70</f>
        <v>73.831530229824807</v>
      </c>
      <c r="BQ86" s="54">
        <f t="shared" si="254"/>
        <v>75.202818047428678</v>
      </c>
      <c r="BR86" s="54">
        <f t="shared" si="254"/>
        <v>76.548305208656288</v>
      </c>
      <c r="BS86" s="54">
        <f t="shared" si="254"/>
        <v>77.868491916312493</v>
      </c>
      <c r="BT86" s="75">
        <f t="shared" si="254"/>
        <v>79.164638975237736</v>
      </c>
      <c r="BU86" s="54">
        <f t="shared" si="254"/>
        <v>80.439740573714715</v>
      </c>
      <c r="BV86" s="54">
        <f t="shared" si="254"/>
        <v>81.716384895698781</v>
      </c>
      <c r="BW86" s="54">
        <f t="shared" si="254"/>
        <v>82.989567709789824</v>
      </c>
      <c r="BX86" s="54">
        <f t="shared" si="254"/>
        <v>84.255150631331418</v>
      </c>
      <c r="BY86" s="54">
        <f t="shared" si="254"/>
        <v>85.509793024177085</v>
      </c>
      <c r="BZ86" s="54">
        <f t="shared" si="254"/>
        <v>86.75092402628097</v>
      </c>
      <c r="CA86" s="75">
        <f t="shared" si="254"/>
        <v>87.976815642293133</v>
      </c>
      <c r="CB86" s="54">
        <f t="shared" si="254"/>
        <v>89.186784406796619</v>
      </c>
      <c r="CC86" s="54">
        <f t="shared" si="254"/>
        <v>90.381934543562608</v>
      </c>
      <c r="CD86" s="54">
        <f t="shared" si="254"/>
        <v>91.563285539880852</v>
      </c>
      <c r="CE86" s="54">
        <f t="shared" si="254"/>
        <v>92.731526483978911</v>
      </c>
      <c r="CF86" s="54">
        <f t="shared" si="254"/>
        <v>93.887145372596152</v>
      </c>
      <c r="CG86" s="54">
        <f t="shared" si="254"/>
        <v>95.030515735945158</v>
      </c>
      <c r="CH86" s="75">
        <f t="shared" si="254"/>
        <v>96.161941943017638</v>
      </c>
      <c r="CI86" s="54">
        <f t="shared" si="254"/>
        <v>97.281664153935722</v>
      </c>
      <c r="CJ86" s="54">
        <f t="shared" si="254"/>
        <v>98.389819454581385</v>
      </c>
      <c r="CK86" s="54">
        <f t="shared" si="254"/>
        <v>99.48570494913578</v>
      </c>
      <c r="CL86" s="54">
        <f t="shared" si="254"/>
        <v>100.56899940569708</v>
      </c>
      <c r="CM86" s="54">
        <f t="shared" si="254"/>
        <v>101.63970653165094</v>
      </c>
      <c r="CN86" s="54">
        <f t="shared" si="254"/>
        <v>102.69809826791763</v>
      </c>
      <c r="CO86" s="75">
        <f t="shared" si="254"/>
        <v>103.74465075579818</v>
      </c>
      <c r="CP86" s="54">
        <f t="shared" si="254"/>
        <v>104.77995823900983</v>
      </c>
      <c r="CQ86" s="54">
        <f t="shared" si="254"/>
        <v>105.80460792923819</v>
      </c>
      <c r="CR86" s="54">
        <f t="shared" si="254"/>
        <v>106.81849572916619</v>
      </c>
      <c r="CS86" s="54">
        <f t="shared" si="254"/>
        <v>107.82151078836011</v>
      </c>
      <c r="CT86" s="54">
        <f t="shared" si="254"/>
        <v>108.81357073289519</v>
      </c>
      <c r="CU86" s="54">
        <f t="shared" si="254"/>
        <v>109.79464487669392</v>
      </c>
      <c r="CV86" s="75">
        <f t="shared" si="254"/>
        <v>110.76476775548934</v>
      </c>
      <c r="CW86" s="54">
        <f t="shared" si="254"/>
        <v>111.72404122323613</v>
      </c>
      <c r="CX86" s="54">
        <f t="shared" si="254"/>
        <v>112.67262244473834</v>
      </c>
      <c r="CY86" s="54">
        <f t="shared" si="254"/>
        <v>113.61068474404195</v>
      </c>
      <c r="CZ86" s="54">
        <f t="shared" si="254"/>
        <v>114.53841452577223</v>
      </c>
      <c r="DA86" s="54">
        <f t="shared" si="254"/>
        <v>115.45599342065425</v>
      </c>
      <c r="DB86" s="54">
        <f t="shared" si="254"/>
        <v>116.36358404160134</v>
      </c>
      <c r="DC86" s="54">
        <f t="shared" si="254"/>
        <v>117.26131909521074</v>
      </c>
      <c r="DD86" s="75">
        <f t="shared" si="254"/>
        <v>118.14929506823151</v>
      </c>
      <c r="DE86" s="54">
        <f t="shared" si="254"/>
        <v>119.02757191607114</v>
      </c>
      <c r="DF86" s="54">
        <f t="shared" si="254"/>
        <v>119.8961812183685</v>
      </c>
      <c r="DG86" s="54">
        <f t="shared" si="254"/>
        <v>120.75519514186945</v>
      </c>
      <c r="DH86" s="54">
        <f t="shared" si="254"/>
        <v>121.60471847638043</v>
      </c>
      <c r="DI86" s="54">
        <f t="shared" si="254"/>
        <v>122.44487793275934</v>
      </c>
      <c r="DJ86" s="54">
        <f t="shared" si="254"/>
        <v>123.27580990815639</v>
      </c>
      <c r="DK86" s="75">
        <f t="shared" si="254"/>
        <v>124.09764794201811</v>
      </c>
      <c r="DL86" s="54">
        <f t="shared" si="254"/>
        <v>124.91051168253364</v>
      </c>
      <c r="DM86" s="54">
        <f t="shared" si="254"/>
        <v>125.71449994076561</v>
      </c>
      <c r="DN86" s="54">
        <f t="shared" si="254"/>
        <v>126.50970574054304</v>
      </c>
      <c r="DO86" s="54">
        <f t="shared" si="254"/>
        <v>127.2962192344058</v>
      </c>
      <c r="DP86" s="54">
        <f t="shared" si="254"/>
        <v>128.07413022321438</v>
      </c>
      <c r="DQ86" s="54">
        <f t="shared" si="254"/>
        <v>128.84353007407714</v>
      </c>
      <c r="DR86" s="54">
        <f t="shared" si="254"/>
        <v>129.60451290320472</v>
      </c>
      <c r="DS86" s="54">
        <f t="shared" si="254"/>
        <v>130.35717598019306</v>
      </c>
      <c r="DT86" s="54">
        <f t="shared" si="254"/>
        <v>131.10161945991737</v>
      </c>
      <c r="DU86" s="54">
        <f t="shared" si="254"/>
        <v>131.83794598034592</v>
      </c>
      <c r="DV86" s="54">
        <f t="shared" si="254"/>
        <v>132.56625704508704</v>
      </c>
      <c r="DW86" s="54">
        <f t="shared" si="254"/>
        <v>133.28665066996993</v>
      </c>
      <c r="DX86" s="54">
        <f t="shared" si="254"/>
        <v>133.9992203550548</v>
      </c>
      <c r="DY86" s="54">
        <f t="shared" si="254"/>
        <v>134.70405534698747</v>
      </c>
      <c r="DZ86" s="54">
        <f t="shared" si="254"/>
        <v>135.40124202688241</v>
      </c>
      <c r="EA86" s="54">
        <f t="shared" si="254"/>
        <v>136.09086609307434</v>
      </c>
      <c r="EB86" s="54">
        <f t="shared" ref="EB86:FY86" si="255">EB70</f>
        <v>136.77301497834753</v>
      </c>
      <c r="EC86" s="54">
        <f t="shared" si="255"/>
        <v>137.44777741413415</v>
      </c>
      <c r="ED86" s="54">
        <f t="shared" si="255"/>
        <v>138.11524267230607</v>
      </c>
      <c r="EE86" s="54">
        <f t="shared" si="255"/>
        <v>138.77549969947307</v>
      </c>
      <c r="EF86" s="54">
        <f t="shared" si="255"/>
        <v>139.42863634737404</v>
      </c>
      <c r="EG86" s="54">
        <f t="shared" si="255"/>
        <v>140.07473887676764</v>
      </c>
      <c r="EH86" s="54">
        <f t="shared" si="255"/>
        <v>140.71389185190034</v>
      </c>
      <c r="EI86" s="54">
        <f t="shared" si="255"/>
        <v>141.34617843642044</v>
      </c>
      <c r="EJ86" s="54">
        <f t="shared" si="255"/>
        <v>141.97168052786193</v>
      </c>
      <c r="EK86" s="54">
        <f t="shared" si="255"/>
        <v>142.59047902281628</v>
      </c>
      <c r="EL86" s="54">
        <f t="shared" si="255"/>
        <v>143.20265410774667</v>
      </c>
      <c r="EM86" s="54">
        <f t="shared" si="255"/>
        <v>143.80828549141808</v>
      </c>
      <c r="EN86" s="54">
        <f t="shared" si="255"/>
        <v>144.40745251965339</v>
      </c>
      <c r="EO86" s="54">
        <f t="shared" si="255"/>
        <v>145.00023414174902</v>
      </c>
      <c r="EP86" s="54">
        <f t="shared" si="255"/>
        <v>145.58670872807403</v>
      </c>
      <c r="EQ86" s="54">
        <f t="shared" si="255"/>
        <v>146.16695376243021</v>
      </c>
      <c r="ER86" s="54">
        <f t="shared" si="255"/>
        <v>146.74104566927207</v>
      </c>
      <c r="ES86" s="54">
        <f t="shared" si="255"/>
        <v>147.30905977710367</v>
      </c>
      <c r="ET86" s="54">
        <f t="shared" si="255"/>
        <v>147.87107039341873</v>
      </c>
      <c r="EU86" s="54">
        <f t="shared" si="255"/>
        <v>148.42715094582758</v>
      </c>
      <c r="EV86" s="54">
        <f t="shared" si="255"/>
        <v>148.97737413078767</v>
      </c>
      <c r="EW86" s="54">
        <f t="shared" si="255"/>
        <v>149.52181200921638</v>
      </c>
      <c r="EX86" s="54">
        <f t="shared" si="255"/>
        <v>150.06053600213249</v>
      </c>
      <c r="EY86" s="54">
        <f t="shared" si="255"/>
        <v>150.59361686102918</v>
      </c>
      <c r="EZ86" s="54">
        <f t="shared" si="255"/>
        <v>151.12112462467448</v>
      </c>
      <c r="FA86" s="54">
        <f t="shared" si="255"/>
        <v>151.64312857570073</v>
      </c>
      <c r="FB86" s="54">
        <f t="shared" si="255"/>
        <v>152.15969720847053</v>
      </c>
      <c r="FC86" s="54">
        <f t="shared" si="255"/>
        <v>152.6708982149222</v>
      </c>
      <c r="FD86" s="54">
        <f t="shared" si="255"/>
        <v>153.1767984887413</v>
      </c>
      <c r="FE86" s="54">
        <f t="shared" si="255"/>
        <v>153.67746414242464</v>
      </c>
      <c r="FF86" s="54">
        <f t="shared" si="255"/>
        <v>154.17296054114405</v>
      </c>
      <c r="FG86" s="54">
        <f t="shared" si="255"/>
        <v>154.66335233869651</v>
      </c>
      <c r="FH86" s="54">
        <f t="shared" si="255"/>
        <v>155.14870350449058</v>
      </c>
      <c r="FI86" s="54">
        <f t="shared" si="255"/>
        <v>155.62907733555787</v>
      </c>
      <c r="FJ86" s="54">
        <f t="shared" si="255"/>
        <v>156.10453645320194</v>
      </c>
      <c r="FK86" s="54">
        <f t="shared" si="255"/>
        <v>156.57514278924054</v>
      </c>
      <c r="FL86" s="54">
        <f t="shared" si="255"/>
        <v>157.04095757091818</v>
      </c>
      <c r="FM86" s="54">
        <f t="shared" si="255"/>
        <v>157.50204131562504</v>
      </c>
      <c r="FN86" s="54">
        <f t="shared" si="255"/>
        <v>157.95845383513861</v>
      </c>
      <c r="FO86" s="54">
        <f t="shared" si="255"/>
        <v>158.41025424694976</v>
      </c>
      <c r="FP86" s="54">
        <f t="shared" si="255"/>
        <v>158.85750098897248</v>
      </c>
      <c r="FQ86" s="54">
        <f t="shared" si="255"/>
        <v>159.30025183380087</v>
      </c>
      <c r="FR86" s="54">
        <f t="shared" si="255"/>
        <v>159.7385638997217</v>
      </c>
      <c r="FS86" s="54">
        <f t="shared" si="255"/>
        <v>160.17249365770849</v>
      </c>
      <c r="FT86" s="54">
        <f t="shared" si="255"/>
        <v>160.60209693604196</v>
      </c>
      <c r="FU86" s="54">
        <f t="shared" si="255"/>
        <v>161.02742892296061</v>
      </c>
      <c r="FV86" s="54">
        <f t="shared" si="255"/>
        <v>161.44854416840479</v>
      </c>
      <c r="FW86" s="54">
        <f t="shared" si="255"/>
        <v>161.86549658609252</v>
      </c>
      <c r="FX86" s="54">
        <f t="shared" si="255"/>
        <v>162.27833945693732</v>
      </c>
      <c r="FY86" s="54">
        <f t="shared" si="255"/>
        <v>162.68712543432792</v>
      </c>
    </row>
    <row r="87" spans="1:183" s="210" customFormat="1" x14ac:dyDescent="0.25">
      <c r="B87" s="210" t="s">
        <v>173</v>
      </c>
      <c r="G87" s="211">
        <f>(G86-F86)*1000</f>
        <v>0</v>
      </c>
      <c r="H87" s="211">
        <f>(H86-G86)*1000</f>
        <v>0</v>
      </c>
      <c r="I87" s="211">
        <f>(I86-H86)*1000</f>
        <v>62</v>
      </c>
      <c r="J87" s="211">
        <f>(J86-I86)*1000</f>
        <v>61.441673284935163</v>
      </c>
      <c r="K87" s="211">
        <f t="shared" ref="K87:BV87" si="256">(K86-J86)*1000</f>
        <v>81.103008736114418</v>
      </c>
      <c r="L87" s="211">
        <f t="shared" si="256"/>
        <v>107.05597153167102</v>
      </c>
      <c r="M87" s="211">
        <f t="shared" si="256"/>
        <v>141.31388242180577</v>
      </c>
      <c r="N87" s="211">
        <f t="shared" si="256"/>
        <v>186.53432479678366</v>
      </c>
      <c r="O87" s="211">
        <f t="shared" si="256"/>
        <v>246.2253087317543</v>
      </c>
      <c r="P87" s="211">
        <f t="shared" si="256"/>
        <v>325.01740752591604</v>
      </c>
      <c r="Q87" s="211">
        <f t="shared" si="256"/>
        <v>48.728452920467902</v>
      </c>
      <c r="R87" s="211">
        <f t="shared" si="256"/>
        <v>64.321557855018256</v>
      </c>
      <c r="S87" s="211">
        <f t="shared" si="256"/>
        <v>84.904456368623642</v>
      </c>
      <c r="T87" s="211">
        <f t="shared" si="256"/>
        <v>112.07388240658345</v>
      </c>
      <c r="U87" s="211">
        <f t="shared" si="256"/>
        <v>147.93752477669031</v>
      </c>
      <c r="V87" s="211">
        <f t="shared" si="256"/>
        <v>195.27753270523095</v>
      </c>
      <c r="W87" s="211">
        <f t="shared" si="256"/>
        <v>257.76634317090475</v>
      </c>
      <c r="X87" s="211">
        <f t="shared" si="256"/>
        <v>470.08083765920139</v>
      </c>
      <c r="Y87" s="211">
        <f t="shared" si="256"/>
        <v>449.13207634098472</v>
      </c>
      <c r="Z87" s="211">
        <f t="shared" si="256"/>
        <v>592.85434077009972</v>
      </c>
      <c r="AA87" s="211">
        <f t="shared" si="256"/>
        <v>782.56772981653194</v>
      </c>
      <c r="AB87" s="211">
        <f t="shared" si="256"/>
        <v>1032.9894033578216</v>
      </c>
      <c r="AC87" s="211">
        <f t="shared" si="256"/>
        <v>1363.5460124323267</v>
      </c>
      <c r="AD87" s="211">
        <f t="shared" si="256"/>
        <v>1799.8807364106692</v>
      </c>
      <c r="AE87" s="211">
        <f t="shared" si="256"/>
        <v>844.31751286382269</v>
      </c>
      <c r="AF87" s="211">
        <f t="shared" si="256"/>
        <v>1076.0727572428993</v>
      </c>
      <c r="AG87" s="211">
        <f t="shared" si="256"/>
        <v>1381.9479454186433</v>
      </c>
      <c r="AH87" s="211">
        <f t="shared" si="256"/>
        <v>1785.6314533305895</v>
      </c>
      <c r="AI87" s="211">
        <f t="shared" si="256"/>
        <v>2318.3700682728859</v>
      </c>
      <c r="AJ87" s="211">
        <f t="shared" si="256"/>
        <v>3021.3715862563608</v>
      </c>
      <c r="AK87" s="211">
        <f t="shared" si="256"/>
        <v>3948.9643512489893</v>
      </c>
      <c r="AL87" s="211">
        <f t="shared" si="256"/>
        <v>1725.024898941637</v>
      </c>
      <c r="AM87" s="211">
        <f t="shared" si="256"/>
        <v>1783.4669287275206</v>
      </c>
      <c r="AN87" s="211">
        <f t="shared" si="256"/>
        <v>1857.6862892915181</v>
      </c>
      <c r="AO87" s="211">
        <f t="shared" si="256"/>
        <v>1949.5281728105169</v>
      </c>
      <c r="AP87" s="211">
        <f t="shared" si="256"/>
        <v>2064.5979938820105</v>
      </c>
      <c r="AQ87" s="211">
        <f t="shared" si="256"/>
        <v>2210.2701060809122</v>
      </c>
      <c r="AR87" s="211">
        <f t="shared" si="256"/>
        <v>1775.9955343112069</v>
      </c>
      <c r="AS87" s="211">
        <f t="shared" si="256"/>
        <v>1380.3517452784604</v>
      </c>
      <c r="AT87" s="211">
        <f t="shared" si="256"/>
        <v>1505.7698185285276</v>
      </c>
      <c r="AU87" s="211">
        <f t="shared" si="256"/>
        <v>1614.4083974192968</v>
      </c>
      <c r="AV87" s="211">
        <f t="shared" si="256"/>
        <v>1704.8428146449482</v>
      </c>
      <c r="AW87" s="211">
        <f t="shared" si="256"/>
        <v>1770.6412435078676</v>
      </c>
      <c r="AX87" s="211">
        <f t="shared" si="256"/>
        <v>1803.325131108707</v>
      </c>
      <c r="AY87" s="212">
        <f t="shared" si="256"/>
        <v>1791.7192855038877</v>
      </c>
      <c r="AZ87" s="211">
        <f t="shared" si="256"/>
        <v>1721.0973058900834</v>
      </c>
      <c r="BA87" s="211">
        <f t="shared" si="256"/>
        <v>1694.0684473704266</v>
      </c>
      <c r="BB87" s="211">
        <f t="shared" si="256"/>
        <v>1675.9367388487476</v>
      </c>
      <c r="BC87" s="211">
        <f t="shared" si="256"/>
        <v>1659.6092373715408</v>
      </c>
      <c r="BD87" s="211">
        <f t="shared" si="256"/>
        <v>1640.5776447759877</v>
      </c>
      <c r="BE87" s="213">
        <f t="shared" si="256"/>
        <v>1612.8398163035768</v>
      </c>
      <c r="BF87" s="212">
        <f t="shared" si="256"/>
        <v>1568.4272156489171</v>
      </c>
      <c r="BG87" s="211">
        <f t="shared" si="256"/>
        <v>1360.7126773291825</v>
      </c>
      <c r="BH87" s="211">
        <f t="shared" si="256"/>
        <v>1403.6157899658974</v>
      </c>
      <c r="BI87" s="211">
        <f t="shared" si="256"/>
        <v>1434.4411145952804</v>
      </c>
      <c r="BJ87" s="211">
        <f t="shared" si="256"/>
        <v>1454.8963427428348</v>
      </c>
      <c r="BK87" s="211">
        <f t="shared" si="256"/>
        <v>1466.1471094769495</v>
      </c>
      <c r="BL87" s="213">
        <f t="shared" si="256"/>
        <v>1469.2784355744664</v>
      </c>
      <c r="BM87" s="212">
        <f t="shared" si="256"/>
        <v>1465.2639404380068</v>
      </c>
      <c r="BN87" s="211">
        <f t="shared" si="256"/>
        <v>1454.9257672217523</v>
      </c>
      <c r="BO87" s="211">
        <f t="shared" si="256"/>
        <v>1425.0388463701427</v>
      </c>
      <c r="BP87" s="211">
        <f t="shared" si="256"/>
        <v>1397.5973012096715</v>
      </c>
      <c r="BQ87" s="211">
        <f t="shared" si="256"/>
        <v>1371.2878176038714</v>
      </c>
      <c r="BR87" s="211">
        <f t="shared" si="256"/>
        <v>1345.4871612276092</v>
      </c>
      <c r="BS87" s="211">
        <f t="shared" si="256"/>
        <v>1320.1867076562053</v>
      </c>
      <c r="BT87" s="212">
        <f t="shared" si="256"/>
        <v>1296.1470589252428</v>
      </c>
      <c r="BU87" s="211">
        <f t="shared" si="256"/>
        <v>1275.1015984769792</v>
      </c>
      <c r="BV87" s="211">
        <f t="shared" si="256"/>
        <v>1276.6443219840653</v>
      </c>
      <c r="BW87" s="211">
        <f t="shared" ref="BW87:EH87" si="257">(BW86-BV86)*1000</f>
        <v>1273.1828140910438</v>
      </c>
      <c r="BX87" s="211">
        <f t="shared" si="257"/>
        <v>1265.5829215415934</v>
      </c>
      <c r="BY87" s="211">
        <f t="shared" si="257"/>
        <v>1254.6423928456675</v>
      </c>
      <c r="BZ87" s="211">
        <f t="shared" si="257"/>
        <v>1241.1310021038844</v>
      </c>
      <c r="CA87" s="212">
        <f t="shared" si="257"/>
        <v>1225.891616012163</v>
      </c>
      <c r="CB87" s="211">
        <f t="shared" si="257"/>
        <v>1209.9687645034862</v>
      </c>
      <c r="CC87" s="211">
        <f t="shared" si="257"/>
        <v>1195.1501367659887</v>
      </c>
      <c r="CD87" s="211">
        <f t="shared" si="257"/>
        <v>1181.3509963182441</v>
      </c>
      <c r="CE87" s="211">
        <f t="shared" si="257"/>
        <v>1168.2409440980591</v>
      </c>
      <c r="CF87" s="211">
        <f t="shared" si="257"/>
        <v>1155.6188886172408</v>
      </c>
      <c r="CG87" s="211">
        <f t="shared" si="257"/>
        <v>1143.3703633490068</v>
      </c>
      <c r="CH87" s="212">
        <f t="shared" si="257"/>
        <v>1131.4262070724794</v>
      </c>
      <c r="CI87" s="211">
        <f t="shared" si="257"/>
        <v>1119.7222109180843</v>
      </c>
      <c r="CJ87" s="211">
        <f t="shared" si="257"/>
        <v>1108.1553006456629</v>
      </c>
      <c r="CK87" s="211">
        <f t="shared" si="257"/>
        <v>1095.8854945543949</v>
      </c>
      <c r="CL87" s="211">
        <f t="shared" si="257"/>
        <v>1083.2944565613047</v>
      </c>
      <c r="CM87" s="211">
        <f t="shared" si="257"/>
        <v>1070.7071259538593</v>
      </c>
      <c r="CN87" s="211">
        <f t="shared" si="257"/>
        <v>1058.3917362666853</v>
      </c>
      <c r="CO87" s="212">
        <f t="shared" si="257"/>
        <v>1046.5524878805468</v>
      </c>
      <c r="CP87" s="211">
        <f t="shared" si="257"/>
        <v>1035.3074832116533</v>
      </c>
      <c r="CQ87" s="211">
        <f t="shared" si="257"/>
        <v>1024.6496902283582</v>
      </c>
      <c r="CR87" s="211">
        <f t="shared" si="257"/>
        <v>1013.8877999279998</v>
      </c>
      <c r="CS87" s="211">
        <f t="shared" si="257"/>
        <v>1003.0150591939275</v>
      </c>
      <c r="CT87" s="211">
        <f t="shared" si="257"/>
        <v>992.05994453507174</v>
      </c>
      <c r="CU87" s="211">
        <f t="shared" si="257"/>
        <v>981.07414379873603</v>
      </c>
      <c r="CV87" s="212">
        <f t="shared" si="257"/>
        <v>970.12287879542214</v>
      </c>
      <c r="CW87" s="211">
        <f t="shared" si="257"/>
        <v>959.27346774678313</v>
      </c>
      <c r="CX87" s="211">
        <f t="shared" si="257"/>
        <v>948.58122150220936</v>
      </c>
      <c r="CY87" s="211">
        <f t="shared" si="257"/>
        <v>938.06229930360985</v>
      </c>
      <c r="CZ87" s="211">
        <f t="shared" si="257"/>
        <v>927.72978173027809</v>
      </c>
      <c r="DA87" s="211">
        <f t="shared" si="257"/>
        <v>917.57889488202693</v>
      </c>
      <c r="DB87" s="211">
        <f t="shared" si="257"/>
        <v>907.59062094709009</v>
      </c>
      <c r="DC87" s="211">
        <f t="shared" si="257"/>
        <v>897.7350536093951</v>
      </c>
      <c r="DD87" s="212">
        <f t="shared" si="257"/>
        <v>887.97597302077236</v>
      </c>
      <c r="DE87" s="211">
        <f t="shared" si="257"/>
        <v>878.27684783962923</v>
      </c>
      <c r="DF87" s="211">
        <f t="shared" si="257"/>
        <v>868.609302297358</v>
      </c>
      <c r="DG87" s="211">
        <f t="shared" si="257"/>
        <v>859.01392350095307</v>
      </c>
      <c r="DH87" s="211">
        <f t="shared" si="257"/>
        <v>849.52333451097672</v>
      </c>
      <c r="DI87" s="211">
        <f t="shared" si="257"/>
        <v>840.15945637891321</v>
      </c>
      <c r="DJ87" s="211">
        <f t="shared" si="257"/>
        <v>830.93197539704988</v>
      </c>
      <c r="DK87" s="212">
        <f t="shared" si="257"/>
        <v>821.83803386172372</v>
      </c>
      <c r="DL87" s="211">
        <f t="shared" si="257"/>
        <v>812.86374051552457</v>
      </c>
      <c r="DM87" s="211">
        <f t="shared" si="257"/>
        <v>803.98825823196773</v>
      </c>
      <c r="DN87" s="211">
        <f t="shared" si="257"/>
        <v>795.20579977743466</v>
      </c>
      <c r="DO87" s="211">
        <f t="shared" si="257"/>
        <v>786.51349386275626</v>
      </c>
      <c r="DP87" s="211">
        <f t="shared" si="257"/>
        <v>777.91098880858556</v>
      </c>
      <c r="DQ87" s="211">
        <f t="shared" si="257"/>
        <v>769.39985086275442</v>
      </c>
      <c r="DR87" s="211">
        <f t="shared" si="257"/>
        <v>760.98282912758464</v>
      </c>
      <c r="DS87" s="211">
        <f t="shared" si="257"/>
        <v>752.66307698834112</v>
      </c>
      <c r="DT87" s="211">
        <f t="shared" si="257"/>
        <v>744.44347972431046</v>
      </c>
      <c r="DU87" s="211">
        <f t="shared" si="257"/>
        <v>736.32652042854829</v>
      </c>
      <c r="DV87" s="211">
        <f t="shared" si="257"/>
        <v>728.31106474112062</v>
      </c>
      <c r="DW87" s="211">
        <f t="shared" si="257"/>
        <v>720.39362488288816</v>
      </c>
      <c r="DX87" s="211">
        <f t="shared" si="257"/>
        <v>712.56968508487262</v>
      </c>
      <c r="DY87" s="211">
        <f t="shared" si="257"/>
        <v>704.83499193267107</v>
      </c>
      <c r="DZ87" s="211">
        <f t="shared" si="257"/>
        <v>697.18667989494065</v>
      </c>
      <c r="EA87" s="211">
        <f t="shared" si="257"/>
        <v>689.62406619192507</v>
      </c>
      <c r="EB87" s="211">
        <f t="shared" si="257"/>
        <v>682.14888527319317</v>
      </c>
      <c r="EC87" s="211">
        <f t="shared" si="257"/>
        <v>674.76243578661865</v>
      </c>
      <c r="ED87" s="211">
        <f t="shared" si="257"/>
        <v>667.46525817191582</v>
      </c>
      <c r="EE87" s="211">
        <f t="shared" si="257"/>
        <v>660.25702716700607</v>
      </c>
      <c r="EF87" s="211">
        <f t="shared" si="257"/>
        <v>653.13664790096482</v>
      </c>
      <c r="EG87" s="211">
        <f t="shared" si="257"/>
        <v>646.1025293936018</v>
      </c>
      <c r="EH87" s="211">
        <f t="shared" si="257"/>
        <v>639.15297513270275</v>
      </c>
      <c r="EI87" s="211">
        <f t="shared" ref="EI87:FY87" si="258">(EI86-EH86)*1000</f>
        <v>632.28658452010222</v>
      </c>
      <c r="EJ87" s="211">
        <f t="shared" si="258"/>
        <v>625.50209144148994</v>
      </c>
      <c r="EK87" s="211">
        <f t="shared" si="258"/>
        <v>618.79849495434769</v>
      </c>
      <c r="EL87" s="211">
        <f t="shared" si="258"/>
        <v>612.17508493038508</v>
      </c>
      <c r="EM87" s="211">
        <f t="shared" si="258"/>
        <v>605.63138367140823</v>
      </c>
      <c r="EN87" s="211">
        <f t="shared" si="258"/>
        <v>599.16702823531409</v>
      </c>
      <c r="EO87" s="211">
        <f t="shared" si="258"/>
        <v>592.78162209562879</v>
      </c>
      <c r="EP87" s="211">
        <f t="shared" si="258"/>
        <v>586.4745863250107</v>
      </c>
      <c r="EQ87" s="211">
        <f t="shared" si="258"/>
        <v>580.24503435618158</v>
      </c>
      <c r="ER87" s="211">
        <f t="shared" si="258"/>
        <v>574.09190684185774</v>
      </c>
      <c r="ES87" s="211">
        <f t="shared" si="258"/>
        <v>568.01410783160122</v>
      </c>
      <c r="ET87" s="211">
        <f t="shared" si="258"/>
        <v>562.01061631506377</v>
      </c>
      <c r="EU87" s="211">
        <f t="shared" si="258"/>
        <v>556.08055240884369</v>
      </c>
      <c r="EV87" s="211">
        <f t="shared" si="258"/>
        <v>550.22318496008893</v>
      </c>
      <c r="EW87" s="211">
        <f t="shared" si="258"/>
        <v>544.43787842870961</v>
      </c>
      <c r="EX87" s="211">
        <f t="shared" si="258"/>
        <v>538.72399291611828</v>
      </c>
      <c r="EY87" s="211">
        <f t="shared" si="258"/>
        <v>533.08085889668178</v>
      </c>
      <c r="EZ87" s="211">
        <f t="shared" si="258"/>
        <v>527.50776364530338</v>
      </c>
      <c r="FA87" s="211">
        <f t="shared" si="258"/>
        <v>522.00395102624952</v>
      </c>
      <c r="FB87" s="211">
        <f t="shared" si="258"/>
        <v>516.56863276980403</v>
      </c>
      <c r="FC87" s="211">
        <f t="shared" si="258"/>
        <v>511.20100645167099</v>
      </c>
      <c r="FD87" s="211">
        <f t="shared" si="258"/>
        <v>505.90027381909408</v>
      </c>
      <c r="FE87" s="211">
        <f t="shared" si="258"/>
        <v>500.66565368334182</v>
      </c>
      <c r="FF87" s="211">
        <f t="shared" si="258"/>
        <v>495.49639871941054</v>
      </c>
      <c r="FG87" s="211">
        <f t="shared" si="258"/>
        <v>490.39179755246209</v>
      </c>
      <c r="FH87" s="211">
        <f t="shared" si="258"/>
        <v>485.35116579407145</v>
      </c>
      <c r="FI87" s="211">
        <f t="shared" si="258"/>
        <v>480.37383106728271</v>
      </c>
      <c r="FJ87" s="211">
        <f t="shared" si="258"/>
        <v>475.45911764407833</v>
      </c>
      <c r="FK87" s="211">
        <f t="shared" si="258"/>
        <v>470.60633603859969</v>
      </c>
      <c r="FL87" s="211">
        <f t="shared" si="258"/>
        <v>465.81478167763635</v>
      </c>
      <c r="FM87" s="211">
        <f t="shared" si="258"/>
        <v>461.08374470685476</v>
      </c>
      <c r="FN87" s="211">
        <f t="shared" si="258"/>
        <v>456.41251951357731</v>
      </c>
      <c r="FO87" s="211">
        <f t="shared" si="258"/>
        <v>451.80041181114916</v>
      </c>
      <c r="FP87" s="211">
        <f t="shared" si="258"/>
        <v>447.24674202271331</v>
      </c>
      <c r="FQ87" s="211">
        <f t="shared" si="258"/>
        <v>442.75084482839588</v>
      </c>
      <c r="FR87" s="211">
        <f t="shared" si="258"/>
        <v>438.31206592082594</v>
      </c>
      <c r="FS87" s="211">
        <f t="shared" si="258"/>
        <v>433.9297579867889</v>
      </c>
      <c r="FT87" s="211">
        <f t="shared" si="258"/>
        <v>429.60327833347378</v>
      </c>
      <c r="FU87" s="211">
        <f t="shared" si="258"/>
        <v>425.33198691864982</v>
      </c>
      <c r="FV87" s="211">
        <f t="shared" si="258"/>
        <v>421.11524544418444</v>
      </c>
      <c r="FW87" s="211">
        <f t="shared" si="258"/>
        <v>416.95241768772462</v>
      </c>
      <c r="FX87" s="211">
        <f t="shared" si="258"/>
        <v>412.84287084479843</v>
      </c>
      <c r="FY87" s="211">
        <f t="shared" si="258"/>
        <v>408.78597739060751</v>
      </c>
    </row>
    <row r="88" spans="1:183" s="118" customFormat="1" x14ac:dyDescent="0.25">
      <c r="A88" s="118" t="s">
        <v>139</v>
      </c>
      <c r="B88" s="118" t="s">
        <v>117</v>
      </c>
      <c r="I88" s="119"/>
      <c r="J88" s="120">
        <f t="shared" ref="J88:BU88" si="259">(J86-G86)/(G83-D83)</f>
        <v>0.10048245005501216</v>
      </c>
      <c r="K88" s="120">
        <f t="shared" si="259"/>
        <v>0.12613705217929425</v>
      </c>
      <c r="L88" s="120">
        <f t="shared" si="259"/>
        <v>0.11660744285011625</v>
      </c>
      <c r="M88" s="120">
        <f t="shared" si="259"/>
        <v>0.12828228733457964</v>
      </c>
      <c r="N88" s="120">
        <f t="shared" si="259"/>
        <v>0.13878170962765474</v>
      </c>
      <c r="O88" s="120">
        <f t="shared" si="259"/>
        <v>0.14793045982598146</v>
      </c>
      <c r="P88" s="120">
        <f t="shared" si="259"/>
        <v>0.14787321991261967</v>
      </c>
      <c r="Q88" s="120">
        <f t="shared" si="259"/>
        <v>9.1625922678068225E-2</v>
      </c>
      <c r="R88" s="120">
        <f t="shared" si="259"/>
        <v>4.9036276334193253E-2</v>
      </c>
      <c r="S88" s="120">
        <f t="shared" si="259"/>
        <v>1.6783977384514839E-2</v>
      </c>
      <c r="T88" s="120">
        <f t="shared" si="259"/>
        <v>1.6783086557367127E-2</v>
      </c>
      <c r="U88" s="120">
        <f t="shared" si="259"/>
        <v>1.6783356182027045E-2</v>
      </c>
      <c r="V88" s="120">
        <f t="shared" si="259"/>
        <v>1.6784276014935276E-2</v>
      </c>
      <c r="W88" s="120">
        <f t="shared" si="259"/>
        <v>1.6784972925174557E-2</v>
      </c>
      <c r="X88" s="120">
        <f t="shared" si="259"/>
        <v>1.9532584935538489E-2</v>
      </c>
      <c r="Y88" s="120">
        <f t="shared" si="259"/>
        <v>1.8867074794597555E-2</v>
      </c>
      <c r="Z88" s="120">
        <f t="shared" si="259"/>
        <v>1.8362879327388375E-2</v>
      </c>
      <c r="AA88" s="120">
        <f t="shared" si="259"/>
        <v>2.5022300772569252E-2</v>
      </c>
      <c r="AB88" s="120">
        <f t="shared" si="259"/>
        <v>4.0221468228675082E-2</v>
      </c>
      <c r="AC88" s="120">
        <f t="shared" si="259"/>
        <v>7.5568821904743996E-2</v>
      </c>
      <c r="AD88" s="120">
        <f t="shared" si="259"/>
        <v>7.8099941682108348E-2</v>
      </c>
      <c r="AE88" s="120">
        <f t="shared" si="259"/>
        <v>5.798979439636797E-2</v>
      </c>
      <c r="AF88" s="120">
        <f t="shared" si="259"/>
        <v>4.1616797014397133E-2</v>
      </c>
      <c r="AG88" s="120">
        <f t="shared" si="259"/>
        <v>2.8434337491533287E-2</v>
      </c>
      <c r="AH88" s="120">
        <f t="shared" si="259"/>
        <v>3.6999003622895009E-2</v>
      </c>
      <c r="AI88" s="120">
        <f t="shared" si="259"/>
        <v>5.2097999250905337E-2</v>
      </c>
      <c r="AJ88" s="120">
        <f t="shared" si="259"/>
        <v>8.3014765842009508E-2</v>
      </c>
      <c r="AK88" s="120">
        <f t="shared" si="259"/>
        <v>0.10359023968080436</v>
      </c>
      <c r="AL88" s="120">
        <f t="shared" si="259"/>
        <v>9.1638683146555391E-2</v>
      </c>
      <c r="AM88" s="120">
        <f t="shared" si="259"/>
        <v>7.3551390211788067E-2</v>
      </c>
      <c r="AN88" s="120">
        <f t="shared" si="259"/>
        <v>4.8968397108597385E-2</v>
      </c>
      <c r="AO88" s="120">
        <f t="shared" si="259"/>
        <v>5.6094190226147075E-2</v>
      </c>
      <c r="AP88" s="120">
        <f t="shared" si="259"/>
        <v>6.6047640186781484E-2</v>
      </c>
      <c r="AQ88" s="120">
        <f t="shared" si="259"/>
        <v>8.1511653097646852E-2</v>
      </c>
      <c r="AR88" s="120">
        <f t="shared" si="259"/>
        <v>7.4518958660518081E-2</v>
      </c>
      <c r="AS88" s="120">
        <f t="shared" si="259"/>
        <v>6.2928157008664623E-2</v>
      </c>
      <c r="AT88" s="120">
        <f t="shared" si="259"/>
        <v>5.2743970323599045E-2</v>
      </c>
      <c r="AU88" s="120">
        <f t="shared" si="259"/>
        <v>4.9905900210402046E-2</v>
      </c>
      <c r="AV88" s="120">
        <f t="shared" si="259"/>
        <v>5.3432279358721857E-2</v>
      </c>
      <c r="AW88" s="120">
        <f t="shared" si="259"/>
        <v>5.666452027056134E-2</v>
      </c>
      <c r="AX88" s="120">
        <f t="shared" si="259"/>
        <v>5.9059489983882552E-2</v>
      </c>
      <c r="AY88" s="120">
        <f t="shared" si="259"/>
        <v>5.9891115070915851E-2</v>
      </c>
      <c r="AZ88" s="120">
        <f t="shared" si="259"/>
        <v>5.9272137061226304E-2</v>
      </c>
      <c r="BA88" s="120">
        <f t="shared" si="259"/>
        <v>5.8247268988678449E-2</v>
      </c>
      <c r="BB88" s="120">
        <f t="shared" si="259"/>
        <v>5.7620841747646069E-2</v>
      </c>
      <c r="BC88" s="120">
        <f t="shared" si="259"/>
        <v>6.0109471896208022E-2</v>
      </c>
      <c r="BD88" s="120">
        <f t="shared" si="259"/>
        <v>6.2385692645606367E-2</v>
      </c>
      <c r="BE88" s="120">
        <f t="shared" si="259"/>
        <v>6.3908059519230079E-2</v>
      </c>
      <c r="BF88" s="120">
        <f t="shared" si="259"/>
        <v>6.1896505189918398E-2</v>
      </c>
      <c r="BG88" s="120">
        <f t="shared" si="259"/>
        <v>5.7842381405170666E-2</v>
      </c>
      <c r="BH88" s="120">
        <f t="shared" si="259"/>
        <v>5.5030035255168863E-2</v>
      </c>
      <c r="BI88" s="120">
        <f t="shared" si="259"/>
        <v>5.3472084037274881E-2</v>
      </c>
      <c r="BJ88" s="120">
        <f t="shared" si="259"/>
        <v>5.5131265267537644E-2</v>
      </c>
      <c r="BK88" s="120">
        <f t="shared" si="259"/>
        <v>5.6561471439604487E-2</v>
      </c>
      <c r="BL88" s="173">
        <f t="shared" si="259"/>
        <v>5.7711747269026628E-2</v>
      </c>
      <c r="BM88" s="147">
        <f t="shared" si="259"/>
        <v>5.8508533384405835E-2</v>
      </c>
      <c r="BN88" s="120">
        <f t="shared" si="259"/>
        <v>5.9069164287306034E-2</v>
      </c>
      <c r="BO88" s="120">
        <f t="shared" si="259"/>
        <v>5.9239124549875719E-2</v>
      </c>
      <c r="BP88" s="120">
        <f t="shared" si="259"/>
        <v>5.9125297861782063E-2</v>
      </c>
      <c r="BQ88" s="120">
        <f t="shared" si="259"/>
        <v>5.8790868039777761E-2</v>
      </c>
      <c r="BR88" s="120">
        <f t="shared" si="259"/>
        <v>5.8294718138675136E-2</v>
      </c>
      <c r="BS88" s="120">
        <f t="shared" si="259"/>
        <v>5.7654692275676073E-2</v>
      </c>
      <c r="BT88" s="147">
        <f t="shared" si="259"/>
        <v>5.6929957094167517E-2</v>
      </c>
      <c r="BU88" s="120">
        <f t="shared" si="259"/>
        <v>5.6393582620684765E-2</v>
      </c>
      <c r="BV88" s="120">
        <f t="shared" ref="BV88:EG88" si="260">(BV86-BS86)/(BS83-BP83)</f>
        <v>5.6349622552106078E-2</v>
      </c>
      <c r="BW88" s="120">
        <f t="shared" si="260"/>
        <v>5.6692186770020761E-2</v>
      </c>
      <c r="BX88" s="120">
        <f t="shared" si="260"/>
        <v>5.7291101397769877E-2</v>
      </c>
      <c r="BY88" s="120">
        <f t="shared" si="260"/>
        <v>5.7651944188543337E-2</v>
      </c>
      <c r="BZ88" s="120">
        <f t="shared" si="260"/>
        <v>5.7785737664021189E-2</v>
      </c>
      <c r="CA88" s="147">
        <f t="shared" si="260"/>
        <v>5.7724916486190325E-2</v>
      </c>
      <c r="CB88" s="120">
        <f t="shared" si="260"/>
        <v>5.7592118562980348E-2</v>
      </c>
      <c r="CC88" s="120">
        <f t="shared" si="260"/>
        <v>5.7444363330375975E-2</v>
      </c>
      <c r="CD88" s="120">
        <f t="shared" si="260"/>
        <v>5.7323020456582406E-2</v>
      </c>
      <c r="CE88" s="120">
        <f t="shared" si="260"/>
        <v>5.7246653978495023E-2</v>
      </c>
      <c r="CF88" s="120">
        <f t="shared" si="260"/>
        <v>5.7200526392220515E-2</v>
      </c>
      <c r="CG88" s="120">
        <f t="shared" si="260"/>
        <v>5.7179984406048379E-2</v>
      </c>
      <c r="CH88" s="147">
        <f t="shared" si="260"/>
        <v>5.7182763116552966E-2</v>
      </c>
      <c r="CI88" s="120">
        <f t="shared" si="260"/>
        <v>5.7207624530847365E-2</v>
      </c>
      <c r="CJ88" s="120">
        <f t="shared" si="260"/>
        <v>5.7240226383982559E-2</v>
      </c>
      <c r="CK88" s="120">
        <f t="shared" si="260"/>
        <v>5.7253810032877168E-2</v>
      </c>
      <c r="CL88" s="120">
        <f t="shared" si="260"/>
        <v>5.7230603639518152E-2</v>
      </c>
      <c r="CM88" s="120">
        <f t="shared" si="260"/>
        <v>5.7163540730897591E-2</v>
      </c>
      <c r="CN88" s="120">
        <f t="shared" si="260"/>
        <v>5.7079960861201831E-2</v>
      </c>
      <c r="CO88" s="147">
        <f t="shared" si="260"/>
        <v>5.7005453469331897E-2</v>
      </c>
      <c r="CP88" s="120">
        <f t="shared" si="260"/>
        <v>5.6960912892560646E-2</v>
      </c>
      <c r="CQ88" s="120">
        <f t="shared" si="260"/>
        <v>5.6948817256452101E-2</v>
      </c>
      <c r="CR88" s="120">
        <f t="shared" si="260"/>
        <v>5.6954704757535307E-2</v>
      </c>
      <c r="CS88" s="120">
        <f t="shared" si="260"/>
        <v>5.6961263609331757E-2</v>
      </c>
      <c r="CT88" s="120">
        <f t="shared" si="260"/>
        <v>5.6951978445412596E-2</v>
      </c>
      <c r="CU88" s="120">
        <f t="shared" si="260"/>
        <v>5.6927699603496203E-2</v>
      </c>
      <c r="CV88" s="147">
        <f t="shared" si="260"/>
        <v>5.6891975666043711E-2</v>
      </c>
      <c r="CW88" s="120">
        <f t="shared" si="260"/>
        <v>5.6850074456268142E-2</v>
      </c>
      <c r="CX88" s="120">
        <f t="shared" si="260"/>
        <v>5.6805441884964093E-2</v>
      </c>
      <c r="CY88" s="120">
        <f t="shared" si="260"/>
        <v>5.6761120142741796E-2</v>
      </c>
      <c r="CZ88" s="120">
        <f t="shared" si="260"/>
        <v>5.6719545921322612E-2</v>
      </c>
      <c r="DA88" s="120">
        <f t="shared" si="260"/>
        <v>5.6682292678684597E-2</v>
      </c>
      <c r="DB88" s="120">
        <f t="shared" si="260"/>
        <v>5.6650374095137249E-2</v>
      </c>
      <c r="DC88" s="120">
        <f t="shared" si="260"/>
        <v>5.6622895933523765E-2</v>
      </c>
      <c r="DD88" s="147">
        <f t="shared" si="260"/>
        <v>5.6597352544063152E-2</v>
      </c>
      <c r="DE88" s="120">
        <f t="shared" si="260"/>
        <v>5.6570107892833253E-2</v>
      </c>
      <c r="DF88" s="120">
        <f t="shared" si="260"/>
        <v>5.6538090867605147E-2</v>
      </c>
      <c r="DG88" s="120">
        <f t="shared" si="260"/>
        <v>5.6500493686119237E-2</v>
      </c>
      <c r="DH88" s="120">
        <f t="shared" si="260"/>
        <v>5.6458674917044829E-2</v>
      </c>
      <c r="DI88" s="120">
        <f t="shared" si="260"/>
        <v>5.6415684387638082E-2</v>
      </c>
      <c r="DJ88" s="120">
        <f t="shared" si="260"/>
        <v>5.6373749433015159E-2</v>
      </c>
      <c r="DK88" s="147">
        <f t="shared" si="260"/>
        <v>5.6333911905657362E-2</v>
      </c>
      <c r="DL88" s="120">
        <f t="shared" si="260"/>
        <v>5.6295868316578207E-2</v>
      </c>
      <c r="DM88" s="120">
        <f t="shared" si="260"/>
        <v>5.6258591463089834E-2</v>
      </c>
      <c r="DN88" s="120">
        <f t="shared" si="260"/>
        <v>5.622098646943418E-2</v>
      </c>
      <c r="DO88" s="120">
        <f t="shared" si="260"/>
        <v>5.6182257034960513E-2</v>
      </c>
      <c r="DP88" s="120">
        <f t="shared" si="260"/>
        <v>5.614216575003847E-2</v>
      </c>
      <c r="DQ88" s="120">
        <f t="shared" si="260"/>
        <v>5.6100662733496051E-2</v>
      </c>
      <c r="DR88" s="120">
        <f t="shared" si="260"/>
        <v>5.6057869083754416E-2</v>
      </c>
      <c r="DS88" s="120">
        <f t="shared" si="260"/>
        <v>5.6014031691514921E-2</v>
      </c>
      <c r="DT88" s="120">
        <f t="shared" si="260"/>
        <v>5.5969541722874244E-2</v>
      </c>
      <c r="DU88" s="120">
        <f t="shared" si="260"/>
        <v>5.5924833835417451E-2</v>
      </c>
      <c r="DV88" s="120">
        <f t="shared" si="260"/>
        <v>5.5880222242415283E-2</v>
      </c>
      <c r="DW88" s="120">
        <f t="shared" si="260"/>
        <v>5.5835787583458876E-2</v>
      </c>
      <c r="DX88" s="120">
        <f t="shared" si="260"/>
        <v>5.5791315134509994E-2</v>
      </c>
      <c r="DY88" s="120">
        <f t="shared" si="260"/>
        <v>5.5746436980929993E-2</v>
      </c>
      <c r="DZ88" s="120">
        <f t="shared" si="260"/>
        <v>5.5700792943240318E-2</v>
      </c>
      <c r="EA88" s="120">
        <f t="shared" si="260"/>
        <v>5.56541854884261E-2</v>
      </c>
      <c r="EB88" s="120">
        <f t="shared" si="260"/>
        <v>5.5606634556121616E-2</v>
      </c>
      <c r="EC88" s="120">
        <f t="shared" si="260"/>
        <v>5.5558315658934494E-2</v>
      </c>
      <c r="ED88" s="120">
        <f t="shared" si="260"/>
        <v>5.5509455396589663E-2</v>
      </c>
      <c r="EE88" s="120">
        <f t="shared" si="260"/>
        <v>5.5460209765608656E-2</v>
      </c>
      <c r="EF88" s="120">
        <f t="shared" si="260"/>
        <v>5.5410646465466312E-2</v>
      </c>
      <c r="EG88" s="120">
        <f t="shared" si="260"/>
        <v>5.5360754302860513E-2</v>
      </c>
      <c r="EH88" s="120">
        <f t="shared" ref="EH88:FY88" si="261">(EH86-EE86)/(EE83-EB83)</f>
        <v>5.5310477416424753E-2</v>
      </c>
      <c r="EI88" s="120">
        <f t="shared" si="261"/>
        <v>5.5259743436056892E-2</v>
      </c>
      <c r="EJ88" s="120">
        <f t="shared" si="261"/>
        <v>5.5208483262103328E-2</v>
      </c>
      <c r="EK88" s="120">
        <f t="shared" si="261"/>
        <v>5.5156645747889019E-2</v>
      </c>
      <c r="EL88" s="120">
        <f t="shared" si="261"/>
        <v>5.5104202501463584E-2</v>
      </c>
      <c r="EM88" s="120">
        <f t="shared" si="261"/>
        <v>5.5051158197296647E-2</v>
      </c>
      <c r="EN88" s="120">
        <f t="shared" si="261"/>
        <v>5.4997548708078936E-2</v>
      </c>
      <c r="EO88" s="120">
        <f t="shared" si="261"/>
        <v>5.4943429111260808E-2</v>
      </c>
      <c r="EP88" s="120">
        <f t="shared" si="261"/>
        <v>5.4888852281318838E-2</v>
      </c>
      <c r="EQ88" s="120">
        <f t="shared" si="261"/>
        <v>5.483384899905689E-2</v>
      </c>
      <c r="ER88" s="120">
        <f t="shared" si="261"/>
        <v>5.477841988465984E-2</v>
      </c>
      <c r="ES88" s="120">
        <f t="shared" si="261"/>
        <v>5.4722540432820883E-2</v>
      </c>
      <c r="ET88" s="120">
        <f t="shared" si="261"/>
        <v>5.4666177989150362E-2</v>
      </c>
      <c r="EU88" s="120">
        <f t="shared" si="261"/>
        <v>5.4609306691174982E-2</v>
      </c>
      <c r="EV88" s="120">
        <f t="shared" si="261"/>
        <v>5.4551916446814244E-2</v>
      </c>
      <c r="EW88" s="120">
        <f t="shared" si="261"/>
        <v>5.4494013174831109E-2</v>
      </c>
      <c r="EX88" s="120">
        <f t="shared" si="261"/>
        <v>5.4435612971185439E-2</v>
      </c>
      <c r="EY88" s="120">
        <f t="shared" si="261"/>
        <v>5.4376734757268508E-2</v>
      </c>
      <c r="EZ88" s="120">
        <f t="shared" si="261"/>
        <v>5.4317394327685981E-2</v>
      </c>
      <c r="FA88" s="120">
        <f t="shared" si="261"/>
        <v>5.4257602415641384E-2</v>
      </c>
      <c r="FB88" s="120">
        <f t="shared" si="261"/>
        <v>5.4197364160779873E-2</v>
      </c>
      <c r="FC88" s="120">
        <f t="shared" si="261"/>
        <v>5.413667986158887E-2</v>
      </c>
      <c r="FD88" s="120">
        <f t="shared" si="261"/>
        <v>5.4075546420987122E-2</v>
      </c>
      <c r="FE88" s="120">
        <f t="shared" si="261"/>
        <v>5.4013959555431187E-2</v>
      </c>
      <c r="FF88" s="120">
        <f t="shared" si="261"/>
        <v>5.3951916352338418E-2</v>
      </c>
      <c r="FG88" s="120">
        <f t="shared" si="261"/>
        <v>5.3889417291276033E-2</v>
      </c>
      <c r="FH88" s="120">
        <f t="shared" si="261"/>
        <v>5.3826467177978031E-2</v>
      </c>
      <c r="FI88" s="120">
        <f t="shared" si="261"/>
        <v>5.3763074266808847E-2</v>
      </c>
      <c r="FJ88" s="120">
        <f t="shared" si="261"/>
        <v>5.3699248236750097E-2</v>
      </c>
      <c r="FK88" s="120">
        <f t="shared" si="261"/>
        <v>5.3634997915079231E-2</v>
      </c>
      <c r="FL88" s="120">
        <f t="shared" si="261"/>
        <v>5.3570329782731192E-2</v>
      </c>
      <c r="FM88" s="120">
        <f t="shared" si="261"/>
        <v>5.3505247761783482E-2</v>
      </c>
      <c r="FN88" s="120">
        <f t="shared" si="261"/>
        <v>5.3439754068896374E-2</v>
      </c>
      <c r="FO88" s="120">
        <f t="shared" si="261"/>
        <v>5.3373850566911289E-2</v>
      </c>
      <c r="FP88" s="120">
        <f t="shared" si="261"/>
        <v>5.3307539825463546E-2</v>
      </c>
      <c r="FQ88" s="120">
        <f t="shared" si="261"/>
        <v>5.3240825670680822E-2</v>
      </c>
      <c r="FR88" s="120">
        <f t="shared" si="261"/>
        <v>5.3173713200504208E-2</v>
      </c>
      <c r="FS88" s="120">
        <f t="shared" si="261"/>
        <v>5.3106208461888849E-2</v>
      </c>
      <c r="FT88" s="120">
        <f t="shared" si="261"/>
        <v>5.3038317999520683E-2</v>
      </c>
      <c r="FU88" s="120">
        <f t="shared" si="261"/>
        <v>5.2970048420211344E-2</v>
      </c>
      <c r="FV88" s="120">
        <f t="shared" si="261"/>
        <v>5.290140607150997E-2</v>
      </c>
      <c r="FW88" s="120">
        <f t="shared" si="261"/>
        <v>5.2832396837104577E-2</v>
      </c>
      <c r="FX88" s="120">
        <f t="shared" si="261"/>
        <v>5.2763026115285334E-2</v>
      </c>
      <c r="FY88" s="120">
        <f t="shared" si="261"/>
        <v>5.2693298979277409E-2</v>
      </c>
      <c r="GA88" s="118" t="s">
        <v>139</v>
      </c>
    </row>
    <row r="89" spans="1:183" s="189" customFormat="1" x14ac:dyDescent="0.25">
      <c r="A89" s="189" t="s">
        <v>190</v>
      </c>
      <c r="I89" s="190">
        <f>I17</f>
        <v>0.4</v>
      </c>
      <c r="J89" s="190">
        <f t="shared" ref="J89:BU89" si="262">J17</f>
        <v>0.6613861147180603</v>
      </c>
      <c r="K89" s="190">
        <f t="shared" si="262"/>
        <v>1.0064157861459</v>
      </c>
      <c r="L89" s="190">
        <f t="shared" si="262"/>
        <v>1.4618549524306483</v>
      </c>
      <c r="M89" s="190">
        <f t="shared" si="262"/>
        <v>2.0630346519265159</v>
      </c>
      <c r="N89" s="190">
        <f t="shared" si="262"/>
        <v>2.8565918552610614</v>
      </c>
      <c r="O89" s="190">
        <f t="shared" si="262"/>
        <v>3.9040873636626614</v>
      </c>
      <c r="P89" s="190">
        <f t="shared" si="262"/>
        <v>5.2867814347527737</v>
      </c>
      <c r="Q89" s="190">
        <f t="shared" si="262"/>
        <v>7.1119376085917221</v>
      </c>
      <c r="R89" s="190">
        <f t="shared" si="262"/>
        <v>9.521143758059134</v>
      </c>
      <c r="S89" s="190">
        <f t="shared" si="262"/>
        <v>12.701295875356116</v>
      </c>
      <c r="T89" s="190">
        <f t="shared" si="262"/>
        <v>16.899096670188136</v>
      </c>
      <c r="U89" s="190">
        <f t="shared" si="262"/>
        <v>22.440193719366398</v>
      </c>
      <c r="V89" s="190">
        <f t="shared" si="262"/>
        <v>29.754441824281706</v>
      </c>
      <c r="W89" s="190">
        <f t="shared" si="262"/>
        <v>39.409249322769917</v>
      </c>
      <c r="X89" s="190">
        <f t="shared" si="262"/>
        <v>41.99192502933434</v>
      </c>
      <c r="Y89" s="190">
        <f t="shared" si="262"/>
        <v>45.290589131797987</v>
      </c>
      <c r="Z89" s="190">
        <f t="shared" si="262"/>
        <v>49.534120572339496</v>
      </c>
      <c r="AA89" s="190">
        <f t="shared" si="262"/>
        <v>55.024468634126393</v>
      </c>
      <c r="AB89" s="190">
        <f t="shared" si="262"/>
        <v>62.159910752712982</v>
      </c>
      <c r="AC89" s="190">
        <f t="shared" si="262"/>
        <v>71.465661064879015</v>
      </c>
      <c r="AD89" s="190">
        <f t="shared" si="262"/>
        <v>83.634114210300822</v>
      </c>
      <c r="AE89" s="190">
        <f t="shared" si="262"/>
        <v>90.330416035634613</v>
      </c>
      <c r="AF89" s="190">
        <f t="shared" si="262"/>
        <v>97.205424162700595</v>
      </c>
      <c r="AG89" s="190">
        <f t="shared" si="262"/>
        <v>104.39873531825486</v>
      </c>
      <c r="AH89" s="190">
        <f t="shared" si="262"/>
        <v>111.9901291424511</v>
      </c>
      <c r="AI89" s="190">
        <f t="shared" si="262"/>
        <v>120.08476850802062</v>
      </c>
      <c r="AJ89" s="190">
        <f t="shared" si="262"/>
        <v>128.82121719153122</v>
      </c>
      <c r="AK89" s="190">
        <f t="shared" si="262"/>
        <v>138.38195107989642</v>
      </c>
      <c r="AL89" s="190">
        <f t="shared" si="262"/>
        <v>143.94751023252326</v>
      </c>
      <c r="AM89" s="190">
        <f t="shared" si="262"/>
        <v>149.98303826714476</v>
      </c>
      <c r="AN89" s="190">
        <f t="shared" si="262"/>
        <v>156.43227231414704</v>
      </c>
      <c r="AO89" s="190">
        <f t="shared" si="262"/>
        <v>163.23439122008818</v>
      </c>
      <c r="AP89" s="190">
        <f t="shared" si="262"/>
        <v>170.30699136448109</v>
      </c>
      <c r="AQ89" s="190">
        <f t="shared" si="262"/>
        <v>177.53922590957518</v>
      </c>
      <c r="AR89" s="190">
        <f t="shared" si="262"/>
        <v>184.7827607863066</v>
      </c>
      <c r="AS89" s="190">
        <f t="shared" si="262"/>
        <v>191.83985482939846</v>
      </c>
      <c r="AT89" s="190">
        <f t="shared" si="262"/>
        <v>198.87615734213099</v>
      </c>
      <c r="AU89" s="190">
        <f t="shared" si="262"/>
        <v>205.91248010716978</v>
      </c>
      <c r="AV89" s="190">
        <f t="shared" si="262"/>
        <v>212.94376362279655</v>
      </c>
      <c r="AW89" s="190">
        <f t="shared" si="262"/>
        <v>219.94460964738411</v>
      </c>
      <c r="AX89" s="190">
        <f t="shared" si="262"/>
        <v>226.86260983030539</v>
      </c>
      <c r="AY89" s="190">
        <f t="shared" si="262"/>
        <v>233.60956291125999</v>
      </c>
      <c r="AZ89" s="190">
        <f t="shared" si="262"/>
        <v>239.46442840712487</v>
      </c>
      <c r="BA89" s="190">
        <f t="shared" si="262"/>
        <v>245.45308187136098</v>
      </c>
      <c r="BB89" s="190">
        <f t="shared" si="262"/>
        <v>251.53679634200253</v>
      </c>
      <c r="BC89" s="190">
        <f t="shared" si="262"/>
        <v>257.67908063914427</v>
      </c>
      <c r="BD89" s="190">
        <f t="shared" si="262"/>
        <v>263.845263437732</v>
      </c>
      <c r="BE89" s="190">
        <f t="shared" si="262"/>
        <v>270.00140569515423</v>
      </c>
      <c r="BF89" s="190">
        <f t="shared" si="262"/>
        <v>276.1128511401331</v>
      </c>
      <c r="BG89" s="190">
        <f t="shared" si="262"/>
        <v>282.14230253941798</v>
      </c>
      <c r="BH89" s="190">
        <f t="shared" si="262"/>
        <v>288.09012204060468</v>
      </c>
      <c r="BI89" s="190">
        <f t="shared" si="262"/>
        <v>293.95801928276887</v>
      </c>
      <c r="BJ89" s="190">
        <f t="shared" si="262"/>
        <v>299.7440380125164</v>
      </c>
      <c r="BK89" s="190">
        <f t="shared" si="262"/>
        <v>305.44472339202377</v>
      </c>
      <c r="BL89" s="190">
        <f t="shared" si="262"/>
        <v>311.05727792528182</v>
      </c>
      <c r="BM89" s="190">
        <f t="shared" si="262"/>
        <v>316.58224257504196</v>
      </c>
      <c r="BN89" s="190">
        <f t="shared" si="262"/>
        <v>322.02691692970978</v>
      </c>
      <c r="BO89" s="190">
        <f t="shared" si="262"/>
        <v>327.45773022761989</v>
      </c>
      <c r="BP89" s="190">
        <f t="shared" si="262"/>
        <v>332.8581611649355</v>
      </c>
      <c r="BQ89" s="190">
        <f t="shared" si="262"/>
        <v>338.21403383951952</v>
      </c>
      <c r="BR89" s="190">
        <f t="shared" si="262"/>
        <v>343.51364811328733</v>
      </c>
      <c r="BS89" s="190">
        <f t="shared" si="262"/>
        <v>348.74805654244039</v>
      </c>
      <c r="BT89" s="190">
        <f t="shared" si="262"/>
        <v>353.91181067424139</v>
      </c>
      <c r="BU89" s="190">
        <f t="shared" si="262"/>
        <v>359.00426161667878</v>
      </c>
      <c r="BV89" s="190">
        <f t="shared" ref="BV89:EG89" si="263">BV17</f>
        <v>364.04382036897255</v>
      </c>
      <c r="BW89" s="190">
        <f t="shared" si="263"/>
        <v>369.03127051818643</v>
      </c>
      <c r="BX89" s="190">
        <f t="shared" si="263"/>
        <v>373.96673291704417</v>
      </c>
      <c r="BY89" s="190">
        <f t="shared" si="263"/>
        <v>378.85008060770377</v>
      </c>
      <c r="BZ89" s="190">
        <f t="shared" si="263"/>
        <v>383.6812169459194</v>
      </c>
      <c r="CA89" s="190">
        <f t="shared" si="263"/>
        <v>388.46027846930116</v>
      </c>
      <c r="CB89" s="190">
        <f t="shared" si="263"/>
        <v>393.18776611399431</v>
      </c>
      <c r="CC89" s="190">
        <f t="shared" si="263"/>
        <v>397.86455712912317</v>
      </c>
      <c r="CD89" s="190">
        <f t="shared" si="263"/>
        <v>402.48875536248988</v>
      </c>
      <c r="CE89" s="190">
        <f t="shared" si="263"/>
        <v>407.05962311002349</v>
      </c>
      <c r="CF89" s="190">
        <f t="shared" si="263"/>
        <v>411.57746061951877</v>
      </c>
      <c r="CG89" s="190">
        <f t="shared" si="263"/>
        <v>416.04346588758727</v>
      </c>
      <c r="CH89" s="190">
        <f t="shared" si="263"/>
        <v>420.45952827296031</v>
      </c>
      <c r="CI89" s="190">
        <f t="shared" si="263"/>
        <v>424.82791914189511</v>
      </c>
      <c r="CJ89" s="190">
        <f t="shared" si="263"/>
        <v>429.15081645123951</v>
      </c>
      <c r="CK89" s="190">
        <f t="shared" si="263"/>
        <v>433.4274712796514</v>
      </c>
      <c r="CL89" s="190">
        <f t="shared" si="263"/>
        <v>437.65732888402965</v>
      </c>
      <c r="CM89" s="190">
        <f t="shared" si="263"/>
        <v>441.84012318162718</v>
      </c>
      <c r="CN89" s="190">
        <f t="shared" si="263"/>
        <v>445.97592760284783</v>
      </c>
      <c r="CO89" s="190">
        <f t="shared" si="263"/>
        <v>450.06516658214389</v>
      </c>
      <c r="CP89" s="190">
        <f t="shared" si="263"/>
        <v>454.10857291165763</v>
      </c>
      <c r="CQ89" s="190">
        <f t="shared" si="263"/>
        <v>458.10707156579031</v>
      </c>
      <c r="CR89" s="190">
        <f t="shared" si="263"/>
        <v>462.06122914466664</v>
      </c>
      <c r="CS89" s="190">
        <f t="shared" si="263"/>
        <v>465.97165651501285</v>
      </c>
      <c r="CT89" s="190">
        <f t="shared" si="263"/>
        <v>469.83896437723115</v>
      </c>
      <c r="CU89" s="190">
        <f t="shared" si="263"/>
        <v>473.66372514620491</v>
      </c>
      <c r="CV89" s="190">
        <f t="shared" si="263"/>
        <v>477.44644164873938</v>
      </c>
      <c r="CW89" s="190">
        <f t="shared" si="263"/>
        <v>481.1875258531723</v>
      </c>
      <c r="CX89" s="190">
        <f t="shared" si="263"/>
        <v>484.88729124474719</v>
      </c>
      <c r="CY89" s="190">
        <f t="shared" si="263"/>
        <v>488.5459662621123</v>
      </c>
      <c r="CZ89" s="190">
        <f t="shared" si="263"/>
        <v>492.16393095721332</v>
      </c>
      <c r="DA89" s="190">
        <f t="shared" si="263"/>
        <v>495.74167827979591</v>
      </c>
      <c r="DB89" s="190">
        <f t="shared" si="263"/>
        <v>499.27976760089336</v>
      </c>
      <c r="DC89" s="190">
        <f t="shared" si="263"/>
        <v>502.77877465720996</v>
      </c>
      <c r="DD89" s="190">
        <f t="shared" si="263"/>
        <v>506.23924309248929</v>
      </c>
      <c r="DE89" s="190">
        <f t="shared" si="263"/>
        <v>509.66164499755399</v>
      </c>
      <c r="DF89" s="190">
        <f t="shared" si="263"/>
        <v>513.04636115296717</v>
      </c>
      <c r="DG89" s="190">
        <f t="shared" si="263"/>
        <v>516.39377525908947</v>
      </c>
      <c r="DH89" s="190">
        <f t="shared" si="263"/>
        <v>519.70427963494478</v>
      </c>
      <c r="DI89" s="190">
        <f t="shared" si="263"/>
        <v>522.97827794683349</v>
      </c>
      <c r="DJ89" s="190">
        <f t="shared" si="263"/>
        <v>526.21618492381162</v>
      </c>
      <c r="DK89" s="190">
        <f t="shared" si="263"/>
        <v>529.41842327624727</v>
      </c>
      <c r="DL89" s="190">
        <f t="shared" si="263"/>
        <v>532.58541871046737</v>
      </c>
      <c r="DM89" s="190">
        <f t="shared" si="263"/>
        <v>535.71759490902286</v>
      </c>
      <c r="DN89" s="190">
        <f t="shared" si="263"/>
        <v>538.81538071700629</v>
      </c>
      <c r="DO89" s="190">
        <f t="shared" si="263"/>
        <v>541.87919896351548</v>
      </c>
      <c r="DP89" s="190">
        <f t="shared" si="263"/>
        <v>544.90945957479425</v>
      </c>
      <c r="DQ89" s="190">
        <f t="shared" si="263"/>
        <v>547.90655707838107</v>
      </c>
      <c r="DR89" s="190">
        <f t="shared" si="263"/>
        <v>550.87087229084148</v>
      </c>
      <c r="DS89" s="190">
        <f t="shared" si="263"/>
        <v>553.80277756495877</v>
      </c>
      <c r="DT89" s="190">
        <f t="shared" si="263"/>
        <v>556.70264445979001</v>
      </c>
      <c r="DU89" s="190">
        <f t="shared" si="263"/>
        <v>559.57085195381478</v>
      </c>
      <c r="DV89" s="190">
        <f t="shared" si="263"/>
        <v>562.40778278286803</v>
      </c>
      <c r="DW89" s="190">
        <f t="shared" si="263"/>
        <v>565.21381936831654</v>
      </c>
      <c r="DX89" s="190">
        <f t="shared" si="263"/>
        <v>567.98934013806388</v>
      </c>
      <c r="DY89" s="190">
        <f t="shared" si="263"/>
        <v>570.73471694673526</v>
      </c>
      <c r="DZ89" s="190">
        <f t="shared" si="263"/>
        <v>573.45031413109427</v>
      </c>
      <c r="EA89" s="190">
        <f t="shared" si="263"/>
        <v>576.13648942306565</v>
      </c>
      <c r="EB89" s="190">
        <f t="shared" si="263"/>
        <v>578.79359642768031</v>
      </c>
      <c r="EC89" s="190">
        <f t="shared" si="263"/>
        <v>581.42198485413473</v>
      </c>
      <c r="ED89" s="190">
        <f t="shared" si="263"/>
        <v>584.02200102452036</v>
      </c>
      <c r="EE89" s="190">
        <f t="shared" si="263"/>
        <v>586.59398840939514</v>
      </c>
      <c r="EF89" s="190">
        <f t="shared" si="263"/>
        <v>589.13828800801934</v>
      </c>
      <c r="EG89" s="190">
        <f t="shared" si="263"/>
        <v>591.65523846489384</v>
      </c>
      <c r="EH89" s="190">
        <f t="shared" ref="EH89:FY89" si="264">EH17</f>
        <v>594.1451758821479</v>
      </c>
      <c r="EI89" s="190">
        <f t="shared" si="264"/>
        <v>596.60843333444677</v>
      </c>
      <c r="EJ89" s="190">
        <f t="shared" si="264"/>
        <v>599.04533986009358</v>
      </c>
      <c r="EK89" s="190">
        <f t="shared" si="264"/>
        <v>601.45622000858907</v>
      </c>
      <c r="EL89" s="190">
        <f t="shared" si="264"/>
        <v>603.84139388756762</v>
      </c>
      <c r="EM89" s="190">
        <f t="shared" si="264"/>
        <v>606.20117757162586</v>
      </c>
      <c r="EN89" s="190">
        <f t="shared" si="264"/>
        <v>608.53588367608074</v>
      </c>
      <c r="EO89" s="190">
        <f t="shared" si="264"/>
        <v>610.84582186850412</v>
      </c>
      <c r="EP89" s="190">
        <f t="shared" si="264"/>
        <v>613.13129910156147</v>
      </c>
      <c r="EQ89" s="190">
        <f t="shared" si="264"/>
        <v>615.39261941988184</v>
      </c>
      <c r="ER89" s="190">
        <f t="shared" si="264"/>
        <v>617.63008375582194</v>
      </c>
      <c r="ES89" s="190">
        <f t="shared" si="264"/>
        <v>619.84398975648617</v>
      </c>
      <c r="ET89" s="190">
        <f t="shared" si="264"/>
        <v>622.03463167523125</v>
      </c>
      <c r="EU89" s="190">
        <f t="shared" si="264"/>
        <v>624.20230034214023</v>
      </c>
      <c r="EV89" s="190">
        <f t="shared" si="264"/>
        <v>626.34728320316981</v>
      </c>
      <c r="EW89" s="190">
        <f t="shared" si="264"/>
        <v>628.46986439376235</v>
      </c>
      <c r="EX89" s="190">
        <f t="shared" si="264"/>
        <v>630.57032480019427</v>
      </c>
      <c r="EY89" s="190">
        <f t="shared" si="264"/>
        <v>632.64894216543451</v>
      </c>
      <c r="EZ89" s="190">
        <f t="shared" si="264"/>
        <v>634.70599119398003</v>
      </c>
      <c r="FA89" s="190">
        <f t="shared" si="264"/>
        <v>636.74174362423059</v>
      </c>
      <c r="FB89" s="190">
        <f t="shared" si="264"/>
        <v>638.75646825389276</v>
      </c>
      <c r="FC89" s="190">
        <f t="shared" si="264"/>
        <v>640.75043092121484</v>
      </c>
      <c r="FD89" s="190">
        <f t="shared" si="264"/>
        <v>642.72389446019076</v>
      </c>
      <c r="FE89" s="190">
        <f t="shared" si="264"/>
        <v>644.67711865911542</v>
      </c>
      <c r="FF89" s="190">
        <f t="shared" si="264"/>
        <v>646.6103602637769</v>
      </c>
      <c r="FG89" s="190">
        <f t="shared" si="264"/>
        <v>648.52387301564283</v>
      </c>
      <c r="FH89" s="190">
        <f t="shared" si="264"/>
        <v>650.41790770988223</v>
      </c>
      <c r="FI89" s="190">
        <f t="shared" si="264"/>
        <v>652.2927122565344</v>
      </c>
      <c r="FJ89" s="190">
        <f t="shared" si="264"/>
        <v>654.14853173096719</v>
      </c>
      <c r="FK89" s="190">
        <f t="shared" si="264"/>
        <v>655.98560840663947</v>
      </c>
      <c r="FL89" s="190">
        <f t="shared" si="264"/>
        <v>657.80418177278875</v>
      </c>
      <c r="FM89" s="190">
        <f t="shared" si="264"/>
        <v>659.60448854933952</v>
      </c>
      <c r="FN89" s="190">
        <f t="shared" si="264"/>
        <v>661.38676270033341</v>
      </c>
      <c r="FO89" s="190">
        <f t="shared" si="264"/>
        <v>663.15123544826508</v>
      </c>
      <c r="FP89" s="190">
        <f t="shared" si="264"/>
        <v>664.89813529158391</v>
      </c>
      <c r="FQ89" s="190">
        <f t="shared" si="264"/>
        <v>666.62768802671769</v>
      </c>
      <c r="FR89" s="190">
        <f t="shared" si="264"/>
        <v>668.34011677481863</v>
      </c>
      <c r="FS89" s="190">
        <f t="shared" si="264"/>
        <v>670.0356420125006</v>
      </c>
      <c r="FT89" s="190">
        <f t="shared" si="264"/>
        <v>671.71448160535499</v>
      </c>
      <c r="FU89" s="190">
        <f t="shared" si="264"/>
        <v>673.3768508398532</v>
      </c>
      <c r="FV89" s="190">
        <f t="shared" si="264"/>
        <v>675.02296245118293</v>
      </c>
      <c r="FW89" s="190">
        <f t="shared" si="264"/>
        <v>676.65302664660601</v>
      </c>
      <c r="FX89" s="190">
        <f t="shared" si="264"/>
        <v>678.26725112562713</v>
      </c>
      <c r="FY89" s="190">
        <f t="shared" si="264"/>
        <v>679.86584109924013</v>
      </c>
      <c r="GA89" s="189" t="s">
        <v>190</v>
      </c>
    </row>
    <row r="91" spans="1:183" x14ac:dyDescent="0.25">
      <c r="A91" t="s">
        <v>138</v>
      </c>
      <c r="D91" s="1">
        <f t="shared" ref="D91:BO91" si="265">(D20-C20)/C20</f>
        <v>0.32000000000000028</v>
      </c>
      <c r="E91" s="1">
        <f t="shared" si="265"/>
        <v>0.31999999999999995</v>
      </c>
      <c r="F91" s="1">
        <f t="shared" si="265"/>
        <v>0.32000000000000012</v>
      </c>
      <c r="G91" s="1">
        <f t="shared" si="265"/>
        <v>0.32</v>
      </c>
      <c r="H91" s="1">
        <f t="shared" si="265"/>
        <v>0.31999999999999995</v>
      </c>
      <c r="I91" s="1">
        <f t="shared" si="265"/>
        <v>0.32000000000000028</v>
      </c>
      <c r="J91" s="1">
        <f t="shared" si="265"/>
        <v>2.6854658187326852E-2</v>
      </c>
      <c r="K91" s="1">
        <f t="shared" si="265"/>
        <v>3.1571685048818056E-2</v>
      </c>
      <c r="L91" s="1">
        <f t="shared" si="265"/>
        <v>3.7532418419273524E-2</v>
      </c>
      <c r="M91" s="1">
        <f t="shared" si="265"/>
        <v>4.4974973631772018E-2</v>
      </c>
      <c r="N91" s="1">
        <f t="shared" si="265"/>
        <v>5.413491637956501E-2</v>
      </c>
      <c r="O91" s="1">
        <f t="shared" si="265"/>
        <v>6.5214859749763668E-2</v>
      </c>
      <c r="P91" s="115">
        <f t="shared" si="265"/>
        <v>7.8342115068500071E-2</v>
      </c>
      <c r="Q91" s="1">
        <f t="shared" si="265"/>
        <v>8.3658909303860593E-2</v>
      </c>
      <c r="R91" s="1">
        <f t="shared" si="265"/>
        <v>6.6845228296684933E-2</v>
      </c>
      <c r="S91" s="1">
        <f t="shared" si="265"/>
        <v>5.1946699059186405E-2</v>
      </c>
      <c r="T91" s="1">
        <f t="shared" si="265"/>
        <v>3.5590678957485536E-2</v>
      </c>
      <c r="U91" s="1">
        <f t="shared" si="265"/>
        <v>1.6453105971292542E-2</v>
      </c>
      <c r="V91" s="1">
        <f t="shared" si="265"/>
        <v>-7.402634666218556E-3</v>
      </c>
      <c r="W91" s="115">
        <f t="shared" si="265"/>
        <v>-3.9145841498262571E-2</v>
      </c>
      <c r="X91" s="1">
        <f t="shared" si="265"/>
        <v>-1.6790056703552349E-2</v>
      </c>
      <c r="Y91" s="1">
        <f t="shared" si="265"/>
        <v>-1.1952484847350399E-2</v>
      </c>
      <c r="Z91" s="1">
        <f t="shared" si="265"/>
        <v>-1.0764562299781741E-2</v>
      </c>
      <c r="AA91" s="1">
        <f t="shared" si="265"/>
        <v>-1.2013008652827069E-2</v>
      </c>
      <c r="AB91" s="1">
        <f t="shared" si="265"/>
        <v>-1.6648280784758038E-2</v>
      </c>
      <c r="AC91" s="1">
        <f t="shared" si="265"/>
        <v>-2.6015071015986942E-2</v>
      </c>
      <c r="AD91" s="115">
        <f t="shared" si="265"/>
        <v>-4.2190024817638894E-2</v>
      </c>
      <c r="AE91" s="1">
        <f t="shared" si="265"/>
        <v>2.9963410119311744E-2</v>
      </c>
      <c r="AF91" s="1">
        <f t="shared" si="265"/>
        <v>2.0667149218765689E-2</v>
      </c>
      <c r="AG91" s="1">
        <f t="shared" si="265"/>
        <v>1.3247489568336435E-2</v>
      </c>
      <c r="AH91" s="1">
        <f t="shared" si="265"/>
        <v>7.0158570927022074E-3</v>
      </c>
      <c r="AI91" s="1">
        <f t="shared" si="265"/>
        <v>1.7744883118267518E-3</v>
      </c>
      <c r="AJ91" s="174">
        <f t="shared" si="265"/>
        <v>-2.6215591766611908E-3</v>
      </c>
      <c r="AK91" s="115">
        <f t="shared" si="265"/>
        <v>-6.2858728392221992E-3</v>
      </c>
      <c r="AL91" s="1">
        <f t="shared" si="265"/>
        <v>-2.0293467135966064E-2</v>
      </c>
      <c r="AM91" s="1">
        <f t="shared" si="265"/>
        <v>-1.8700647219234014E-2</v>
      </c>
      <c r="AN91" s="1">
        <f t="shared" si="265"/>
        <v>-1.7963519324442536E-2</v>
      </c>
      <c r="AO91" s="1">
        <f t="shared" si="265"/>
        <v>-1.7659203637789434E-2</v>
      </c>
      <c r="AP91" s="1">
        <f t="shared" si="265"/>
        <v>-1.7389578734443419E-2</v>
      </c>
      <c r="AQ91" s="174">
        <f t="shared" si="265"/>
        <v>-1.6607147607684697E-2</v>
      </c>
      <c r="AR91" s="115">
        <f t="shared" si="265"/>
        <v>-1.4569148006571999E-2</v>
      </c>
      <c r="AS91" s="1">
        <f t="shared" si="265"/>
        <v>2.1418004638814204E-3</v>
      </c>
      <c r="AT91" s="1">
        <f t="shared" si="265"/>
        <v>-1.7305856012201377E-3</v>
      </c>
      <c r="AU91" s="1">
        <f t="shared" si="265"/>
        <v>-4.9140188390152653E-3</v>
      </c>
      <c r="AV91" s="1">
        <f t="shared" si="265"/>
        <v>-7.5106574739911211E-3</v>
      </c>
      <c r="AW91" s="1">
        <f t="shared" si="265"/>
        <v>-9.5693761112293566E-3</v>
      </c>
      <c r="AX91" s="174">
        <f t="shared" si="265"/>
        <v>-1.1053913403651531E-2</v>
      </c>
      <c r="AY91" s="115">
        <f t="shared" si="265"/>
        <v>-1.1821689041466774E-2</v>
      </c>
      <c r="AZ91" s="1">
        <f t="shared" si="265"/>
        <v>-1.1590998172302507E-2</v>
      </c>
      <c r="BA91" s="1">
        <f t="shared" si="265"/>
        <v>-1.0725467587816588E-2</v>
      </c>
      <c r="BB91" s="1">
        <f t="shared" si="265"/>
        <v>-1.0131713500590835E-2</v>
      </c>
      <c r="BC91" s="1">
        <f t="shared" si="265"/>
        <v>-9.7128789163876111E-3</v>
      </c>
      <c r="BD91" s="1">
        <f t="shared" si="265"/>
        <v>-9.4026976022880109E-3</v>
      </c>
      <c r="BE91" s="174">
        <f t="shared" si="265"/>
        <v>-9.1677182960657033E-3</v>
      </c>
      <c r="BF91" s="115">
        <f t="shared" si="265"/>
        <v>-9.009629140064106E-3</v>
      </c>
      <c r="BG91" s="1">
        <f t="shared" si="265"/>
        <v>-8.9706661025740382E-3</v>
      </c>
      <c r="BH91" s="1">
        <f t="shared" si="265"/>
        <v>-9.7262841450626823E-3</v>
      </c>
      <c r="BI91" s="1">
        <f t="shared" si="265"/>
        <v>-1.0157706346535589E-2</v>
      </c>
      <c r="BJ91" s="1">
        <f t="shared" si="265"/>
        <v>-1.030766977420044E-2</v>
      </c>
      <c r="BK91" s="1">
        <f t="shared" si="265"/>
        <v>-1.021818190644974E-2</v>
      </c>
      <c r="BL91" s="174">
        <f t="shared" si="265"/>
        <v>-9.9377162651501007E-3</v>
      </c>
      <c r="BM91" s="115">
        <f t="shared" si="265"/>
        <v>-9.5352561572144452E-3</v>
      </c>
      <c r="BN91" s="1">
        <f t="shared" si="265"/>
        <v>-9.1166564274162698E-3</v>
      </c>
      <c r="BO91" s="1">
        <f t="shared" si="265"/>
        <v>-9.2539349554205327E-3</v>
      </c>
      <c r="BP91" s="1">
        <f t="shared" ref="BP91:EA91" si="266">(BP20-BO20)/BO20</f>
        <v>-9.4194270476523172E-3</v>
      </c>
      <c r="BQ91" s="1">
        <f t="shared" si="266"/>
        <v>-9.5780903843346397E-3</v>
      </c>
      <c r="BR91" s="1">
        <f t="shared" si="266"/>
        <v>-9.7048530030591808E-3</v>
      </c>
      <c r="BS91" s="1">
        <f t="shared" si="266"/>
        <v>-9.7827000732626079E-3</v>
      </c>
      <c r="BT91" s="115">
        <f t="shared" si="266"/>
        <v>-9.8041848230865161E-3</v>
      </c>
      <c r="BU91" s="1">
        <f t="shared" si="266"/>
        <v>-9.7739395575505237E-3</v>
      </c>
      <c r="BV91" s="1">
        <f t="shared" si="266"/>
        <v>-9.7114152719481091E-3</v>
      </c>
      <c r="BW91" s="1">
        <f t="shared" si="266"/>
        <v>-9.629126322192174E-3</v>
      </c>
      <c r="BX91" s="1">
        <f t="shared" si="266"/>
        <v>-9.5463077634460065E-3</v>
      </c>
      <c r="BY91" s="1">
        <f t="shared" si="266"/>
        <v>-9.4788951620070304E-3</v>
      </c>
      <c r="BZ91" s="1">
        <f t="shared" si="266"/>
        <v>-9.439668331437499E-3</v>
      </c>
      <c r="CA91" s="115">
        <f t="shared" si="266"/>
        <v>-9.436881319119907E-3</v>
      </c>
      <c r="CB91" s="1">
        <f t="shared" si="266"/>
        <v>-9.4725113813472935E-3</v>
      </c>
      <c r="CC91" s="1">
        <f t="shared" si="266"/>
        <v>-9.5393058702575393E-3</v>
      </c>
      <c r="CD91" s="1">
        <f t="shared" si="266"/>
        <v>-9.5661948698514757E-3</v>
      </c>
      <c r="CE91" s="1">
        <f t="shared" si="266"/>
        <v>-9.5587583174135977E-3</v>
      </c>
      <c r="CF91" s="1">
        <f t="shared" si="266"/>
        <v>-9.5260982405271383E-3</v>
      </c>
      <c r="CG91" s="1">
        <f t="shared" si="266"/>
        <v>-9.4797117550660011E-3</v>
      </c>
      <c r="CH91" s="115">
        <f t="shared" si="266"/>
        <v>-9.4323067686655909E-3</v>
      </c>
      <c r="CI91" s="1">
        <f t="shared" si="266"/>
        <v>-9.3959027929278148E-3</v>
      </c>
      <c r="CJ91" s="1">
        <f t="shared" si="266"/>
        <v>-9.3790141925444975E-3</v>
      </c>
      <c r="CK91" s="1">
        <f t="shared" si="266"/>
        <v>-9.3687361971567205E-3</v>
      </c>
      <c r="CL91" s="1">
        <f t="shared" si="266"/>
        <v>-9.3619251610378065E-3</v>
      </c>
      <c r="CM91" s="1">
        <f t="shared" si="266"/>
        <v>-9.3555404413886607E-3</v>
      </c>
      <c r="CN91" s="1">
        <f t="shared" si="266"/>
        <v>-9.3469582389099255E-3</v>
      </c>
      <c r="CO91" s="115">
        <f t="shared" si="266"/>
        <v>-9.3342151338673789E-3</v>
      </c>
      <c r="CP91" s="1">
        <f t="shared" si="266"/>
        <v>-9.3161821688155146E-3</v>
      </c>
      <c r="CQ91" s="1">
        <f t="shared" si="266"/>
        <v>-9.2925986094462409E-3</v>
      </c>
      <c r="CR91" s="1">
        <f t="shared" si="266"/>
        <v>-9.2639620960268919E-3</v>
      </c>
      <c r="CS91" s="1">
        <f t="shared" si="266"/>
        <v>-9.2346219411484024E-3</v>
      </c>
      <c r="CT91" s="1">
        <f t="shared" si="266"/>
        <v>-9.2076130337832868E-3</v>
      </c>
      <c r="CU91" s="1">
        <f t="shared" si="266"/>
        <v>-9.1844758037448373E-3</v>
      </c>
      <c r="CV91" s="115">
        <f t="shared" si="266"/>
        <v>-9.1651936684036348E-3</v>
      </c>
      <c r="CW91" s="1">
        <f t="shared" si="266"/>
        <v>-9.1482951649620725E-3</v>
      </c>
      <c r="CX91" s="1">
        <f t="shared" si="266"/>
        <v>-9.1311810103407668E-3</v>
      </c>
      <c r="CY91" s="1">
        <f t="shared" si="266"/>
        <v>-9.1107730322810779E-3</v>
      </c>
      <c r="CZ91" s="1">
        <f t="shared" si="266"/>
        <v>-9.0873109660099538E-3</v>
      </c>
      <c r="DA91" s="1">
        <f t="shared" si="266"/>
        <v>-9.0615311344966754E-3</v>
      </c>
      <c r="DB91" s="1">
        <f t="shared" si="266"/>
        <v>-9.0344192292108553E-3</v>
      </c>
      <c r="DC91" s="1">
        <f t="shared" si="266"/>
        <v>-9.0069544429626502E-3</v>
      </c>
      <c r="DD91" s="115">
        <f t="shared" si="266"/>
        <v>-8.9798643282088947E-3</v>
      </c>
      <c r="DE91" s="1">
        <f t="shared" si="266"/>
        <v>-8.9534357743445425E-3</v>
      </c>
      <c r="DF91" s="1">
        <f t="shared" si="266"/>
        <v>-8.9274461465862157E-3</v>
      </c>
      <c r="DG91" s="1">
        <f t="shared" si="266"/>
        <v>-8.9017642837515756E-3</v>
      </c>
      <c r="DH91" s="1">
        <f t="shared" si="266"/>
        <v>-8.8760421577500723E-3</v>
      </c>
      <c r="DI91" s="1">
        <f t="shared" si="266"/>
        <v>-8.849861244727697E-3</v>
      </c>
      <c r="DJ91" s="1">
        <f t="shared" si="266"/>
        <v>-8.8228594518940141E-3</v>
      </c>
      <c r="DK91" s="115">
        <f t="shared" si="266"/>
        <v>-8.7948305363215774E-3</v>
      </c>
      <c r="DL91" s="1">
        <f t="shared" si="266"/>
        <v>-8.7657864564608338E-3</v>
      </c>
      <c r="DM91" s="1">
        <f t="shared" si="266"/>
        <v>-8.7359752125306857E-3</v>
      </c>
      <c r="DN91" s="1">
        <f t="shared" si="266"/>
        <v>-8.7058457589887783E-3</v>
      </c>
      <c r="DO91" s="1">
        <f t="shared" si="266"/>
        <v>-8.6756819761489631E-3</v>
      </c>
      <c r="DP91" s="1">
        <f t="shared" si="266"/>
        <v>-8.6455830281483449E-3</v>
      </c>
      <c r="DQ91" s="1">
        <f t="shared" si="266"/>
        <v>-8.6154830598500418E-3</v>
      </c>
      <c r="DR91" s="1">
        <f t="shared" si="266"/>
        <v>-8.5852054966654105E-3</v>
      </c>
      <c r="DS91" s="1">
        <f t="shared" si="266"/>
        <v>-8.5545432885615145E-3</v>
      </c>
      <c r="DT91" s="1">
        <f t="shared" si="266"/>
        <v>-8.5233500211001085E-3</v>
      </c>
      <c r="DU91" s="1">
        <f t="shared" si="266"/>
        <v>-8.4916179578150303E-3</v>
      </c>
      <c r="DV91" s="1">
        <f t="shared" si="266"/>
        <v>-8.4593847837126628E-3</v>
      </c>
      <c r="DW91" s="1">
        <f t="shared" si="266"/>
        <v>-8.4267190547900415E-3</v>
      </c>
      <c r="DX91" s="1">
        <f t="shared" si="266"/>
        <v>-8.3937001134695762E-3</v>
      </c>
      <c r="DY91" s="1">
        <f t="shared" si="266"/>
        <v>-8.3603981123764291E-3</v>
      </c>
      <c r="DZ91" s="1">
        <f t="shared" si="266"/>
        <v>-8.3268593585796406E-3</v>
      </c>
      <c r="EA91" s="1">
        <f t="shared" si="266"/>
        <v>-8.2931006311915342E-3</v>
      </c>
      <c r="EB91" s="1">
        <f t="shared" ref="EB91:FY91" si="267">(EB20-EA20)/EA20</f>
        <v>-8.259113159025314E-3</v>
      </c>
      <c r="EC91" s="1">
        <f t="shared" si="267"/>
        <v>-8.2248571651082295E-3</v>
      </c>
      <c r="ED91" s="1">
        <f t="shared" si="267"/>
        <v>-8.1902854456135914E-3</v>
      </c>
      <c r="EE91" s="1">
        <f t="shared" si="267"/>
        <v>-8.155362633959308E-3</v>
      </c>
      <c r="EF91" s="1">
        <f t="shared" si="267"/>
        <v>-8.1200771597010196E-3</v>
      </c>
      <c r="EG91" s="1">
        <f t="shared" si="267"/>
        <v>-8.0844440779924264E-3</v>
      </c>
      <c r="EH91" s="1">
        <f t="shared" si="267"/>
        <v>-8.0484984182646099E-3</v>
      </c>
      <c r="EI91" s="1">
        <f t="shared" si="267"/>
        <v>-8.0122804444979438E-3</v>
      </c>
      <c r="EJ91" s="1">
        <f t="shared" si="267"/>
        <v>-7.9758163778745408E-3</v>
      </c>
      <c r="EK91" s="1">
        <f t="shared" si="267"/>
        <v>-7.9391170391446032E-3</v>
      </c>
      <c r="EL91" s="1">
        <f t="shared" si="267"/>
        <v>-7.902180479500592E-3</v>
      </c>
      <c r="EM91" s="1">
        <f t="shared" si="267"/>
        <v>-7.8649973975248796E-3</v>
      </c>
      <c r="EN91" s="1">
        <f t="shared" si="267"/>
        <v>-7.8275575552128347E-3</v>
      </c>
      <c r="EO91" s="1">
        <f t="shared" si="267"/>
        <v>-7.7898550928718422E-3</v>
      </c>
      <c r="EP91" s="1">
        <f t="shared" si="267"/>
        <v>-7.7518907947416024E-3</v>
      </c>
      <c r="EQ91" s="1">
        <f t="shared" si="267"/>
        <v>-7.7136701863754218E-3</v>
      </c>
      <c r="ER91" s="1">
        <f t="shared" si="267"/>
        <v>-7.6752031645916851E-3</v>
      </c>
      <c r="ES91" s="1">
        <f t="shared" si="267"/>
        <v>-7.6365021611891834E-3</v>
      </c>
      <c r="ET91" s="1">
        <f t="shared" si="267"/>
        <v>-7.5975797148082466E-3</v>
      </c>
      <c r="EU91" s="1">
        <f t="shared" si="267"/>
        <v>-7.5584462646151812E-3</v>
      </c>
      <c r="EV91" s="1">
        <f t="shared" si="267"/>
        <v>-7.5191087854126768E-3</v>
      </c>
      <c r="EW91" s="1">
        <f t="shared" si="267"/>
        <v>-7.4795705957099133E-3</v>
      </c>
      <c r="EX91" s="1">
        <f t="shared" si="267"/>
        <v>-7.4398323578222783E-3</v>
      </c>
      <c r="EY91" s="1">
        <f t="shared" si="267"/>
        <v>-7.3998945297367889E-3</v>
      </c>
      <c r="EZ91" s="1">
        <f t="shared" si="267"/>
        <v>-7.3597591700846898E-3</v>
      </c>
      <c r="FA91" s="1">
        <f t="shared" si="267"/>
        <v>-7.3194307842582773E-3</v>
      </c>
      <c r="FB91" s="1">
        <f t="shared" si="267"/>
        <v>-7.2789161658156727E-3</v>
      </c>
      <c r="FC91" s="1">
        <f t="shared" si="267"/>
        <v>-7.2382234566572305E-3</v>
      </c>
      <c r="FD91" s="1">
        <f t="shared" si="267"/>
        <v>-7.1973608787450002E-3</v>
      </c>
      <c r="FE91" s="1">
        <f t="shared" si="267"/>
        <v>-7.1563357268709833E-3</v>
      </c>
      <c r="FF91" s="1">
        <f t="shared" si="267"/>
        <v>-7.1151541899933321E-3</v>
      </c>
      <c r="FG91" s="1">
        <f t="shared" si="267"/>
        <v>-7.0738214732082652E-3</v>
      </c>
      <c r="FH91" s="1">
        <f t="shared" si="267"/>
        <v>-7.0323421476662026E-3</v>
      </c>
      <c r="FI91" s="1">
        <f t="shared" si="267"/>
        <v>-6.9907205969238981E-3</v>
      </c>
      <c r="FJ91" s="1">
        <f t="shared" si="267"/>
        <v>-6.9489614174133227E-3</v>
      </c>
      <c r="FK91" s="1">
        <f t="shared" si="267"/>
        <v>-6.9070696699879237E-3</v>
      </c>
      <c r="FL91" s="1">
        <f t="shared" si="267"/>
        <v>-6.8650509577753453E-3</v>
      </c>
      <c r="FM91" s="1">
        <f t="shared" si="267"/>
        <v>-6.8229113948183795E-3</v>
      </c>
      <c r="FN91" s="1">
        <f t="shared" si="267"/>
        <v>-6.7806573862674623E-3</v>
      </c>
      <c r="FO91" s="1">
        <f t="shared" si="267"/>
        <v>-6.7382953405710124E-3</v>
      </c>
      <c r="FP91" s="1">
        <f t="shared" si="267"/>
        <v>-6.6958314243299394E-3</v>
      </c>
      <c r="FQ91" s="1">
        <f t="shared" si="267"/>
        <v>-6.6532714370432025E-3</v>
      </c>
      <c r="FR91" s="1">
        <f t="shared" si="267"/>
        <v>-6.6106208343085868E-3</v>
      </c>
      <c r="FS91" s="1">
        <f t="shared" si="267"/>
        <v>-6.5678848747709427E-3</v>
      </c>
      <c r="FT91" s="1">
        <f t="shared" si="267"/>
        <v>-6.5250688195698471E-3</v>
      </c>
      <c r="FU91" s="1">
        <f t="shared" si="267"/>
        <v>-6.4821780685379998E-3</v>
      </c>
      <c r="FV91" s="1">
        <f t="shared" si="267"/>
        <v>-6.4392182124616221E-3</v>
      </c>
      <c r="FW91" s="1">
        <f t="shared" si="267"/>
        <v>-6.3961950068704846E-3</v>
      </c>
      <c r="FX91" s="1">
        <f t="shared" si="267"/>
        <v>-6.3531142944308564E-3</v>
      </c>
      <c r="FY91" s="1">
        <f t="shared" si="267"/>
        <v>-6.3099819141462631E-3</v>
      </c>
      <c r="GA91" t="s">
        <v>138</v>
      </c>
    </row>
    <row r="92" spans="1:183" x14ac:dyDescent="0.25">
      <c r="A92" t="s">
        <v>136</v>
      </c>
      <c r="D92" s="1">
        <f t="shared" ref="D92:BO92" si="268">(D31-C31)/C31</f>
        <v>0.32000000000000012</v>
      </c>
      <c r="E92" s="1">
        <f t="shared" si="268"/>
        <v>0.31999999999999995</v>
      </c>
      <c r="F92" s="1">
        <f t="shared" si="268"/>
        <v>0.32000000000000023</v>
      </c>
      <c r="G92" s="1">
        <f t="shared" si="268"/>
        <v>0.3199999999999999</v>
      </c>
      <c r="H92" s="1">
        <f t="shared" si="268"/>
        <v>0.32000000000000006</v>
      </c>
      <c r="I92" s="1">
        <f t="shared" si="268"/>
        <v>0.32</v>
      </c>
      <c r="J92" s="1">
        <f t="shared" si="268"/>
        <v>0.27417183586331278</v>
      </c>
      <c r="K92" s="1">
        <f t="shared" si="268"/>
        <v>0.28403297981732883</v>
      </c>
      <c r="L92" s="1">
        <f t="shared" si="268"/>
        <v>0.2919890215064504</v>
      </c>
      <c r="M92" s="1">
        <f t="shared" si="268"/>
        <v>0.29831949186310514</v>
      </c>
      <c r="N92" s="1">
        <f t="shared" si="268"/>
        <v>0.30330109940367372</v>
      </c>
      <c r="O92" s="1">
        <f t="shared" si="268"/>
        <v>0.30718722741508719</v>
      </c>
      <c r="P92" s="115">
        <f t="shared" si="268"/>
        <v>0.31019821161330541</v>
      </c>
      <c r="Q92" s="1">
        <f t="shared" si="268"/>
        <v>3.061068211904799E-2</v>
      </c>
      <c r="R92" s="1">
        <f t="shared" si="268"/>
        <v>3.5856300444557371E-2</v>
      </c>
      <c r="S92" s="1">
        <f t="shared" si="268"/>
        <v>4.2449655179055412E-2</v>
      </c>
      <c r="T92" s="1">
        <f t="shared" si="268"/>
        <v>5.0627341224006542E-2</v>
      </c>
      <c r="U92" s="1">
        <f t="shared" si="268"/>
        <v>6.0610639208811726E-2</v>
      </c>
      <c r="V92" s="1">
        <f t="shared" si="268"/>
        <v>7.2570176281359852E-2</v>
      </c>
      <c r="W92" s="115">
        <f t="shared" si="268"/>
        <v>8.6580164203895096E-2</v>
      </c>
      <c r="X92" s="1">
        <f t="shared" si="268"/>
        <v>9.1755077298533785E-2</v>
      </c>
      <c r="Y92" s="1">
        <f t="shared" si="268"/>
        <v>7.2770557763826987E-2</v>
      </c>
      <c r="Z92" s="1">
        <f t="shared" si="268"/>
        <v>5.6239030035421633E-2</v>
      </c>
      <c r="AA92" s="1">
        <f t="shared" si="268"/>
        <v>3.8374935882092932E-2</v>
      </c>
      <c r="AB92" s="1">
        <f t="shared" si="268"/>
        <v>1.7692663631848952E-2</v>
      </c>
      <c r="AC92" s="1">
        <f t="shared" si="268"/>
        <v>-7.9506447017368195E-3</v>
      </c>
      <c r="AD92" s="115">
        <f t="shared" si="268"/>
        <v>-4.2066996143761588E-2</v>
      </c>
      <c r="AE92" s="1">
        <f t="shared" si="268"/>
        <v>-1.8097991043141387E-2</v>
      </c>
      <c r="AF92" s="1">
        <f t="shared" si="268"/>
        <v>-1.2900736989819311E-2</v>
      </c>
      <c r="AG92" s="1">
        <f t="shared" si="268"/>
        <v>-1.1629731755910972E-2</v>
      </c>
      <c r="AH92" s="1">
        <f t="shared" si="268"/>
        <v>-1.2989878985548408E-2</v>
      </c>
      <c r="AI92" s="1">
        <f t="shared" si="268"/>
        <v>-1.8019897965512031E-2</v>
      </c>
      <c r="AJ92" s="174">
        <f t="shared" si="268"/>
        <v>-2.8197729824859897E-2</v>
      </c>
      <c r="AK92" s="115">
        <f t="shared" si="268"/>
        <v>-4.5832467348341094E-2</v>
      </c>
      <c r="AL92" s="1">
        <f t="shared" si="268"/>
        <v>3.2674535054360597E-2</v>
      </c>
      <c r="AM92" s="1">
        <f t="shared" si="268"/>
        <v>2.2477969708812624E-2</v>
      </c>
      <c r="AN92" s="1">
        <f t="shared" si="268"/>
        <v>1.4382694976980035E-2</v>
      </c>
      <c r="AO92" s="1">
        <f t="shared" si="268"/>
        <v>7.6085364045672225E-3</v>
      </c>
      <c r="AP92" s="1">
        <f t="shared" si="268"/>
        <v>1.9232600162774614E-3</v>
      </c>
      <c r="AQ92" s="174">
        <f t="shared" si="268"/>
        <v>-2.840926735354484E-3</v>
      </c>
      <c r="AR92" s="115">
        <f t="shared" si="268"/>
        <v>-6.8133624160505394E-3</v>
      </c>
      <c r="AS92" s="1">
        <f t="shared" si="268"/>
        <v>-2.2008109998089456E-2</v>
      </c>
      <c r="AT92" s="1">
        <f t="shared" si="268"/>
        <v>-2.0316265681774501E-2</v>
      </c>
      <c r="AU92" s="1">
        <f t="shared" si="268"/>
        <v>-1.9547637941405103E-2</v>
      </c>
      <c r="AV92" s="1">
        <f t="shared" si="268"/>
        <v>-1.9247534190525675E-2</v>
      </c>
      <c r="AW92" s="1">
        <f t="shared" si="268"/>
        <v>-1.8984353767105909E-2</v>
      </c>
      <c r="AX92" s="174">
        <f t="shared" si="268"/>
        <v>-1.8159639991705671E-2</v>
      </c>
      <c r="AY92" s="115">
        <f t="shared" si="268"/>
        <v>-1.5956311680904101E-2</v>
      </c>
      <c r="AZ92" s="1">
        <f t="shared" si="268"/>
        <v>2.3490331137420353E-3</v>
      </c>
      <c r="BA92" s="1">
        <f t="shared" si="268"/>
        <v>-1.8976382177023762E-3</v>
      </c>
      <c r="BB92" s="1">
        <f t="shared" si="268"/>
        <v>-5.3892686251445559E-3</v>
      </c>
      <c r="BC92" s="1">
        <f t="shared" si="268"/>
        <v>-8.2409719825850998E-3</v>
      </c>
      <c r="BD92" s="1">
        <f t="shared" si="268"/>
        <v>-1.0507606367216833E-2</v>
      </c>
      <c r="BE92" s="174">
        <f t="shared" si="268"/>
        <v>-1.2149204122459231E-2</v>
      </c>
      <c r="BF92" s="115">
        <f t="shared" si="268"/>
        <v>-1.3007461958768203E-2</v>
      </c>
      <c r="BG92" s="1">
        <f t="shared" si="268"/>
        <v>-1.2768953887386997E-2</v>
      </c>
      <c r="BH92" s="1">
        <f t="shared" si="268"/>
        <v>-1.1829560333897348E-2</v>
      </c>
      <c r="BI92" s="1">
        <f t="shared" si="268"/>
        <v>-1.1187170062102824E-2</v>
      </c>
      <c r="BJ92" s="1">
        <f t="shared" si="268"/>
        <v>-1.0736151517063506E-2</v>
      </c>
      <c r="BK92" s="1">
        <f t="shared" si="268"/>
        <v>-1.040404252789833E-2</v>
      </c>
      <c r="BL92" s="174">
        <f t="shared" si="268"/>
        <v>-1.015430345837781E-2</v>
      </c>
      <c r="BM92" s="115">
        <f t="shared" si="268"/>
        <v>-9.9891478480910977E-3</v>
      </c>
      <c r="BN92" s="1">
        <f t="shared" si="268"/>
        <v>-9.9557893260338141E-3</v>
      </c>
      <c r="BO92" s="1">
        <f t="shared" si="268"/>
        <v>-1.0805127099372418E-2</v>
      </c>
      <c r="BP92" s="1">
        <f t="shared" ref="BP92:EA92" si="269">(BP31-BO31)/BO31</f>
        <v>-1.1296709885435297E-2</v>
      </c>
      <c r="BQ92" s="1">
        <f t="shared" si="269"/>
        <v>-1.1476695146910404E-2</v>
      </c>
      <c r="BR92" s="1">
        <f t="shared" si="269"/>
        <v>-1.1390512660216701E-2</v>
      </c>
      <c r="BS92" s="1">
        <f t="shared" si="269"/>
        <v>-1.1091005789301212E-2</v>
      </c>
      <c r="BT92" s="115">
        <f t="shared" si="269"/>
        <v>-1.0654250244936296E-2</v>
      </c>
      <c r="BU92" s="1">
        <f t="shared" si="269"/>
        <v>-1.0198047856699994E-2</v>
      </c>
      <c r="BV92" s="1">
        <f t="shared" si="269"/>
        <v>-1.036291944370976E-2</v>
      </c>
      <c r="BW92" s="1">
        <f t="shared" si="269"/>
        <v>-1.0560064313821706E-2</v>
      </c>
      <c r="BX92" s="1">
        <f t="shared" si="269"/>
        <v>-1.0750319664850495E-2</v>
      </c>
      <c r="BY92" s="1">
        <f t="shared" si="269"/>
        <v>-1.0905503699865369E-2</v>
      </c>
      <c r="BZ92" s="1">
        <f t="shared" si="269"/>
        <v>-1.1006325996166688E-2</v>
      </c>
      <c r="CA92" s="115">
        <f t="shared" si="269"/>
        <v>-1.1044145482470971E-2</v>
      </c>
      <c r="CB92" s="1">
        <f t="shared" si="269"/>
        <v>-1.1023879538828852E-2</v>
      </c>
      <c r="CC92" s="1">
        <f t="shared" si="269"/>
        <v>-1.0967202989268697E-2</v>
      </c>
      <c r="CD92" s="1">
        <f t="shared" si="269"/>
        <v>-1.088808042153183E-2</v>
      </c>
      <c r="CE92" s="1">
        <f t="shared" si="269"/>
        <v>-1.0808173093305937E-2</v>
      </c>
      <c r="CF92" s="1">
        <f t="shared" si="269"/>
        <v>-1.0745539765626168E-2</v>
      </c>
      <c r="CG92" s="1">
        <f t="shared" si="269"/>
        <v>-1.0714772823124273E-2</v>
      </c>
      <c r="CH92" s="115">
        <f t="shared" si="269"/>
        <v>-1.0725415696050284E-2</v>
      </c>
      <c r="CI92" s="1">
        <f t="shared" si="269"/>
        <v>-1.0779933417133264E-2</v>
      </c>
      <c r="CJ92" s="1">
        <f t="shared" si="269"/>
        <v>-1.087029503946745E-2</v>
      </c>
      <c r="CK92" s="1">
        <f t="shared" si="269"/>
        <v>-1.0915604254245393E-2</v>
      </c>
      <c r="CL92" s="1">
        <f t="shared" si="269"/>
        <v>-1.092199929927655E-2</v>
      </c>
      <c r="CM92" s="1">
        <f t="shared" si="269"/>
        <v>-1.0899683640529421E-2</v>
      </c>
      <c r="CN92" s="1">
        <f t="shared" si="269"/>
        <v>-1.0861671527842174E-2</v>
      </c>
      <c r="CO92" s="115">
        <f t="shared" si="269"/>
        <v>-1.0822455140543656E-2</v>
      </c>
      <c r="CP92" s="1">
        <f t="shared" si="269"/>
        <v>-1.0795836609901894E-2</v>
      </c>
      <c r="CQ92" s="1">
        <f t="shared" si="269"/>
        <v>-1.0791682645984742E-2</v>
      </c>
      <c r="CR92" s="1">
        <f t="shared" si="269"/>
        <v>-1.0795251073301109E-2</v>
      </c>
      <c r="CS92" s="1">
        <f t="shared" si="269"/>
        <v>-1.0802959291454294E-2</v>
      </c>
      <c r="CT92" s="1">
        <f t="shared" si="269"/>
        <v>-1.0811318515238744E-2</v>
      </c>
      <c r="CU92" s="1">
        <f t="shared" si="269"/>
        <v>-1.0817297173244939E-2</v>
      </c>
      <c r="CV92" s="115">
        <f t="shared" si="269"/>
        <v>-1.0818606596272318E-2</v>
      </c>
      <c r="CW92" s="1">
        <f t="shared" si="269"/>
        <v>-1.0813909224170498E-2</v>
      </c>
      <c r="CX92" s="1">
        <f t="shared" si="269"/>
        <v>-1.0802866121742196E-2</v>
      </c>
      <c r="CY92" s="1">
        <f t="shared" si="269"/>
        <v>-1.0786018063037176E-2</v>
      </c>
      <c r="CZ92" s="1">
        <f t="shared" si="269"/>
        <v>-1.076840072759677E-2</v>
      </c>
      <c r="DA92" s="1">
        <f t="shared" si="269"/>
        <v>-1.0753553212904681E-2</v>
      </c>
      <c r="DB92" s="1">
        <f t="shared" si="269"/>
        <v>-1.0743294123043427E-2</v>
      </c>
      <c r="DC92" s="1">
        <f t="shared" si="269"/>
        <v>-1.0737632535872142E-2</v>
      </c>
      <c r="DD92" s="115">
        <f t="shared" si="269"/>
        <v>-1.0734870884866523E-2</v>
      </c>
      <c r="DE92" s="1">
        <f t="shared" si="269"/>
        <v>-1.0731972941631595E-2</v>
      </c>
      <c r="DF92" s="1">
        <f t="shared" si="269"/>
        <v>-1.0725314445442833E-2</v>
      </c>
      <c r="DG92" s="1">
        <f t="shared" si="269"/>
        <v>-1.0715153737081286E-2</v>
      </c>
      <c r="DH92" s="1">
        <f t="shared" si="269"/>
        <v>-1.070233736240327E-2</v>
      </c>
      <c r="DI92" s="1">
        <f t="shared" si="269"/>
        <v>-1.0688013524357436E-2</v>
      </c>
      <c r="DJ92" s="1">
        <f t="shared" si="269"/>
        <v>-1.067333205007065E-2</v>
      </c>
      <c r="DK92" s="115">
        <f t="shared" si="269"/>
        <v>-1.0659153602312663E-2</v>
      </c>
      <c r="DL92" s="1">
        <f t="shared" si="269"/>
        <v>-1.064582215443095E-2</v>
      </c>
      <c r="DM92" s="1">
        <f t="shared" si="269"/>
        <v>-1.0633077795350795E-2</v>
      </c>
      <c r="DN92" s="1">
        <f t="shared" si="269"/>
        <v>-1.06207675845704E-2</v>
      </c>
      <c r="DO92" s="1">
        <f t="shared" si="269"/>
        <v>-1.0608478105764343E-2</v>
      </c>
      <c r="DP92" s="1">
        <f t="shared" si="269"/>
        <v>-1.0595707949064078E-2</v>
      </c>
      <c r="DQ92" s="1">
        <f t="shared" si="269"/>
        <v>-1.0582018947311256E-2</v>
      </c>
      <c r="DR92" s="1">
        <f t="shared" si="269"/>
        <v>-1.056715622703986E-2</v>
      </c>
      <c r="DS92" s="1">
        <f t="shared" si="269"/>
        <v>-1.0551125165527456E-2</v>
      </c>
      <c r="DT92" s="1">
        <f t="shared" si="269"/>
        <v>-1.0534215688539787E-2</v>
      </c>
      <c r="DU92" s="1">
        <f t="shared" si="269"/>
        <v>-1.0516962993580462E-2</v>
      </c>
      <c r="DV92" s="1">
        <f t="shared" si="269"/>
        <v>-1.0499707306817638E-2</v>
      </c>
      <c r="DW92" s="1">
        <f t="shared" si="269"/>
        <v>-1.0482567987084902E-2</v>
      </c>
      <c r="DX92" s="1">
        <f t="shared" si="269"/>
        <v>-1.046546503869401E-2</v>
      </c>
      <c r="DY92" s="1">
        <f t="shared" si="269"/>
        <v>-1.0448182972751928E-2</v>
      </c>
      <c r="DZ92" s="1">
        <f t="shared" si="269"/>
        <v>-1.0430467104031589E-2</v>
      </c>
      <c r="EA92" s="1">
        <f t="shared" si="269"/>
        <v>-1.0412134375249311E-2</v>
      </c>
      <c r="EB92" s="1">
        <f t="shared" ref="EB92:FY92" si="270">(EB31-EA31)/EA31</f>
        <v>-1.0393169661409189E-2</v>
      </c>
      <c r="EC92" s="1">
        <f t="shared" si="270"/>
        <v>-1.0373613324686377E-2</v>
      </c>
      <c r="ED92" s="1">
        <f t="shared" si="270"/>
        <v>-1.0353543980938814E-2</v>
      </c>
      <c r="EE92" s="1">
        <f t="shared" si="270"/>
        <v>-1.0333054228897061E-2</v>
      </c>
      <c r="EF92" s="1">
        <f t="shared" si="270"/>
        <v>-1.0312226186636337E-2</v>
      </c>
      <c r="EG92" s="1">
        <f t="shared" si="270"/>
        <v>-1.0291113267743608E-2</v>
      </c>
      <c r="EH92" s="1">
        <f t="shared" si="270"/>
        <v>-1.0269732813929422E-2</v>
      </c>
      <c r="EI92" s="1">
        <f t="shared" si="270"/>
        <v>-1.0248070605523607E-2</v>
      </c>
      <c r="EJ92" s="1">
        <f t="shared" si="270"/>
        <v>-1.0226073700563906E-2</v>
      </c>
      <c r="EK92" s="1">
        <f t="shared" si="270"/>
        <v>-1.0203679338788761E-2</v>
      </c>
      <c r="EL92" s="1">
        <f t="shared" si="270"/>
        <v>-1.0180838864550998E-2</v>
      </c>
      <c r="EM92" s="1">
        <f t="shared" si="270"/>
        <v>-1.0157532853161188E-2</v>
      </c>
      <c r="EN92" s="1">
        <f t="shared" si="270"/>
        <v>-1.0133775014400791E-2</v>
      </c>
      <c r="EO92" s="1">
        <f t="shared" si="270"/>
        <v>-1.0109604249006074E-2</v>
      </c>
      <c r="EP92" s="1">
        <f t="shared" si="270"/>
        <v>-1.0085066413759855E-2</v>
      </c>
      <c r="EQ92" s="1">
        <f t="shared" si="270"/>
        <v>-1.0060190099471834E-2</v>
      </c>
      <c r="ER92" s="1">
        <f t="shared" si="270"/>
        <v>-1.0034984702914489E-2</v>
      </c>
      <c r="ES92" s="1">
        <f t="shared" si="270"/>
        <v>-1.0009443519483558E-2</v>
      </c>
      <c r="ET92" s="1">
        <f t="shared" si="270"/>
        <v>-9.9835504155901603E-3</v>
      </c>
      <c r="EU92" s="1">
        <f t="shared" si="270"/>
        <v>-9.9572878696687194E-3</v>
      </c>
      <c r="EV92" s="1">
        <f t="shared" si="270"/>
        <v>-9.9306437293719164E-3</v>
      </c>
      <c r="EW92" s="1">
        <f t="shared" si="270"/>
        <v>-9.9036141753822172E-3</v>
      </c>
      <c r="EX92" s="1">
        <f t="shared" si="270"/>
        <v>-9.8762013943728705E-3</v>
      </c>
      <c r="EY92" s="1">
        <f t="shared" si="270"/>
        <v>-9.848413184049153E-3</v>
      </c>
      <c r="EZ92" s="1">
        <f t="shared" si="270"/>
        <v>-9.8202606673859893E-3</v>
      </c>
      <c r="FA92" s="1">
        <f t="shared" si="270"/>
        <v>-9.7917552094448305E-3</v>
      </c>
      <c r="FB92" s="1">
        <f t="shared" si="270"/>
        <v>-9.7629055732235456E-3</v>
      </c>
      <c r="FC92" s="1">
        <f t="shared" si="270"/>
        <v>-9.7337161203649141E-3</v>
      </c>
      <c r="FD92" s="1">
        <f t="shared" si="270"/>
        <v>-9.7041865051752368E-3</v>
      </c>
      <c r="FE92" s="1">
        <f t="shared" si="270"/>
        <v>-9.6743129133649002E-3</v>
      </c>
      <c r="FF92" s="1">
        <f t="shared" si="270"/>
        <v>-9.6440912119282168E-3</v>
      </c>
      <c r="FG92" s="1">
        <f t="shared" si="270"/>
        <v>-9.6135193037160307E-3</v>
      </c>
      <c r="FH92" s="1">
        <f t="shared" si="270"/>
        <v>-9.582598264211404E-3</v>
      </c>
      <c r="FI92" s="1">
        <f t="shared" si="270"/>
        <v>-9.5513321783535273E-3</v>
      </c>
      <c r="FJ92" s="1">
        <f t="shared" si="270"/>
        <v>-9.5197269475587147E-3</v>
      </c>
      <c r="FK92" s="1">
        <f t="shared" si="270"/>
        <v>-9.4877886447513535E-3</v>
      </c>
      <c r="FL92" s="1">
        <f t="shared" si="270"/>
        <v>-9.4555221877947182E-3</v>
      </c>
      <c r="FM92" s="1">
        <f t="shared" si="270"/>
        <v>-9.4229310886414213E-3</v>
      </c>
      <c r="FN92" s="1">
        <f t="shared" si="270"/>
        <v>-9.3900175973504665E-3</v>
      </c>
      <c r="FO92" s="1">
        <f t="shared" si="270"/>
        <v>-9.3567831516329063E-3</v>
      </c>
      <c r="FP92" s="1">
        <f t="shared" si="270"/>
        <v>-9.3232289623088136E-3</v>
      </c>
      <c r="FQ92" s="1">
        <f t="shared" si="270"/>
        <v>-9.2893565470223236E-3</v>
      </c>
      <c r="FR92" s="1">
        <f t="shared" si="270"/>
        <v>-9.2551680732232359E-3</v>
      </c>
      <c r="FS92" s="1">
        <f t="shared" si="270"/>
        <v>-9.2206664735520836E-3</v>
      </c>
      <c r="FT92" s="1">
        <f t="shared" si="270"/>
        <v>-9.1858554161268861E-3</v>
      </c>
      <c r="FU92" s="1">
        <f t="shared" si="270"/>
        <v>-9.1507390200298386E-3</v>
      </c>
      <c r="FV92" s="1">
        <f t="shared" si="270"/>
        <v>-9.1153214740291883E-3</v>
      </c>
      <c r="FW92" s="1">
        <f t="shared" si="270"/>
        <v>-9.0796067067336114E-3</v>
      </c>
      <c r="FX92" s="1">
        <f t="shared" si="270"/>
        <v>-9.0435982141165057E-3</v>
      </c>
      <c r="FY92" s="1">
        <f t="shared" si="270"/>
        <v>-9.0072990863688113E-3</v>
      </c>
      <c r="GA92" t="s">
        <v>136</v>
      </c>
    </row>
    <row r="93" spans="1:183" x14ac:dyDescent="0.25">
      <c r="A93" t="s">
        <v>135</v>
      </c>
      <c r="D93" s="1">
        <f>(H46-G46)/G46</f>
        <v>0.3200000000000004</v>
      </c>
      <c r="E93" s="1">
        <f>(I46-H46)/H46</f>
        <v>0.32000000000000006</v>
      </c>
      <c r="F93" s="1">
        <f t="shared" ref="F93:BQ93" si="271">(F46-E46)/E46</f>
        <v>0.3199999999999999</v>
      </c>
      <c r="G93" s="1">
        <f t="shared" si="271"/>
        <v>0.32000000000000006</v>
      </c>
      <c r="H93" s="1">
        <f t="shared" si="271"/>
        <v>0.3200000000000004</v>
      </c>
      <c r="I93" s="1">
        <f t="shared" si="271"/>
        <v>0.32000000000000006</v>
      </c>
      <c r="J93" s="1">
        <f t="shared" si="271"/>
        <v>0.38112390818123865</v>
      </c>
      <c r="K93" s="1">
        <f t="shared" si="271"/>
        <v>0.36425664331720331</v>
      </c>
      <c r="L93" s="1">
        <f t="shared" si="271"/>
        <v>0.35244011567324546</v>
      </c>
      <c r="M93" s="1">
        <f t="shared" si="271"/>
        <v>0.3439863601332887</v>
      </c>
      <c r="N93" s="1">
        <f t="shared" si="271"/>
        <v>0.33784717527260488</v>
      </c>
      <c r="O93" s="1">
        <f t="shared" si="271"/>
        <v>0.33334021972200817</v>
      </c>
      <c r="P93" s="115">
        <f t="shared" si="271"/>
        <v>0.33000511311718295</v>
      </c>
      <c r="Q93" s="1">
        <f t="shared" si="271"/>
        <v>0.31435985800620586</v>
      </c>
      <c r="R93" s="1">
        <f t="shared" si="271"/>
        <v>0.31570882969421327</v>
      </c>
      <c r="S93" s="1">
        <f t="shared" si="271"/>
        <v>0.31673851067277242</v>
      </c>
      <c r="T93" s="1">
        <f t="shared" si="271"/>
        <v>0.3175230546529994</v>
      </c>
      <c r="U93" s="1">
        <f t="shared" si="271"/>
        <v>0.31811999847877193</v>
      </c>
      <c r="V93" s="1">
        <f t="shared" si="271"/>
        <v>0.31857372506039078</v>
      </c>
      <c r="W93" s="115">
        <f t="shared" si="271"/>
        <v>0.31891831991453978</v>
      </c>
      <c r="X93" s="1">
        <f t="shared" si="271"/>
        <v>3.2659159143088125E-2</v>
      </c>
      <c r="Y93" s="1">
        <f t="shared" si="271"/>
        <v>3.8288411034462608E-2</v>
      </c>
      <c r="Z93" s="1">
        <f t="shared" si="271"/>
        <v>4.5337121864199963E-2</v>
      </c>
      <c r="AA93" s="1">
        <f t="shared" si="271"/>
        <v>5.4039564762514307E-2</v>
      </c>
      <c r="AB93" s="1">
        <f t="shared" si="271"/>
        <v>6.4605307881776111E-2</v>
      </c>
      <c r="AC93" s="1">
        <f t="shared" si="271"/>
        <v>7.7180706318197623E-2</v>
      </c>
      <c r="AD93" s="115">
        <f t="shared" si="271"/>
        <v>9.1801424872170495E-2</v>
      </c>
      <c r="AE93" s="1">
        <f t="shared" si="271"/>
        <v>9.3135258328604781E-2</v>
      </c>
      <c r="AF93" s="1">
        <f t="shared" si="271"/>
        <v>7.3731802032313595E-2</v>
      </c>
      <c r="AG93" s="1">
        <f t="shared" si="271"/>
        <v>5.6970183221945817E-2</v>
      </c>
      <c r="AH93" s="1">
        <f t="shared" si="271"/>
        <v>3.8907779907046892E-2</v>
      </c>
      <c r="AI93" s="1">
        <f t="shared" si="271"/>
        <v>1.8038639081349981E-2</v>
      </c>
      <c r="AJ93" s="174">
        <f t="shared" si="271"/>
        <v>-7.802180941259132E-3</v>
      </c>
      <c r="AK93" s="115">
        <f t="shared" si="271"/>
        <v>-4.2159476090769574E-2</v>
      </c>
      <c r="AL93" s="1">
        <f t="shared" si="271"/>
        <v>-1.8003559901477281E-2</v>
      </c>
      <c r="AM93" s="1">
        <f t="shared" si="271"/>
        <v>-1.27135036892551E-2</v>
      </c>
      <c r="AN93" s="1">
        <f t="shared" si="271"/>
        <v>-1.1466110162995497E-2</v>
      </c>
      <c r="AO93" s="1">
        <f t="shared" si="271"/>
        <v>-1.2886404696573889E-2</v>
      </c>
      <c r="AP93" s="1">
        <f t="shared" si="271"/>
        <v>-1.8024852399165986E-2</v>
      </c>
      <c r="AQ93" s="174">
        <f t="shared" si="271"/>
        <v>-2.837866388213019E-2</v>
      </c>
      <c r="AR93" s="115">
        <f t="shared" si="271"/>
        <v>-4.6293183565719757E-2</v>
      </c>
      <c r="AS93" s="1">
        <f t="shared" si="271"/>
        <v>3.325765101499694E-2</v>
      </c>
      <c r="AT93" s="1">
        <f t="shared" si="271"/>
        <v>2.3026659460278962E-2</v>
      </c>
      <c r="AU93" s="1">
        <f t="shared" si="271"/>
        <v>1.490625000401425E-2</v>
      </c>
      <c r="AV93" s="1">
        <f t="shared" si="271"/>
        <v>8.1409401386305126E-3</v>
      </c>
      <c r="AW93" s="1">
        <f t="shared" si="271"/>
        <v>2.4711006894256563E-3</v>
      </c>
      <c r="AX93" s="174">
        <f t="shared" si="271"/>
        <v>-2.3127406188395332E-3</v>
      </c>
      <c r="AY93" s="115">
        <f t="shared" si="271"/>
        <v>-6.3552777154176595E-3</v>
      </c>
      <c r="AZ93" s="1">
        <f t="shared" si="271"/>
        <v>-2.1969385625345592E-2</v>
      </c>
      <c r="BA93" s="1">
        <f t="shared" si="271"/>
        <v>-2.0329745577969363E-2</v>
      </c>
      <c r="BB93" s="1">
        <f t="shared" si="271"/>
        <v>-1.9605087369672241E-2</v>
      </c>
      <c r="BC93" s="1">
        <f t="shared" si="271"/>
        <v>-1.9379433008560612E-2</v>
      </c>
      <c r="BD93" s="1">
        <f t="shared" si="271"/>
        <v>-1.9205705392424412E-2</v>
      </c>
      <c r="BE93" s="174">
        <f t="shared" si="271"/>
        <v>-1.8452178106176689E-2</v>
      </c>
      <c r="BF93" s="115">
        <f t="shared" si="271"/>
        <v>-1.6297908000436855E-2</v>
      </c>
      <c r="BG93" s="1">
        <f t="shared" si="271"/>
        <v>2.1612952317615979E-3</v>
      </c>
      <c r="BH93" s="1">
        <f t="shared" si="271"/>
        <v>-2.0478123714189008E-3</v>
      </c>
      <c r="BI93" s="1">
        <f t="shared" si="271"/>
        <v>-5.4938999804542699E-3</v>
      </c>
      <c r="BJ93" s="1">
        <f t="shared" si="271"/>
        <v>-8.2956858192632012E-3</v>
      </c>
      <c r="BK93" s="1">
        <f t="shared" si="271"/>
        <v>-1.0520460202417255E-2</v>
      </c>
      <c r="BL93" s="174">
        <f t="shared" si="271"/>
        <v>-1.2121408040102763E-2</v>
      </c>
      <c r="BM93" s="115">
        <f t="shared" si="271"/>
        <v>-1.2932077842490322E-2</v>
      </c>
      <c r="BN93" s="1">
        <f t="shared" si="271"/>
        <v>-1.2702007357389607E-2</v>
      </c>
      <c r="BO93" s="1">
        <f t="shared" si="271"/>
        <v>-1.1788445454410693E-2</v>
      </c>
      <c r="BP93" s="1">
        <f t="shared" si="271"/>
        <v>-1.1190967092267301E-2</v>
      </c>
      <c r="BQ93" s="1">
        <f t="shared" si="271"/>
        <v>-1.07938070835905E-2</v>
      </c>
      <c r="BR93" s="1">
        <f t="shared" ref="BR93:EC93" si="272">(BR46-BQ46)/BQ46</f>
        <v>-1.0506486989437912E-2</v>
      </c>
      <c r="BS93" s="1">
        <f t="shared" si="272"/>
        <v>-1.029346192732444E-2</v>
      </c>
      <c r="BT93" s="115">
        <f t="shared" si="272"/>
        <v>-1.0156903703584979E-2</v>
      </c>
      <c r="BU93" s="1">
        <f t="shared" si="272"/>
        <v>-1.0142713928953341E-2</v>
      </c>
      <c r="BV93" s="1">
        <f t="shared" si="272"/>
        <v>-1.0956387357362738E-2</v>
      </c>
      <c r="BW93" s="1">
        <f t="shared" si="272"/>
        <v>-1.1421116683048724E-2</v>
      </c>
      <c r="BX93" s="1">
        <f t="shared" si="272"/>
        <v>-1.158043638056579E-2</v>
      </c>
      <c r="BY93" s="1">
        <f t="shared" si="272"/>
        <v>-1.1478010955696715E-2</v>
      </c>
      <c r="BZ93" s="1">
        <f t="shared" si="272"/>
        <v>-1.1165708103462095E-2</v>
      </c>
      <c r="CA93" s="115">
        <f t="shared" si="272"/>
        <v>-1.0719471364946311E-2</v>
      </c>
      <c r="CB93" s="1">
        <f t="shared" si="272"/>
        <v>-1.0257858390289792E-2</v>
      </c>
      <c r="CC93" s="1">
        <f t="shared" si="272"/>
        <v>-1.0443735504396208E-2</v>
      </c>
      <c r="CD93" s="1">
        <f t="shared" si="272"/>
        <v>-1.0655049378970254E-2</v>
      </c>
      <c r="CE93" s="1">
        <f t="shared" si="272"/>
        <v>-1.0854025069717495E-2</v>
      </c>
      <c r="CF93" s="1">
        <f t="shared" si="272"/>
        <v>-1.1013601922762335E-2</v>
      </c>
      <c r="CG93" s="1">
        <f t="shared" si="272"/>
        <v>-1.1115420855441651E-2</v>
      </c>
      <c r="CH93" s="115">
        <f t="shared" si="272"/>
        <v>-1.1151817278709626E-2</v>
      </c>
      <c r="CI93" s="1">
        <f t="shared" si="272"/>
        <v>-1.1128953147195711E-2</v>
      </c>
      <c r="CJ93" s="1">
        <f t="shared" si="272"/>
        <v>-1.1070189272698596E-2</v>
      </c>
      <c r="CK93" s="1">
        <f t="shared" si="272"/>
        <v>-1.0991272413433142E-2</v>
      </c>
      <c r="CL93" s="1">
        <f t="shared" si="272"/>
        <v>-1.0912927624726064E-2</v>
      </c>
      <c r="CM93" s="1">
        <f t="shared" si="272"/>
        <v>-1.0852509232487054E-2</v>
      </c>
      <c r="CN93" s="1">
        <f t="shared" si="272"/>
        <v>-1.0824103978505271E-2</v>
      </c>
      <c r="CO93" s="115">
        <f t="shared" si="272"/>
        <v>-1.083687963240605E-2</v>
      </c>
      <c r="CP93" s="1">
        <f t="shared" si="272"/>
        <v>-1.0893035359215954E-2</v>
      </c>
      <c r="CQ93" s="1">
        <f t="shared" si="272"/>
        <v>-1.0984379097337174E-2</v>
      </c>
      <c r="CR93" s="1">
        <f t="shared" si="272"/>
        <v>-1.1029875912861909E-2</v>
      </c>
      <c r="CS93" s="1">
        <f t="shared" si="272"/>
        <v>-1.1036164542525914E-2</v>
      </c>
      <c r="CT93" s="1">
        <f t="shared" si="272"/>
        <v>-1.1013847017942386E-2</v>
      </c>
      <c r="CU93" s="1">
        <f t="shared" si="272"/>
        <v>-1.0976246963318973E-2</v>
      </c>
      <c r="CV93" s="115">
        <f t="shared" si="272"/>
        <v>-1.0938074961188794E-2</v>
      </c>
      <c r="CW93" s="1">
        <f t="shared" si="272"/>
        <v>-1.0913238469889531E-2</v>
      </c>
      <c r="CX93" s="1">
        <f t="shared" si="272"/>
        <v>-1.0911549617900784E-2</v>
      </c>
      <c r="CY93" s="1">
        <f t="shared" si="272"/>
        <v>-1.0917207969613997E-2</v>
      </c>
      <c r="CZ93" s="1">
        <f t="shared" si="272"/>
        <v>-1.092658021786622E-2</v>
      </c>
      <c r="DA93" s="1">
        <f t="shared" si="272"/>
        <v>-1.0936205485974796E-2</v>
      </c>
      <c r="DB93" s="1">
        <f t="shared" si="272"/>
        <v>-1.0943139945363077E-2</v>
      </c>
      <c r="DC93" s="1">
        <f t="shared" si="272"/>
        <v>-1.0945226780224819E-2</v>
      </c>
      <c r="DD93" s="115">
        <f t="shared" si="272"/>
        <v>-1.0941282677757616E-2</v>
      </c>
      <c r="DE93" s="1">
        <f t="shared" si="272"/>
        <v>-1.0931115495186328E-2</v>
      </c>
      <c r="DF93" s="1">
        <f t="shared" si="272"/>
        <v>-1.0915364985730976E-2</v>
      </c>
      <c r="DG93" s="1">
        <f t="shared" si="272"/>
        <v>-1.0899033259419705E-2</v>
      </c>
      <c r="DH93" s="1">
        <f t="shared" si="272"/>
        <v>-1.0885607344921765E-2</v>
      </c>
      <c r="DI93" s="1">
        <f t="shared" si="272"/>
        <v>-1.0876843696031676E-2</v>
      </c>
      <c r="DJ93" s="1">
        <f t="shared" si="272"/>
        <v>-1.0872685804756206E-2</v>
      </c>
      <c r="DK93" s="115">
        <f t="shared" si="272"/>
        <v>-1.0871374721332219E-2</v>
      </c>
      <c r="DL93" s="1">
        <f t="shared" si="272"/>
        <v>-1.0869825326490175E-2</v>
      </c>
      <c r="DM93" s="1">
        <f t="shared" si="272"/>
        <v>-1.0864386911147069E-2</v>
      </c>
      <c r="DN93" s="1">
        <f t="shared" si="272"/>
        <v>-1.0855394736916105E-2</v>
      </c>
      <c r="DO93" s="1">
        <f t="shared" si="272"/>
        <v>-1.0843758482520926E-2</v>
      </c>
      <c r="DP93" s="1">
        <f t="shared" si="272"/>
        <v>-1.0830669978464482E-2</v>
      </c>
      <c r="DQ93" s="1">
        <f t="shared" si="272"/>
        <v>-1.0817299413314092E-2</v>
      </c>
      <c r="DR93" s="1">
        <f t="shared" si="272"/>
        <v>-1.0804502851546818E-2</v>
      </c>
      <c r="DS93" s="1">
        <f t="shared" si="272"/>
        <v>-1.079259642960392E-2</v>
      </c>
      <c r="DT93" s="1">
        <f t="shared" si="272"/>
        <v>-1.0781276053496047E-2</v>
      </c>
      <c r="DU93" s="1">
        <f t="shared" si="272"/>
        <v>-1.0770371020495799E-2</v>
      </c>
      <c r="DV93" s="1">
        <f t="shared" si="272"/>
        <v>-1.0759461389676784E-2</v>
      </c>
      <c r="DW93" s="1">
        <f t="shared" si="272"/>
        <v>-1.0748048397989148E-2</v>
      </c>
      <c r="DX93" s="1">
        <f t="shared" si="272"/>
        <v>-1.0735702945517707E-2</v>
      </c>
      <c r="DY93" s="1">
        <f t="shared" si="272"/>
        <v>-1.0722182434916102E-2</v>
      </c>
      <c r="DZ93" s="1">
        <f t="shared" si="272"/>
        <v>-1.0707504378359911E-2</v>
      </c>
      <c r="EA93" s="1">
        <f t="shared" si="272"/>
        <v>-1.0691967754114571E-2</v>
      </c>
      <c r="EB93" s="1">
        <f t="shared" si="272"/>
        <v>-1.0676111910085927E-2</v>
      </c>
      <c r="EC93" s="1">
        <f t="shared" si="272"/>
        <v>-1.066027402834227E-2</v>
      </c>
      <c r="ED93" s="1">
        <f t="shared" ref="ED93:FY93" si="273">(ED46-EC46)/EC46</f>
        <v>-1.0644565937486097E-2</v>
      </c>
      <c r="EE93" s="1">
        <f t="shared" si="273"/>
        <v>-1.0628898434488254E-2</v>
      </c>
      <c r="EF93" s="1">
        <f t="shared" si="273"/>
        <v>-1.0613047883742203E-2</v>
      </c>
      <c r="EG93" s="1">
        <f t="shared" si="273"/>
        <v>-1.0596754915865822E-2</v>
      </c>
      <c r="EH93" s="1">
        <f t="shared" si="273"/>
        <v>-1.0579836969158663E-2</v>
      </c>
      <c r="EI93" s="1">
        <f t="shared" si="273"/>
        <v>-1.0562285125022509E-2</v>
      </c>
      <c r="EJ93" s="1">
        <f t="shared" si="273"/>
        <v>-1.0544145381835122E-2</v>
      </c>
      <c r="EK93" s="1">
        <f t="shared" si="273"/>
        <v>-1.0525500226919308E-2</v>
      </c>
      <c r="EL93" s="1">
        <f t="shared" si="273"/>
        <v>-1.0506443776637947E-2</v>
      </c>
      <c r="EM93" s="1">
        <f t="shared" si="273"/>
        <v>-1.0487057346338514E-2</v>
      </c>
      <c r="EN93" s="1">
        <f t="shared" si="273"/>
        <v>-1.0467391860235809E-2</v>
      </c>
      <c r="EO93" s="1">
        <f t="shared" si="273"/>
        <v>-1.0447461594190185E-2</v>
      </c>
      <c r="EP93" s="1">
        <f t="shared" si="273"/>
        <v>-1.0427250001252482E-2</v>
      </c>
      <c r="EQ93" s="1">
        <f t="shared" si="273"/>
        <v>-1.0406702548985692E-2</v>
      </c>
      <c r="ER93" s="1">
        <f t="shared" si="273"/>
        <v>-1.0385755845117459E-2</v>
      </c>
      <c r="ES93" s="1">
        <f t="shared" si="273"/>
        <v>-1.0364361508455405E-2</v>
      </c>
      <c r="ET93" s="1">
        <f t="shared" si="273"/>
        <v>-1.0342501032939015E-2</v>
      </c>
      <c r="EU93" s="1">
        <f t="shared" si="273"/>
        <v>-1.0320189292673681E-2</v>
      </c>
      <c r="EV93" s="1">
        <f t="shared" si="273"/>
        <v>-1.0297466149729984E-2</v>
      </c>
      <c r="EW93" s="1">
        <f t="shared" si="273"/>
        <v>-1.0274377808918577E-2</v>
      </c>
      <c r="EX93" s="1">
        <f t="shared" si="273"/>
        <v>-1.0250952309256338E-2</v>
      </c>
      <c r="EY93" s="1">
        <f t="shared" si="273"/>
        <v>-1.0227197939896408E-2</v>
      </c>
      <c r="EZ93" s="1">
        <f t="shared" si="273"/>
        <v>-1.0203106719754848E-2</v>
      </c>
      <c r="FA93" s="1">
        <f t="shared" si="273"/>
        <v>-1.0178661417637401E-2</v>
      </c>
      <c r="FB93" s="1">
        <f t="shared" si="273"/>
        <v>-1.0153843827576626E-2</v>
      </c>
      <c r="FC93" s="1">
        <f t="shared" si="273"/>
        <v>-1.0128641588918699E-2</v>
      </c>
      <c r="FD93" s="1">
        <f t="shared" si="273"/>
        <v>-1.0103051013363912E-2</v>
      </c>
      <c r="FE93" s="1">
        <f t="shared" si="273"/>
        <v>-1.007707444282867E-2</v>
      </c>
      <c r="FF93" s="1">
        <f t="shared" si="273"/>
        <v>-1.005071972846466E-2</v>
      </c>
      <c r="FG93" s="1">
        <f t="shared" si="273"/>
        <v>-1.0023997868276202E-2</v>
      </c>
      <c r="FH93" s="1">
        <f t="shared" si="273"/>
        <v>-9.9969199055217981E-3</v>
      </c>
      <c r="FI93" s="1">
        <f t="shared" si="273"/>
        <v>-9.9694941194616148E-3</v>
      </c>
      <c r="FJ93" s="1">
        <f t="shared" si="273"/>
        <v>-9.9417242964988869E-3</v>
      </c>
      <c r="FK93" s="1">
        <f t="shared" si="273"/>
        <v>-9.9136095031108346E-3</v>
      </c>
      <c r="FL93" s="1">
        <f t="shared" si="273"/>
        <v>-9.8851453832384303E-3</v>
      </c>
      <c r="FM93" s="1">
        <f t="shared" si="273"/>
        <v>-9.8563273666302086E-3</v>
      </c>
      <c r="FN93" s="1">
        <f t="shared" si="273"/>
        <v>-9.8271530334875252E-3</v>
      </c>
      <c r="FO93" s="1">
        <f t="shared" si="273"/>
        <v>-9.7976232216937902E-3</v>
      </c>
      <c r="FP93" s="1">
        <f t="shared" si="273"/>
        <v>-9.7677418095415552E-3</v>
      </c>
      <c r="FQ93" s="1">
        <f t="shared" si="273"/>
        <v>-9.7375144632378188E-3</v>
      </c>
      <c r="FR93" s="1">
        <f t="shared" si="273"/>
        <v>-9.7069469472499427E-3</v>
      </c>
      <c r="FS93" s="1">
        <f t="shared" si="273"/>
        <v>-9.6760437856122893E-3</v>
      </c>
      <c r="FT93" s="1">
        <f t="shared" si="273"/>
        <v>-9.6448080421905752E-3</v>
      </c>
      <c r="FU93" s="1">
        <f t="shared" si="273"/>
        <v>-9.6132415013054015E-3</v>
      </c>
      <c r="FV93" s="1">
        <f t="shared" si="273"/>
        <v>-9.581345149167423E-3</v>
      </c>
      <c r="FW93" s="1">
        <f t="shared" si="273"/>
        <v>-9.5491197788779361E-3</v>
      </c>
      <c r="FX93" s="1">
        <f t="shared" si="273"/>
        <v>-9.5165665279307327E-3</v>
      </c>
      <c r="FY93" s="1">
        <f t="shared" si="273"/>
        <v>-9.4836872111071242E-3</v>
      </c>
      <c r="GA93" t="s">
        <v>135</v>
      </c>
    </row>
    <row r="94" spans="1:183" x14ac:dyDescent="0.25">
      <c r="A94" t="s">
        <v>137</v>
      </c>
      <c r="D94" s="1">
        <f>(H54-G54)/G54</f>
        <v>0.32000000000000017</v>
      </c>
      <c r="E94" s="1">
        <f t="shared" ref="E94:BP94" si="274">(E54-D54)/D54</f>
        <v>0.31999999999999978</v>
      </c>
      <c r="F94" s="1">
        <f t="shared" si="274"/>
        <v>0.32000000000000023</v>
      </c>
      <c r="G94" s="1">
        <f t="shared" si="274"/>
        <v>0.3199999999999999</v>
      </c>
      <c r="H94" s="1">
        <f t="shared" si="274"/>
        <v>0.32000000000000017</v>
      </c>
      <c r="I94" s="1">
        <f t="shared" si="274"/>
        <v>0.32000000000000012</v>
      </c>
      <c r="J94" s="1">
        <f t="shared" si="274"/>
        <v>0.22111329548769904</v>
      </c>
      <c r="K94" s="1">
        <f t="shared" si="274"/>
        <v>0.23901922214940233</v>
      </c>
      <c r="L94" s="1">
        <f t="shared" si="274"/>
        <v>0.2546412255734698</v>
      </c>
      <c r="M94" s="1">
        <f t="shared" si="274"/>
        <v>0.26790640296658835</v>
      </c>
      <c r="N94" s="1">
        <f t="shared" si="274"/>
        <v>0.27891368880894873</v>
      </c>
      <c r="O94" s="1">
        <f t="shared" si="274"/>
        <v>0.2878740547148923</v>
      </c>
      <c r="P94" s="115">
        <f t="shared" si="274"/>
        <v>0.29505505669013615</v>
      </c>
      <c r="Q94" s="1">
        <f t="shared" si="274"/>
        <v>0.28096338755462635</v>
      </c>
      <c r="R94" s="1">
        <f t="shared" si="274"/>
        <v>0.32055312182455165</v>
      </c>
      <c r="S94" s="1">
        <f t="shared" si="274"/>
        <v>0.32041885617125898</v>
      </c>
      <c r="T94" s="1">
        <f t="shared" si="274"/>
        <v>0.32031721462420931</v>
      </c>
      <c r="U94" s="1">
        <f t="shared" si="274"/>
        <v>0.32024025637225328</v>
      </c>
      <c r="V94" s="1">
        <f t="shared" si="274"/>
        <v>0.32018197928073616</v>
      </c>
      <c r="W94" s="115">
        <f t="shared" si="274"/>
        <v>0.32013784408785434</v>
      </c>
      <c r="X94" s="1">
        <f t="shared" si="274"/>
        <v>1.5431095035955961E-2</v>
      </c>
      <c r="Y94" s="1">
        <f t="shared" si="274"/>
        <v>1.163649441620539E-2</v>
      </c>
      <c r="Z94" s="1">
        <f t="shared" si="274"/>
        <v>1.2552536054538519E-2</v>
      </c>
      <c r="AA94" s="1">
        <f t="shared" si="274"/>
        <v>1.375414711503551E-2</v>
      </c>
      <c r="AB94" s="1">
        <f t="shared" si="274"/>
        <v>1.5315285572927606E-2</v>
      </c>
      <c r="AC94" s="1">
        <f t="shared" si="274"/>
        <v>1.732334638558234E-2</v>
      </c>
      <c r="AD94" s="115">
        <f t="shared" si="274"/>
        <v>1.9877234930100653E-2</v>
      </c>
      <c r="AE94" s="1">
        <f t="shared" si="274"/>
        <v>0.10666310467018589</v>
      </c>
      <c r="AF94" s="1">
        <f t="shared" si="274"/>
        <v>8.5513350557938156E-2</v>
      </c>
      <c r="AG94" s="1">
        <f t="shared" si="274"/>
        <v>6.7715101338527039E-2</v>
      </c>
      <c r="AH94" s="1">
        <f t="shared" si="274"/>
        <v>4.9337494968614934E-2</v>
      </c>
      <c r="AI94" s="1">
        <f t="shared" si="274"/>
        <v>2.891675652713804E-2</v>
      </c>
      <c r="AJ94" s="174">
        <f t="shared" si="274"/>
        <v>4.5128445762468118E-3</v>
      </c>
      <c r="AK94" s="115">
        <f t="shared" si="274"/>
        <v>-1.3147785669720219E-2</v>
      </c>
      <c r="AL94" s="1">
        <f t="shared" si="274"/>
        <v>-1.9265314004192565E-2</v>
      </c>
      <c r="AM94" s="1">
        <f t="shared" si="274"/>
        <v>-1.4185782468576014E-2</v>
      </c>
      <c r="AN94" s="1">
        <f t="shared" si="274"/>
        <v>-1.279895484432543E-2</v>
      </c>
      <c r="AO94" s="1">
        <f t="shared" si="274"/>
        <v>-1.4005599112668375E-2</v>
      </c>
      <c r="AP94" s="1">
        <f t="shared" si="274"/>
        <v>-1.8847245563877645E-2</v>
      </c>
      <c r="AQ94" s="174">
        <f t="shared" si="274"/>
        <v>-2.880143127009669E-2</v>
      </c>
      <c r="AR94" s="115">
        <f t="shared" si="274"/>
        <v>-6.1670693200468793E-2</v>
      </c>
      <c r="AS94" s="1">
        <f t="shared" si="274"/>
        <v>3.2666160125490805E-2</v>
      </c>
      <c r="AT94" s="1">
        <f t="shared" si="274"/>
        <v>2.2002876704688992E-2</v>
      </c>
      <c r="AU94" s="1">
        <f t="shared" si="274"/>
        <v>1.3554418327527453E-2</v>
      </c>
      <c r="AV94" s="1">
        <f t="shared" si="274"/>
        <v>6.5112326436336278E-3</v>
      </c>
      <c r="AW94" s="1">
        <f t="shared" si="274"/>
        <v>6.4620892678436193E-4</v>
      </c>
      <c r="AX94" s="174">
        <f t="shared" si="274"/>
        <v>-4.1899889438881243E-3</v>
      </c>
      <c r="AY94" s="115">
        <f t="shared" si="274"/>
        <v>-8.0940441576108999E-3</v>
      </c>
      <c r="AZ94" s="1">
        <f t="shared" si="274"/>
        <v>-2.3133279743535885E-2</v>
      </c>
      <c r="BA94" s="1">
        <f t="shared" si="274"/>
        <v>-2.1086450902319736E-2</v>
      </c>
      <c r="BB94" s="1">
        <f t="shared" si="274"/>
        <v>-2.0027283364171249E-2</v>
      </c>
      <c r="BC94" s="1">
        <f t="shared" si="274"/>
        <v>-1.9482471241887896E-2</v>
      </c>
      <c r="BD94" s="1">
        <f t="shared" si="274"/>
        <v>-1.9014696347124535E-2</v>
      </c>
      <c r="BE94" s="174">
        <f t="shared" si="274"/>
        <v>-1.8014532287417305E-2</v>
      </c>
      <c r="BF94" s="115">
        <f t="shared" si="274"/>
        <v>-1.5649027123697836E-2</v>
      </c>
      <c r="BG94" s="1">
        <f t="shared" si="274"/>
        <v>2.9737917629796659E-3</v>
      </c>
      <c r="BH94" s="1">
        <f t="shared" si="274"/>
        <v>-1.604703308424183E-3</v>
      </c>
      <c r="BI94" s="1">
        <f t="shared" si="274"/>
        <v>-5.3446641210476821E-3</v>
      </c>
      <c r="BJ94" s="1">
        <f t="shared" si="274"/>
        <v>-8.3904743830949587E-3</v>
      </c>
      <c r="BK94" s="1">
        <f t="shared" si="274"/>
        <v>-1.0814272054800745E-2</v>
      </c>
      <c r="BL94" s="174">
        <f t="shared" si="274"/>
        <v>-1.2591654386874596E-2</v>
      </c>
      <c r="BM94" s="115">
        <f t="shared" si="274"/>
        <v>-1.3579131793300241E-2</v>
      </c>
      <c r="BN94" s="1">
        <f t="shared" si="274"/>
        <v>-1.3477743703940096E-2</v>
      </c>
      <c r="BO94" s="1">
        <f t="shared" si="274"/>
        <v>-1.2322420063079514E-2</v>
      </c>
      <c r="BP94" s="1">
        <f t="shared" si="274"/>
        <v>-1.1507518933984561E-2</v>
      </c>
      <c r="BQ94" s="1">
        <f t="shared" ref="BQ94:EB94" si="275">(BQ54-BP54)/BP54</f>
        <v>-1.091774476228867E-2</v>
      </c>
      <c r="BR94" s="1">
        <f t="shared" si="275"/>
        <v>-1.0474255101877475E-2</v>
      </c>
      <c r="BS94" s="1">
        <f t="shared" si="275"/>
        <v>-1.0136775070351432E-2</v>
      </c>
      <c r="BT94" s="115">
        <f t="shared" si="275"/>
        <v>-9.9074550516668764E-3</v>
      </c>
      <c r="BU94" s="1">
        <f t="shared" si="275"/>
        <v>-9.8380006516067577E-3</v>
      </c>
      <c r="BV94" s="1">
        <f t="shared" si="275"/>
        <v>-1.0809976938358928E-2</v>
      </c>
      <c r="BW94" s="1">
        <f t="shared" si="275"/>
        <v>-1.1389454345305396E-2</v>
      </c>
      <c r="BX94" s="1">
        <f t="shared" si="275"/>
        <v>-1.1630509263053404E-2</v>
      </c>
      <c r="BY94" s="1">
        <f t="shared" si="275"/>
        <v>-1.1584235649124495E-2</v>
      </c>
      <c r="BZ94" s="1">
        <f t="shared" si="275"/>
        <v>-1.1307480326911612E-2</v>
      </c>
      <c r="CA94" s="115">
        <f t="shared" si="275"/>
        <v>-1.0879151731828008E-2</v>
      </c>
      <c r="CB94" s="1">
        <f t="shared" si="275"/>
        <v>-1.0419335121017748E-2</v>
      </c>
      <c r="CC94" s="1">
        <f t="shared" si="275"/>
        <v>-1.0539114563347054E-2</v>
      </c>
      <c r="CD94" s="1">
        <f t="shared" si="275"/>
        <v>-1.0710642501384442E-2</v>
      </c>
      <c r="CE94" s="1">
        <f t="shared" si="275"/>
        <v>-1.0889703619278913E-2</v>
      </c>
      <c r="CF94" s="1">
        <f t="shared" si="275"/>
        <v>-1.1044117006593156E-2</v>
      </c>
      <c r="CG94" s="1">
        <f t="shared" si="275"/>
        <v>-1.1151375093699484E-2</v>
      </c>
      <c r="CH94" s="115">
        <f t="shared" si="275"/>
        <v>-1.1199915275992015E-2</v>
      </c>
      <c r="CI94" s="1">
        <f t="shared" si="275"/>
        <v>-1.1191609460261284E-2</v>
      </c>
      <c r="CJ94" s="1">
        <f t="shared" si="275"/>
        <v>-1.1144665172731926E-2</v>
      </c>
      <c r="CK94" s="1">
        <f t="shared" si="275"/>
        <v>-1.1067977301854545E-2</v>
      </c>
      <c r="CL94" s="1">
        <f t="shared" si="275"/>
        <v>-1.0986511415806591E-2</v>
      </c>
      <c r="CM94" s="1">
        <f t="shared" si="275"/>
        <v>-1.0920923197261068E-2</v>
      </c>
      <c r="CN94" s="1">
        <f t="shared" si="275"/>
        <v>-1.0887786668655221E-2</v>
      </c>
      <c r="CO94" s="115">
        <f t="shared" si="275"/>
        <v>-1.0898110887023443E-2</v>
      </c>
      <c r="CP94" s="1">
        <f t="shared" si="275"/>
        <v>-1.0955272338497921E-2</v>
      </c>
      <c r="CQ94" s="1">
        <f t="shared" si="275"/>
        <v>-1.105145539442942E-2</v>
      </c>
      <c r="CR94" s="1">
        <f t="shared" si="275"/>
        <v>-1.1103117736548582E-2</v>
      </c>
      <c r="CS94" s="1">
        <f t="shared" si="275"/>
        <v>-1.1115237962903346E-2</v>
      </c>
      <c r="CT94" s="1">
        <f t="shared" si="275"/>
        <v>-1.1097331871712213E-2</v>
      </c>
      <c r="CU94" s="1">
        <f t="shared" si="275"/>
        <v>-1.1062116671382268E-2</v>
      </c>
      <c r="CV94" s="115">
        <f t="shared" si="275"/>
        <v>-1.1024125438398166E-2</v>
      </c>
      <c r="CW94" s="1">
        <f t="shared" si="275"/>
        <v>-1.0997496845369697E-2</v>
      </c>
      <c r="CX94" s="1">
        <f t="shared" si="275"/>
        <v>-1.0992692818624458E-2</v>
      </c>
      <c r="CY94" s="1">
        <f t="shared" si="275"/>
        <v>-1.0996854308960455E-2</v>
      </c>
      <c r="CZ94" s="1">
        <f t="shared" si="275"/>
        <v>-1.1006422977287284E-2</v>
      </c>
      <c r="DA94" s="1">
        <f t="shared" si="275"/>
        <v>-1.1017718127902393E-2</v>
      </c>
      <c r="DB94" s="1">
        <f t="shared" si="275"/>
        <v>-1.1027367899040533E-2</v>
      </c>
      <c r="DC94" s="1">
        <f t="shared" si="275"/>
        <v>-1.1032652271792044E-2</v>
      </c>
      <c r="DD94" s="115">
        <f t="shared" si="275"/>
        <v>-1.1031778982110319E-2</v>
      </c>
      <c r="DE94" s="1">
        <f t="shared" si="275"/>
        <v>-1.1024010959836364E-2</v>
      </c>
      <c r="DF94" s="1">
        <f t="shared" si="275"/>
        <v>-1.1009644966218713E-2</v>
      </c>
      <c r="DG94" s="1">
        <f t="shared" si="275"/>
        <v>-1.0994031728259412E-2</v>
      </c>
      <c r="DH94" s="1">
        <f t="shared" si="275"/>
        <v>-1.0981016189410216E-2</v>
      </c>
      <c r="DI94" s="1">
        <f t="shared" si="275"/>
        <v>-1.0972673976305775E-2</v>
      </c>
      <c r="DJ94" s="1">
        <f t="shared" si="275"/>
        <v>-1.0969193519076111E-2</v>
      </c>
      <c r="DK94" s="115">
        <f t="shared" si="275"/>
        <v>-1.0968957650948224E-2</v>
      </c>
      <c r="DL94" s="1">
        <f t="shared" si="275"/>
        <v>-1.0968903251247282E-2</v>
      </c>
      <c r="DM94" s="1">
        <f t="shared" si="275"/>
        <v>-1.096528146767483E-2</v>
      </c>
      <c r="DN94" s="1">
        <f t="shared" si="275"/>
        <v>-1.0958163742683434E-2</v>
      </c>
      <c r="DO94" s="1">
        <f t="shared" si="275"/>
        <v>-1.0948275273584742E-2</v>
      </c>
      <c r="DP94" s="1">
        <f t="shared" si="275"/>
        <v>-1.0936709903022321E-2</v>
      </c>
      <c r="DQ94" s="1">
        <f t="shared" si="275"/>
        <v>-1.0924624448011252E-2</v>
      </c>
      <c r="DR94" s="1">
        <f t="shared" si="275"/>
        <v>-1.09129362014033E-2</v>
      </c>
      <c r="DS94" s="1">
        <f t="shared" si="275"/>
        <v>-1.0902077438569493E-2</v>
      </c>
      <c r="DT94" s="1">
        <f t="shared" si="275"/>
        <v>-1.0891884470832445E-2</v>
      </c>
      <c r="DU94" s="1">
        <f t="shared" si="275"/>
        <v>-1.088224548585362E-2</v>
      </c>
      <c r="DV94" s="1">
        <f t="shared" si="275"/>
        <v>-1.0872743408938889E-2</v>
      </c>
      <c r="DW94" s="1">
        <f t="shared" si="275"/>
        <v>-1.0862842628979191E-2</v>
      </c>
      <c r="DX94" s="1">
        <f t="shared" si="275"/>
        <v>-1.0852055839977377E-2</v>
      </c>
      <c r="DY94" s="1">
        <f t="shared" si="275"/>
        <v>-1.0840079757037692E-2</v>
      </c>
      <c r="DZ94" s="1">
        <f t="shared" si="275"/>
        <v>-1.0826886118105124E-2</v>
      </c>
      <c r="EA94" s="1">
        <f t="shared" si="275"/>
        <v>-1.0812756225535238E-2</v>
      </c>
      <c r="EB94" s="1">
        <f t="shared" si="275"/>
        <v>-1.0798245364213543E-2</v>
      </c>
      <c r="EC94" s="1">
        <f t="shared" ref="EC94:FY94" si="276">(EC54-EB54)/EB54</f>
        <v>-1.0783721807924375E-2</v>
      </c>
      <c r="ED94" s="1">
        <f t="shared" si="276"/>
        <v>-1.0769331554489921E-2</v>
      </c>
      <c r="EE94" s="1">
        <f t="shared" si="276"/>
        <v>-1.0755013150842346E-2</v>
      </c>
      <c r="EF94" s="1">
        <f t="shared" si="276"/>
        <v>-1.074055793648275E-2</v>
      </c>
      <c r="EG94" s="1">
        <f t="shared" si="276"/>
        <v>-1.072570604876368E-2</v>
      </c>
      <c r="EH94" s="1">
        <f t="shared" si="276"/>
        <v>-1.0710260153388261E-2</v>
      </c>
      <c r="EI94" s="1">
        <f t="shared" si="276"/>
        <v>-1.0694187224003282E-2</v>
      </c>
      <c r="EJ94" s="1">
        <f t="shared" si="276"/>
        <v>-1.0677514484130533E-2</v>
      </c>
      <c r="EK94" s="1">
        <f t="shared" si="276"/>
        <v>-1.066031438497651E-2</v>
      </c>
      <c r="EL94" s="1">
        <f t="shared" si="276"/>
        <v>-1.0642680426936694E-2</v>
      </c>
      <c r="EM94" s="1">
        <f t="shared" si="276"/>
        <v>-1.0624701061591952E-2</v>
      </c>
      <c r="EN94" s="1">
        <f t="shared" si="276"/>
        <v>-1.0606438616705851E-2</v>
      </c>
      <c r="EO94" s="1">
        <f t="shared" si="276"/>
        <v>-1.0587918535901703E-2</v>
      </c>
      <c r="EP94" s="1">
        <f t="shared" si="276"/>
        <v>-1.0569130765169783E-2</v>
      </c>
      <c r="EQ94" s="1">
        <f t="shared" si="276"/>
        <v>-1.0550021717605634E-2</v>
      </c>
      <c r="ER94" s="1">
        <f t="shared" si="276"/>
        <v>-1.053052455098491E-2</v>
      </c>
      <c r="ES94" s="1">
        <f t="shared" si="276"/>
        <v>-1.0510584963499341E-2</v>
      </c>
      <c r="ET94" s="1">
        <f t="shared" si="276"/>
        <v>-1.0490178206317169E-2</v>
      </c>
      <c r="EU94" s="1">
        <f t="shared" si="276"/>
        <v>-1.0469314451208004E-2</v>
      </c>
      <c r="EV94" s="1">
        <f t="shared" si="276"/>
        <v>-1.044803154388612E-2</v>
      </c>
      <c r="EW94" s="1">
        <f t="shared" si="276"/>
        <v>-1.0426376511518554E-2</v>
      </c>
      <c r="EX94" s="1">
        <f t="shared" si="276"/>
        <v>-1.0404380178202942E-2</v>
      </c>
      <c r="EY94" s="1">
        <f t="shared" si="276"/>
        <v>-1.0382054145525637E-2</v>
      </c>
      <c r="EZ94" s="1">
        <f t="shared" si="276"/>
        <v>-1.0359393068896189E-2</v>
      </c>
      <c r="FA94" s="1">
        <f t="shared" si="276"/>
        <v>-1.0336380915233423E-2</v>
      </c>
      <c r="FB94" s="1">
        <f t="shared" si="276"/>
        <v>-1.0312999021927768E-2</v>
      </c>
      <c r="FC94" s="1">
        <f t="shared" si="276"/>
        <v>-1.0289233240471025E-2</v>
      </c>
      <c r="FD94" s="1">
        <f t="shared" si="276"/>
        <v>-1.026507750708467E-2</v>
      </c>
      <c r="FE94" s="1">
        <f t="shared" si="276"/>
        <v>-1.0240532137225247E-2</v>
      </c>
      <c r="FF94" s="1">
        <f t="shared" si="276"/>
        <v>-1.021560376039992E-2</v>
      </c>
      <c r="FG94" s="1">
        <f t="shared" si="276"/>
        <v>-1.0190303071852707E-2</v>
      </c>
      <c r="FH94" s="1">
        <f t="shared" si="276"/>
        <v>-1.0164641552533847E-2</v>
      </c>
      <c r="FI94" s="1">
        <f t="shared" si="276"/>
        <v>-1.0138628290902179E-2</v>
      </c>
      <c r="FJ94" s="1">
        <f t="shared" si="276"/>
        <v>-1.0112267830617742E-2</v>
      </c>
      <c r="FK94" s="1">
        <f t="shared" si="276"/>
        <v>-1.0085559609305714E-2</v>
      </c>
      <c r="FL94" s="1">
        <f t="shared" si="276"/>
        <v>-1.0058499129464908E-2</v>
      </c>
      <c r="FM94" s="1">
        <f t="shared" si="276"/>
        <v>-1.0031081231563977E-2</v>
      </c>
      <c r="FN94" s="1">
        <f t="shared" si="276"/>
        <v>-1.0003302641148683E-2</v>
      </c>
      <c r="FO94" s="1">
        <f t="shared" si="276"/>
        <v>-9.9751632994633556E-3</v>
      </c>
      <c r="FP94" s="1">
        <f t="shared" si="276"/>
        <v>-9.9466663401649204E-3</v>
      </c>
      <c r="FQ94" s="1">
        <f t="shared" si="276"/>
        <v>-9.9178169498329409E-3</v>
      </c>
      <c r="FR94" s="1">
        <f t="shared" si="276"/>
        <v>-9.8886206872350543E-3</v>
      </c>
      <c r="FS94" s="1">
        <f t="shared" si="276"/>
        <v>-9.8590820593928395E-3</v>
      </c>
      <c r="FT94" s="1">
        <f t="shared" si="276"/>
        <v>-9.8292041630020921E-3</v>
      </c>
      <c r="FU94" s="1">
        <f t="shared" si="276"/>
        <v>-9.7989887430063906E-3</v>
      </c>
      <c r="FV94" s="1">
        <f t="shared" si="276"/>
        <v>-9.7684365993569739E-3</v>
      </c>
      <c r="FW94" s="1">
        <f t="shared" si="276"/>
        <v>-9.7375481772371004E-3</v>
      </c>
      <c r="FX94" s="1">
        <f t="shared" si="276"/>
        <v>-9.7063241440028206E-3</v>
      </c>
      <c r="FY94" s="1">
        <f t="shared" si="276"/>
        <v>-9.6747657947160448E-3</v>
      </c>
      <c r="GA94" t="s">
        <v>137</v>
      </c>
    </row>
    <row r="95" spans="1:183" x14ac:dyDescent="0.25">
      <c r="A95" t="s">
        <v>172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74"/>
      <c r="Q95" s="1"/>
      <c r="R95" s="1"/>
      <c r="S95" s="1"/>
      <c r="T95" s="1"/>
      <c r="U95" s="1"/>
      <c r="V95" s="1"/>
      <c r="W95" s="174"/>
      <c r="X95" s="1"/>
      <c r="Y95" s="1"/>
      <c r="Z95" s="1"/>
      <c r="AA95" s="1"/>
      <c r="AB95" s="1"/>
      <c r="AC95" s="1"/>
      <c r="AD95" s="174"/>
      <c r="AE95" s="1"/>
      <c r="AF95" s="1"/>
      <c r="AG95" s="1"/>
      <c r="AH95" s="1"/>
      <c r="AI95" s="1"/>
      <c r="AJ95" s="174"/>
      <c r="AK95" s="174"/>
      <c r="AL95" s="1"/>
      <c r="AM95" s="1"/>
      <c r="AN95" s="1"/>
      <c r="AO95" s="1"/>
      <c r="AP95" s="1"/>
      <c r="AQ95" s="174"/>
      <c r="AR95" s="174"/>
      <c r="AS95" s="1"/>
      <c r="AT95" s="1"/>
      <c r="AU95" s="1"/>
      <c r="AV95" s="1"/>
      <c r="AW95" s="1"/>
      <c r="AX95" s="174"/>
      <c r="AY95" s="115"/>
      <c r="AZ95" s="1"/>
      <c r="BA95" s="1"/>
      <c r="BB95" s="1"/>
      <c r="BC95" s="1"/>
      <c r="BD95" s="1"/>
      <c r="BE95" s="174"/>
      <c r="BF95" s="115"/>
      <c r="BG95" s="1"/>
      <c r="BH95" s="1"/>
      <c r="BI95" s="1"/>
      <c r="BJ95" s="1"/>
      <c r="BK95" s="1"/>
      <c r="BL95" s="174"/>
      <c r="BM95" s="115"/>
      <c r="BN95" s="1"/>
      <c r="BO95" s="1"/>
      <c r="BP95" s="1"/>
      <c r="BQ95" s="1"/>
      <c r="BR95" s="1"/>
      <c r="BS95" s="1"/>
      <c r="BT95" s="115"/>
      <c r="BU95" s="1"/>
      <c r="BV95" s="1"/>
      <c r="BW95" s="1"/>
      <c r="BX95" s="1"/>
      <c r="BY95" s="1"/>
      <c r="BZ95" s="1"/>
      <c r="CA95" s="115"/>
      <c r="CB95" s="1"/>
      <c r="CC95" s="1"/>
      <c r="CD95" s="1"/>
      <c r="CE95" s="1"/>
      <c r="CF95" s="1"/>
      <c r="CG95" s="1"/>
      <c r="CH95" s="115"/>
      <c r="CI95" s="1"/>
      <c r="CJ95" s="1"/>
      <c r="CK95" s="1"/>
      <c r="CL95" s="1"/>
      <c r="CM95" s="1"/>
      <c r="CN95" s="1"/>
      <c r="CO95" s="115"/>
      <c r="CP95" s="1"/>
      <c r="CQ95" s="1"/>
      <c r="CR95" s="1"/>
      <c r="CS95" s="1"/>
      <c r="CT95" s="1"/>
      <c r="CU95" s="1"/>
      <c r="CV95" s="115"/>
      <c r="CW95" s="1"/>
      <c r="CX95" s="1"/>
      <c r="CY95" s="1"/>
      <c r="CZ95" s="1"/>
      <c r="DA95" s="1"/>
      <c r="DB95" s="1"/>
      <c r="DC95" s="1"/>
      <c r="DD95" s="115"/>
      <c r="DE95" s="1"/>
      <c r="DF95" s="1"/>
      <c r="DG95" s="1"/>
      <c r="DH95" s="1"/>
      <c r="DI95" s="1"/>
      <c r="DJ95" s="1"/>
      <c r="DK95" s="115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GA95" t="s">
        <v>172</v>
      </c>
    </row>
    <row r="96" spans="1:183" s="179" customFormat="1" x14ac:dyDescent="0.25">
      <c r="A96" s="179" t="s">
        <v>164</v>
      </c>
      <c r="D96" s="180"/>
      <c r="E96" s="180"/>
      <c r="F96" s="180"/>
      <c r="G96" s="180"/>
      <c r="H96" s="180"/>
      <c r="I96" s="180">
        <f>I71/I70</f>
        <v>3.2258064516129031E-2</v>
      </c>
      <c r="J96" s="180">
        <f t="shared" ref="J96:BK96" si="277">J71/J70</f>
        <v>5.542190351947477E-2</v>
      </c>
      <c r="K96" s="180">
        <f t="shared" si="277"/>
        <v>6.4689944933715632E-2</v>
      </c>
      <c r="L96" s="180">
        <f t="shared" si="277"/>
        <v>6.9536412795413519E-2</v>
      </c>
      <c r="M96" s="180">
        <f t="shared" si="277"/>
        <v>7.2425570189630209E-2</v>
      </c>
      <c r="N96" s="180">
        <f t="shared" si="277"/>
        <v>7.4283963677332518E-2</v>
      </c>
      <c r="O96" s="180">
        <f t="shared" si="277"/>
        <v>7.553841521055181E-2</v>
      </c>
      <c r="P96" s="180">
        <f t="shared" si="277"/>
        <v>7.6412996364925934E-2</v>
      </c>
      <c r="Q96" s="180">
        <f t="shared" si="277"/>
        <v>7.5830955559810218E-2</v>
      </c>
      <c r="R96" s="180">
        <f t="shared" si="277"/>
        <v>7.5128275431840044E-2</v>
      </c>
      <c r="S96" s="180">
        <f t="shared" si="277"/>
        <v>7.4298997097836036E-2</v>
      </c>
      <c r="T96" s="180">
        <f t="shared" si="277"/>
        <v>7.3346139005292299E-2</v>
      </c>
      <c r="U96" s="180">
        <f t="shared" si="277"/>
        <v>7.2284353369330714E-2</v>
      </c>
      <c r="V96" s="180">
        <f t="shared" si="277"/>
        <v>7.1140871576036296E-2</v>
      </c>
      <c r="W96" s="180">
        <f t="shared" si="277"/>
        <v>6.9953774789461187E-2</v>
      </c>
      <c r="X96" s="180">
        <f t="shared" si="277"/>
        <v>6.9351025359222482E-2</v>
      </c>
      <c r="Y96" s="180">
        <f t="shared" si="277"/>
        <v>6.8172220577631379E-2</v>
      </c>
      <c r="Z96" s="180">
        <f t="shared" si="277"/>
        <v>6.7062389066727748E-2</v>
      </c>
      <c r="AA96" s="180">
        <f t="shared" si="277"/>
        <v>6.6053663526973588E-2</v>
      </c>
      <c r="AB96" s="180">
        <f t="shared" si="277"/>
        <v>6.5165768862043227E-2</v>
      </c>
      <c r="AC96" s="180">
        <f t="shared" si="277"/>
        <v>6.4406024818608007E-2</v>
      </c>
      <c r="AD96" s="180">
        <f t="shared" si="277"/>
        <v>6.3771509609145752E-2</v>
      </c>
      <c r="AE96" s="180">
        <f t="shared" si="277"/>
        <v>6.5564043720798534E-2</v>
      </c>
      <c r="AF96" s="180">
        <f t="shared" si="277"/>
        <v>6.7460638185288427E-2</v>
      </c>
      <c r="AG96" s="180">
        <f t="shared" si="277"/>
        <v>6.9419603661735815E-2</v>
      </c>
      <c r="AH96" s="180">
        <f t="shared" si="277"/>
        <v>7.1387994982303846E-2</v>
      </c>
      <c r="AI96" s="180">
        <f t="shared" si="277"/>
        <v>7.3307583194063206E-2</v>
      </c>
      <c r="AJ96" s="180">
        <f t="shared" si="277"/>
        <v>7.5122357024920164E-2</v>
      </c>
      <c r="AK96" s="180">
        <f t="shared" si="277"/>
        <v>7.6785579787391672E-2</v>
      </c>
      <c r="AL96" s="180">
        <f t="shared" si="277"/>
        <v>7.7019401473404067E-2</v>
      </c>
      <c r="AM96" s="180">
        <f t="shared" si="277"/>
        <v>7.7176346574733004E-2</v>
      </c>
      <c r="AN96" s="180">
        <f t="shared" si="277"/>
        <v>7.7360833060979559E-2</v>
      </c>
      <c r="AO96" s="180">
        <f t="shared" si="277"/>
        <v>7.7581533506780501E-2</v>
      </c>
      <c r="AP96" s="180">
        <f t="shared" si="277"/>
        <v>7.7848467450150324E-2</v>
      </c>
      <c r="AQ96" s="180">
        <f t="shared" si="277"/>
        <v>7.817315972255616E-2</v>
      </c>
      <c r="AR96" s="180">
        <f t="shared" si="277"/>
        <v>7.8057516495090185E-2</v>
      </c>
      <c r="AS96" s="180">
        <f t="shared" si="277"/>
        <v>7.8340588375796397E-2</v>
      </c>
      <c r="AT96" s="180">
        <f t="shared" si="277"/>
        <v>7.8597795823182715E-2</v>
      </c>
      <c r="AU96" s="180">
        <f t="shared" si="277"/>
        <v>7.8835570166882488E-2</v>
      </c>
      <c r="AV96" s="180">
        <f t="shared" si="277"/>
        <v>7.906086623796825E-2</v>
      </c>
      <c r="AW96" s="180">
        <f t="shared" si="277"/>
        <v>7.9282331201935632E-2</v>
      </c>
      <c r="AX96" s="180">
        <f t="shared" si="277"/>
        <v>7.9510656633403967E-2</v>
      </c>
      <c r="AY96" s="209">
        <f t="shared" si="277"/>
        <v>7.9759196485296682E-2</v>
      </c>
      <c r="AZ96" s="180">
        <f t="shared" si="277"/>
        <v>8.004499641809748E-2</v>
      </c>
      <c r="BA96" s="180">
        <f t="shared" si="277"/>
        <v>8.0363729961361013E-2</v>
      </c>
      <c r="BB96" s="180">
        <f t="shared" si="277"/>
        <v>8.0704582401475461E-2</v>
      </c>
      <c r="BC96" s="180">
        <f t="shared" si="277"/>
        <v>8.1058792713990621E-2</v>
      </c>
      <c r="BD96" s="180">
        <f t="shared" si="277"/>
        <v>8.1417035824568787E-2</v>
      </c>
      <c r="BE96" s="20">
        <f t="shared" si="277"/>
        <v>8.1769150879087107E-2</v>
      </c>
      <c r="BF96" s="209">
        <f t="shared" si="277"/>
        <v>8.2103808207932241E-2</v>
      </c>
      <c r="BG96" s="180">
        <f t="shared" si="277"/>
        <v>8.2381010276741787E-2</v>
      </c>
      <c r="BH96" s="180">
        <f t="shared" si="277"/>
        <v>8.262840676252492E-2</v>
      </c>
      <c r="BI96" s="180">
        <f t="shared" si="277"/>
        <v>8.2851955206610414E-2</v>
      </c>
      <c r="BJ96" s="180">
        <f t="shared" si="277"/>
        <v>8.3055126280093441E-2</v>
      </c>
      <c r="BK96" s="180">
        <f t="shared" si="277"/>
        <v>8.3239915544661119E-2</v>
      </c>
      <c r="BL96" s="20">
        <f>BL71/BL70</f>
        <v>8.3406587870162405E-2</v>
      </c>
      <c r="BM96" s="209">
        <f>BM71/BM70</f>
        <v>8.3553355691725881E-2</v>
      </c>
      <c r="BN96" s="180">
        <f t="shared" ref="BN96:DY96" si="278">BN71/BN70</f>
        <v>8.3675959310117537E-2</v>
      </c>
      <c r="BO96" s="180">
        <f t="shared" si="278"/>
        <v>8.380998147179862E-2</v>
      </c>
      <c r="BP96" s="180">
        <f t="shared" si="278"/>
        <v>8.395139614932462E-2</v>
      </c>
      <c r="BQ96" s="180">
        <f t="shared" si="278"/>
        <v>8.4097151403757633E-2</v>
      </c>
      <c r="BR96" s="180">
        <f t="shared" si="278"/>
        <v>8.4244835735085302E-2</v>
      </c>
      <c r="BS96" s="180">
        <f t="shared" si="278"/>
        <v>8.4392499222540926E-2</v>
      </c>
      <c r="BT96" s="209">
        <f t="shared" si="278"/>
        <v>8.4538452106049031E-2</v>
      </c>
      <c r="BU96" s="180">
        <f t="shared" si="278"/>
        <v>8.4681047168680232E-2</v>
      </c>
      <c r="BV96" s="180">
        <f t="shared" si="278"/>
        <v>8.4811275353209065E-2</v>
      </c>
      <c r="BW96" s="180">
        <f t="shared" si="278"/>
        <v>8.4931086618790147E-2</v>
      </c>
      <c r="BX96" s="180">
        <f t="shared" si="278"/>
        <v>8.5041905926726655E-2</v>
      </c>
      <c r="BY96" s="180">
        <f t="shared" si="278"/>
        <v>8.5144816048959279E-2</v>
      </c>
      <c r="BZ96" s="180">
        <f t="shared" si="278"/>
        <v>8.5240720015759122E-2</v>
      </c>
      <c r="CA96" s="209">
        <f t="shared" si="278"/>
        <v>8.5330514463031304E-2</v>
      </c>
      <c r="CB96" s="180">
        <f t="shared" si="278"/>
        <v>8.5415263351437898E-2</v>
      </c>
      <c r="CC96" s="180">
        <f t="shared" si="278"/>
        <v>8.5500151560512883E-2</v>
      </c>
      <c r="CD96" s="180">
        <f t="shared" si="278"/>
        <v>8.5584031370313646E-2</v>
      </c>
      <c r="CE96" s="180">
        <f t="shared" si="278"/>
        <v>8.5666044594558302E-2</v>
      </c>
      <c r="CF96" s="180">
        <f t="shared" si="278"/>
        <v>8.5745567363410782E-2</v>
      </c>
      <c r="CG96" s="180">
        <f t="shared" si="278"/>
        <v>8.5822171203086592E-2</v>
      </c>
      <c r="CH96" s="209">
        <f t="shared" si="278"/>
        <v>8.5895617391811702E-2</v>
      </c>
      <c r="CI96" s="180">
        <f t="shared" si="278"/>
        <v>8.5965882076571326E-2</v>
      </c>
      <c r="CJ96" s="180">
        <f t="shared" si="278"/>
        <v>8.6033199314829292E-2</v>
      </c>
      <c r="CK96" s="180">
        <f t="shared" si="278"/>
        <v>8.6098006291308204E-2</v>
      </c>
      <c r="CL96" s="180">
        <f t="shared" si="278"/>
        <v>8.6160596172235412E-2</v>
      </c>
      <c r="CM96" s="180">
        <f t="shared" si="278"/>
        <v>8.6221159851511381E-2</v>
      </c>
      <c r="CN96" s="180">
        <f t="shared" si="278"/>
        <v>8.6279818778637427E-2</v>
      </c>
      <c r="CO96" s="209">
        <f t="shared" si="278"/>
        <v>8.6336644527682818E-2</v>
      </c>
      <c r="CP96" s="180">
        <f t="shared" si="278"/>
        <v>8.6391672998993876E-2</v>
      </c>
      <c r="CQ96" s="180">
        <f t="shared" si="278"/>
        <v>8.6444915436203501E-2</v>
      </c>
      <c r="CR96" s="180">
        <f t="shared" si="278"/>
        <v>8.6496336454106204E-2</v>
      </c>
      <c r="CS96" s="180">
        <f t="shared" si="278"/>
        <v>8.6545968585899066E-2</v>
      </c>
      <c r="CT96" s="180">
        <f t="shared" si="278"/>
        <v>8.6593894506807836E-2</v>
      </c>
      <c r="CU96" s="180">
        <f t="shared" si="278"/>
        <v>8.6640231807752432E-2</v>
      </c>
      <c r="CV96" s="209">
        <f t="shared" si="278"/>
        <v>8.6685118642497672E-2</v>
      </c>
      <c r="CW96" s="180">
        <f t="shared" si="278"/>
        <v>8.6728697967324894E-2</v>
      </c>
      <c r="CX96" s="180">
        <f t="shared" si="278"/>
        <v>8.6771097992583368E-2</v>
      </c>
      <c r="CY96" s="180">
        <f t="shared" si="278"/>
        <v>8.681232288183538E-2</v>
      </c>
      <c r="CZ96" s="180">
        <f t="shared" si="278"/>
        <v>8.68523726580262E-2</v>
      </c>
      <c r="DA96" s="180">
        <f t="shared" si="278"/>
        <v>8.6891251391418151E-2</v>
      </c>
      <c r="DB96" s="180">
        <f t="shared" si="278"/>
        <v>8.6928972679435154E-2</v>
      </c>
      <c r="DC96" s="180">
        <f t="shared" si="278"/>
        <v>8.6965562996267093E-2</v>
      </c>
      <c r="DD96" s="209">
        <f t="shared" si="278"/>
        <v>8.7001062570283783E-2</v>
      </c>
      <c r="DE96" s="180">
        <f t="shared" si="278"/>
        <v>8.7035523329216227E-2</v>
      </c>
      <c r="DF96" s="180">
        <f t="shared" si="278"/>
        <v>8.7069003354417807E-2</v>
      </c>
      <c r="DG96" s="180">
        <f t="shared" si="278"/>
        <v>8.7101555073498649E-2</v>
      </c>
      <c r="DH96" s="180">
        <f t="shared" si="278"/>
        <v>8.713322370185804E-2</v>
      </c>
      <c r="DI96" s="180">
        <f t="shared" si="278"/>
        <v>8.7164046671646483E-2</v>
      </c>
      <c r="DJ96" s="180">
        <f t="shared" si="278"/>
        <v>8.7194053808785588E-2</v>
      </c>
      <c r="DK96" s="209">
        <f t="shared" si="278"/>
        <v>8.7223268269310344E-2</v>
      </c>
      <c r="DL96" s="180">
        <f t="shared" si="278"/>
        <v>8.7251708195740477E-2</v>
      </c>
      <c r="DM96" s="180">
        <f t="shared" si="278"/>
        <v>8.7279389111491981E-2</v>
      </c>
      <c r="DN96" s="180">
        <f t="shared" si="278"/>
        <v>8.7306332480794613E-2</v>
      </c>
      <c r="DO96" s="180">
        <f t="shared" si="278"/>
        <v>8.7332564004298632E-2</v>
      </c>
      <c r="DP96" s="180">
        <f t="shared" si="278"/>
        <v>8.7358111627543408E-2</v>
      </c>
      <c r="DQ96" s="180">
        <f t="shared" si="278"/>
        <v>8.7383003473674961E-2</v>
      </c>
      <c r="DR96" s="180">
        <f t="shared" si="278"/>
        <v>8.7407265892254185E-2</v>
      </c>
      <c r="DS96" s="180">
        <f t="shared" si="278"/>
        <v>8.7430921883368026E-2</v>
      </c>
      <c r="DT96" s="180">
        <f t="shared" si="278"/>
        <v>8.7453990234143991E-2</v>
      </c>
      <c r="DU96" s="180">
        <f t="shared" si="278"/>
        <v>8.7476487766607047E-2</v>
      </c>
      <c r="DV96" s="180">
        <f t="shared" si="278"/>
        <v>8.7498430280602252E-2</v>
      </c>
      <c r="DW96" s="180">
        <f t="shared" si="278"/>
        <v>8.7519833261032187E-2</v>
      </c>
      <c r="DX96" s="180">
        <f t="shared" si="278"/>
        <v>8.7540712319805522E-2</v>
      </c>
      <c r="DY96" s="180">
        <f t="shared" si="278"/>
        <v>8.7561083365000056E-2</v>
      </c>
      <c r="DZ96" s="180">
        <f t="shared" ref="DZ96:FY96" si="279">DZ71/DZ70</f>
        <v>8.7580962516632596E-2</v>
      </c>
      <c r="EA96" s="180">
        <f t="shared" si="279"/>
        <v>8.7600365826508542E-2</v>
      </c>
      <c r="EB96" s="180">
        <f t="shared" si="279"/>
        <v>8.7619308903322618E-2</v>
      </c>
      <c r="EC96" s="180">
        <f t="shared" si="279"/>
        <v>8.7637806487489769E-2</v>
      </c>
      <c r="ED96" s="180">
        <f t="shared" si="279"/>
        <v>8.7655872250606587E-2</v>
      </c>
      <c r="EE96" s="180">
        <f t="shared" si="279"/>
        <v>8.7673518794709068E-2</v>
      </c>
      <c r="EF96" s="180">
        <f t="shared" si="279"/>
        <v>8.7690757815776885E-2</v>
      </c>
      <c r="EG96" s="180">
        <f t="shared" si="279"/>
        <v>8.7707600382668005E-2</v>
      </c>
      <c r="EH96" s="180">
        <f t="shared" si="279"/>
        <v>8.7724057269011224E-2</v>
      </c>
      <c r="EI96" s="180">
        <f t="shared" si="279"/>
        <v>8.7740139259308333E-2</v>
      </c>
      <c r="EJ96" s="180">
        <f t="shared" si="279"/>
        <v>8.7755857087674152E-2</v>
      </c>
      <c r="EK96" s="180">
        <f t="shared" si="279"/>
        <v>8.777122131866337E-2</v>
      </c>
      <c r="EL96" s="180">
        <f t="shared" si="279"/>
        <v>8.7786242212102045E-2</v>
      </c>
      <c r="EM96" s="180">
        <f t="shared" si="279"/>
        <v>8.7800929608652128E-2</v>
      </c>
      <c r="EN96" s="180">
        <f t="shared" si="279"/>
        <v>8.7815292865622327E-2</v>
      </c>
      <c r="EO96" s="180">
        <f t="shared" si="279"/>
        <v>8.7829340860773528E-2</v>
      </c>
      <c r="EP96" s="180">
        <f t="shared" si="279"/>
        <v>8.7843082064528094E-2</v>
      </c>
      <c r="EQ96" s="180">
        <f t="shared" si="279"/>
        <v>8.7856524608716291E-2</v>
      </c>
      <c r="ER96" s="180">
        <f t="shared" si="279"/>
        <v>8.7869676355016954E-2</v>
      </c>
      <c r="ES96" s="180">
        <f t="shared" si="279"/>
        <v>8.7882544949187388E-2</v>
      </c>
      <c r="ET96" s="180">
        <f t="shared" si="279"/>
        <v>8.7895137853250413E-2</v>
      </c>
      <c r="EU96" s="180">
        <f t="shared" si="279"/>
        <v>8.7907462353579574E-2</v>
      </c>
      <c r="EV96" s="180">
        <f t="shared" si="279"/>
        <v>8.7919525548122407E-2</v>
      </c>
      <c r="EW96" s="180">
        <f t="shared" si="279"/>
        <v>8.7931334320167448E-2</v>
      </c>
      <c r="EX96" s="180">
        <f t="shared" si="279"/>
        <v>8.7942895308605967E-2</v>
      </c>
      <c r="EY96" s="180">
        <f t="shared" si="279"/>
        <v>8.7954214898299618E-2</v>
      </c>
      <c r="EZ96" s="180">
        <f t="shared" si="279"/>
        <v>8.796529922898251E-2</v>
      </c>
      <c r="FA96" s="180">
        <f t="shared" si="279"/>
        <v>8.7976154217757604E-2</v>
      </c>
      <c r="FB96" s="180">
        <f t="shared" si="279"/>
        <v>8.7986785588013469E-2</v>
      </c>
      <c r="FC96" s="180">
        <f t="shared" si="279"/>
        <v>8.7997198896660814E-2</v>
      </c>
      <c r="FD96" s="180">
        <f t="shared" si="279"/>
        <v>8.8007399552222046E-2</v>
      </c>
      <c r="FE96" s="180">
        <f t="shared" si="279"/>
        <v>8.8017392818817791E-2</v>
      </c>
      <c r="FF96" s="180">
        <f t="shared" si="279"/>
        <v>8.802718381477237E-2</v>
      </c>
      <c r="FG96" s="180">
        <f t="shared" si="279"/>
        <v>8.8036777509020156E-2</v>
      </c>
      <c r="FH96" s="180">
        <f t="shared" si="279"/>
        <v>8.8046178718248977E-2</v>
      </c>
      <c r="FI96" s="180">
        <f t="shared" si="279"/>
        <v>8.8055392106891076E-2</v>
      </c>
      <c r="FJ96" s="180">
        <f t="shared" si="279"/>
        <v>8.8064422190848105E-2</v>
      </c>
      <c r="FK96" s="180">
        <f t="shared" si="279"/>
        <v>8.8073273344467143E-2</v>
      </c>
      <c r="FL96" s="180">
        <f t="shared" si="279"/>
        <v>8.808194980913038E-2</v>
      </c>
      <c r="FM96" s="180">
        <f t="shared" si="279"/>
        <v>8.8090455702534015E-2</v>
      </c>
      <c r="FN96" s="180">
        <f t="shared" si="279"/>
        <v>8.8098795026903251E-2</v>
      </c>
      <c r="FO96" s="180">
        <f t="shared" si="279"/>
        <v>8.8106971675103909E-2</v>
      </c>
      <c r="FP96" s="180">
        <f t="shared" si="279"/>
        <v>8.8114989434374943E-2</v>
      </c>
      <c r="FQ96" s="180">
        <f t="shared" si="279"/>
        <v>8.8122851988102074E-2</v>
      </c>
      <c r="FR96" s="180">
        <f t="shared" si="279"/>
        <v>8.8130562916569871E-2</v>
      </c>
      <c r="FS96" s="180">
        <f t="shared" si="279"/>
        <v>8.8138125697883957E-2</v>
      </c>
      <c r="FT96" s="180">
        <f t="shared" si="279"/>
        <v>8.814554371018439E-2</v>
      </c>
      <c r="FU96" s="180">
        <f t="shared" si="279"/>
        <v>8.8152820235068416E-2</v>
      </c>
      <c r="FV96" s="180">
        <f t="shared" si="279"/>
        <v>8.8159958461816942E-2</v>
      </c>
      <c r="FW96" s="180">
        <f t="shared" si="279"/>
        <v>8.8166961491856322E-2</v>
      </c>
      <c r="FX96" s="180">
        <f t="shared" si="279"/>
        <v>8.8173832342900924E-2</v>
      </c>
      <c r="FY96" s="180">
        <f t="shared" si="279"/>
        <v>8.8180573952399754E-2</v>
      </c>
      <c r="GA96" s="179" t="s">
        <v>164</v>
      </c>
    </row>
    <row r="97" spans="1:183" s="179" customFormat="1" x14ac:dyDescent="0.25">
      <c r="A97" s="179" t="s">
        <v>156</v>
      </c>
      <c r="D97" s="180"/>
      <c r="E97" s="180"/>
      <c r="F97" s="180"/>
      <c r="G97" s="180"/>
      <c r="H97" s="180"/>
      <c r="I97" s="180">
        <f>I72/I70</f>
        <v>0.48387096774193544</v>
      </c>
      <c r="J97" s="180">
        <f t="shared" ref="J97:BK97" si="280">J72/J70</f>
        <v>0.47605720276106367</v>
      </c>
      <c r="K97" s="180">
        <f t="shared" si="280"/>
        <v>0.4729308514928906</v>
      </c>
      <c r="L97" s="180">
        <f t="shared" si="280"/>
        <v>0.47129601191154208</v>
      </c>
      <c r="M97" s="180">
        <f t="shared" si="280"/>
        <v>0.47032142402617921</v>
      </c>
      <c r="N97" s="180">
        <f t="shared" si="280"/>
        <v>0.46969453959856799</v>
      </c>
      <c r="O97" s="180">
        <f t="shared" si="280"/>
        <v>0.46927138049013817</v>
      </c>
      <c r="P97" s="180">
        <f t="shared" si="280"/>
        <v>0.46897636153425637</v>
      </c>
      <c r="Q97" s="180">
        <f t="shared" si="280"/>
        <v>0.46493915417281584</v>
      </c>
      <c r="R97" s="180">
        <f t="shared" si="280"/>
        <v>0.46006515674781567</v>
      </c>
      <c r="S97" s="180">
        <f t="shared" si="280"/>
        <v>0.45431303668115042</v>
      </c>
      <c r="T97" s="180">
        <f t="shared" si="280"/>
        <v>0.44770373081837528</v>
      </c>
      <c r="U97" s="180">
        <f t="shared" si="280"/>
        <v>0.4403388712619673</v>
      </c>
      <c r="V97" s="180">
        <f t="shared" si="280"/>
        <v>0.43240734296878586</v>
      </c>
      <c r="W97" s="180">
        <f t="shared" si="280"/>
        <v>0.42417328816819422</v>
      </c>
      <c r="X97" s="180">
        <f t="shared" si="280"/>
        <v>0.41904329585276962</v>
      </c>
      <c r="Y97" s="180">
        <f t="shared" si="280"/>
        <v>0.41100694197299764</v>
      </c>
      <c r="Z97" s="180">
        <f t="shared" si="280"/>
        <v>0.40344080472293919</v>
      </c>
      <c r="AA97" s="180">
        <f t="shared" si="280"/>
        <v>0.39656394476137158</v>
      </c>
      <c r="AB97" s="180">
        <f t="shared" si="280"/>
        <v>0.39051083414732157</v>
      </c>
      <c r="AC97" s="180">
        <f t="shared" si="280"/>
        <v>0.38533137433646703</v>
      </c>
      <c r="AD97" s="180">
        <f t="shared" si="280"/>
        <v>0.38100564640851137</v>
      </c>
      <c r="AE97" s="180">
        <f t="shared" si="280"/>
        <v>0.36825841726890596</v>
      </c>
      <c r="AF97" s="180">
        <f t="shared" si="280"/>
        <v>0.35496713404811697</v>
      </c>
      <c r="AG97" s="180">
        <f t="shared" si="280"/>
        <v>0.34141291462438872</v>
      </c>
      <c r="AH97" s="180">
        <f t="shared" si="280"/>
        <v>0.32794335314125733</v>
      </c>
      <c r="AI97" s="180">
        <f t="shared" si="280"/>
        <v>0.31493174592042122</v>
      </c>
      <c r="AJ97" s="180">
        <f t="shared" si="280"/>
        <v>0.30272778369470354</v>
      </c>
      <c r="AK97" s="180">
        <f t="shared" si="280"/>
        <v>0.2916126856719205</v>
      </c>
      <c r="AL97" s="180">
        <f t="shared" si="280"/>
        <v>0.28695170041360818</v>
      </c>
      <c r="AM97" s="180">
        <f t="shared" si="280"/>
        <v>0.28272119072401991</v>
      </c>
      <c r="AN97" s="180">
        <f t="shared" si="280"/>
        <v>0.2787974789169157</v>
      </c>
      <c r="AO97" s="180">
        <f t="shared" si="280"/>
        <v>0.27509977461988172</v>
      </c>
      <c r="AP97" s="180">
        <f t="shared" si="280"/>
        <v>0.27155561022145608</v>
      </c>
      <c r="AQ97" s="180">
        <f t="shared" si="280"/>
        <v>0.26809808958410064</v>
      </c>
      <c r="AR97" s="180">
        <f t="shared" si="280"/>
        <v>0.26445342670566885</v>
      </c>
      <c r="AS97" s="180">
        <f t="shared" si="280"/>
        <v>0.26255313550253873</v>
      </c>
      <c r="AT97" s="180">
        <f t="shared" si="280"/>
        <v>0.2606385878599447</v>
      </c>
      <c r="AU97" s="180">
        <f t="shared" si="280"/>
        <v>0.25874670505608827</v>
      </c>
      <c r="AV97" s="180">
        <f t="shared" si="280"/>
        <v>0.25690552689462565</v>
      </c>
      <c r="AW97" s="180">
        <f t="shared" si="280"/>
        <v>0.25514043540806569</v>
      </c>
      <c r="AX97" s="180">
        <f t="shared" si="280"/>
        <v>0.25347478817851593</v>
      </c>
      <c r="AY97" s="209">
        <f t="shared" si="280"/>
        <v>0.25193093191037941</v>
      </c>
      <c r="AZ97" s="180">
        <f t="shared" si="280"/>
        <v>0.2505316821182938</v>
      </c>
      <c r="BA97" s="180">
        <f t="shared" si="280"/>
        <v>0.24922824983190911</v>
      </c>
      <c r="BB97" s="180">
        <f t="shared" si="280"/>
        <v>0.24800516738046252</v>
      </c>
      <c r="BC97" s="180">
        <f t="shared" si="280"/>
        <v>0.24685500102622371</v>
      </c>
      <c r="BD97" s="180">
        <f t="shared" si="280"/>
        <v>0.24577455575451013</v>
      </c>
      <c r="BE97" s="20">
        <f t="shared" si="280"/>
        <v>0.24476479157919445</v>
      </c>
      <c r="BF97" s="209">
        <f t="shared" si="280"/>
        <v>0.24383099800697003</v>
      </c>
      <c r="BG97" s="180">
        <f t="shared" si="280"/>
        <v>0.24305862448163554</v>
      </c>
      <c r="BH97" s="180">
        <f t="shared" si="280"/>
        <v>0.2423020838189564</v>
      </c>
      <c r="BI97" s="180">
        <f t="shared" si="280"/>
        <v>0.24156532564088312</v>
      </c>
      <c r="BJ97" s="180">
        <f t="shared" si="280"/>
        <v>0.24085132447109647</v>
      </c>
      <c r="BK97" s="180">
        <f t="shared" si="280"/>
        <v>0.24016233958743963</v>
      </c>
      <c r="BL97" s="20">
        <f>BL72/BL70</f>
        <v>0.23950025550983595</v>
      </c>
      <c r="BM97" s="209">
        <f>BM72/BM70</f>
        <v>0.23886693118656069</v>
      </c>
      <c r="BN97" s="180">
        <f t="shared" ref="BN97:DY97" si="281">BN72/BN70</f>
        <v>0.2382645696844696</v>
      </c>
      <c r="BO97" s="180">
        <f t="shared" si="281"/>
        <v>0.23769147712045413</v>
      </c>
      <c r="BP97" s="180">
        <f t="shared" si="281"/>
        <v>0.23714626142208303</v>
      </c>
      <c r="BQ97" s="180">
        <f t="shared" si="281"/>
        <v>0.23662785075833803</v>
      </c>
      <c r="BR97" s="180">
        <f t="shared" si="281"/>
        <v>0.23613529968009145</v>
      </c>
      <c r="BS97" s="180">
        <f t="shared" si="281"/>
        <v>0.23566759307290214</v>
      </c>
      <c r="BT97" s="209">
        <f t="shared" si="281"/>
        <v>0.23522345644386958</v>
      </c>
      <c r="BU97" s="180">
        <f t="shared" si="281"/>
        <v>0.23480115986388569</v>
      </c>
      <c r="BV97" s="180">
        <f t="shared" si="281"/>
        <v>0.23439499047403853</v>
      </c>
      <c r="BW97" s="180">
        <f t="shared" si="281"/>
        <v>0.23400471347332516</v>
      </c>
      <c r="BX97" s="180">
        <f t="shared" si="281"/>
        <v>0.23363002448474127</v>
      </c>
      <c r="BY97" s="180">
        <f t="shared" si="281"/>
        <v>0.23327051633870874</v>
      </c>
      <c r="BZ97" s="180">
        <f t="shared" si="281"/>
        <v>0.23292565553135272</v>
      </c>
      <c r="CA97" s="209">
        <f t="shared" si="281"/>
        <v>0.23259472508844178</v>
      </c>
      <c r="CB97" s="180">
        <f t="shared" si="281"/>
        <v>0.23227673168731167</v>
      </c>
      <c r="CC97" s="180">
        <f t="shared" si="281"/>
        <v>0.2319693102048592</v>
      </c>
      <c r="CD97" s="180">
        <f t="shared" si="281"/>
        <v>0.23167233967323503</v>
      </c>
      <c r="CE97" s="180">
        <f t="shared" si="281"/>
        <v>0.23138566294037835</v>
      </c>
      <c r="CF97" s="180">
        <f t="shared" si="281"/>
        <v>0.23110908258657772</v>
      </c>
      <c r="CG97" s="180">
        <f t="shared" si="281"/>
        <v>0.23084235868058126</v>
      </c>
      <c r="CH97" s="209">
        <f t="shared" si="281"/>
        <v>0.23058520589885823</v>
      </c>
      <c r="CI97" s="180">
        <f t="shared" si="281"/>
        <v>0.23033728709822765</v>
      </c>
      <c r="CJ97" s="180">
        <f t="shared" si="281"/>
        <v>0.23009820239995896</v>
      </c>
      <c r="CK97" s="180">
        <f t="shared" si="281"/>
        <v>0.22986745744669224</v>
      </c>
      <c r="CL97" s="180">
        <f t="shared" si="281"/>
        <v>0.22964458277860061</v>
      </c>
      <c r="CM97" s="180">
        <f t="shared" si="281"/>
        <v>0.22942912753072453</v>
      </c>
      <c r="CN97" s="180">
        <f t="shared" si="281"/>
        <v>0.22922065736565175</v>
      </c>
      <c r="CO97" s="209">
        <f t="shared" si="281"/>
        <v>0.22901875758251983</v>
      </c>
      <c r="CP97" s="180">
        <f t="shared" si="281"/>
        <v>0.22882304247154123</v>
      </c>
      <c r="CQ97" s="180">
        <f t="shared" si="281"/>
        <v>0.22863317241682563</v>
      </c>
      <c r="CR97" s="180">
        <f t="shared" si="281"/>
        <v>0.22844902921207194</v>
      </c>
      <c r="CS97" s="180">
        <f t="shared" si="281"/>
        <v>0.22827046062557485</v>
      </c>
      <c r="CT97" s="180">
        <f t="shared" si="281"/>
        <v>0.22809728617553951</v>
      </c>
      <c r="CU97" s="180">
        <f t="shared" si="281"/>
        <v>0.22792930303055911</v>
      </c>
      <c r="CV97" s="209">
        <f t="shared" si="281"/>
        <v>0.22776629223032846</v>
      </c>
      <c r="CW97" s="180">
        <f t="shared" si="281"/>
        <v>0.22760802658826107</v>
      </c>
      <c r="CX97" s="180">
        <f t="shared" si="281"/>
        <v>0.22745428162334821</v>
      </c>
      <c r="CY97" s="180">
        <f t="shared" si="281"/>
        <v>0.22730487142087258</v>
      </c>
      <c r="CZ97" s="180">
        <f t="shared" si="281"/>
        <v>0.2271596263355122</v>
      </c>
      <c r="DA97" s="180">
        <f t="shared" si="281"/>
        <v>0.22701838930318807</v>
      </c>
      <c r="DB97" s="180">
        <f t="shared" si="281"/>
        <v>0.22688101316324474</v>
      </c>
      <c r="DC97" s="180">
        <f t="shared" si="281"/>
        <v>0.22674735875513041</v>
      </c>
      <c r="DD97" s="209">
        <f t="shared" si="281"/>
        <v>0.22661729352479118</v>
      </c>
      <c r="DE97" s="180">
        <f t="shared" si="281"/>
        <v>0.22649069055708598</v>
      </c>
      <c r="DF97" s="180">
        <f t="shared" si="281"/>
        <v>0.22636742793471182</v>
      </c>
      <c r="DG97" s="180">
        <f t="shared" si="281"/>
        <v>0.22624738334579741</v>
      </c>
      <c r="DH97" s="180">
        <f t="shared" si="281"/>
        <v>0.22613043690331353</v>
      </c>
      <c r="DI97" s="180">
        <f t="shared" si="281"/>
        <v>0.2260164734870517</v>
      </c>
      <c r="DJ97" s="180">
        <f t="shared" si="281"/>
        <v>0.22590538459793813</v>
      </c>
      <c r="DK97" s="209">
        <f t="shared" si="281"/>
        <v>0.22579706963183394</v>
      </c>
      <c r="DL97" s="180">
        <f t="shared" si="281"/>
        <v>0.22569143640115386</v>
      </c>
      <c r="DM97" s="180">
        <f t="shared" si="281"/>
        <v>0.22558840061782567</v>
      </c>
      <c r="DN97" s="180">
        <f t="shared" si="281"/>
        <v>0.22548787964323114</v>
      </c>
      <c r="DO97" s="180">
        <f t="shared" si="281"/>
        <v>0.22538979233195219</v>
      </c>
      <c r="DP97" s="180">
        <f t="shared" si="281"/>
        <v>0.22529405921006757</v>
      </c>
      <c r="DQ97" s="180">
        <f t="shared" si="281"/>
        <v>0.22520060288564164</v>
      </c>
      <c r="DR97" s="180">
        <f t="shared" si="281"/>
        <v>0.22510934859939674</v>
      </c>
      <c r="DS97" s="180">
        <f t="shared" si="281"/>
        <v>0.22502022479306366</v>
      </c>
      <c r="DT97" s="180">
        <f t="shared" si="281"/>
        <v>0.22493316353271037</v>
      </c>
      <c r="DU97" s="180">
        <f t="shared" si="281"/>
        <v>0.22484810009414002</v>
      </c>
      <c r="DV97" s="180">
        <f t="shared" si="281"/>
        <v>0.2247649728244312</v>
      </c>
      <c r="DW97" s="180">
        <f t="shared" si="281"/>
        <v>0.22468372290662386</v>
      </c>
      <c r="DX97" s="180">
        <f t="shared" si="281"/>
        <v>0.22460429406428542</v>
      </c>
      <c r="DY97" s="180">
        <f t="shared" si="281"/>
        <v>0.22452663223819458</v>
      </c>
      <c r="DZ97" s="180">
        <f t="shared" ref="DZ97:FY97" si="282">DZ72/DZ70</f>
        <v>0.22445068526905071</v>
      </c>
      <c r="EA97" s="180">
        <f t="shared" si="282"/>
        <v>0.2243764026198182</v>
      </c>
      <c r="EB97" s="180">
        <f t="shared" si="282"/>
        <v>0.22430373517444735</v>
      </c>
      <c r="EC97" s="180">
        <f t="shared" si="282"/>
        <v>0.22423263545828975</v>
      </c>
      <c r="ED97" s="180">
        <f t="shared" si="282"/>
        <v>0.22416305779170159</v>
      </c>
      <c r="EE97" s="180">
        <f t="shared" si="282"/>
        <v>0.22409495835862886</v>
      </c>
      <c r="EF97" s="180">
        <f t="shared" si="282"/>
        <v>0.22402829518175166</v>
      </c>
      <c r="EG97" s="180">
        <f t="shared" si="282"/>
        <v>0.22396302800642931</v>
      </c>
      <c r="EH97" s="180">
        <f t="shared" si="282"/>
        <v>0.22389911810992197</v>
      </c>
      <c r="EI97" s="180">
        <f t="shared" si="282"/>
        <v>0.22383652807149049</v>
      </c>
      <c r="EJ97" s="180">
        <f t="shared" si="282"/>
        <v>0.22377522169109937</v>
      </c>
      <c r="EK97" s="180">
        <f t="shared" si="282"/>
        <v>0.22371516393831886</v>
      </c>
      <c r="EL97" s="180">
        <f t="shared" si="282"/>
        <v>0.22365632092338367</v>
      </c>
      <c r="EM97" s="180">
        <f t="shared" si="282"/>
        <v>0.22359865988084535</v>
      </c>
      <c r="EN97" s="180">
        <f t="shared" si="282"/>
        <v>0.2235421491557095</v>
      </c>
      <c r="EO97" s="180">
        <f t="shared" si="282"/>
        <v>0.2234867581830576</v>
      </c>
      <c r="EP97" s="180">
        <f t="shared" si="282"/>
        <v>0.22343245745556287</v>
      </c>
      <c r="EQ97" s="180">
        <f t="shared" si="282"/>
        <v>0.22337921849123052</v>
      </c>
      <c r="ER97" s="180">
        <f t="shared" si="282"/>
        <v>0.22332701378330871</v>
      </c>
      <c r="ES97" s="180">
        <f t="shared" si="282"/>
        <v>0.22327581674128655</v>
      </c>
      <c r="ET97" s="180">
        <f t="shared" si="282"/>
        <v>0.22322560163141031</v>
      </c>
      <c r="EU97" s="180">
        <f t="shared" si="282"/>
        <v>0.22317634352404497</v>
      </c>
      <c r="EV97" s="180">
        <f t="shared" si="282"/>
        <v>0.22312801825338133</v>
      </c>
      <c r="EW97" s="180">
        <f t="shared" si="282"/>
        <v>0.22308060239243582</v>
      </c>
      <c r="EX97" s="180">
        <f t="shared" si="282"/>
        <v>0.22303407324284436</v>
      </c>
      <c r="EY97" s="180">
        <f t="shared" si="282"/>
        <v>0.22298840882097631</v>
      </c>
      <c r="EZ97" s="180">
        <f t="shared" si="282"/>
        <v>0.22294358783851281</v>
      </c>
      <c r="FA97" s="180">
        <f t="shared" si="282"/>
        <v>0.22289958967736886</v>
      </c>
      <c r="FB97" s="180">
        <f t="shared" si="282"/>
        <v>0.222856394360396</v>
      </c>
      <c r="FC97" s="180">
        <f t="shared" si="282"/>
        <v>0.22281398252053025</v>
      </c>
      <c r="FD97" s="180">
        <f t="shared" si="282"/>
        <v>0.22277233537171007</v>
      </c>
      <c r="FE97" s="180">
        <f t="shared" si="282"/>
        <v>0.22273143468464301</v>
      </c>
      <c r="FF97" s="180">
        <f t="shared" si="282"/>
        <v>0.22269126276517981</v>
      </c>
      <c r="FG97" s="180">
        <f t="shared" si="282"/>
        <v>0.22265180243534716</v>
      </c>
      <c r="FH97" s="180">
        <f t="shared" si="282"/>
        <v>0.22261303701657642</v>
      </c>
      <c r="FI97" s="180">
        <f t="shared" si="282"/>
        <v>0.22257495031436869</v>
      </c>
      <c r="FJ97" s="180">
        <f t="shared" si="282"/>
        <v>0.22253752660357046</v>
      </c>
      <c r="FK97" s="180">
        <f t="shared" si="282"/>
        <v>0.2225007506135549</v>
      </c>
      <c r="FL97" s="180">
        <f t="shared" si="282"/>
        <v>0.22246460751286382</v>
      </c>
      <c r="FM97" s="180">
        <f t="shared" si="282"/>
        <v>0.2224290828928554</v>
      </c>
      <c r="FN97" s="180">
        <f t="shared" si="282"/>
        <v>0.22239416275125332</v>
      </c>
      <c r="FO97" s="180">
        <f t="shared" si="282"/>
        <v>0.22235983347639815</v>
      </c>
      <c r="FP97" s="180">
        <f t="shared" si="282"/>
        <v>0.2223260818327692</v>
      </c>
      <c r="FQ97" s="180">
        <f t="shared" si="282"/>
        <v>0.22229289494801169</v>
      </c>
      <c r="FR97" s="180">
        <f t="shared" si="282"/>
        <v>0.22226026030133567</v>
      </c>
      <c r="FS97" s="180">
        <f t="shared" si="282"/>
        <v>0.22222816571281243</v>
      </c>
      <c r="FT97" s="180">
        <f t="shared" si="282"/>
        <v>0.22219659933287694</v>
      </c>
      <c r="FU97" s="180">
        <f t="shared" si="282"/>
        <v>0.22216554963188503</v>
      </c>
      <c r="FV97" s="180">
        <f t="shared" si="282"/>
        <v>0.22213500538969724</v>
      </c>
      <c r="FW97" s="180">
        <f t="shared" si="282"/>
        <v>0.22210495568536223</v>
      </c>
      <c r="FX97" s="180">
        <f t="shared" si="282"/>
        <v>0.22207538988703854</v>
      </c>
      <c r="FY97" s="180">
        <f t="shared" si="282"/>
        <v>0.22204629764229708</v>
      </c>
      <c r="GA97" s="179" t="s">
        <v>156</v>
      </c>
    </row>
    <row r="98" spans="1:183" s="179" customFormat="1" x14ac:dyDescent="0.25">
      <c r="A98" s="179" t="s">
        <v>157</v>
      </c>
      <c r="D98" s="180"/>
      <c r="E98" s="180"/>
      <c r="F98" s="180"/>
      <c r="G98" s="180"/>
      <c r="H98" s="180"/>
      <c r="I98" s="180">
        <f>I73/I70</f>
        <v>0.48387096774193544</v>
      </c>
      <c r="J98" s="180">
        <f t="shared" ref="J98:BK98" si="283">J73/J70</f>
        <v>0.46852089371946154</v>
      </c>
      <c r="K98" s="180">
        <f t="shared" si="283"/>
        <v>0.46237920357339368</v>
      </c>
      <c r="L98" s="180">
        <f t="shared" si="283"/>
        <v>0.45916757529304442</v>
      </c>
      <c r="M98" s="180">
        <f t="shared" si="283"/>
        <v>0.45725300578419059</v>
      </c>
      <c r="N98" s="180">
        <f t="shared" si="283"/>
        <v>0.45602149672409942</v>
      </c>
      <c r="O98" s="180">
        <f t="shared" si="283"/>
        <v>0.45519020429931006</v>
      </c>
      <c r="P98" s="180">
        <f t="shared" si="283"/>
        <v>0.45461064210081759</v>
      </c>
      <c r="Q98" s="180">
        <f t="shared" si="283"/>
        <v>0.45922989026737404</v>
      </c>
      <c r="R98" s="180">
        <f t="shared" si="283"/>
        <v>0.46480656782034419</v>
      </c>
      <c r="S98" s="180">
        <f t="shared" si="283"/>
        <v>0.47138796622101353</v>
      </c>
      <c r="T98" s="180">
        <f t="shared" si="283"/>
        <v>0.47895013017633242</v>
      </c>
      <c r="U98" s="180">
        <f t="shared" si="283"/>
        <v>0.48737677536870194</v>
      </c>
      <c r="V98" s="180">
        <f t="shared" si="283"/>
        <v>0.49645178545517782</v>
      </c>
      <c r="W98" s="180">
        <f t="shared" si="283"/>
        <v>0.50587293704234471</v>
      </c>
      <c r="X98" s="180">
        <f t="shared" si="283"/>
        <v>0.51160567878800789</v>
      </c>
      <c r="Y98" s="180">
        <f t="shared" si="283"/>
        <v>0.52082083744937091</v>
      </c>
      <c r="Z98" s="180">
        <f t="shared" si="283"/>
        <v>0.52949680621033313</v>
      </c>
      <c r="AA98" s="180">
        <f t="shared" si="283"/>
        <v>0.53738239171165481</v>
      </c>
      <c r="AB98" s="180">
        <f t="shared" si="283"/>
        <v>0.54432339699063526</v>
      </c>
      <c r="AC98" s="180">
        <f t="shared" si="283"/>
        <v>0.55026260084492495</v>
      </c>
      <c r="AD98" s="180">
        <f t="shared" si="283"/>
        <v>0.5552228439823429</v>
      </c>
      <c r="AE98" s="180">
        <f t="shared" si="283"/>
        <v>0.56617753901029544</v>
      </c>
      <c r="AF98" s="180">
        <f t="shared" si="283"/>
        <v>0.57757222776659467</v>
      </c>
      <c r="AG98" s="180">
        <f t="shared" si="283"/>
        <v>0.58916748171387545</v>
      </c>
      <c r="AH98" s="180">
        <f t="shared" si="283"/>
        <v>0.60066865187643881</v>
      </c>
      <c r="AI98" s="180">
        <f t="shared" si="283"/>
        <v>0.61176067088551556</v>
      </c>
      <c r="AJ98" s="180">
        <f t="shared" si="283"/>
        <v>0.62214985928037625</v>
      </c>
      <c r="AK98" s="180">
        <f t="shared" si="283"/>
        <v>0.6316017345406878</v>
      </c>
      <c r="AL98" s="180">
        <f t="shared" si="283"/>
        <v>0.63602889811298768</v>
      </c>
      <c r="AM98" s="180">
        <f t="shared" si="283"/>
        <v>0.64010246270124704</v>
      </c>
      <c r="AN98" s="180">
        <f t="shared" si="283"/>
        <v>0.64384168802210473</v>
      </c>
      <c r="AO98" s="180">
        <f t="shared" si="283"/>
        <v>0.64731869187333779</v>
      </c>
      <c r="AP98" s="180">
        <f t="shared" si="283"/>
        <v>0.65059592232839358</v>
      </c>
      <c r="AQ98" s="180">
        <f t="shared" si="283"/>
        <v>0.65372875069334313</v>
      </c>
      <c r="AR98" s="180">
        <f t="shared" si="283"/>
        <v>0.65748905679924097</v>
      </c>
      <c r="AS98" s="180">
        <f t="shared" si="283"/>
        <v>0.65910627612166484</v>
      </c>
      <c r="AT98" s="180">
        <f t="shared" si="283"/>
        <v>0.66076361631687264</v>
      </c>
      <c r="AU98" s="180">
        <f t="shared" si="283"/>
        <v>0.6624177247770292</v>
      </c>
      <c r="AV98" s="180">
        <f t="shared" si="283"/>
        <v>0.66403360686740609</v>
      </c>
      <c r="AW98" s="180">
        <f t="shared" si="283"/>
        <v>0.66557723338999875</v>
      </c>
      <c r="AX98" s="180">
        <f t="shared" si="283"/>
        <v>0.66701455518808006</v>
      </c>
      <c r="AY98" s="209">
        <f t="shared" si="283"/>
        <v>0.66830987160432398</v>
      </c>
      <c r="AZ98" s="180">
        <f t="shared" si="283"/>
        <v>0.66942332146360861</v>
      </c>
      <c r="BA98" s="180">
        <f t="shared" si="283"/>
        <v>0.67040802020672996</v>
      </c>
      <c r="BB98" s="180">
        <f t="shared" si="283"/>
        <v>0.6712902502180621</v>
      </c>
      <c r="BC98" s="180">
        <f t="shared" si="283"/>
        <v>0.67208620625978566</v>
      </c>
      <c r="BD98" s="180">
        <f t="shared" si="283"/>
        <v>0.67280840842092116</v>
      </c>
      <c r="BE98" s="20">
        <f t="shared" si="283"/>
        <v>0.67346605754171851</v>
      </c>
      <c r="BF98" s="209">
        <f t="shared" si="283"/>
        <v>0.67406519378509777</v>
      </c>
      <c r="BG98" s="180">
        <f t="shared" si="283"/>
        <v>0.67456036524162266</v>
      </c>
      <c r="BH98" s="180">
        <f t="shared" si="283"/>
        <v>0.67506950941851862</v>
      </c>
      <c r="BI98" s="180">
        <f t="shared" si="283"/>
        <v>0.67558271915250645</v>
      </c>
      <c r="BJ98" s="180">
        <f t="shared" si="283"/>
        <v>0.67609354924881004</v>
      </c>
      <c r="BK98" s="180">
        <f t="shared" si="283"/>
        <v>0.67659774486789936</v>
      </c>
      <c r="BL98" s="20">
        <f>BL73/BL70</f>
        <v>0.67709315662000158</v>
      </c>
      <c r="BM98" s="209">
        <f>BM73/BM70</f>
        <v>0.67757971312171339</v>
      </c>
      <c r="BN98" s="180">
        <f t="shared" ref="BN98:DY98" si="284">BN73/BN70</f>
        <v>0.67805947100541275</v>
      </c>
      <c r="BO98" s="180">
        <f t="shared" si="284"/>
        <v>0.67849854140774724</v>
      </c>
      <c r="BP98" s="180">
        <f t="shared" si="284"/>
        <v>0.67890234242859238</v>
      </c>
      <c r="BQ98" s="180">
        <f t="shared" si="284"/>
        <v>0.67927499783790424</v>
      </c>
      <c r="BR98" s="180">
        <f t="shared" si="284"/>
        <v>0.67961986458482326</v>
      </c>
      <c r="BS98" s="180">
        <f t="shared" si="284"/>
        <v>0.67993990770455692</v>
      </c>
      <c r="BT98" s="209">
        <f t="shared" si="284"/>
        <v>0.68023809145008141</v>
      </c>
      <c r="BU98" s="180">
        <f t="shared" si="284"/>
        <v>0.68051779296743409</v>
      </c>
      <c r="BV98" s="180">
        <f t="shared" si="284"/>
        <v>0.68079373417275246</v>
      </c>
      <c r="BW98" s="180">
        <f t="shared" si="284"/>
        <v>0.68106419990788469</v>
      </c>
      <c r="BX98" s="180">
        <f t="shared" si="284"/>
        <v>0.6813280695885322</v>
      </c>
      <c r="BY98" s="180">
        <f t="shared" si="284"/>
        <v>0.68158466761233194</v>
      </c>
      <c r="BZ98" s="180">
        <f t="shared" si="284"/>
        <v>0.6818336244528882</v>
      </c>
      <c r="CA98" s="209">
        <f t="shared" si="284"/>
        <v>0.682074760448527</v>
      </c>
      <c r="CB98" s="180">
        <f t="shared" si="284"/>
        <v>0.68230800496125044</v>
      </c>
      <c r="CC98" s="180">
        <f t="shared" si="284"/>
        <v>0.68253053823462795</v>
      </c>
      <c r="CD98" s="180">
        <f t="shared" si="284"/>
        <v>0.68274362895645124</v>
      </c>
      <c r="CE98" s="180">
        <f t="shared" si="284"/>
        <v>0.68294829246506328</v>
      </c>
      <c r="CF98" s="180">
        <f t="shared" si="284"/>
        <v>0.68314535005001154</v>
      </c>
      <c r="CG98" s="180">
        <f t="shared" si="284"/>
        <v>0.68333547011633222</v>
      </c>
      <c r="CH98" s="209">
        <f t="shared" si="284"/>
        <v>0.68351917670932993</v>
      </c>
      <c r="CI98" s="180">
        <f t="shared" si="284"/>
        <v>0.68369683082520105</v>
      </c>
      <c r="CJ98" s="180">
        <f t="shared" si="284"/>
        <v>0.68386859828521174</v>
      </c>
      <c r="CK98" s="180">
        <f t="shared" si="284"/>
        <v>0.68403453626199962</v>
      </c>
      <c r="CL98" s="180">
        <f t="shared" si="284"/>
        <v>0.68419482104916396</v>
      </c>
      <c r="CM98" s="180">
        <f t="shared" si="284"/>
        <v>0.68434971261776401</v>
      </c>
      <c r="CN98" s="180">
        <f t="shared" si="284"/>
        <v>0.68449952385571078</v>
      </c>
      <c r="CO98" s="209">
        <f t="shared" si="284"/>
        <v>0.68464459788979726</v>
      </c>
      <c r="CP98" s="180">
        <f t="shared" si="284"/>
        <v>0.68478528452946497</v>
      </c>
      <c r="CQ98" s="180">
        <f t="shared" si="284"/>
        <v>0.68492191214697085</v>
      </c>
      <c r="CR98" s="180">
        <f t="shared" si="284"/>
        <v>0.68505463433382174</v>
      </c>
      <c r="CS98" s="180">
        <f t="shared" si="284"/>
        <v>0.68518357078852599</v>
      </c>
      <c r="CT98" s="180">
        <f t="shared" si="284"/>
        <v>0.68530881931765275</v>
      </c>
      <c r="CU98" s="180">
        <f t="shared" si="284"/>
        <v>0.68543046516168837</v>
      </c>
      <c r="CV98" s="209">
        <f t="shared" si="284"/>
        <v>0.68554858912717376</v>
      </c>
      <c r="CW98" s="180">
        <f t="shared" si="284"/>
        <v>0.68566327544441408</v>
      </c>
      <c r="CX98" s="180">
        <f t="shared" si="284"/>
        <v>0.68577462038406845</v>
      </c>
      <c r="CY98" s="180">
        <f t="shared" si="284"/>
        <v>0.6858828056972921</v>
      </c>
      <c r="CZ98" s="180">
        <f t="shared" si="284"/>
        <v>0.68598800100646162</v>
      </c>
      <c r="DA98" s="180">
        <f t="shared" si="284"/>
        <v>0.68609035930539375</v>
      </c>
      <c r="DB98" s="180">
        <f t="shared" si="284"/>
        <v>0.68619001415732006</v>
      </c>
      <c r="DC98" s="180">
        <f t="shared" si="284"/>
        <v>0.68628707824860247</v>
      </c>
      <c r="DD98" s="209">
        <f t="shared" si="284"/>
        <v>0.68638164390492507</v>
      </c>
      <c r="DE98" s="180">
        <f t="shared" si="284"/>
        <v>0.68647378611369769</v>
      </c>
      <c r="DF98" s="180">
        <f t="shared" si="284"/>
        <v>0.68656356871087043</v>
      </c>
      <c r="DG98" s="180">
        <f t="shared" si="284"/>
        <v>0.68665106158070388</v>
      </c>
      <c r="DH98" s="180">
        <f t="shared" si="284"/>
        <v>0.68673633939482848</v>
      </c>
      <c r="DI98" s="180">
        <f t="shared" si="284"/>
        <v>0.68681947984130176</v>
      </c>
      <c r="DJ98" s="180">
        <f t="shared" si="284"/>
        <v>0.68690056159327639</v>
      </c>
      <c r="DK98" s="209">
        <f t="shared" si="284"/>
        <v>0.68697966209885575</v>
      </c>
      <c r="DL98" s="180">
        <f t="shared" si="284"/>
        <v>0.68705685540310557</v>
      </c>
      <c r="DM98" s="180">
        <f t="shared" si="284"/>
        <v>0.68713221027068239</v>
      </c>
      <c r="DN98" s="180">
        <f t="shared" si="284"/>
        <v>0.68720578787597431</v>
      </c>
      <c r="DO98" s="180">
        <f t="shared" si="284"/>
        <v>0.6872776436637491</v>
      </c>
      <c r="DP98" s="180">
        <f t="shared" si="284"/>
        <v>0.68734782916238901</v>
      </c>
      <c r="DQ98" s="180">
        <f t="shared" si="284"/>
        <v>0.68741639364068341</v>
      </c>
      <c r="DR98" s="180">
        <f t="shared" si="284"/>
        <v>0.68748338550834898</v>
      </c>
      <c r="DS98" s="180">
        <f t="shared" si="284"/>
        <v>0.68754885332356841</v>
      </c>
      <c r="DT98" s="180">
        <f t="shared" si="284"/>
        <v>0.68761284623314567</v>
      </c>
      <c r="DU98" s="180">
        <f t="shared" si="284"/>
        <v>0.68767541213925309</v>
      </c>
      <c r="DV98" s="180">
        <f t="shared" si="284"/>
        <v>0.68773659689496647</v>
      </c>
      <c r="DW98" s="180">
        <f t="shared" si="284"/>
        <v>0.68779644383234395</v>
      </c>
      <c r="DX98" s="180">
        <f t="shared" si="284"/>
        <v>0.68785499361590896</v>
      </c>
      <c r="DY98" s="180">
        <f t="shared" si="284"/>
        <v>0.6879122843968053</v>
      </c>
      <c r="DZ98" s="180">
        <f t="shared" ref="DZ98:FY98" si="285">DZ73/DZ70</f>
        <v>0.68796835221431663</v>
      </c>
      <c r="EA98" s="180">
        <f t="shared" si="285"/>
        <v>0.6880232315536734</v>
      </c>
      <c r="EB98" s="180">
        <f t="shared" si="285"/>
        <v>0.68807695592223006</v>
      </c>
      <c r="EC98" s="180">
        <f t="shared" si="285"/>
        <v>0.68812955805422049</v>
      </c>
      <c r="ED98" s="180">
        <f t="shared" si="285"/>
        <v>0.68818106995769179</v>
      </c>
      <c r="EE98" s="180">
        <f t="shared" si="285"/>
        <v>0.688231522846662</v>
      </c>
      <c r="EF98" s="180">
        <f t="shared" si="285"/>
        <v>0.68828094700247155</v>
      </c>
      <c r="EG98" s="180">
        <f t="shared" si="285"/>
        <v>0.68832937161090257</v>
      </c>
      <c r="EH98" s="180">
        <f t="shared" si="285"/>
        <v>0.68837682462106675</v>
      </c>
      <c r="EI98" s="180">
        <f t="shared" si="285"/>
        <v>0.68842333266920108</v>
      </c>
      <c r="EJ98" s="180">
        <f t="shared" si="285"/>
        <v>0.68846892122122649</v>
      </c>
      <c r="EK98" s="180">
        <f t="shared" si="285"/>
        <v>0.68851361474301787</v>
      </c>
      <c r="EL98" s="180">
        <f t="shared" si="285"/>
        <v>0.68855743686451432</v>
      </c>
      <c r="EM98" s="180">
        <f t="shared" si="285"/>
        <v>0.68860041051050258</v>
      </c>
      <c r="EN98" s="180">
        <f t="shared" si="285"/>
        <v>0.68864255797866814</v>
      </c>
      <c r="EO98" s="180">
        <f t="shared" si="285"/>
        <v>0.68868390095616883</v>
      </c>
      <c r="EP98" s="180">
        <f t="shared" si="285"/>
        <v>0.68872446047990921</v>
      </c>
      <c r="EQ98" s="180">
        <f t="shared" si="285"/>
        <v>0.68876425690005316</v>
      </c>
      <c r="ER98" s="180">
        <f t="shared" si="285"/>
        <v>0.68880330986167426</v>
      </c>
      <c r="ES98" s="180">
        <f t="shared" si="285"/>
        <v>0.68884163830952605</v>
      </c>
      <c r="ET98" s="180">
        <f t="shared" si="285"/>
        <v>0.68887926051533921</v>
      </c>
      <c r="EU98" s="180">
        <f t="shared" si="285"/>
        <v>0.68891619412237537</v>
      </c>
      <c r="EV98" s="180">
        <f t="shared" si="285"/>
        <v>0.68895245619849632</v>
      </c>
      <c r="EW98" s="180">
        <f t="shared" si="285"/>
        <v>0.68898806328739681</v>
      </c>
      <c r="EX98" s="180">
        <f t="shared" si="285"/>
        <v>0.68902303144854971</v>
      </c>
      <c r="EY98" s="180">
        <f t="shared" si="285"/>
        <v>0.68905737628072405</v>
      </c>
      <c r="EZ98" s="180">
        <f t="shared" si="285"/>
        <v>0.68909111293250469</v>
      </c>
      <c r="FA98" s="180">
        <f t="shared" si="285"/>
        <v>0.68912425610487349</v>
      </c>
      <c r="FB98" s="180">
        <f t="shared" si="285"/>
        <v>0.68915682005159051</v>
      </c>
      <c r="FC98" s="180">
        <f t="shared" si="285"/>
        <v>0.68918881858280889</v>
      </c>
      <c r="FD98" s="180">
        <f t="shared" si="285"/>
        <v>0.68922026507606793</v>
      </c>
      <c r="FE98" s="180">
        <f t="shared" si="285"/>
        <v>0.68925117249653911</v>
      </c>
      <c r="FF98" s="180">
        <f t="shared" si="285"/>
        <v>0.68928155342004793</v>
      </c>
      <c r="FG98" s="180">
        <f t="shared" si="285"/>
        <v>0.68931142005563262</v>
      </c>
      <c r="FH98" s="180">
        <f t="shared" si="285"/>
        <v>0.68934078426517476</v>
      </c>
      <c r="FI98" s="180">
        <f t="shared" si="285"/>
        <v>0.68936965757874025</v>
      </c>
      <c r="FJ98" s="180">
        <f t="shared" si="285"/>
        <v>0.68939805120558151</v>
      </c>
      <c r="FK98" s="180">
        <f t="shared" si="285"/>
        <v>0.68942597604197786</v>
      </c>
      <c r="FL98" s="180">
        <f t="shared" si="285"/>
        <v>0.68945344267800579</v>
      </c>
      <c r="FM98" s="180">
        <f t="shared" si="285"/>
        <v>0.68948046140461072</v>
      </c>
      <c r="FN98" s="180">
        <f t="shared" si="285"/>
        <v>0.68950704222184345</v>
      </c>
      <c r="FO98" s="180">
        <f t="shared" si="285"/>
        <v>0.68953319484849784</v>
      </c>
      <c r="FP98" s="180">
        <f t="shared" si="285"/>
        <v>0.68955892873285585</v>
      </c>
      <c r="FQ98" s="180">
        <f t="shared" si="285"/>
        <v>0.68958425306388627</v>
      </c>
      <c r="FR98" s="180">
        <f t="shared" si="285"/>
        <v>0.68960917678209444</v>
      </c>
      <c r="FS98" s="180">
        <f t="shared" si="285"/>
        <v>0.68963370858930362</v>
      </c>
      <c r="FT98" s="180">
        <f t="shared" si="285"/>
        <v>0.68965785695693871</v>
      </c>
      <c r="FU98" s="180">
        <f t="shared" si="285"/>
        <v>0.68968163013304651</v>
      </c>
      <c r="FV98" s="180">
        <f t="shared" si="285"/>
        <v>0.68970503614848588</v>
      </c>
      <c r="FW98" s="180">
        <f t="shared" si="285"/>
        <v>0.68972808282278142</v>
      </c>
      <c r="FX98" s="180">
        <f t="shared" si="285"/>
        <v>0.68975077777006066</v>
      </c>
      <c r="FY98" s="180">
        <f t="shared" si="285"/>
        <v>0.68977312840530303</v>
      </c>
      <c r="GA98" s="179" t="s">
        <v>157</v>
      </c>
    </row>
    <row r="99" spans="1:183" ht="15.75" thickBot="1" x14ac:dyDescent="0.3">
      <c r="I99" s="115"/>
    </row>
    <row r="100" spans="1:183" ht="15.75" thickBot="1" x14ac:dyDescent="0.3">
      <c r="A100" s="327" t="s">
        <v>150</v>
      </c>
      <c r="B100" s="328"/>
      <c r="C100" s="328"/>
      <c r="D100" s="329"/>
    </row>
    <row r="103" spans="1:183" s="59" customFormat="1" ht="12" x14ac:dyDescent="0.2">
      <c r="A103" s="5"/>
      <c r="B103" s="6">
        <v>43905</v>
      </c>
      <c r="C103" s="6">
        <f>P82</f>
        <v>43912</v>
      </c>
      <c r="D103" s="6">
        <f>W82</f>
        <v>43919</v>
      </c>
      <c r="E103" s="6">
        <f t="shared" ref="E103:O103" si="286">D103+7</f>
        <v>43926</v>
      </c>
      <c r="F103" s="6">
        <f t="shared" si="286"/>
        <v>43933</v>
      </c>
      <c r="G103" s="6">
        <f t="shared" si="286"/>
        <v>43940</v>
      </c>
      <c r="H103" s="290">
        <f t="shared" si="286"/>
        <v>43947</v>
      </c>
      <c r="I103" s="237">
        <f t="shared" si="286"/>
        <v>43954</v>
      </c>
      <c r="J103" s="237">
        <f t="shared" si="286"/>
        <v>43961</v>
      </c>
      <c r="K103" s="237">
        <f t="shared" si="286"/>
        <v>43968</v>
      </c>
      <c r="L103" s="237">
        <f t="shared" si="286"/>
        <v>43975</v>
      </c>
      <c r="M103" s="237">
        <f t="shared" si="286"/>
        <v>43982</v>
      </c>
      <c r="N103" s="237">
        <f t="shared" si="286"/>
        <v>43989</v>
      </c>
      <c r="O103" s="237">
        <f t="shared" si="286"/>
        <v>43996</v>
      </c>
      <c r="AA103" s="349" t="s">
        <v>199</v>
      </c>
      <c r="AB103" s="349"/>
      <c r="AC103" s="349"/>
      <c r="AD103" s="349"/>
      <c r="AE103" s="349"/>
      <c r="AF103" s="349"/>
      <c r="AG103" s="349"/>
      <c r="AH103" s="349"/>
      <c r="AI103" s="349"/>
      <c r="AJ103" s="349"/>
      <c r="AK103" s="349"/>
      <c r="AL103" s="349"/>
      <c r="AQ103" s="175"/>
      <c r="AR103" s="153"/>
      <c r="AX103" s="175"/>
      <c r="AY103" s="153"/>
      <c r="BE103" s="175"/>
      <c r="BF103" s="153"/>
      <c r="BL103" s="175"/>
      <c r="BM103" s="153"/>
      <c r="BT103" s="153"/>
      <c r="CA103" s="153"/>
      <c r="CH103" s="153"/>
      <c r="CO103" s="153"/>
      <c r="CV103" s="153"/>
      <c r="DD103" s="153"/>
      <c r="DK103" s="153"/>
      <c r="GA103" s="5"/>
    </row>
    <row r="104" spans="1:183" x14ac:dyDescent="0.25">
      <c r="A104" s="4" t="s">
        <v>165</v>
      </c>
      <c r="B104" s="4">
        <v>3.7</v>
      </c>
      <c r="C104" s="4">
        <v>32.799999999999997</v>
      </c>
      <c r="D104" s="4">
        <v>141</v>
      </c>
      <c r="E104" s="4">
        <v>333</v>
      </c>
      <c r="F104" s="4">
        <v>553</v>
      </c>
      <c r="G104" s="4">
        <v>751</v>
      </c>
      <c r="H104" s="259">
        <v>960</v>
      </c>
      <c r="I104" s="238"/>
      <c r="J104" s="238"/>
      <c r="K104" s="27"/>
      <c r="L104" s="27"/>
      <c r="M104" s="27"/>
      <c r="N104" s="27"/>
      <c r="O104" s="27"/>
      <c r="AA104" s="349"/>
      <c r="AB104" s="349"/>
      <c r="AC104" s="349"/>
      <c r="AD104" s="349"/>
      <c r="AE104" s="349"/>
      <c r="AF104" s="349"/>
      <c r="AG104" s="349"/>
      <c r="AH104" s="349"/>
      <c r="AI104" s="349"/>
      <c r="AJ104" s="349"/>
      <c r="AK104" s="349"/>
      <c r="AL104" s="349"/>
      <c r="GA104" s="4" t="s">
        <v>165</v>
      </c>
    </row>
    <row r="105" spans="1:183" x14ac:dyDescent="0.25">
      <c r="A105" s="4" t="s">
        <v>151</v>
      </c>
      <c r="B105" s="4"/>
      <c r="C105" s="4">
        <v>0.4</v>
      </c>
      <c r="D105" s="4">
        <v>7.2</v>
      </c>
      <c r="E105" s="4">
        <v>17.600000000000001</v>
      </c>
      <c r="F105" s="4"/>
      <c r="G105" s="4"/>
      <c r="H105" s="259"/>
      <c r="I105" s="238"/>
      <c r="J105" s="238"/>
      <c r="K105" s="27"/>
      <c r="L105" s="27"/>
      <c r="M105" s="27"/>
      <c r="N105" s="27"/>
      <c r="O105" s="27"/>
      <c r="AA105" s="349"/>
      <c r="AB105" s="349"/>
      <c r="AC105" s="349"/>
      <c r="AD105" s="349"/>
      <c r="AE105" s="349"/>
      <c r="AF105" s="349"/>
      <c r="AG105" s="349"/>
      <c r="AH105" s="349"/>
      <c r="AI105" s="349"/>
      <c r="AJ105" s="349"/>
      <c r="AK105" s="349"/>
      <c r="AL105" s="349"/>
      <c r="GA105" s="4" t="s">
        <v>151</v>
      </c>
    </row>
    <row r="106" spans="1:183" x14ac:dyDescent="0.25">
      <c r="A106" s="4" t="s">
        <v>152</v>
      </c>
      <c r="B106" s="4"/>
      <c r="C106" s="4">
        <v>0.4</v>
      </c>
      <c r="D106" s="4">
        <v>2.4</v>
      </c>
      <c r="E106" s="4">
        <v>9.5</v>
      </c>
      <c r="F106" s="4">
        <v>21.9</v>
      </c>
      <c r="G106" s="4">
        <v>35</v>
      </c>
      <c r="H106" s="259">
        <v>50</v>
      </c>
      <c r="I106" s="238"/>
      <c r="J106" s="238"/>
      <c r="K106" s="27"/>
      <c r="L106" s="27"/>
      <c r="M106" s="27"/>
      <c r="N106" s="27"/>
      <c r="O106" s="27"/>
      <c r="AA106" s="349"/>
      <c r="AB106" s="349"/>
      <c r="AC106" s="349"/>
      <c r="AD106" s="349"/>
      <c r="AE106" s="349"/>
      <c r="AF106" s="349"/>
      <c r="AG106" s="349"/>
      <c r="AH106" s="349"/>
      <c r="AI106" s="349"/>
      <c r="AJ106" s="349"/>
      <c r="AK106" s="349"/>
      <c r="AL106" s="349"/>
      <c r="GA106" s="4" t="s">
        <v>152</v>
      </c>
    </row>
    <row r="107" spans="1:183" x14ac:dyDescent="0.25">
      <c r="A107" s="4" t="s">
        <v>153</v>
      </c>
      <c r="B107" s="127">
        <f>I83</f>
        <v>3.7807277072315584</v>
      </c>
      <c r="C107" s="127">
        <f>P83</f>
        <v>21.654217322977097</v>
      </c>
      <c r="D107" s="127">
        <f>W83</f>
        <v>146.48035566806558</v>
      </c>
      <c r="E107" s="127">
        <f>AD83</f>
        <v>327.19436229356126</v>
      </c>
      <c r="F107" s="127">
        <f>AK83</f>
        <v>554.10148233185305</v>
      </c>
      <c r="G107" s="127">
        <f>AR83</f>
        <v>749.17612029018971</v>
      </c>
      <c r="H107" s="260">
        <f>AY83</f>
        <v>956.84991576534753</v>
      </c>
      <c r="I107" s="240">
        <f>BF83</f>
        <v>1138.4690446601021</v>
      </c>
      <c r="J107" s="240">
        <f>BM83</f>
        <v>1311.6671093700772</v>
      </c>
      <c r="K107" s="257">
        <f>BT83</f>
        <v>1472.1716904334919</v>
      </c>
      <c r="L107" s="257">
        <f>CA83</f>
        <v>1621.1120150227557</v>
      </c>
      <c r="M107" s="257">
        <f>CH83</f>
        <v>1759.580665633564</v>
      </c>
      <c r="N107" s="257">
        <f>CO83</f>
        <v>1888.2064686662411</v>
      </c>
      <c r="O107" s="257">
        <f>CV83</f>
        <v>2007.6888274269149</v>
      </c>
      <c r="AA107" s="349"/>
      <c r="AB107" s="349"/>
      <c r="AC107" s="349"/>
      <c r="AD107" s="349"/>
      <c r="AE107" s="349"/>
      <c r="AF107" s="349"/>
      <c r="AG107" s="349"/>
      <c r="AH107" s="349"/>
      <c r="AI107" s="349"/>
      <c r="AJ107" s="349"/>
      <c r="AK107" s="349"/>
      <c r="AL107" s="349"/>
      <c r="GA107" s="4" t="s">
        <v>153</v>
      </c>
    </row>
    <row r="108" spans="1:183" x14ac:dyDescent="0.25">
      <c r="A108" s="4" t="s">
        <v>154</v>
      </c>
      <c r="B108" s="4"/>
      <c r="C108" s="127">
        <f>P89</f>
        <v>5.2867814347527737</v>
      </c>
      <c r="D108" s="127">
        <f>W89</f>
        <v>39.409249322769917</v>
      </c>
      <c r="E108" s="127">
        <f>AD89</f>
        <v>83.634114210300822</v>
      </c>
      <c r="F108" s="127">
        <f>AK89</f>
        <v>138.38195107989642</v>
      </c>
      <c r="G108" s="127">
        <f>AR89</f>
        <v>184.7827607863066</v>
      </c>
      <c r="H108" s="260">
        <f>AY89</f>
        <v>233.60956291125999</v>
      </c>
      <c r="I108" s="240">
        <f>BF89</f>
        <v>276.1128511401331</v>
      </c>
      <c r="J108" s="240">
        <f>BM89</f>
        <v>316.58224257504196</v>
      </c>
      <c r="K108" s="27"/>
      <c r="L108" s="27"/>
      <c r="M108" s="27"/>
      <c r="N108" s="27"/>
      <c r="O108" s="27"/>
      <c r="GA108" s="4" t="s">
        <v>154</v>
      </c>
    </row>
    <row r="109" spans="1:183" x14ac:dyDescent="0.25">
      <c r="A109" s="4" t="s">
        <v>155</v>
      </c>
      <c r="B109" s="223">
        <f>I86</f>
        <v>6.2E-2</v>
      </c>
      <c r="C109" s="127">
        <f>P86</f>
        <v>1.2106915770289803</v>
      </c>
      <c r="D109" s="127">
        <f>W86</f>
        <v>2.1217013272324996</v>
      </c>
      <c r="E109" s="127">
        <f>AD86</f>
        <v>8.6127524640201347</v>
      </c>
      <c r="F109" s="127">
        <f>AK86</f>
        <v>22.989428138654326</v>
      </c>
      <c r="G109" s="127">
        <f>AR86</f>
        <v>36.355998062699648</v>
      </c>
      <c r="H109" s="293">
        <f>AY86</f>
        <v>47.927056498691343</v>
      </c>
      <c r="I109" s="239">
        <f>BF86</f>
        <v>59.499612904900623</v>
      </c>
      <c r="J109" s="239">
        <f>BL86</f>
        <v>68.088704374585234</v>
      </c>
      <c r="K109" s="258">
        <f>BT86</f>
        <v>79.164638975237736</v>
      </c>
      <c r="L109" s="258">
        <f>CA86</f>
        <v>87.976815642293133</v>
      </c>
      <c r="M109" s="258">
        <f>CH86</f>
        <v>96.161941943017638</v>
      </c>
      <c r="N109" s="258">
        <f>CO86</f>
        <v>103.74465075579818</v>
      </c>
      <c r="O109" s="258">
        <f>CV86</f>
        <v>110.76476775548934</v>
      </c>
      <c r="GA109" s="4" t="s">
        <v>155</v>
      </c>
    </row>
    <row r="113" spans="1:183" x14ac:dyDescent="0.25">
      <c r="I113"/>
    </row>
    <row r="114" spans="1:183" s="199" customFormat="1" x14ac:dyDescent="0.25">
      <c r="A114"/>
      <c r="B114"/>
      <c r="C114"/>
      <c r="D114"/>
      <c r="E114"/>
      <c r="F114"/>
      <c r="G114"/>
      <c r="H114"/>
      <c r="I114"/>
      <c r="P114" s="200"/>
      <c r="W114" s="200"/>
      <c r="AD114" s="200"/>
      <c r="AJ114" s="201"/>
      <c r="AK114" s="200"/>
      <c r="AQ114" s="201"/>
      <c r="AR114" s="200"/>
      <c r="AX114" s="201"/>
      <c r="AY114" s="200"/>
      <c r="BE114" s="201"/>
      <c r="BF114" s="200"/>
      <c r="BL114" s="201"/>
      <c r="BM114" s="200"/>
      <c r="BT114" s="200"/>
      <c r="CA114" s="200"/>
      <c r="CH114" s="200"/>
      <c r="CO114" s="200"/>
      <c r="CV114" s="200"/>
      <c r="DD114" s="200"/>
      <c r="DK114" s="200"/>
      <c r="GA114" s="198" t="s">
        <v>166</v>
      </c>
    </row>
    <row r="115" spans="1:183" s="199" customFormat="1" x14ac:dyDescent="0.25">
      <c r="A115"/>
      <c r="B115"/>
      <c r="C115"/>
      <c r="D115"/>
      <c r="E115"/>
      <c r="F115"/>
      <c r="G115"/>
      <c r="H115"/>
      <c r="I115"/>
      <c r="P115" s="200"/>
      <c r="W115" s="200"/>
      <c r="AD115" s="200"/>
      <c r="AJ115" s="201"/>
      <c r="AK115" s="200"/>
      <c r="AQ115" s="201"/>
      <c r="AR115" s="200"/>
      <c r="AX115" s="201"/>
      <c r="AY115" s="200"/>
      <c r="BE115" s="201"/>
      <c r="BF115" s="200"/>
      <c r="BL115" s="201"/>
      <c r="BM115" s="200"/>
      <c r="BT115" s="200"/>
      <c r="CA115" s="200"/>
      <c r="CH115" s="200"/>
      <c r="CO115" s="200"/>
      <c r="CV115" s="200"/>
      <c r="DD115" s="200"/>
      <c r="DK115" s="200"/>
      <c r="GA115" s="247" t="s">
        <v>167</v>
      </c>
    </row>
    <row r="116" spans="1:183" s="199" customFormat="1" x14ac:dyDescent="0.25">
      <c r="A116"/>
      <c r="B116"/>
      <c r="C116"/>
      <c r="D116"/>
      <c r="E116"/>
      <c r="F116"/>
      <c r="G116"/>
      <c r="H116"/>
      <c r="I116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247" t="s">
        <v>168</v>
      </c>
    </row>
    <row r="119" spans="1:183" ht="15.75" x14ac:dyDescent="0.25">
      <c r="A119" t="s">
        <v>140</v>
      </c>
      <c r="B119" s="332" t="s">
        <v>141</v>
      </c>
      <c r="C119" s="332"/>
      <c r="D119" s="332"/>
      <c r="E119" s="332"/>
      <c r="F119" s="332"/>
      <c r="G119" s="332"/>
      <c r="H119" s="332"/>
      <c r="I119" s="333"/>
      <c r="K119" s="330" t="s">
        <v>160</v>
      </c>
      <c r="L119" s="330"/>
      <c r="M119" s="330"/>
      <c r="N119" s="331" t="s">
        <v>161</v>
      </c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  <c r="GA119" t="s">
        <v>140</v>
      </c>
    </row>
    <row r="120" spans="1:183" x14ac:dyDescent="0.25">
      <c r="B120" s="332"/>
      <c r="C120" s="332"/>
      <c r="D120" s="332"/>
      <c r="E120" s="332"/>
      <c r="F120" s="332"/>
      <c r="G120" s="332"/>
      <c r="H120" s="332"/>
      <c r="I120" s="333"/>
    </row>
    <row r="121" spans="1:183" x14ac:dyDescent="0.25">
      <c r="B121" s="332"/>
      <c r="C121" s="332"/>
      <c r="D121" s="332"/>
      <c r="E121" s="332"/>
      <c r="F121" s="332"/>
      <c r="G121" s="332"/>
      <c r="H121" s="332"/>
      <c r="I121" s="333"/>
    </row>
    <row r="122" spans="1:183" x14ac:dyDescent="0.25">
      <c r="B122" s="332"/>
      <c r="C122" s="332"/>
      <c r="D122" s="332"/>
      <c r="E122" s="332"/>
      <c r="F122" s="332"/>
      <c r="G122" s="332"/>
      <c r="H122" s="332"/>
      <c r="I122" s="333"/>
    </row>
    <row r="123" spans="1:183" x14ac:dyDescent="0.25">
      <c r="B123" s="332"/>
      <c r="C123" s="332"/>
      <c r="D123" s="332"/>
      <c r="E123" s="332"/>
      <c r="F123" s="332"/>
      <c r="G123" s="332"/>
      <c r="H123" s="332"/>
      <c r="I123" s="333"/>
    </row>
    <row r="124" spans="1:183" x14ac:dyDescent="0.25">
      <c r="B124" s="332"/>
      <c r="C124" s="332"/>
      <c r="D124" s="332"/>
      <c r="E124" s="332"/>
      <c r="F124" s="332"/>
      <c r="G124" s="332"/>
      <c r="H124" s="332"/>
      <c r="I124" s="333"/>
    </row>
    <row r="125" spans="1:183" x14ac:dyDescent="0.25">
      <c r="B125" s="332"/>
      <c r="C125" s="332"/>
      <c r="D125" s="332"/>
      <c r="E125" s="332"/>
      <c r="F125" s="332"/>
      <c r="G125" s="332"/>
      <c r="H125" s="332"/>
      <c r="I125" s="333"/>
    </row>
    <row r="126" spans="1:183" x14ac:dyDescent="0.25">
      <c r="B126" s="332"/>
      <c r="C126" s="332"/>
      <c r="D126" s="332"/>
      <c r="E126" s="332"/>
      <c r="F126" s="332"/>
      <c r="G126" s="332"/>
      <c r="H126" s="332"/>
      <c r="I126" s="333"/>
    </row>
    <row r="127" spans="1:183" x14ac:dyDescent="0.25">
      <c r="B127" s="332"/>
      <c r="C127" s="332"/>
      <c r="D127" s="332"/>
      <c r="E127" s="332"/>
      <c r="F127" s="332"/>
      <c r="G127" s="332"/>
      <c r="H127" s="332"/>
      <c r="I127" s="333"/>
    </row>
    <row r="128" spans="1:183" x14ac:dyDescent="0.25">
      <c r="B128" s="332"/>
      <c r="C128" s="332"/>
      <c r="D128" s="332"/>
      <c r="E128" s="332"/>
      <c r="F128" s="332"/>
      <c r="G128" s="332"/>
      <c r="H128" s="332"/>
      <c r="I128" s="333"/>
    </row>
    <row r="131" spans="1:183" x14ac:dyDescent="0.25">
      <c r="A131" s="320" t="s">
        <v>194</v>
      </c>
      <c r="B131" s="320"/>
      <c r="C131" s="320"/>
      <c r="D131" s="320"/>
      <c r="E131" s="320"/>
    </row>
    <row r="134" spans="1:183" x14ac:dyDescent="0.25">
      <c r="A134" s="4"/>
      <c r="B134" s="6">
        <v>43905</v>
      </c>
      <c r="C134" s="6">
        <f t="shared" ref="C134:M134" si="287">B134+7</f>
        <v>43912</v>
      </c>
      <c r="D134" s="6">
        <f t="shared" si="287"/>
        <v>43919</v>
      </c>
      <c r="E134" s="6">
        <f t="shared" si="287"/>
        <v>43926</v>
      </c>
      <c r="F134" s="6">
        <f t="shared" si="287"/>
        <v>43933</v>
      </c>
      <c r="G134" s="6">
        <f t="shared" si="287"/>
        <v>43940</v>
      </c>
      <c r="H134" s="6">
        <f t="shared" si="287"/>
        <v>43947</v>
      </c>
      <c r="I134" s="6">
        <f t="shared" si="287"/>
        <v>43954</v>
      </c>
      <c r="J134" s="51">
        <f t="shared" si="287"/>
        <v>43961</v>
      </c>
      <c r="K134" s="51">
        <f t="shared" si="287"/>
        <v>43968</v>
      </c>
      <c r="L134" s="51">
        <f t="shared" si="287"/>
        <v>43975</v>
      </c>
      <c r="M134" s="51">
        <f t="shared" si="287"/>
        <v>43982</v>
      </c>
      <c r="GA134" s="4"/>
    </row>
    <row r="135" spans="1:183" x14ac:dyDescent="0.25">
      <c r="A135" s="4" t="s">
        <v>149</v>
      </c>
      <c r="B135" s="127">
        <f>I20</f>
        <v>600</v>
      </c>
      <c r="C135" s="127">
        <f>P20</f>
        <v>834.36713254782535</v>
      </c>
      <c r="D135" s="127">
        <f>W20</f>
        <v>1018.7110580288587</v>
      </c>
      <c r="E135" s="127">
        <f>AD20</f>
        <v>887.29182220644134</v>
      </c>
      <c r="F135" s="127">
        <f>AK20</f>
        <v>944.96487517309163</v>
      </c>
      <c r="G135" s="127">
        <f>AR20</f>
        <v>834.5215430054941</v>
      </c>
      <c r="H135" s="127">
        <f>AY20</f>
        <v>798.05523126542994</v>
      </c>
      <c r="I135" s="127">
        <f>BF20</f>
        <v>744.03220537800769</v>
      </c>
      <c r="J135" s="127">
        <f>BL20</f>
        <v>700.97365341134332</v>
      </c>
      <c r="K135" s="127">
        <f>BT20</f>
        <v>649.30970293885684</v>
      </c>
      <c r="L135" s="127">
        <f>CA20</f>
        <v>607.02541101334862</v>
      </c>
      <c r="M135" s="127">
        <f>CH20</f>
        <v>567.74771144093665</v>
      </c>
      <c r="N135" s="127">
        <f>BR20</f>
        <v>662.21695607889706</v>
      </c>
      <c r="GA135" s="4" t="s">
        <v>149</v>
      </c>
    </row>
    <row r="136" spans="1:183" x14ac:dyDescent="0.25">
      <c r="A136" s="4" t="s">
        <v>187</v>
      </c>
      <c r="B136" s="127">
        <f>I83</f>
        <v>3.7807277072315584</v>
      </c>
      <c r="C136" s="127">
        <f t="shared" ref="C136:I136" si="288">C107</f>
        <v>21.654217322977097</v>
      </c>
      <c r="D136" s="127">
        <f t="shared" si="288"/>
        <v>146.48035566806558</v>
      </c>
      <c r="E136" s="127">
        <f t="shared" si="288"/>
        <v>327.19436229356126</v>
      </c>
      <c r="F136" s="127">
        <f t="shared" si="288"/>
        <v>554.10148233185305</v>
      </c>
      <c r="G136" s="127">
        <f t="shared" si="288"/>
        <v>749.17612029018971</v>
      </c>
      <c r="H136" s="127">
        <f t="shared" si="288"/>
        <v>956.84991576534753</v>
      </c>
      <c r="I136" s="127">
        <f t="shared" si="288"/>
        <v>1138.4690446601021</v>
      </c>
      <c r="J136" s="127">
        <f t="shared" ref="J136:M136" si="289">J107</f>
        <v>1311.6671093700772</v>
      </c>
      <c r="K136" s="127">
        <f t="shared" si="289"/>
        <v>1472.1716904334919</v>
      </c>
      <c r="L136" s="127">
        <f t="shared" si="289"/>
        <v>1621.1120150227557</v>
      </c>
      <c r="M136" s="127">
        <f t="shared" si="289"/>
        <v>1759.580665633564</v>
      </c>
      <c r="GA136" s="4" t="s">
        <v>187</v>
      </c>
    </row>
    <row r="137" spans="1:183" x14ac:dyDescent="0.25">
      <c r="A137" s="4" t="s">
        <v>189</v>
      </c>
      <c r="B137" s="223">
        <f>I89</f>
        <v>0.4</v>
      </c>
      <c r="C137" s="127">
        <f t="shared" ref="C137:M138" si="290">D108</f>
        <v>39.409249322769917</v>
      </c>
      <c r="D137" s="127">
        <f t="shared" si="290"/>
        <v>83.634114210300822</v>
      </c>
      <c r="E137" s="127">
        <f t="shared" si="290"/>
        <v>138.38195107989642</v>
      </c>
      <c r="F137" s="127">
        <f t="shared" si="290"/>
        <v>184.7827607863066</v>
      </c>
      <c r="G137" s="127">
        <f t="shared" si="290"/>
        <v>233.60956291125999</v>
      </c>
      <c r="H137" s="127">
        <f t="shared" si="290"/>
        <v>276.1128511401331</v>
      </c>
      <c r="I137" s="127">
        <f t="shared" si="290"/>
        <v>316.58224257504196</v>
      </c>
      <c r="J137" s="127">
        <f t="shared" si="290"/>
        <v>0</v>
      </c>
      <c r="K137" s="127">
        <f t="shared" si="290"/>
        <v>0</v>
      </c>
      <c r="L137" s="127">
        <f t="shared" si="290"/>
        <v>0</v>
      </c>
      <c r="M137" s="127">
        <f t="shared" si="290"/>
        <v>0</v>
      </c>
      <c r="GA137" s="4" t="s">
        <v>189</v>
      </c>
    </row>
    <row r="138" spans="1:183" x14ac:dyDescent="0.25">
      <c r="A138" s="4" t="s">
        <v>143</v>
      </c>
      <c r="B138" s="223">
        <f>C109</f>
        <v>1.2106915770289803</v>
      </c>
      <c r="C138" s="223">
        <f t="shared" si="290"/>
        <v>2.1217013272324996</v>
      </c>
      <c r="D138" s="223">
        <f t="shared" si="290"/>
        <v>8.6127524640201347</v>
      </c>
      <c r="E138" s="223">
        <f t="shared" si="290"/>
        <v>22.989428138654326</v>
      </c>
      <c r="F138" s="223">
        <f t="shared" si="290"/>
        <v>36.355998062699648</v>
      </c>
      <c r="G138" s="223">
        <f t="shared" si="290"/>
        <v>47.927056498691343</v>
      </c>
      <c r="H138" s="223">
        <f t="shared" si="290"/>
        <v>59.499612904900623</v>
      </c>
      <c r="I138" s="223">
        <f t="shared" si="290"/>
        <v>68.088704374585234</v>
      </c>
      <c r="J138" s="223">
        <f t="shared" si="290"/>
        <v>79.164638975237736</v>
      </c>
      <c r="K138" s="223">
        <f t="shared" si="290"/>
        <v>87.976815642293133</v>
      </c>
      <c r="L138" s="223">
        <f t="shared" si="290"/>
        <v>96.161941943017638</v>
      </c>
      <c r="M138" s="223">
        <f t="shared" si="290"/>
        <v>103.74465075579818</v>
      </c>
      <c r="GA138" s="4" t="s">
        <v>143</v>
      </c>
    </row>
    <row r="139" spans="1:183" x14ac:dyDescent="0.25">
      <c r="A139" s="4" t="s">
        <v>77</v>
      </c>
      <c r="B139" s="42">
        <f>I75</f>
        <v>0</v>
      </c>
      <c r="C139" s="46">
        <f>P75</f>
        <v>0</v>
      </c>
      <c r="D139" s="46">
        <f>W75</f>
        <v>293.15178472528862</v>
      </c>
      <c r="E139" s="46">
        <f>AD75</f>
        <v>919.42323086249371</v>
      </c>
      <c r="F139" s="46">
        <f>AK75</f>
        <v>1748.189428275602</v>
      </c>
      <c r="G139" s="46">
        <f>AR75</f>
        <v>2605.0112006582149</v>
      </c>
      <c r="H139" s="222">
        <f>AY75</f>
        <v>3426.232853522456</v>
      </c>
      <c r="I139" s="46">
        <f>BF75</f>
        <v>4221.0519323018416</v>
      </c>
      <c r="J139" s="46">
        <f>BL75</f>
        <v>4842.3401167533757</v>
      </c>
      <c r="K139" s="46">
        <f>BT75</f>
        <v>5621.2475061678051</v>
      </c>
      <c r="L139" s="46">
        <f>CA75</f>
        <v>6247.6320938774188</v>
      </c>
      <c r="M139" s="46">
        <f>CH75</f>
        <v>6827.1439810227948</v>
      </c>
      <c r="GA139" s="4" t="s">
        <v>77</v>
      </c>
    </row>
  </sheetData>
  <mergeCells count="34">
    <mergeCell ref="AF2:AN2"/>
    <mergeCell ref="F4:I4"/>
    <mergeCell ref="J6:K6"/>
    <mergeCell ref="T6:U6"/>
    <mergeCell ref="Y6:Z6"/>
    <mergeCell ref="J5:K5"/>
    <mergeCell ref="T5:U5"/>
    <mergeCell ref="Y5:Z5"/>
    <mergeCell ref="G2:M2"/>
    <mergeCell ref="T2:V3"/>
    <mergeCell ref="Y2:AB2"/>
    <mergeCell ref="J7:K7"/>
    <mergeCell ref="T7:U7"/>
    <mergeCell ref="Y7:Z7"/>
    <mergeCell ref="C18:I18"/>
    <mergeCell ref="J8:K8"/>
    <mergeCell ref="T8:U8"/>
    <mergeCell ref="Y8:Z8"/>
    <mergeCell ref="J9:K9"/>
    <mergeCell ref="T9:U9"/>
    <mergeCell ref="F10:G10"/>
    <mergeCell ref="J10:K10"/>
    <mergeCell ref="T10:U10"/>
    <mergeCell ref="T11:U11"/>
    <mergeCell ref="C15:AF15"/>
    <mergeCell ref="AG15:BJ15"/>
    <mergeCell ref="BK15:CO15"/>
    <mergeCell ref="CP15:DS15"/>
    <mergeCell ref="A131:E131"/>
    <mergeCell ref="A100:D100"/>
    <mergeCell ref="AA103:AL107"/>
    <mergeCell ref="B119:I128"/>
    <mergeCell ref="K119:M119"/>
    <mergeCell ref="N119:Z119"/>
  </mergeCells>
  <hyperlinks>
    <hyperlink ref="N119" r:id="rId1" xr:uid="{64214925-9FD9-410A-9125-7695CE750BB5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D3FDC-EE93-4926-973F-17321A6A6AE8}">
  <dimension ref="A2:DS119"/>
  <sheetViews>
    <sheetView topLeftCell="A58" zoomScaleNormal="100" workbookViewId="0">
      <selection activeCell="Z13" sqref="Z13:BC13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42" t="s">
        <v>134</v>
      </c>
      <c r="H2" s="342"/>
      <c r="I2" s="342"/>
      <c r="J2" s="342"/>
      <c r="K2" s="342"/>
      <c r="L2" s="342"/>
      <c r="M2" s="342"/>
      <c r="T2" s="352" t="s">
        <v>123</v>
      </c>
      <c r="U2" s="353"/>
      <c r="V2" s="354"/>
      <c r="Y2" s="301" t="s">
        <v>126</v>
      </c>
      <c r="Z2" s="302"/>
      <c r="AA2" s="302"/>
      <c r="AB2" s="303"/>
      <c r="AF2" s="352" t="s">
        <v>181</v>
      </c>
      <c r="AG2" s="353"/>
      <c r="AH2" s="353"/>
      <c r="AI2" s="353"/>
      <c r="AJ2" s="353"/>
      <c r="AK2" s="353"/>
      <c r="AL2" s="353"/>
      <c r="AM2" s="354"/>
    </row>
    <row r="3" spans="1:123" x14ac:dyDescent="0.25">
      <c r="F3" s="343" t="s">
        <v>162</v>
      </c>
      <c r="G3" s="343"/>
      <c r="H3" s="343"/>
      <c r="I3" s="344"/>
    </row>
    <row r="4" spans="1:123" x14ac:dyDescent="0.25">
      <c r="A4" s="181" t="s">
        <v>55</v>
      </c>
      <c r="B4" s="181" t="s">
        <v>196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36" t="s">
        <v>64</v>
      </c>
      <c r="K4" s="336"/>
      <c r="L4" s="4" t="s">
        <v>68</v>
      </c>
      <c r="O4" s="184" t="s">
        <v>92</v>
      </c>
      <c r="P4" s="184"/>
      <c r="Q4" s="4"/>
      <c r="R4" s="4" t="s">
        <v>163</v>
      </c>
      <c r="T4" s="335" t="s">
        <v>124</v>
      </c>
      <c r="U4" s="335"/>
      <c r="V4" s="224">
        <v>103</v>
      </c>
      <c r="W4" s="66">
        <v>15</v>
      </c>
      <c r="Y4" s="334" t="s">
        <v>127</v>
      </c>
      <c r="Z4" s="334"/>
      <c r="AA4" s="182">
        <v>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82000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36" t="s">
        <v>65</v>
      </c>
      <c r="K5" s="336"/>
      <c r="L5" s="7">
        <v>0.5</v>
      </c>
      <c r="O5" s="4" t="s">
        <v>93</v>
      </c>
      <c r="P5" s="186">
        <v>1</v>
      </c>
      <c r="Q5" s="187">
        <f>F5*B8</f>
        <v>6.3875000000000001E-2</v>
      </c>
      <c r="R5" s="42">
        <f>Q5/(Q5+Q6+Q7)</f>
        <v>0.34928229665071769</v>
      </c>
      <c r="T5" s="335" t="s">
        <v>125</v>
      </c>
      <c r="U5" s="335"/>
      <c r="V5" s="225">
        <v>0.2</v>
      </c>
      <c r="W5" s="67">
        <v>0.2</v>
      </c>
      <c r="X5">
        <f>(1/(1+V5))^7</f>
        <v>0.27908164723365353</v>
      </c>
      <c r="Y5" s="334" t="s">
        <v>128</v>
      </c>
      <c r="Z5" s="334"/>
      <c r="AA5" s="182">
        <v>0</v>
      </c>
      <c r="AF5" s="4" t="s">
        <v>93</v>
      </c>
      <c r="AG5" s="42">
        <f>B8*P5</f>
        <v>0.73</v>
      </c>
      <c r="AH5" s="228">
        <f>AG5/(AG5+AG6+AG7)</f>
        <v>0.86492890995260663</v>
      </c>
      <c r="AI5" s="42">
        <f>AG5*(1-F5)</f>
        <v>0.66612499999999997</v>
      </c>
      <c r="AJ5" s="228">
        <f>AI5/(AI5+AI6+AI7)</f>
        <v>0.90589195253799337</v>
      </c>
      <c r="AK5" s="42">
        <f>AG5*G5</f>
        <v>6.2597499999999986E-2</v>
      </c>
      <c r="AL5" s="228">
        <f>AK5/(AK5+AK6+AK7)</f>
        <v>0.69523809523809521</v>
      </c>
      <c r="AM5" s="42">
        <f>AG5*I5</f>
        <v>1.2775000000000011E-3</v>
      </c>
      <c r="AN5" s="228">
        <f>AM5/(AM5+AM6+AM7)</f>
        <v>6.8544600938967193E-2</v>
      </c>
    </row>
    <row r="6" spans="1:123" x14ac:dyDescent="0.25">
      <c r="A6" s="181" t="s">
        <v>57</v>
      </c>
      <c r="B6" s="182">
        <v>7.0000000000000007E-2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36" t="s">
        <v>66</v>
      </c>
      <c r="K6" s="336"/>
      <c r="L6" s="4" t="s">
        <v>67</v>
      </c>
      <c r="O6" s="4" t="s">
        <v>60</v>
      </c>
      <c r="P6" s="186">
        <v>0.5</v>
      </c>
      <c r="Q6" s="187">
        <f>F6*B7</f>
        <v>6.9999999999999993E-2</v>
      </c>
      <c r="R6" s="7">
        <f>Q6/(Q5+Q6+Q7)</f>
        <v>0.38277511961722482</v>
      </c>
      <c r="T6" s="335" t="s">
        <v>63</v>
      </c>
      <c r="U6" s="335"/>
      <c r="V6" s="226">
        <f>V4*L5*(1/(1+V5))^7</f>
        <v>14.372704832533156</v>
      </c>
      <c r="Y6" s="334" t="s">
        <v>129</v>
      </c>
      <c r="Z6" s="334"/>
      <c r="AA6" s="182">
        <v>1</v>
      </c>
      <c r="AF6" s="4" t="s">
        <v>60</v>
      </c>
      <c r="AG6" s="7">
        <f>B7*P6</f>
        <v>0.1</v>
      </c>
      <c r="AH6" s="229">
        <f>AG6/(AG5+AG6+AG7)</f>
        <v>0.1184834123222749</v>
      </c>
      <c r="AI6" s="7">
        <f>AG6*(1-F6)</f>
        <v>6.5000000000000002E-2</v>
      </c>
      <c r="AJ6" s="229">
        <f>AI6/(AI5+AI6+AI7)</f>
        <v>8.8396287355931052E-2</v>
      </c>
      <c r="AK6" s="42">
        <f>AG6*G6</f>
        <v>2.4499999999999997E-2</v>
      </c>
      <c r="AL6" s="229">
        <f>AK6/(AK5+AK6+AK7)</f>
        <v>0.27210884353741499</v>
      </c>
      <c r="AM6" s="42">
        <f>AG6*I6</f>
        <v>1.0500000000000002E-2</v>
      </c>
      <c r="AN6" s="229">
        <f>AM6/(AM5+AM6+AM7)</f>
        <v>0.56338028169014098</v>
      </c>
    </row>
    <row r="7" spans="1:123" x14ac:dyDescent="0.25">
      <c r="A7" s="181" t="s">
        <v>60</v>
      </c>
      <c r="B7" s="182">
        <f>27%-B6</f>
        <v>0.2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36" t="s">
        <v>69</v>
      </c>
      <c r="K7" s="336"/>
      <c r="L7" s="4" t="s">
        <v>68</v>
      </c>
      <c r="O7" s="4" t="s">
        <v>57</v>
      </c>
      <c r="P7" s="186">
        <v>0.2</v>
      </c>
      <c r="Q7" s="187">
        <f>F7*B6</f>
        <v>4.9000000000000002E-2</v>
      </c>
      <c r="R7" s="7">
        <f>Q7/(Q5+Q6+Q7)</f>
        <v>0.26794258373205743</v>
      </c>
      <c r="T7" s="335" t="s">
        <v>62</v>
      </c>
      <c r="U7" s="335"/>
      <c r="V7" s="226">
        <f>V4*(1-L5)*(1/(1+V5))^7</f>
        <v>14.372704832533156</v>
      </c>
      <c r="Y7" s="334" t="s">
        <v>197</v>
      </c>
      <c r="Z7" s="334"/>
      <c r="AA7" s="255">
        <v>0.8</v>
      </c>
      <c r="AF7" s="4" t="s">
        <v>57</v>
      </c>
      <c r="AG7" s="15">
        <f>B6*P7</f>
        <v>1.4000000000000002E-2</v>
      </c>
      <c r="AH7" s="229">
        <f>AG7/(AG5+AG6+AG7)</f>
        <v>1.6587677725118485E-2</v>
      </c>
      <c r="AI7" s="15">
        <f>AG7*(1-F7)</f>
        <v>4.2000000000000015E-3</v>
      </c>
      <c r="AJ7" s="229">
        <f>AI7/(AI5+AI6+AI7)</f>
        <v>5.7117601060755465E-3</v>
      </c>
      <c r="AK7" s="42">
        <f>AG7*G7</f>
        <v>2.9400000000000008E-3</v>
      </c>
      <c r="AL7" s="229">
        <f>AK7/(AK5+AK6+AK7)</f>
        <v>3.2653061224489813E-2</v>
      </c>
      <c r="AM7" s="42">
        <f>AG7*I7</f>
        <v>6.8599999999999998E-3</v>
      </c>
      <c r="AN7" s="229">
        <f>AM7/(AM5+AM6+AM7)</f>
        <v>0.36807511737089199</v>
      </c>
    </row>
    <row r="8" spans="1:123" x14ac:dyDescent="0.25">
      <c r="A8" s="181" t="s">
        <v>79</v>
      </c>
      <c r="B8" s="183">
        <f>100%-B6-B7</f>
        <v>0.73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37" t="s">
        <v>100</v>
      </c>
      <c r="K8" s="337"/>
      <c r="L8" s="182">
        <v>0.35</v>
      </c>
      <c r="M8" s="77">
        <v>0.25</v>
      </c>
      <c r="T8" s="335" t="s">
        <v>70</v>
      </c>
      <c r="U8" s="335"/>
      <c r="V8" s="227">
        <f>V7*(1-L8)*(1/(1+V5))^7</f>
        <v>2.6072527909131895</v>
      </c>
      <c r="AH8" s="48">
        <f>AH5+AH6+AH7</f>
        <v>1</v>
      </c>
      <c r="AJ8" s="48">
        <f>AJ5+AJ6+AJ7</f>
        <v>1</v>
      </c>
      <c r="AL8" s="48">
        <f>AL5+AL6+AL7</f>
        <v>1</v>
      </c>
      <c r="AN8" s="48">
        <f>AN5+AN6+AN7</f>
        <v>1.0000000000000002</v>
      </c>
    </row>
    <row r="9" spans="1:123" ht="26.25" customHeight="1" x14ac:dyDescent="0.25">
      <c r="D9" s="17" t="s">
        <v>191</v>
      </c>
      <c r="E9" s="231">
        <v>0.7</v>
      </c>
      <c r="F9" s="339" t="s">
        <v>193</v>
      </c>
      <c r="G9" s="339"/>
      <c r="J9" s="336"/>
      <c r="K9" s="336"/>
      <c r="L9" s="182"/>
      <c r="M9" s="47"/>
      <c r="O9" s="243" t="s">
        <v>200</v>
      </c>
      <c r="P9" s="73">
        <f>Q9/B5</f>
        <v>8.5365853658536583E-6</v>
      </c>
      <c r="Q9" s="84">
        <v>0.7</v>
      </c>
      <c r="T9" s="335" t="s">
        <v>130</v>
      </c>
      <c r="U9" s="335"/>
      <c r="V9" s="227">
        <f>V7*L8*(1-L9)*(1/(1+V5))^7</f>
        <v>1.4039053489532558</v>
      </c>
    </row>
    <row r="10" spans="1:123" x14ac:dyDescent="0.25">
      <c r="A10" t="s">
        <v>61</v>
      </c>
      <c r="B10" s="50">
        <v>43907</v>
      </c>
      <c r="T10" s="335" t="s">
        <v>131</v>
      </c>
      <c r="U10" s="335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4">
        <v>0.28000000000000003</v>
      </c>
      <c r="K11" s="121">
        <f t="shared" ref="K11:Q11" si="0">J11</f>
        <v>0.28000000000000003</v>
      </c>
      <c r="L11" s="121">
        <f t="shared" si="0"/>
        <v>0.28000000000000003</v>
      </c>
      <c r="M11" s="121">
        <f t="shared" si="0"/>
        <v>0.28000000000000003</v>
      </c>
      <c r="N11" s="121">
        <f t="shared" si="0"/>
        <v>0.28000000000000003</v>
      </c>
      <c r="O11" s="121">
        <f t="shared" si="0"/>
        <v>0.28000000000000003</v>
      </c>
      <c r="P11" s="121">
        <f t="shared" si="0"/>
        <v>0.28000000000000003</v>
      </c>
      <c r="Q11" s="121">
        <f t="shared" si="0"/>
        <v>0.28000000000000003</v>
      </c>
      <c r="R11" s="233">
        <v>0.17</v>
      </c>
      <c r="S11" s="121">
        <f>R11</f>
        <v>0.17</v>
      </c>
      <c r="T11" s="121">
        <f t="shared" ref="T11:AI11" si="1">S11</f>
        <v>0.17</v>
      </c>
      <c r="U11" s="121">
        <f t="shared" si="1"/>
        <v>0.17</v>
      </c>
      <c r="V11" s="121">
        <f t="shared" si="1"/>
        <v>0.17</v>
      </c>
      <c r="W11" s="122">
        <f t="shared" si="1"/>
        <v>0.17</v>
      </c>
      <c r="X11" s="125">
        <v>0.11</v>
      </c>
      <c r="Y11" s="121">
        <f t="shared" si="1"/>
        <v>0.11</v>
      </c>
      <c r="Z11" s="121">
        <f t="shared" si="1"/>
        <v>0.11</v>
      </c>
      <c r="AA11" s="121">
        <f t="shared" si="1"/>
        <v>0.11</v>
      </c>
      <c r="AB11" s="121">
        <f t="shared" si="1"/>
        <v>0.11</v>
      </c>
      <c r="AC11" s="121">
        <f t="shared" si="1"/>
        <v>0.11</v>
      </c>
      <c r="AD11" s="122">
        <f t="shared" si="1"/>
        <v>0.11</v>
      </c>
      <c r="AE11" s="125">
        <v>0.12</v>
      </c>
      <c r="AF11" s="121">
        <f t="shared" si="1"/>
        <v>0.12</v>
      </c>
      <c r="AG11" s="121">
        <f t="shared" si="1"/>
        <v>0.12</v>
      </c>
      <c r="AH11" s="121">
        <f t="shared" si="1"/>
        <v>0.12</v>
      </c>
      <c r="AI11" s="121">
        <f t="shared" si="1"/>
        <v>0.12</v>
      </c>
      <c r="AJ11" s="155">
        <f t="shared" ref="AJ11:AY11" si="2">AI11</f>
        <v>0.12</v>
      </c>
      <c r="AK11" s="122">
        <f>AJ11</f>
        <v>0.12</v>
      </c>
      <c r="AL11" s="207">
        <v>0.12</v>
      </c>
      <c r="AM11" s="122">
        <f t="shared" ref="AM11:AX11" si="3">AL11</f>
        <v>0.12</v>
      </c>
      <c r="AN11" s="122">
        <f t="shared" si="3"/>
        <v>0.12</v>
      </c>
      <c r="AO11" s="122">
        <f t="shared" si="3"/>
        <v>0.12</v>
      </c>
      <c r="AP11" s="122">
        <f t="shared" si="3"/>
        <v>0.12</v>
      </c>
      <c r="AQ11" s="122">
        <f t="shared" si="3"/>
        <v>0.12</v>
      </c>
      <c r="AR11" s="122">
        <v>0.12</v>
      </c>
      <c r="AS11" s="122">
        <f t="shared" si="3"/>
        <v>0.12</v>
      </c>
      <c r="AT11" s="122">
        <f t="shared" si="3"/>
        <v>0.12</v>
      </c>
      <c r="AU11" s="122">
        <f t="shared" si="3"/>
        <v>0.12</v>
      </c>
      <c r="AV11" s="122">
        <f t="shared" si="3"/>
        <v>0.12</v>
      </c>
      <c r="AW11" s="122">
        <f t="shared" si="3"/>
        <v>0.12</v>
      </c>
      <c r="AX11" s="155">
        <f t="shared" si="3"/>
        <v>0.12</v>
      </c>
      <c r="AY11" s="122">
        <f t="shared" si="2"/>
        <v>0.12</v>
      </c>
      <c r="AZ11" s="121">
        <f t="shared" ref="AZ11:BO12" si="4">AY11</f>
        <v>0.12</v>
      </c>
      <c r="BA11" s="121">
        <f t="shared" si="4"/>
        <v>0.12</v>
      </c>
      <c r="BB11" s="121">
        <f t="shared" si="4"/>
        <v>0.12</v>
      </c>
      <c r="BC11" s="121">
        <f t="shared" si="4"/>
        <v>0.12</v>
      </c>
      <c r="BD11" s="121">
        <f t="shared" si="4"/>
        <v>0.12</v>
      </c>
      <c r="BE11" s="155">
        <f t="shared" si="4"/>
        <v>0.12</v>
      </c>
      <c r="BF11" s="122">
        <f t="shared" si="4"/>
        <v>0.12</v>
      </c>
      <c r="BG11" s="121">
        <f t="shared" si="4"/>
        <v>0.12</v>
      </c>
      <c r="BH11" s="121">
        <f t="shared" si="4"/>
        <v>0.12</v>
      </c>
      <c r="BI11" s="121">
        <f t="shared" si="4"/>
        <v>0.12</v>
      </c>
      <c r="BJ11" s="121">
        <f t="shared" si="4"/>
        <v>0.12</v>
      </c>
      <c r="BK11" s="121">
        <f t="shared" si="4"/>
        <v>0.12</v>
      </c>
      <c r="BL11" s="155">
        <f t="shared" si="4"/>
        <v>0.12</v>
      </c>
      <c r="BM11" s="122">
        <f t="shared" si="4"/>
        <v>0.12</v>
      </c>
      <c r="BN11" s="121">
        <f t="shared" si="4"/>
        <v>0.12</v>
      </c>
      <c r="BO11" s="121">
        <f t="shared" si="4"/>
        <v>0.12</v>
      </c>
      <c r="BP11" s="121">
        <f t="shared" ref="BP11:CE12" si="5">BO11</f>
        <v>0.12</v>
      </c>
      <c r="BQ11" s="121">
        <f t="shared" si="5"/>
        <v>0.12</v>
      </c>
      <c r="BR11" s="121">
        <f t="shared" si="5"/>
        <v>0.12</v>
      </c>
      <c r="BS11" s="121">
        <f t="shared" si="5"/>
        <v>0.12</v>
      </c>
      <c r="BT11" s="122">
        <f t="shared" si="5"/>
        <v>0.12</v>
      </c>
      <c r="BU11" s="121">
        <f t="shared" si="5"/>
        <v>0.12</v>
      </c>
      <c r="BV11" s="121">
        <f t="shared" si="5"/>
        <v>0.12</v>
      </c>
      <c r="BW11" s="121">
        <f t="shared" si="5"/>
        <v>0.12</v>
      </c>
      <c r="BX11" s="121">
        <f t="shared" si="5"/>
        <v>0.12</v>
      </c>
      <c r="BY11" s="121">
        <f t="shared" si="5"/>
        <v>0.12</v>
      </c>
      <c r="BZ11" s="121">
        <f t="shared" si="5"/>
        <v>0.12</v>
      </c>
      <c r="CA11" s="122">
        <f t="shared" si="5"/>
        <v>0.12</v>
      </c>
      <c r="CB11" s="121">
        <f t="shared" si="5"/>
        <v>0.12</v>
      </c>
      <c r="CC11" s="121">
        <f t="shared" si="5"/>
        <v>0.12</v>
      </c>
      <c r="CD11" s="121">
        <f t="shared" si="5"/>
        <v>0.12</v>
      </c>
      <c r="CE11" s="121">
        <f t="shared" si="5"/>
        <v>0.12</v>
      </c>
      <c r="CF11" s="121">
        <f t="shared" ref="CF11:CU12" si="6">CE11</f>
        <v>0.12</v>
      </c>
      <c r="CG11" s="121">
        <f t="shared" si="6"/>
        <v>0.12</v>
      </c>
      <c r="CH11" s="122">
        <f t="shared" si="6"/>
        <v>0.12</v>
      </c>
      <c r="CI11" s="121">
        <f t="shared" si="6"/>
        <v>0.12</v>
      </c>
      <c r="CJ11" s="121">
        <f t="shared" si="6"/>
        <v>0.12</v>
      </c>
      <c r="CK11" s="121">
        <f t="shared" si="6"/>
        <v>0.12</v>
      </c>
      <c r="CL11" s="121">
        <f t="shared" si="6"/>
        <v>0.12</v>
      </c>
      <c r="CM11" s="121">
        <f t="shared" si="6"/>
        <v>0.12</v>
      </c>
      <c r="CN11" s="121">
        <f t="shared" si="6"/>
        <v>0.12</v>
      </c>
      <c r="CO11" s="122">
        <f t="shared" si="6"/>
        <v>0.12</v>
      </c>
      <c r="CP11" s="121">
        <f t="shared" si="6"/>
        <v>0.12</v>
      </c>
      <c r="CQ11" s="121">
        <f t="shared" si="6"/>
        <v>0.12</v>
      </c>
      <c r="CR11" s="121">
        <f t="shared" si="6"/>
        <v>0.12</v>
      </c>
      <c r="CS11" s="121">
        <f t="shared" si="6"/>
        <v>0.12</v>
      </c>
      <c r="CT11" s="121">
        <f t="shared" si="6"/>
        <v>0.12</v>
      </c>
      <c r="CU11" s="121">
        <f t="shared" si="6"/>
        <v>0.12</v>
      </c>
      <c r="CV11" s="122">
        <f t="shared" ref="CV11:DK12" si="7">CU11</f>
        <v>0.12</v>
      </c>
      <c r="CW11" s="121">
        <f t="shared" si="7"/>
        <v>0.12</v>
      </c>
      <c r="CX11" s="121">
        <f t="shared" si="7"/>
        <v>0.12</v>
      </c>
      <c r="CY11" s="121">
        <f t="shared" si="7"/>
        <v>0.12</v>
      </c>
      <c r="CZ11" s="121">
        <f t="shared" si="7"/>
        <v>0.12</v>
      </c>
      <c r="DA11" s="121">
        <f t="shared" si="7"/>
        <v>0.12</v>
      </c>
      <c r="DB11" s="121">
        <f t="shared" si="7"/>
        <v>0.12</v>
      </c>
      <c r="DC11" s="121">
        <f t="shared" si="7"/>
        <v>0.12</v>
      </c>
      <c r="DD11" s="122">
        <f t="shared" si="7"/>
        <v>0.12</v>
      </c>
      <c r="DE11" s="121">
        <f t="shared" si="7"/>
        <v>0.12</v>
      </c>
      <c r="DF11" s="121">
        <f t="shared" si="7"/>
        <v>0.12</v>
      </c>
      <c r="DG11" s="121">
        <f t="shared" si="7"/>
        <v>0.12</v>
      </c>
      <c r="DH11" s="121">
        <f t="shared" si="7"/>
        <v>0.12</v>
      </c>
      <c r="DI11" s="121">
        <f t="shared" si="7"/>
        <v>0.12</v>
      </c>
      <c r="DJ11" s="121">
        <f t="shared" si="7"/>
        <v>0.12</v>
      </c>
      <c r="DK11" s="122">
        <f t="shared" si="7"/>
        <v>0.12</v>
      </c>
      <c r="DL11" s="121">
        <f t="shared" ref="DL11:DS12" si="8">DK11</f>
        <v>0.12</v>
      </c>
      <c r="DM11" s="121">
        <f t="shared" si="8"/>
        <v>0.12</v>
      </c>
      <c r="DN11" s="121">
        <f t="shared" si="8"/>
        <v>0.12</v>
      </c>
      <c r="DO11" s="121">
        <f t="shared" si="8"/>
        <v>0.12</v>
      </c>
      <c r="DP11" s="121">
        <f t="shared" si="8"/>
        <v>0.12</v>
      </c>
      <c r="DQ11" s="121">
        <f t="shared" si="8"/>
        <v>0.12</v>
      </c>
      <c r="DR11" s="121">
        <f t="shared" si="8"/>
        <v>0.12</v>
      </c>
      <c r="DS11" s="121">
        <f t="shared" si="8"/>
        <v>0.12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9">D12</f>
        <v>1</v>
      </c>
      <c r="F12" s="121">
        <f t="shared" si="9"/>
        <v>1</v>
      </c>
      <c r="G12" s="121">
        <f t="shared" si="9"/>
        <v>1</v>
      </c>
      <c r="H12" s="121">
        <f t="shared" si="9"/>
        <v>1</v>
      </c>
      <c r="I12" s="121">
        <f t="shared" si="9"/>
        <v>1</v>
      </c>
      <c r="J12" s="121">
        <f t="shared" si="9"/>
        <v>1</v>
      </c>
      <c r="K12" s="121">
        <v>1</v>
      </c>
      <c r="L12" s="121">
        <f t="shared" si="9"/>
        <v>1</v>
      </c>
      <c r="M12" s="121">
        <f t="shared" si="9"/>
        <v>1</v>
      </c>
      <c r="N12" s="121">
        <f t="shared" si="9"/>
        <v>1</v>
      </c>
      <c r="O12" s="121">
        <f t="shared" si="9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9"/>
        <v>1</v>
      </c>
      <c r="T12" s="121">
        <f t="shared" si="9"/>
        <v>1</v>
      </c>
      <c r="U12" s="121">
        <f t="shared" si="9"/>
        <v>1</v>
      </c>
      <c r="V12" s="121">
        <f t="shared" si="9"/>
        <v>1</v>
      </c>
      <c r="W12" s="121">
        <f t="shared" si="9"/>
        <v>1</v>
      </c>
      <c r="X12" s="125">
        <v>1.5</v>
      </c>
      <c r="Y12" s="121">
        <f t="shared" si="9"/>
        <v>1.5</v>
      </c>
      <c r="Z12" s="121">
        <f t="shared" si="9"/>
        <v>1.5</v>
      </c>
      <c r="AA12" s="121">
        <f t="shared" si="9"/>
        <v>1.5</v>
      </c>
      <c r="AB12" s="121">
        <f t="shared" si="9"/>
        <v>1.5</v>
      </c>
      <c r="AC12" s="121">
        <f t="shared" si="9"/>
        <v>1.5</v>
      </c>
      <c r="AD12" s="121">
        <f t="shared" si="9"/>
        <v>1.5</v>
      </c>
      <c r="AE12" s="125">
        <v>2</v>
      </c>
      <c r="AF12" s="121">
        <f t="shared" si="9"/>
        <v>2</v>
      </c>
      <c r="AG12" s="121">
        <f t="shared" si="9"/>
        <v>2</v>
      </c>
      <c r="AH12" s="121">
        <f t="shared" si="9"/>
        <v>2</v>
      </c>
      <c r="AI12" s="121">
        <f t="shared" si="9"/>
        <v>2</v>
      </c>
      <c r="AJ12" s="155">
        <f t="shared" si="9"/>
        <v>2</v>
      </c>
      <c r="AK12" s="155">
        <f t="shared" si="9"/>
        <v>2</v>
      </c>
      <c r="AL12" s="233">
        <v>1.8</v>
      </c>
      <c r="AM12" s="121">
        <f t="shared" si="9"/>
        <v>1.8</v>
      </c>
      <c r="AN12" s="121">
        <f t="shared" si="9"/>
        <v>1.8</v>
      </c>
      <c r="AO12" s="121">
        <f t="shared" si="9"/>
        <v>1.8</v>
      </c>
      <c r="AP12" s="121">
        <f t="shared" si="9"/>
        <v>1.8</v>
      </c>
      <c r="AQ12" s="155">
        <f t="shared" si="9"/>
        <v>1.8</v>
      </c>
      <c r="AR12" s="207">
        <v>1.8</v>
      </c>
      <c r="AS12" s="121">
        <f t="shared" si="9"/>
        <v>1.8</v>
      </c>
      <c r="AT12" s="121">
        <f t="shared" si="9"/>
        <v>1.8</v>
      </c>
      <c r="AU12" s="121">
        <f t="shared" si="9"/>
        <v>1.8</v>
      </c>
      <c r="AV12" s="121">
        <f t="shared" si="9"/>
        <v>1.8</v>
      </c>
      <c r="AW12" s="121">
        <f t="shared" si="9"/>
        <v>1.8</v>
      </c>
      <c r="AX12" s="155">
        <f t="shared" si="9"/>
        <v>1.8</v>
      </c>
      <c r="AY12" s="122">
        <f t="shared" si="9"/>
        <v>1.8</v>
      </c>
      <c r="AZ12" s="121">
        <f t="shared" si="9"/>
        <v>1.8</v>
      </c>
      <c r="BA12" s="121">
        <f t="shared" si="9"/>
        <v>1.8</v>
      </c>
      <c r="BB12" s="121">
        <f t="shared" si="9"/>
        <v>1.8</v>
      </c>
      <c r="BC12" s="121">
        <f t="shared" si="9"/>
        <v>1.8</v>
      </c>
      <c r="BD12" s="121">
        <f t="shared" si="9"/>
        <v>1.8</v>
      </c>
      <c r="BE12" s="155">
        <f t="shared" si="9"/>
        <v>1.8</v>
      </c>
      <c r="BF12" s="122">
        <f t="shared" si="9"/>
        <v>1.8</v>
      </c>
      <c r="BG12" s="121">
        <f t="shared" si="9"/>
        <v>1.8</v>
      </c>
      <c r="BH12" s="121">
        <f t="shared" si="9"/>
        <v>1.8</v>
      </c>
      <c r="BI12" s="121">
        <f t="shared" si="9"/>
        <v>1.8</v>
      </c>
      <c r="BJ12" s="121">
        <f t="shared" si="9"/>
        <v>1.8</v>
      </c>
      <c r="BK12" s="121">
        <f t="shared" si="9"/>
        <v>1.8</v>
      </c>
      <c r="BL12" s="155">
        <f t="shared" si="9"/>
        <v>1.8</v>
      </c>
      <c r="BM12" s="122">
        <f t="shared" si="9"/>
        <v>1.8</v>
      </c>
      <c r="BN12" s="121">
        <f t="shared" si="4"/>
        <v>1.8</v>
      </c>
      <c r="BO12" s="121">
        <f t="shared" si="4"/>
        <v>1.8</v>
      </c>
      <c r="BP12" s="121">
        <f t="shared" si="5"/>
        <v>1.8</v>
      </c>
      <c r="BQ12" s="121">
        <f t="shared" si="5"/>
        <v>1.8</v>
      </c>
      <c r="BR12" s="121">
        <f t="shared" si="5"/>
        <v>1.8</v>
      </c>
      <c r="BS12" s="121">
        <f t="shared" si="5"/>
        <v>1.8</v>
      </c>
      <c r="BT12" s="122">
        <f t="shared" si="5"/>
        <v>1.8</v>
      </c>
      <c r="BU12" s="121">
        <f t="shared" si="5"/>
        <v>1.8</v>
      </c>
      <c r="BV12" s="121">
        <f t="shared" si="5"/>
        <v>1.8</v>
      </c>
      <c r="BW12" s="121">
        <f t="shared" si="5"/>
        <v>1.8</v>
      </c>
      <c r="BX12" s="121">
        <f t="shared" si="5"/>
        <v>1.8</v>
      </c>
      <c r="BY12" s="121">
        <f t="shared" si="5"/>
        <v>1.8</v>
      </c>
      <c r="BZ12" s="121">
        <f t="shared" si="5"/>
        <v>1.8</v>
      </c>
      <c r="CA12" s="122">
        <f t="shared" si="5"/>
        <v>1.8</v>
      </c>
      <c r="CB12" s="121">
        <f t="shared" si="5"/>
        <v>1.8</v>
      </c>
      <c r="CC12" s="121">
        <f t="shared" si="5"/>
        <v>1.8</v>
      </c>
      <c r="CD12" s="121">
        <f t="shared" si="5"/>
        <v>1.8</v>
      </c>
      <c r="CE12" s="121">
        <f t="shared" si="5"/>
        <v>1.8</v>
      </c>
      <c r="CF12" s="121">
        <f t="shared" si="6"/>
        <v>1.8</v>
      </c>
      <c r="CG12" s="121">
        <f t="shared" si="6"/>
        <v>1.8</v>
      </c>
      <c r="CH12" s="122">
        <f t="shared" si="6"/>
        <v>1.8</v>
      </c>
      <c r="CI12" s="121">
        <f t="shared" si="6"/>
        <v>1.8</v>
      </c>
      <c r="CJ12" s="121">
        <f t="shared" si="6"/>
        <v>1.8</v>
      </c>
      <c r="CK12" s="121">
        <f t="shared" si="6"/>
        <v>1.8</v>
      </c>
      <c r="CL12" s="121">
        <f t="shared" si="6"/>
        <v>1.8</v>
      </c>
      <c r="CM12" s="121">
        <f t="shared" si="6"/>
        <v>1.8</v>
      </c>
      <c r="CN12" s="121">
        <f t="shared" si="6"/>
        <v>1.8</v>
      </c>
      <c r="CO12" s="122">
        <f t="shared" si="6"/>
        <v>1.8</v>
      </c>
      <c r="CP12" s="121">
        <f t="shared" si="6"/>
        <v>1.8</v>
      </c>
      <c r="CQ12" s="121">
        <f t="shared" si="6"/>
        <v>1.8</v>
      </c>
      <c r="CR12" s="121">
        <f t="shared" si="6"/>
        <v>1.8</v>
      </c>
      <c r="CS12" s="121">
        <f t="shared" si="6"/>
        <v>1.8</v>
      </c>
      <c r="CT12" s="121">
        <f t="shared" si="6"/>
        <v>1.8</v>
      </c>
      <c r="CU12" s="121">
        <f t="shared" si="6"/>
        <v>1.8</v>
      </c>
      <c r="CV12" s="122">
        <f t="shared" si="7"/>
        <v>1.8</v>
      </c>
      <c r="CW12" s="121">
        <f t="shared" si="7"/>
        <v>1.8</v>
      </c>
      <c r="CX12" s="121">
        <f t="shared" si="7"/>
        <v>1.8</v>
      </c>
      <c r="CY12" s="121">
        <f t="shared" si="7"/>
        <v>1.8</v>
      </c>
      <c r="CZ12" s="121">
        <f t="shared" si="7"/>
        <v>1.8</v>
      </c>
      <c r="DA12" s="121">
        <f t="shared" si="7"/>
        <v>1.8</v>
      </c>
      <c r="DB12" s="121">
        <f t="shared" si="7"/>
        <v>1.8</v>
      </c>
      <c r="DC12" s="121">
        <f t="shared" si="7"/>
        <v>1.8</v>
      </c>
      <c r="DD12" s="122">
        <f t="shared" si="7"/>
        <v>1.8</v>
      </c>
      <c r="DE12" s="121">
        <f t="shared" si="7"/>
        <v>1.8</v>
      </c>
      <c r="DF12" s="121">
        <f t="shared" si="7"/>
        <v>1.8</v>
      </c>
      <c r="DG12" s="121">
        <f t="shared" si="7"/>
        <v>1.8</v>
      </c>
      <c r="DH12" s="121">
        <f t="shared" si="7"/>
        <v>1.8</v>
      </c>
      <c r="DI12" s="121">
        <f t="shared" si="7"/>
        <v>1.8</v>
      </c>
      <c r="DJ12" s="121">
        <f t="shared" si="7"/>
        <v>1.8</v>
      </c>
      <c r="DK12" s="122">
        <f t="shared" si="7"/>
        <v>1.8</v>
      </c>
      <c r="DL12" s="121">
        <f t="shared" si="8"/>
        <v>1.8</v>
      </c>
      <c r="DM12" s="121">
        <f t="shared" si="8"/>
        <v>1.8</v>
      </c>
      <c r="DN12" s="121">
        <f t="shared" si="8"/>
        <v>1.8</v>
      </c>
      <c r="DO12" s="121">
        <f t="shared" si="8"/>
        <v>1.8</v>
      </c>
      <c r="DP12" s="121">
        <f t="shared" si="8"/>
        <v>1.8</v>
      </c>
      <c r="DQ12" s="121">
        <f t="shared" si="8"/>
        <v>1.8</v>
      </c>
      <c r="DR12" s="121">
        <f t="shared" si="8"/>
        <v>1.8</v>
      </c>
      <c r="DS12" s="121">
        <f t="shared" si="8"/>
        <v>1.8</v>
      </c>
    </row>
    <row r="13" spans="1:123" ht="15.75" x14ac:dyDescent="0.25">
      <c r="C13" s="350" t="s">
        <v>145</v>
      </c>
      <c r="D13" s="350"/>
      <c r="E13" s="350"/>
      <c r="F13" s="350"/>
      <c r="G13" s="350"/>
      <c r="H13" s="350"/>
      <c r="I13" s="350"/>
      <c r="J13" s="350"/>
      <c r="K13" s="350"/>
      <c r="L13" s="350"/>
      <c r="M13" s="350"/>
      <c r="N13" s="350"/>
      <c r="O13" s="350"/>
      <c r="P13" s="350"/>
      <c r="Q13" s="350"/>
      <c r="R13" s="350"/>
      <c r="S13" s="350"/>
      <c r="T13" s="350"/>
      <c r="U13" s="350"/>
      <c r="V13" s="350"/>
      <c r="W13" s="350"/>
      <c r="X13" s="350"/>
      <c r="Y13" s="350"/>
      <c r="Z13" s="351" t="s">
        <v>146</v>
      </c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/>
      <c r="AS13" s="351"/>
      <c r="AT13" s="351"/>
      <c r="AU13" s="351"/>
      <c r="AV13" s="351"/>
      <c r="AW13" s="351"/>
      <c r="AX13" s="351"/>
      <c r="AY13" s="351"/>
      <c r="AZ13" s="351"/>
      <c r="BA13" s="351"/>
      <c r="BB13" s="351"/>
      <c r="BC13" s="351"/>
      <c r="BD13" s="234"/>
      <c r="BE13" s="234"/>
      <c r="BF13" s="234"/>
      <c r="BG13" s="234"/>
      <c r="BH13" s="234"/>
      <c r="BI13" s="234"/>
      <c r="BJ13" s="234"/>
      <c r="BK13" s="315" t="s">
        <v>171</v>
      </c>
      <c r="BL13" s="315"/>
      <c r="BM13" s="315"/>
      <c r="BN13" s="315"/>
      <c r="BO13" s="315"/>
      <c r="BP13" s="315"/>
      <c r="BQ13" s="315"/>
      <c r="BR13" s="315"/>
      <c r="BS13" s="315"/>
      <c r="BT13" s="315"/>
      <c r="BU13" s="315"/>
      <c r="BV13" s="315"/>
      <c r="BW13" s="315"/>
      <c r="BX13" s="315"/>
      <c r="BY13" s="315"/>
      <c r="BZ13" s="315"/>
      <c r="CA13" s="315"/>
      <c r="CB13" s="315"/>
      <c r="CC13" s="315"/>
      <c r="CD13" s="315"/>
      <c r="CE13" s="315"/>
      <c r="CF13" s="315"/>
      <c r="CG13" s="315"/>
      <c r="CH13" s="315"/>
      <c r="CI13" s="315"/>
      <c r="CJ13" s="315"/>
      <c r="CK13" s="315"/>
      <c r="CL13" s="315"/>
      <c r="CM13" s="315"/>
      <c r="CN13" s="315"/>
      <c r="CO13" s="315"/>
      <c r="CP13" s="338" t="s">
        <v>170</v>
      </c>
      <c r="CQ13" s="338"/>
      <c r="CR13" s="338"/>
      <c r="CS13" s="338"/>
      <c r="CT13" s="338"/>
      <c r="CU13" s="338"/>
      <c r="CV13" s="338"/>
      <c r="CW13" s="338"/>
      <c r="CX13" s="338"/>
      <c r="CY13" s="338"/>
      <c r="CZ13" s="338"/>
      <c r="DA13" s="338"/>
      <c r="DB13" s="338"/>
      <c r="DC13" s="338"/>
      <c r="DD13" s="338"/>
      <c r="DE13" s="338"/>
      <c r="DF13" s="338"/>
      <c r="DG13" s="338"/>
      <c r="DH13" s="338"/>
      <c r="DI13" s="338"/>
      <c r="DJ13" s="338"/>
      <c r="DK13" s="338"/>
      <c r="DL13" s="338"/>
      <c r="DM13" s="338"/>
      <c r="DN13" s="338"/>
      <c r="DO13" s="338"/>
      <c r="DP13" s="338"/>
      <c r="DQ13" s="338"/>
      <c r="DR13" s="338"/>
      <c r="DS13" s="338"/>
    </row>
    <row r="14" spans="1:123" s="221" customFormat="1" x14ac:dyDescent="0.25">
      <c r="A14" s="221" t="s">
        <v>133</v>
      </c>
      <c r="B14" s="221" t="s">
        <v>178</v>
      </c>
      <c r="C14" s="230">
        <f>C59+C52+C44*AA4</f>
        <v>1.3433287451863261</v>
      </c>
      <c r="D14" s="190">
        <f t="shared" ref="D14:P14" si="10">C14+D67+D51*$AA$4</f>
        <v>1.616981795722056</v>
      </c>
      <c r="E14" s="190">
        <f t="shared" si="10"/>
        <v>1.9453654563649321</v>
      </c>
      <c r="F14" s="190">
        <f t="shared" si="10"/>
        <v>2.3394258491363833</v>
      </c>
      <c r="G14" s="190">
        <f t="shared" si="10"/>
        <v>2.8122983204621246</v>
      </c>
      <c r="H14" s="190">
        <f t="shared" si="10"/>
        <v>3.3797452860530139</v>
      </c>
      <c r="I14" s="190">
        <f t="shared" si="10"/>
        <v>4.0606816447620817</v>
      </c>
      <c r="J14" s="190">
        <f t="shared" si="10"/>
        <v>4.8769740582965522</v>
      </c>
      <c r="K14" s="190">
        <f t="shared" si="10"/>
        <v>5.8567074850377026</v>
      </c>
      <c r="L14" s="190">
        <f t="shared" si="10"/>
        <v>7.0325701276268688</v>
      </c>
      <c r="M14" s="190">
        <f t="shared" si="10"/>
        <v>8.4437878292336546</v>
      </c>
      <c r="N14" s="190">
        <f t="shared" si="10"/>
        <v>10.137431601661584</v>
      </c>
      <c r="O14" s="190">
        <f t="shared" si="10"/>
        <v>12.169986659074883</v>
      </c>
      <c r="P14" s="190">
        <f t="shared" si="10"/>
        <v>14.609235258470632</v>
      </c>
      <c r="Q14" s="190">
        <f t="shared" ref="Q14:CB14" si="11">P14+Q67+Q51*$AA$4</f>
        <v>17.535502360829117</v>
      </c>
      <c r="R14" s="190">
        <f t="shared" si="11"/>
        <v>21.046191666742889</v>
      </c>
      <c r="S14" s="190">
        <f t="shared" si="11"/>
        <v>25.258187616923003</v>
      </c>
      <c r="T14" s="190">
        <f t="shared" si="11"/>
        <v>30.31175154022273</v>
      </c>
      <c r="U14" s="190">
        <f t="shared" si="11"/>
        <v>36.375197031265991</v>
      </c>
      <c r="V14" s="190">
        <f t="shared" si="11"/>
        <v>43.650500403601491</v>
      </c>
      <c r="W14" s="190">
        <f t="shared" si="11"/>
        <v>52.380033233487687</v>
      </c>
      <c r="X14" s="190">
        <f t="shared" si="11"/>
        <v>60.60546548846478</v>
      </c>
      <c r="Y14" s="190">
        <f t="shared" si="11"/>
        <v>63.439922971866224</v>
      </c>
      <c r="Z14" s="190">
        <f t="shared" si="11"/>
        <v>66.686465946910957</v>
      </c>
      <c r="AA14" s="190">
        <f t="shared" si="11"/>
        <v>70.426033793872648</v>
      </c>
      <c r="AB14" s="190">
        <f t="shared" si="11"/>
        <v>74.755732876317296</v>
      </c>
      <c r="AC14" s="190">
        <f t="shared" si="11"/>
        <v>79.792061170277407</v>
      </c>
      <c r="AD14" s="190">
        <f t="shared" si="11"/>
        <v>85.674774050198394</v>
      </c>
      <c r="AE14" s="190">
        <f t="shared" si="11"/>
        <v>92.597200004148462</v>
      </c>
      <c r="AF14" s="190">
        <f t="shared" si="11"/>
        <v>97.463462191026736</v>
      </c>
      <c r="AG14" s="190">
        <f t="shared" si="11"/>
        <v>102.28854645958684</v>
      </c>
      <c r="AH14" s="190">
        <f t="shared" si="11"/>
        <v>107.0427033967996</v>
      </c>
      <c r="AI14" s="190">
        <f t="shared" si="11"/>
        <v>111.69009513933212</v>
      </c>
      <c r="AJ14" s="190">
        <f t="shared" si="11"/>
        <v>116.18757596416611</v>
      </c>
      <c r="AK14" s="190">
        <f t="shared" si="11"/>
        <v>120.48322799790655</v>
      </c>
      <c r="AL14" s="190">
        <f t="shared" si="11"/>
        <v>123.19416726390475</v>
      </c>
      <c r="AM14" s="190">
        <f t="shared" si="11"/>
        <v>125.81919376220726</v>
      </c>
      <c r="AN14" s="190">
        <f t="shared" si="11"/>
        <v>128.53391450338154</v>
      </c>
      <c r="AO14" s="190">
        <f t="shared" si="11"/>
        <v>131.31059872860669</v>
      </c>
      <c r="AP14" s="190">
        <f t="shared" si="11"/>
        <v>134.11476270557679</v>
      </c>
      <c r="AQ14" s="190">
        <f t="shared" si="11"/>
        <v>136.9038136080259</v>
      </c>
      <c r="AR14" s="190">
        <f t="shared" si="11"/>
        <v>139.62542234601963</v>
      </c>
      <c r="AS14" s="190">
        <f t="shared" si="11"/>
        <v>142.45143168146791</v>
      </c>
      <c r="AT14" s="190">
        <f t="shared" si="11"/>
        <v>144.98545835633382</v>
      </c>
      <c r="AU14" s="190">
        <f t="shared" si="11"/>
        <v>147.38213994593755</v>
      </c>
      <c r="AV14" s="190">
        <f t="shared" si="11"/>
        <v>149.65062490364096</v>
      </c>
      <c r="AW14" s="190">
        <f t="shared" si="11"/>
        <v>151.79906859768798</v>
      </c>
      <c r="AX14" s="190">
        <f t="shared" si="11"/>
        <v>153.83438663340144</v>
      </c>
      <c r="AY14" s="190">
        <f t="shared" si="11"/>
        <v>155.7619591005475</v>
      </c>
      <c r="AZ14" s="190">
        <f t="shared" si="11"/>
        <v>157.58250569338782</v>
      </c>
      <c r="BA14" s="190">
        <f t="shared" si="11"/>
        <v>159.39577687949568</v>
      </c>
      <c r="BB14" s="190">
        <f t="shared" si="11"/>
        <v>161.19751771603896</v>
      </c>
      <c r="BC14" s="190">
        <f t="shared" si="11"/>
        <v>162.97163849142359</v>
      </c>
      <c r="BD14" s="190">
        <f t="shared" si="11"/>
        <v>164.70466131698211</v>
      </c>
      <c r="BE14" s="190">
        <f t="shared" si="11"/>
        <v>166.38609508724866</v>
      </c>
      <c r="BF14" s="190">
        <f t="shared" si="11"/>
        <v>168.00888202933328</v>
      </c>
      <c r="BG14" s="190">
        <f t="shared" si="11"/>
        <v>169.56993021914843</v>
      </c>
      <c r="BH14" s="190">
        <f t="shared" si="11"/>
        <v>171.06412572810561</v>
      </c>
      <c r="BI14" s="190">
        <f t="shared" si="11"/>
        <v>172.50962006493199</v>
      </c>
      <c r="BJ14" s="190">
        <f t="shared" si="11"/>
        <v>173.91363431053537</v>
      </c>
      <c r="BK14" s="190">
        <f t="shared" si="11"/>
        <v>175.2818848979939</v>
      </c>
      <c r="BL14" s="190">
        <f t="shared" si="11"/>
        <v>176.61885481207284</v>
      </c>
      <c r="BM14" s="190">
        <f t="shared" si="11"/>
        <v>177.92811614641249</v>
      </c>
      <c r="BN14" s="190">
        <f t="shared" si="11"/>
        <v>179.21270977957408</v>
      </c>
      <c r="BO14" s="190">
        <f t="shared" si="11"/>
        <v>180.47440856351855</v>
      </c>
      <c r="BP14" s="190">
        <f t="shared" si="11"/>
        <v>181.71064868377795</v>
      </c>
      <c r="BQ14" s="190">
        <f t="shared" si="11"/>
        <v>182.91957137471098</v>
      </c>
      <c r="BR14" s="190">
        <f t="shared" si="11"/>
        <v>184.10076324034301</v>
      </c>
      <c r="BS14" s="190">
        <f t="shared" si="11"/>
        <v>185.25499959529591</v>
      </c>
      <c r="BT14" s="190">
        <f t="shared" si="11"/>
        <v>186.38398057091612</v>
      </c>
      <c r="BU14" s="190">
        <f t="shared" si="11"/>
        <v>187.49006281693636</v>
      </c>
      <c r="BV14" s="190">
        <f t="shared" si="11"/>
        <v>188.57598560797851</v>
      </c>
      <c r="BW14" s="190">
        <f t="shared" si="11"/>
        <v>189.64442120119386</v>
      </c>
      <c r="BX14" s="190">
        <f t="shared" si="11"/>
        <v>190.69675447468825</v>
      </c>
      <c r="BY14" s="190">
        <f t="shared" si="11"/>
        <v>191.73387675212868</v>
      </c>
      <c r="BZ14" s="190">
        <f t="shared" si="11"/>
        <v>192.7563642615097</v>
      </c>
      <c r="CA14" s="190">
        <f t="shared" si="11"/>
        <v>193.7646202335612</v>
      </c>
      <c r="CB14" s="190">
        <f t="shared" si="11"/>
        <v>194.75897657569485</v>
      </c>
      <c r="CC14" s="190">
        <f t="shared" ref="CC14:DS14" si="12">CB14+CC67+CC51*$AA$4</f>
        <v>195.73975080843772</v>
      </c>
      <c r="CD14" s="190">
        <f t="shared" si="12"/>
        <v>196.70735919258854</v>
      </c>
      <c r="CE14" s="190">
        <f t="shared" si="12"/>
        <v>197.66246450670104</v>
      </c>
      <c r="CF14" s="190">
        <f t="shared" si="12"/>
        <v>198.60590203837521</v>
      </c>
      <c r="CG14" s="190">
        <f t="shared" si="12"/>
        <v>199.53856357326569</v>
      </c>
      <c r="CH14" s="190">
        <f t="shared" si="12"/>
        <v>200.4613081166568</v>
      </c>
      <c r="CI14" s="190">
        <f t="shared" si="12"/>
        <v>201.37489705490989</v>
      </c>
      <c r="CJ14" s="190">
        <f t="shared" si="12"/>
        <v>202.27995098610202</v>
      </c>
      <c r="CK14" s="190">
        <f t="shared" si="12"/>
        <v>203.17693176309282</v>
      </c>
      <c r="CL14" s="190">
        <f t="shared" si="12"/>
        <v>204.06617536895308</v>
      </c>
      <c r="CM14" s="190">
        <f t="shared" si="12"/>
        <v>204.9479856699856</v>
      </c>
      <c r="CN14" s="190">
        <f t="shared" si="12"/>
        <v>205.82266942144261</v>
      </c>
      <c r="CO14" s="190">
        <f t="shared" si="12"/>
        <v>206.69055358969788</v>
      </c>
      <c r="CP14" s="190">
        <f t="shared" si="12"/>
        <v>207.55198911636091</v>
      </c>
      <c r="CQ14" s="190">
        <f t="shared" si="12"/>
        <v>208.40734533163291</v>
      </c>
      <c r="CR14" s="190">
        <f t="shared" si="12"/>
        <v>209.25699931133158</v>
      </c>
      <c r="CS14" s="190">
        <f t="shared" si="12"/>
        <v>210.1013194475826</v>
      </c>
      <c r="CT14" s="190">
        <f t="shared" si="12"/>
        <v>210.94064823264929</v>
      </c>
      <c r="CU14" s="190">
        <f t="shared" si="12"/>
        <v>211.7752918566797</v>
      </c>
      <c r="CV14" s="190">
        <f t="shared" si="12"/>
        <v>212.60551850011652</v>
      </c>
      <c r="CW14" s="190">
        <f t="shared" si="12"/>
        <v>213.43156264127444</v>
      </c>
      <c r="CX14" s="190">
        <f t="shared" si="12"/>
        <v>214.25363314420483</v>
      </c>
      <c r="CY14" s="190">
        <f t="shared" si="12"/>
        <v>215.07192337327405</v>
      </c>
      <c r="CZ14" s="190">
        <f t="shared" si="12"/>
        <v>215.88662111515919</v>
      </c>
      <c r="DA14" s="190">
        <f t="shared" si="12"/>
        <v>216.69791459577112</v>
      </c>
      <c r="DB14" s="190">
        <f t="shared" si="12"/>
        <v>217.50599184106034</v>
      </c>
      <c r="DC14" s="190">
        <f t="shared" si="12"/>
        <v>218.31103774937128</v>
      </c>
      <c r="DD14" s="208">
        <f t="shared" si="12"/>
        <v>219.11323043051982</v>
      </c>
      <c r="DE14" s="190">
        <f t="shared" si="12"/>
        <v>219.91273793928164</v>
      </c>
      <c r="DF14" s="190">
        <f t="shared" si="12"/>
        <v>220.70971613108327</v>
      </c>
      <c r="DG14" s="190">
        <f t="shared" si="12"/>
        <v>221.50430795985187</v>
      </c>
      <c r="DH14" s="190">
        <f t="shared" si="12"/>
        <v>222.29664429656955</v>
      </c>
      <c r="DI14" s="190">
        <f t="shared" si="12"/>
        <v>223.08684574235031</v>
      </c>
      <c r="DJ14" s="190">
        <f t="shared" si="12"/>
        <v>223.87502486733993</v>
      </c>
      <c r="DK14" s="208">
        <f t="shared" si="12"/>
        <v>224.66128826911725</v>
      </c>
      <c r="DL14" s="190">
        <f t="shared" si="12"/>
        <v>225.44573809556616</v>
      </c>
      <c r="DM14" s="190">
        <f t="shared" si="12"/>
        <v>226.22847287127834</v>
      </c>
      <c r="DN14" s="190">
        <f t="shared" si="12"/>
        <v>227.00958760298599</v>
      </c>
      <c r="DO14" s="190">
        <f t="shared" si="12"/>
        <v>227.78917330324217</v>
      </c>
      <c r="DP14" s="190">
        <f t="shared" si="12"/>
        <v>228.56731628163189</v>
      </c>
      <c r="DQ14" s="190">
        <f t="shared" si="12"/>
        <v>229.34409765239039</v>
      </c>
      <c r="DR14" s="190">
        <f t="shared" si="12"/>
        <v>230.11959318508036</v>
      </c>
      <c r="DS14" s="190">
        <f t="shared" si="12"/>
        <v>230.89387350067676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I15+J67</f>
        <v>0.50329682721563651</v>
      </c>
      <c r="K15" s="190">
        <f t="shared" ref="K15:BV15" si="13">J15+K67</f>
        <v>0.62725301987440019</v>
      </c>
      <c r="L15" s="190">
        <f t="shared" si="13"/>
        <v>0.77600045106491666</v>
      </c>
      <c r="M15" s="190">
        <f t="shared" si="13"/>
        <v>0.95449736849353639</v>
      </c>
      <c r="N15" s="190">
        <f t="shared" si="13"/>
        <v>1.16869366940788</v>
      </c>
      <c r="O15" s="190">
        <f t="shared" si="13"/>
        <v>1.4257292305050924</v>
      </c>
      <c r="P15" s="190">
        <f t="shared" si="13"/>
        <v>1.7341719038217471</v>
      </c>
      <c r="Q15" s="190">
        <f t="shared" si="13"/>
        <v>2.104303111801733</v>
      </c>
      <c r="R15" s="190">
        <f t="shared" si="13"/>
        <v>2.5484605613777158</v>
      </c>
      <c r="S15" s="190">
        <f t="shared" si="13"/>
        <v>3.0814495008688954</v>
      </c>
      <c r="T15" s="190">
        <f t="shared" si="13"/>
        <v>3.7210362282583107</v>
      </c>
      <c r="U15" s="190">
        <f t="shared" si="13"/>
        <v>4.4885403011256093</v>
      </c>
      <c r="V15" s="190">
        <f t="shared" si="13"/>
        <v>5.4095451885663675</v>
      </c>
      <c r="W15" s="190">
        <f t="shared" si="13"/>
        <v>6.5147510534952771</v>
      </c>
      <c r="X15" s="190">
        <f t="shared" si="13"/>
        <v>7.403329829727169</v>
      </c>
      <c r="Y15" s="190">
        <f t="shared" si="13"/>
        <v>7.7373313410455262</v>
      </c>
      <c r="Z15" s="190">
        <f t="shared" si="13"/>
        <v>8.1220540663448819</v>
      </c>
      <c r="AA15" s="190">
        <f t="shared" si="13"/>
        <v>8.5676372191841477</v>
      </c>
      <c r="AB15" s="190">
        <f t="shared" si="13"/>
        <v>9.0862457537055885</v>
      </c>
      <c r="AC15" s="190">
        <f t="shared" si="13"/>
        <v>9.6924746306706115</v>
      </c>
      <c r="AD15" s="190">
        <f t="shared" si="13"/>
        <v>10.403833557392781</v>
      </c>
      <c r="AE15" s="190">
        <f t="shared" si="13"/>
        <v>11.24132813137904</v>
      </c>
      <c r="AF15" s="190">
        <f t="shared" si="13"/>
        <v>11.815593373048493</v>
      </c>
      <c r="AG15" s="190">
        <f t="shared" si="13"/>
        <v>12.382013107984935</v>
      </c>
      <c r="AH15" s="190">
        <f t="shared" si="13"/>
        <v>12.937474746973855</v>
      </c>
      <c r="AI15" s="190">
        <f t="shared" si="13"/>
        <v>13.478243357827715</v>
      </c>
      <c r="AJ15" s="190">
        <f t="shared" si="13"/>
        <v>13.999836950132229</v>
      </c>
      <c r="AK15" s="190">
        <f t="shared" si="13"/>
        <v>14.49687668609408</v>
      </c>
      <c r="AL15" s="190">
        <f t="shared" si="13"/>
        <v>14.798425674533242</v>
      </c>
      <c r="AM15" s="190">
        <f t="shared" si="13"/>
        <v>15.090787916144272</v>
      </c>
      <c r="AN15" s="190">
        <f t="shared" si="13"/>
        <v>15.397927871678556</v>
      </c>
      <c r="AO15" s="190">
        <f t="shared" si="13"/>
        <v>15.716056758560324</v>
      </c>
      <c r="AP15" s="190">
        <f t="shared" si="13"/>
        <v>16.040533894433242</v>
      </c>
      <c r="AQ15" s="190">
        <f t="shared" si="13"/>
        <v>16.365696679034556</v>
      </c>
      <c r="AR15" s="190">
        <f t="shared" si="13"/>
        <v>16.684656597793605</v>
      </c>
      <c r="AS15" s="190">
        <f t="shared" si="13"/>
        <v>17.016726977313432</v>
      </c>
      <c r="AT15" s="190">
        <f t="shared" si="13"/>
        <v>17.311380645578172</v>
      </c>
      <c r="AU15" s="190">
        <f t="shared" si="13"/>
        <v>17.587905070665521</v>
      </c>
      <c r="AV15" s="190">
        <f t="shared" si="13"/>
        <v>17.84757918108723</v>
      </c>
      <c r="AW15" s="190">
        <f t="shared" si="13"/>
        <v>18.0915761716806</v>
      </c>
      <c r="AX15" s="190">
        <f t="shared" si="13"/>
        <v>18.320936116685854</v>
      </c>
      <c r="AY15" s="190">
        <f t="shared" si="13"/>
        <v>18.536533140213542</v>
      </c>
      <c r="AZ15" s="190">
        <f t="shared" si="13"/>
        <v>18.739036067726168</v>
      </c>
      <c r="BA15" s="190">
        <f t="shared" si="13"/>
        <v>18.941614353646028</v>
      </c>
      <c r="BB15" s="190">
        <f t="shared" si="13"/>
        <v>19.143183823654194</v>
      </c>
      <c r="BC15" s="190">
        <f t="shared" si="13"/>
        <v>19.341632414503756</v>
      </c>
      <c r="BD15" s="190">
        <f t="shared" si="13"/>
        <v>19.535186353273769</v>
      </c>
      <c r="BE15" s="190">
        <f t="shared" si="13"/>
        <v>19.722458973267479</v>
      </c>
      <c r="BF15" s="190">
        <f t="shared" si="13"/>
        <v>19.902508851384841</v>
      </c>
      <c r="BG15" s="190">
        <f t="shared" si="13"/>
        <v>20.074909137838599</v>
      </c>
      <c r="BH15" s="190">
        <f t="shared" si="13"/>
        <v>20.238630647375469</v>
      </c>
      <c r="BI15" s="190">
        <f t="shared" si="13"/>
        <v>20.396065533556801</v>
      </c>
      <c r="BJ15" s="190">
        <f t="shared" si="13"/>
        <v>20.548197061772925</v>
      </c>
      <c r="BK15" s="190">
        <f t="shared" si="13"/>
        <v>20.695806182260032</v>
      </c>
      <c r="BL15" s="190">
        <f t="shared" si="13"/>
        <v>20.839505513126358</v>
      </c>
      <c r="BM15" s="190">
        <f t="shared" si="13"/>
        <v>20.979779580838212</v>
      </c>
      <c r="BN15" s="190">
        <f t="shared" si="13"/>
        <v>21.117032168539971</v>
      </c>
      <c r="BO15" s="190">
        <f t="shared" si="13"/>
        <v>21.251538487534372</v>
      </c>
      <c r="BP15" s="190">
        <f t="shared" si="13"/>
        <v>21.382908365738356</v>
      </c>
      <c r="BQ15" s="190">
        <f t="shared" si="13"/>
        <v>21.510876238648841</v>
      </c>
      <c r="BR15" s="190">
        <f t="shared" si="13"/>
        <v>21.635368387467736</v>
      </c>
      <c r="BS15" s="190">
        <f t="shared" si="13"/>
        <v>21.75646890765853</v>
      </c>
      <c r="BT15" s="190">
        <f t="shared" si="13"/>
        <v>21.874384761495207</v>
      </c>
      <c r="BU15" s="190">
        <f t="shared" si="13"/>
        <v>21.989410104334443</v>
      </c>
      <c r="BV15" s="190">
        <f t="shared" si="13"/>
        <v>22.101889700430103</v>
      </c>
      <c r="BW15" s="190">
        <f t="shared" ref="BW15:DS15" si="14">BV15+BW67</f>
        <v>22.21218029407305</v>
      </c>
      <c r="BX15" s="190">
        <f t="shared" si="14"/>
        <v>22.320468012981017</v>
      </c>
      <c r="BY15" s="190">
        <f t="shared" si="14"/>
        <v>22.426870506415622</v>
      </c>
      <c r="BZ15" s="190">
        <f t="shared" si="14"/>
        <v>22.531460823925158</v>
      </c>
      <c r="CA15" s="190">
        <f t="shared" si="14"/>
        <v>22.634286623603188</v>
      </c>
      <c r="CB15" s="190">
        <f t="shared" si="14"/>
        <v>22.735384187757358</v>
      </c>
      <c r="CC15" s="190">
        <f t="shared" si="14"/>
        <v>22.834786694892848</v>
      </c>
      <c r="CD15" s="190">
        <f t="shared" si="14"/>
        <v>22.932538895561205</v>
      </c>
      <c r="CE15" s="190">
        <f t="shared" si="14"/>
        <v>23.028721587233722</v>
      </c>
      <c r="CF15" s="190">
        <f t="shared" si="14"/>
        <v>23.123439672039986</v>
      </c>
      <c r="CG15" s="190">
        <f t="shared" si="14"/>
        <v>23.216806580306905</v>
      </c>
      <c r="CH15" s="190">
        <f t="shared" si="14"/>
        <v>23.308932253020259</v>
      </c>
      <c r="CI15" s="190">
        <f t="shared" si="14"/>
        <v>23.399914400379213</v>
      </c>
      <c r="CJ15" s="190">
        <f t="shared" si="14"/>
        <v>23.489832691701757</v>
      </c>
      <c r="CK15" s="190">
        <f t="shared" si="14"/>
        <v>23.578746075478673</v>
      </c>
      <c r="CL15" s="190">
        <f t="shared" si="14"/>
        <v>23.666696210344178</v>
      </c>
      <c r="CM15" s="190">
        <f t="shared" si="14"/>
        <v>23.7537199571731</v>
      </c>
      <c r="CN15" s="190">
        <f t="shared" si="14"/>
        <v>23.839854293271426</v>
      </c>
      <c r="CO15" s="190">
        <f t="shared" si="14"/>
        <v>23.925138854971607</v>
      </c>
      <c r="CP15" s="190">
        <f t="shared" si="14"/>
        <v>24.009616647131953</v>
      </c>
      <c r="CQ15" s="190">
        <f t="shared" si="14"/>
        <v>24.093333470140628</v>
      </c>
      <c r="CR15" s="190">
        <f t="shared" si="14"/>
        <v>24.17633662695388</v>
      </c>
      <c r="CS15" s="190">
        <f t="shared" si="14"/>
        <v>24.258672755761786</v>
      </c>
      <c r="CT15" s="190">
        <f t="shared" si="14"/>
        <v>24.340385294950845</v>
      </c>
      <c r="CU15" s="190">
        <f t="shared" si="14"/>
        <v>24.421513006141829</v>
      </c>
      <c r="CV15" s="190">
        <f t="shared" si="14"/>
        <v>24.502089679681603</v>
      </c>
      <c r="CW15" s="190">
        <f t="shared" si="14"/>
        <v>24.582144663720012</v>
      </c>
      <c r="CX15" s="190">
        <f t="shared" si="14"/>
        <v>24.661703915027385</v>
      </c>
      <c r="CY15" s="190">
        <f t="shared" si="14"/>
        <v>24.740791331514107</v>
      </c>
      <c r="CZ15" s="190">
        <f t="shared" si="14"/>
        <v>24.81943008678164</v>
      </c>
      <c r="DA15" s="190">
        <f t="shared" si="14"/>
        <v>24.897643480896924</v>
      </c>
      <c r="DB15" s="190">
        <f t="shared" si="14"/>
        <v>24.9754548988296</v>
      </c>
      <c r="DC15" s="190">
        <f t="shared" si="14"/>
        <v>25.052887442782243</v>
      </c>
      <c r="DD15" s="190">
        <f t="shared" si="14"/>
        <v>25.129963448241927</v>
      </c>
      <c r="DE15" s="190">
        <f t="shared" si="14"/>
        <v>25.206704037070882</v>
      </c>
      <c r="DF15" s="190">
        <f t="shared" si="14"/>
        <v>25.283128807888552</v>
      </c>
      <c r="DG15" s="190">
        <f t="shared" si="14"/>
        <v>25.359255711353089</v>
      </c>
      <c r="DH15" s="190">
        <f t="shared" si="14"/>
        <v>25.435101132384872</v>
      </c>
      <c r="DI15" s="190">
        <f t="shared" si="14"/>
        <v>25.510680123349463</v>
      </c>
      <c r="DJ15" s="190">
        <f t="shared" si="14"/>
        <v>25.586006701313362</v>
      </c>
      <c r="DK15" s="190">
        <f t="shared" si="14"/>
        <v>25.661094125728098</v>
      </c>
      <c r="DL15" s="190">
        <f t="shared" si="14"/>
        <v>25.735955106733552</v>
      </c>
      <c r="DM15" s="190">
        <f t="shared" si="14"/>
        <v>25.810601920646977</v>
      </c>
      <c r="DN15" s="190">
        <f t="shared" si="14"/>
        <v>25.88504642805642</v>
      </c>
      <c r="DO15" s="190">
        <f t="shared" si="14"/>
        <v>25.959300011418932</v>
      </c>
      <c r="DP15" s="190">
        <f t="shared" si="14"/>
        <v>26.033373478058721</v>
      </c>
      <c r="DQ15" s="190">
        <f t="shared" si="14"/>
        <v>26.107276989178242</v>
      </c>
      <c r="DR15" s="190">
        <f t="shared" si="14"/>
        <v>26.181020033454583</v>
      </c>
      <c r="DS15" s="190">
        <f t="shared" si="14"/>
        <v>26.25461144688315</v>
      </c>
    </row>
    <row r="16" spans="1:123" s="221" customFormat="1" x14ac:dyDescent="0.25">
      <c r="C16" s="321" t="s">
        <v>198</v>
      </c>
      <c r="D16" s="321"/>
      <c r="E16" s="321"/>
      <c r="F16" s="321"/>
      <c r="G16" s="321"/>
      <c r="H16" s="321"/>
      <c r="I16" s="321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90"/>
      <c r="BR16" s="190"/>
      <c r="BS16" s="190"/>
      <c r="BT16" s="190"/>
      <c r="BU16" s="190"/>
      <c r="BV16" s="190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90"/>
      <c r="CJ16" s="190"/>
      <c r="CK16" s="190"/>
      <c r="CL16" s="190"/>
      <c r="CM16" s="190"/>
      <c r="CN16" s="190"/>
      <c r="CO16" s="190"/>
      <c r="CP16" s="190"/>
      <c r="CQ16" s="190"/>
      <c r="CR16" s="190"/>
      <c r="CS16" s="190"/>
      <c r="CT16" s="190"/>
      <c r="CU16" s="190"/>
      <c r="CV16" s="190"/>
      <c r="CW16" s="190"/>
      <c r="CX16" s="190"/>
      <c r="CY16" s="190"/>
      <c r="CZ16" s="190"/>
      <c r="DA16" s="190"/>
      <c r="DB16" s="190"/>
      <c r="DC16" s="190"/>
      <c r="DD16" s="190"/>
      <c r="DE16" s="190"/>
      <c r="DF16" s="190"/>
      <c r="DG16" s="190"/>
      <c r="DH16" s="190"/>
      <c r="DI16" s="190"/>
      <c r="DJ16" s="190"/>
      <c r="DK16" s="190"/>
      <c r="DL16" s="190"/>
      <c r="DM16" s="190"/>
      <c r="DN16" s="190"/>
      <c r="DO16" s="190"/>
      <c r="DP16" s="190"/>
      <c r="DQ16" s="190"/>
      <c r="DR16" s="190"/>
      <c r="DS16" s="190"/>
    </row>
    <row r="17" spans="1:123" x14ac:dyDescent="0.25">
      <c r="B17" t="s">
        <v>59</v>
      </c>
      <c r="C17" s="206">
        <v>43899</v>
      </c>
      <c r="D17" s="51">
        <f>C17+1</f>
        <v>43900</v>
      </c>
      <c r="E17" s="51">
        <f>D17+1</f>
        <v>43901</v>
      </c>
      <c r="F17" s="51">
        <f t="shared" ref="F17:BQ17" si="15">E17+1</f>
        <v>43902</v>
      </c>
      <c r="G17" s="51">
        <f t="shared" si="15"/>
        <v>43903</v>
      </c>
      <c r="H17" s="51">
        <f t="shared" si="15"/>
        <v>43904</v>
      </c>
      <c r="I17" s="68">
        <f t="shared" si="15"/>
        <v>43905</v>
      </c>
      <c r="J17" s="51">
        <f t="shared" si="15"/>
        <v>43906</v>
      </c>
      <c r="K17" s="51">
        <f t="shared" si="15"/>
        <v>43907</v>
      </c>
      <c r="L17" s="51">
        <f t="shared" si="15"/>
        <v>43908</v>
      </c>
      <c r="M17" s="51">
        <f t="shared" si="15"/>
        <v>43909</v>
      </c>
      <c r="N17" s="51">
        <f t="shared" si="15"/>
        <v>43910</v>
      </c>
      <c r="O17" s="51">
        <f t="shared" si="15"/>
        <v>43911</v>
      </c>
      <c r="P17" s="68">
        <f t="shared" si="15"/>
        <v>43912</v>
      </c>
      <c r="Q17" s="51">
        <f t="shared" si="15"/>
        <v>43913</v>
      </c>
      <c r="R17" s="51">
        <f t="shared" si="15"/>
        <v>43914</v>
      </c>
      <c r="S17" s="51">
        <f t="shared" si="15"/>
        <v>43915</v>
      </c>
      <c r="T17" s="51">
        <f t="shared" si="15"/>
        <v>43916</v>
      </c>
      <c r="U17" s="51">
        <f t="shared" si="15"/>
        <v>43917</v>
      </c>
      <c r="V17" s="51">
        <f t="shared" si="15"/>
        <v>43918</v>
      </c>
      <c r="W17" s="68">
        <f t="shared" si="15"/>
        <v>43919</v>
      </c>
      <c r="X17" s="51">
        <f t="shared" si="15"/>
        <v>43920</v>
      </c>
      <c r="Y17" s="51">
        <f t="shared" si="15"/>
        <v>43921</v>
      </c>
      <c r="Z17" s="51">
        <f t="shared" si="15"/>
        <v>43922</v>
      </c>
      <c r="AA17" s="51">
        <f t="shared" si="15"/>
        <v>43923</v>
      </c>
      <c r="AB17" s="51">
        <f t="shared" si="15"/>
        <v>43924</v>
      </c>
      <c r="AC17" s="51">
        <f t="shared" si="15"/>
        <v>43925</v>
      </c>
      <c r="AD17" s="68">
        <f t="shared" si="15"/>
        <v>43926</v>
      </c>
      <c r="AE17" s="51">
        <f t="shared" si="15"/>
        <v>43927</v>
      </c>
      <c r="AF17" s="51">
        <f t="shared" si="15"/>
        <v>43928</v>
      </c>
      <c r="AG17" s="51">
        <f t="shared" si="15"/>
        <v>43929</v>
      </c>
      <c r="AH17" s="51">
        <f t="shared" si="15"/>
        <v>43930</v>
      </c>
      <c r="AI17" s="51">
        <f t="shared" si="15"/>
        <v>43931</v>
      </c>
      <c r="AJ17" s="157">
        <f t="shared" si="15"/>
        <v>43932</v>
      </c>
      <c r="AK17" s="68">
        <f t="shared" si="15"/>
        <v>43933</v>
      </c>
      <c r="AL17" s="51">
        <f t="shared" si="15"/>
        <v>43934</v>
      </c>
      <c r="AM17" s="51">
        <f t="shared" si="15"/>
        <v>43935</v>
      </c>
      <c r="AN17" s="51">
        <f t="shared" si="15"/>
        <v>43936</v>
      </c>
      <c r="AO17" s="51">
        <f t="shared" si="15"/>
        <v>43937</v>
      </c>
      <c r="AP17" s="51">
        <f t="shared" si="15"/>
        <v>43938</v>
      </c>
      <c r="AQ17" s="157">
        <f t="shared" si="15"/>
        <v>43939</v>
      </c>
      <c r="AR17" s="68">
        <f t="shared" si="15"/>
        <v>43940</v>
      </c>
      <c r="AS17" s="51">
        <f t="shared" si="15"/>
        <v>43941</v>
      </c>
      <c r="AT17" s="51">
        <f t="shared" si="15"/>
        <v>43942</v>
      </c>
      <c r="AU17" s="51">
        <f t="shared" si="15"/>
        <v>43943</v>
      </c>
      <c r="AV17" s="51">
        <f t="shared" si="15"/>
        <v>43944</v>
      </c>
      <c r="AW17" s="51">
        <f t="shared" si="15"/>
        <v>43945</v>
      </c>
      <c r="AX17" s="157">
        <f t="shared" si="15"/>
        <v>43946</v>
      </c>
      <c r="AY17" s="68">
        <f t="shared" si="15"/>
        <v>43947</v>
      </c>
      <c r="AZ17" s="51">
        <f t="shared" si="15"/>
        <v>43948</v>
      </c>
      <c r="BA17" s="51">
        <f t="shared" si="15"/>
        <v>43949</v>
      </c>
      <c r="BB17" s="51">
        <f t="shared" si="15"/>
        <v>43950</v>
      </c>
      <c r="BC17" s="51">
        <f t="shared" si="15"/>
        <v>43951</v>
      </c>
      <c r="BD17" s="51">
        <f t="shared" si="15"/>
        <v>43952</v>
      </c>
      <c r="BE17" s="157">
        <f t="shared" si="15"/>
        <v>43953</v>
      </c>
      <c r="BF17" s="68">
        <f t="shared" si="15"/>
        <v>43954</v>
      </c>
      <c r="BG17" s="51">
        <f t="shared" si="15"/>
        <v>43955</v>
      </c>
      <c r="BH17" s="51">
        <f t="shared" si="15"/>
        <v>43956</v>
      </c>
      <c r="BI17" s="51">
        <f t="shared" si="15"/>
        <v>43957</v>
      </c>
      <c r="BJ17" s="51">
        <f t="shared" si="15"/>
        <v>43958</v>
      </c>
      <c r="BK17" s="51">
        <f t="shared" si="15"/>
        <v>43959</v>
      </c>
      <c r="BL17" s="157">
        <f t="shared" si="15"/>
        <v>43960</v>
      </c>
      <c r="BM17" s="68">
        <f t="shared" si="15"/>
        <v>43961</v>
      </c>
      <c r="BN17" s="51">
        <f t="shared" si="15"/>
        <v>43962</v>
      </c>
      <c r="BO17" s="51">
        <f t="shared" si="15"/>
        <v>43963</v>
      </c>
      <c r="BP17" s="51">
        <f t="shared" si="15"/>
        <v>43964</v>
      </c>
      <c r="BQ17" s="51">
        <f t="shared" si="15"/>
        <v>43965</v>
      </c>
      <c r="BR17" s="51">
        <f t="shared" ref="BR17:DS17" si="16">BQ17+1</f>
        <v>43966</v>
      </c>
      <c r="BS17" s="51">
        <f t="shared" si="16"/>
        <v>43967</v>
      </c>
      <c r="BT17" s="68">
        <f t="shared" si="16"/>
        <v>43968</v>
      </c>
      <c r="BU17" s="51">
        <f t="shared" si="16"/>
        <v>43969</v>
      </c>
      <c r="BV17" s="51">
        <f t="shared" si="16"/>
        <v>43970</v>
      </c>
      <c r="BW17" s="51">
        <f t="shared" si="16"/>
        <v>43971</v>
      </c>
      <c r="BX17" s="51">
        <f t="shared" si="16"/>
        <v>43972</v>
      </c>
      <c r="BY17" s="51">
        <f t="shared" si="16"/>
        <v>43973</v>
      </c>
      <c r="BZ17" s="51">
        <f t="shared" si="16"/>
        <v>43974</v>
      </c>
      <c r="CA17" s="68">
        <f t="shared" si="16"/>
        <v>43975</v>
      </c>
      <c r="CB17" s="51">
        <f t="shared" si="16"/>
        <v>43976</v>
      </c>
      <c r="CC17" s="51">
        <f t="shared" si="16"/>
        <v>43977</v>
      </c>
      <c r="CD17" s="51">
        <f t="shared" si="16"/>
        <v>43978</v>
      </c>
      <c r="CE17" s="51">
        <f t="shared" si="16"/>
        <v>43979</v>
      </c>
      <c r="CF17" s="51">
        <f t="shared" si="16"/>
        <v>43980</v>
      </c>
      <c r="CG17" s="51">
        <f t="shared" si="16"/>
        <v>43981</v>
      </c>
      <c r="CH17" s="68">
        <f t="shared" si="16"/>
        <v>43982</v>
      </c>
      <c r="CI17" s="51">
        <f t="shared" si="16"/>
        <v>43983</v>
      </c>
      <c r="CJ17" s="51">
        <f t="shared" si="16"/>
        <v>43984</v>
      </c>
      <c r="CK17" s="51">
        <f t="shared" si="16"/>
        <v>43985</v>
      </c>
      <c r="CL17" s="51">
        <f t="shared" si="16"/>
        <v>43986</v>
      </c>
      <c r="CM17" s="51">
        <f t="shared" si="16"/>
        <v>43987</v>
      </c>
      <c r="CN17" s="51">
        <f t="shared" si="16"/>
        <v>43988</v>
      </c>
      <c r="CO17" s="68">
        <f t="shared" si="16"/>
        <v>43989</v>
      </c>
      <c r="CP17" s="51">
        <f t="shared" si="16"/>
        <v>43990</v>
      </c>
      <c r="CQ17" s="51">
        <f t="shared" si="16"/>
        <v>43991</v>
      </c>
      <c r="CR17" s="51">
        <f t="shared" si="16"/>
        <v>43992</v>
      </c>
      <c r="CS17" s="51">
        <f t="shared" si="16"/>
        <v>43993</v>
      </c>
      <c r="CT17" s="51">
        <f t="shared" si="16"/>
        <v>43994</v>
      </c>
      <c r="CU17" s="51">
        <f t="shared" si="16"/>
        <v>43995</v>
      </c>
      <c r="CV17" s="68">
        <f t="shared" si="16"/>
        <v>43996</v>
      </c>
      <c r="CW17" s="51">
        <f t="shared" si="16"/>
        <v>43997</v>
      </c>
      <c r="CX17" s="51">
        <f t="shared" si="16"/>
        <v>43998</v>
      </c>
      <c r="CY17" s="51">
        <f t="shared" si="16"/>
        <v>43999</v>
      </c>
      <c r="CZ17" s="51">
        <f t="shared" si="16"/>
        <v>44000</v>
      </c>
      <c r="DA17" s="51">
        <f t="shared" si="16"/>
        <v>44001</v>
      </c>
      <c r="DB17" s="51">
        <f t="shared" si="16"/>
        <v>44002</v>
      </c>
      <c r="DC17" s="51">
        <f t="shared" si="16"/>
        <v>44003</v>
      </c>
      <c r="DD17" s="68">
        <f t="shared" si="16"/>
        <v>44004</v>
      </c>
      <c r="DE17" s="51">
        <f t="shared" si="16"/>
        <v>44005</v>
      </c>
      <c r="DF17" s="51">
        <f t="shared" si="16"/>
        <v>44006</v>
      </c>
      <c r="DG17" s="51">
        <f t="shared" si="16"/>
        <v>44007</v>
      </c>
      <c r="DH17" s="51">
        <f t="shared" si="16"/>
        <v>44008</v>
      </c>
      <c r="DI17" s="51">
        <f t="shared" si="16"/>
        <v>44009</v>
      </c>
      <c r="DJ17" s="51">
        <f t="shared" si="16"/>
        <v>44010</v>
      </c>
      <c r="DK17" s="68">
        <f t="shared" si="16"/>
        <v>44011</v>
      </c>
      <c r="DL17" s="51">
        <f t="shared" si="16"/>
        <v>44012</v>
      </c>
      <c r="DM17" s="51">
        <f t="shared" si="16"/>
        <v>44013</v>
      </c>
      <c r="DN17" s="51">
        <f t="shared" si="16"/>
        <v>44014</v>
      </c>
      <c r="DO17" s="51">
        <f t="shared" si="16"/>
        <v>44015</v>
      </c>
      <c r="DP17" s="51">
        <f t="shared" si="16"/>
        <v>44016</v>
      </c>
      <c r="DQ17" s="51">
        <f t="shared" si="16"/>
        <v>44017</v>
      </c>
      <c r="DR17" s="51">
        <f t="shared" si="16"/>
        <v>44018</v>
      </c>
      <c r="DS17" s="51">
        <f t="shared" si="16"/>
        <v>44019</v>
      </c>
    </row>
    <row r="18" spans="1:123" s="76" customFormat="1" x14ac:dyDescent="0.25">
      <c r="A18" s="101" t="s">
        <v>80</v>
      </c>
      <c r="C18" s="93">
        <f t="shared" ref="C18:BN18" si="17">C19+C21+C23</f>
        <v>34.494491598079563</v>
      </c>
      <c r="D18" s="93">
        <f t="shared" si="17"/>
        <v>41.39338991769548</v>
      </c>
      <c r="E18" s="93">
        <f t="shared" si="17"/>
        <v>49.672067901234577</v>
      </c>
      <c r="F18" s="93">
        <f t="shared" si="17"/>
        <v>59.606481481481481</v>
      </c>
      <c r="G18" s="93">
        <f t="shared" si="17"/>
        <v>71.527777777777786</v>
      </c>
      <c r="H18" s="93">
        <f t="shared" si="17"/>
        <v>85.833333333333329</v>
      </c>
      <c r="I18" s="93">
        <f t="shared" si="17"/>
        <v>103</v>
      </c>
      <c r="J18" s="76">
        <f t="shared" si="17"/>
        <v>113.35256621904689</v>
      </c>
      <c r="K18" s="76">
        <f t="shared" si="17"/>
        <v>111.75655003060518</v>
      </c>
      <c r="L18" s="76">
        <f t="shared" si="17"/>
        <v>109.58760182786349</v>
      </c>
      <c r="M18" s="76">
        <f t="shared" si="17"/>
        <v>106.73103662349214</v>
      </c>
      <c r="N18" s="76">
        <f t="shared" si="17"/>
        <v>103.04919123326385</v>
      </c>
      <c r="O18" s="76">
        <f t="shared" si="17"/>
        <v>98.37681134882996</v>
      </c>
      <c r="P18" s="103">
        <f t="shared" si="17"/>
        <v>92.515508591407396</v>
      </c>
      <c r="Q18" s="76">
        <f t="shared" si="17"/>
        <v>89.725450157869687</v>
      </c>
      <c r="R18" s="76">
        <f t="shared" si="17"/>
        <v>93.533996908285374</v>
      </c>
      <c r="S18" s="76">
        <f t="shared" si="17"/>
        <v>96.419430605147014</v>
      </c>
      <c r="T18" s="76">
        <f t="shared" si="17"/>
        <v>98.173078334603474</v>
      </c>
      <c r="U18" s="76">
        <f t="shared" si="17"/>
        <v>98.544579610293823</v>
      </c>
      <c r="V18" s="76">
        <f t="shared" si="17"/>
        <v>97.233562391519726</v>
      </c>
      <c r="W18" s="103">
        <f t="shared" si="17"/>
        <v>93.879659639105995</v>
      </c>
      <c r="X18" s="76">
        <f t="shared" si="17"/>
        <v>85.409666098645147</v>
      </c>
      <c r="Y18" s="76">
        <f t="shared" si="17"/>
        <v>81.016876134103072</v>
      </c>
      <c r="Z18" s="76">
        <f t="shared" si="17"/>
        <v>76.969477491251212</v>
      </c>
      <c r="AA18" s="76">
        <f t="shared" si="17"/>
        <v>73.25457556276956</v>
      </c>
      <c r="AB18" s="76">
        <f t="shared" si="17"/>
        <v>69.855219361362288</v>
      </c>
      <c r="AC18" s="76">
        <f t="shared" si="17"/>
        <v>66.749600175398086</v>
      </c>
      <c r="AD18" s="103">
        <f t="shared" si="17"/>
        <v>63.910092273187438</v>
      </c>
      <c r="AE18" s="76">
        <f t="shared" si="17"/>
        <v>64.386109980486907</v>
      </c>
      <c r="AF18" s="76">
        <f t="shared" si="17"/>
        <v>64.393229060718468</v>
      </c>
      <c r="AG18" s="76">
        <f t="shared" si="17"/>
        <v>63.8930629849553</v>
      </c>
      <c r="AH18" s="76">
        <f t="shared" si="17"/>
        <v>62.964475970035807</v>
      </c>
      <c r="AI18" s="76">
        <f t="shared" si="17"/>
        <v>61.697866013852078</v>
      </c>
      <c r="AJ18" s="158">
        <f t="shared" si="17"/>
        <v>60.197368200128423</v>
      </c>
      <c r="AK18" s="103">
        <f t="shared" si="17"/>
        <v>58.583498974326893</v>
      </c>
      <c r="AL18" s="76">
        <f t="shared" si="17"/>
        <v>56.553195522140925</v>
      </c>
      <c r="AM18" s="76">
        <f t="shared" si="17"/>
        <v>55.101742344273582</v>
      </c>
      <c r="AN18" s="76">
        <f t="shared" si="17"/>
        <v>53.905384361770771</v>
      </c>
      <c r="AO18" s="76">
        <f t="shared" si="17"/>
        <v>52.91297526918116</v>
      </c>
      <c r="AP18" s="76">
        <f t="shared" si="17"/>
        <v>52.080651904561634</v>
      </c>
      <c r="AQ18" s="158">
        <f t="shared" si="17"/>
        <v>51.373089957272782</v>
      </c>
      <c r="AR18" s="103">
        <f t="shared" si="17"/>
        <v>50.765003401565892</v>
      </c>
      <c r="AS18" s="76">
        <f t="shared" si="17"/>
        <v>50.24293632024947</v>
      </c>
      <c r="AT18" s="76">
        <f t="shared" si="17"/>
        <v>49.598561695673581</v>
      </c>
      <c r="AU18" s="76">
        <f t="shared" si="17"/>
        <v>48.878696843366917</v>
      </c>
      <c r="AV18" s="76">
        <f t="shared" si="17"/>
        <v>48.130560803981346</v>
      </c>
      <c r="AW18" s="76">
        <f t="shared" si="17"/>
        <v>47.39303743307844</v>
      </c>
      <c r="AX18" s="158">
        <f t="shared" si="17"/>
        <v>46.696464668444584</v>
      </c>
      <c r="AY18" s="176">
        <f t="shared" si="17"/>
        <v>46.062382609038792</v>
      </c>
      <c r="AZ18" s="76">
        <f t="shared" si="17"/>
        <v>45.503223024126861</v>
      </c>
      <c r="BA18" s="76">
        <f t="shared" si="17"/>
        <v>45.033158983229569</v>
      </c>
      <c r="BB18" s="76">
        <f t="shared" si="17"/>
        <v>44.610211408940295</v>
      </c>
      <c r="BC18" s="76">
        <f t="shared" si="17"/>
        <v>44.215964728766494</v>
      </c>
      <c r="BD18" s="76">
        <f t="shared" si="17"/>
        <v>43.83798033420053</v>
      </c>
      <c r="BE18" s="158">
        <f t="shared" si="17"/>
        <v>43.468728436500058</v>
      </c>
      <c r="BF18" s="103">
        <f t="shared" si="17"/>
        <v>43.104401572501509</v>
      </c>
      <c r="BG18" s="76">
        <f t="shared" si="17"/>
        <v>42.743603666395195</v>
      </c>
      <c r="BH18" s="76">
        <f t="shared" si="17"/>
        <v>42.388259203948465</v>
      </c>
      <c r="BI18" s="76">
        <f t="shared" si="17"/>
        <v>42.049002297582632</v>
      </c>
      <c r="BJ18" s="76">
        <f t="shared" si="17"/>
        <v>41.732414552153053</v>
      </c>
      <c r="BK18" s="76">
        <f t="shared" si="17"/>
        <v>41.441148484208313</v>
      </c>
      <c r="BL18" s="158">
        <f t="shared" si="17"/>
        <v>41.174808992590933</v>
      </c>
      <c r="BM18" s="103">
        <f t="shared" si="17"/>
        <v>40.930775888631125</v>
      </c>
      <c r="BN18" s="76">
        <f t="shared" si="17"/>
        <v>40.704953634910481</v>
      </c>
      <c r="BO18" s="76">
        <f t="shared" ref="BO18:DS18" si="18">BO19+BO21+BO23</f>
        <v>40.492441993855721</v>
      </c>
      <c r="BP18" s="76">
        <f t="shared" si="18"/>
        <v>40.288664566304661</v>
      </c>
      <c r="BQ18" s="76">
        <f t="shared" si="18"/>
        <v>40.092153603517474</v>
      </c>
      <c r="BR18" s="76">
        <f t="shared" si="18"/>
        <v>39.902792784524479</v>
      </c>
      <c r="BS18" s="76">
        <f t="shared" si="18"/>
        <v>39.721220538460969</v>
      </c>
      <c r="BT18" s="103">
        <f t="shared" si="18"/>
        <v>39.548361089324246</v>
      </c>
      <c r="BU18" s="76">
        <f t="shared" si="18"/>
        <v>39.3850868144782</v>
      </c>
      <c r="BV18" s="76">
        <f t="shared" si="18"/>
        <v>39.232015042058755</v>
      </c>
      <c r="BW18" s="76">
        <f t="shared" si="18"/>
        <v>39.089242486068507</v>
      </c>
      <c r="BX18" s="76">
        <f t="shared" si="18"/>
        <v>38.956109453187111</v>
      </c>
      <c r="BY18" s="76">
        <f t="shared" si="18"/>
        <v>38.831540828193454</v>
      </c>
      <c r="BZ18" s="76">
        <f t="shared" si="18"/>
        <v>38.714352213295761</v>
      </c>
      <c r="CA18" s="103">
        <f t="shared" si="18"/>
        <v>38.603466079197759</v>
      </c>
      <c r="CB18" s="76">
        <f t="shared" si="18"/>
        <v>38.498050911737764</v>
      </c>
      <c r="CC18" s="76">
        <f t="shared" si="18"/>
        <v>38.397597472043266</v>
      </c>
      <c r="CD18" s="76">
        <f t="shared" si="18"/>
        <v>38.301933842123603</v>
      </c>
      <c r="CE18" s="76">
        <f t="shared" si="18"/>
        <v>38.211126045671094</v>
      </c>
      <c r="CF18" s="76">
        <f t="shared" si="18"/>
        <v>38.125253112582136</v>
      </c>
      <c r="CG18" s="76">
        <f t="shared" si="18"/>
        <v>38.044314904921272</v>
      </c>
      <c r="CH18" s="103">
        <f t="shared" si="18"/>
        <v>37.968193403044374</v>
      </c>
      <c r="CI18" s="76">
        <f t="shared" si="18"/>
        <v>37.896653670834432</v>
      </c>
      <c r="CJ18" s="76">
        <f t="shared" si="18"/>
        <v>37.829371452128214</v>
      </c>
      <c r="CK18" s="76">
        <f t="shared" si="18"/>
        <v>37.765975147539052</v>
      </c>
      <c r="CL18" s="76">
        <f t="shared" si="18"/>
        <v>37.706099197239929</v>
      </c>
      <c r="CM18" s="76">
        <f t="shared" si="18"/>
        <v>37.649431304093795</v>
      </c>
      <c r="CN18" s="76">
        <f t="shared" si="18"/>
        <v>37.595732284239332</v>
      </c>
      <c r="CO18" s="103">
        <f t="shared" si="18"/>
        <v>37.544833642984784</v>
      </c>
      <c r="CP18" s="76">
        <f t="shared" si="18"/>
        <v>37.496621457350621</v>
      </c>
      <c r="CQ18" s="76">
        <f t="shared" si="18"/>
        <v>37.451013381263458</v>
      </c>
      <c r="CR18" s="76">
        <f t="shared" si="18"/>
        <v>37.407933805566621</v>
      </c>
      <c r="CS18" s="76">
        <f t="shared" si="18"/>
        <v>37.367292311002089</v>
      </c>
      <c r="CT18" s="76">
        <f t="shared" si="18"/>
        <v>37.32897309665556</v>
      </c>
      <c r="CU18" s="76">
        <f t="shared" si="18"/>
        <v>37.292839920211833</v>
      </c>
      <c r="CV18" s="103">
        <f t="shared" si="18"/>
        <v>37.258746552284634</v>
      </c>
      <c r="CW18" s="76">
        <f t="shared" si="18"/>
        <v>37.226548362956215</v>
      </c>
      <c r="CX18" s="76">
        <f t="shared" si="18"/>
        <v>37.1961120337373</v>
      </c>
      <c r="CY18" s="76">
        <f t="shared" si="18"/>
        <v>37.167321591663708</v>
      </c>
      <c r="CZ18" s="76">
        <f t="shared" si="18"/>
        <v>37.14008006428864</v>
      </c>
      <c r="DA18" s="76">
        <f t="shared" si="18"/>
        <v>37.114306871289372</v>
      </c>
      <c r="DB18" s="76">
        <f t="shared" si="18"/>
        <v>37.08993271850364</v>
      </c>
      <c r="DC18" s="76">
        <f t="shared" si="18"/>
        <v>37.066894062299305</v>
      </c>
      <c r="DD18" s="103">
        <f t="shared" si="18"/>
        <v>37.04512863163648</v>
      </c>
      <c r="DE18" s="76">
        <f t="shared" si="18"/>
        <v>37.024572733892562</v>
      </c>
      <c r="DF18" s="76">
        <f t="shared" si="18"/>
        <v>37.00516050894025</v>
      </c>
      <c r="DG18" s="76">
        <f t="shared" si="18"/>
        <v>36.986824923273602</v>
      </c>
      <c r="DH18" s="76">
        <f t="shared" si="18"/>
        <v>36.96949994406539</v>
      </c>
      <c r="DI18" s="76">
        <f t="shared" si="18"/>
        <v>36.953122954970944</v>
      </c>
      <c r="DJ18" s="76">
        <f t="shared" si="18"/>
        <v>36.937636415634941</v>
      </c>
      <c r="DK18" s="103">
        <f t="shared" si="18"/>
        <v>36.922988506818079</v>
      </c>
      <c r="DL18" s="76">
        <f t="shared" si="18"/>
        <v>36.909132832954015</v>
      </c>
      <c r="DM18" s="76">
        <f t="shared" si="18"/>
        <v>36.896027455552947</v>
      </c>
      <c r="DN18" s="76">
        <f t="shared" si="18"/>
        <v>36.8836336285489</v>
      </c>
      <c r="DO18" s="76">
        <f t="shared" si="18"/>
        <v>36.871914609395148</v>
      </c>
      <c r="DP18" s="76">
        <f t="shared" si="18"/>
        <v>36.860834834488408</v>
      </c>
      <c r="DQ18" s="76">
        <f t="shared" si="18"/>
        <v>36.850359550777711</v>
      </c>
      <c r="DR18" s="76">
        <f t="shared" si="18"/>
        <v>36.840454850802054</v>
      </c>
      <c r="DS18" s="76">
        <f t="shared" si="18"/>
        <v>36.831087970768436</v>
      </c>
    </row>
    <row r="19" spans="1:123" s="53" customFormat="1" x14ac:dyDescent="0.25">
      <c r="A19" s="53" t="s">
        <v>81</v>
      </c>
      <c r="C19" s="109">
        <f t="shared" ref="C19:G24" si="19">D19/(1+$V$5)</f>
        <v>29.835283017296309</v>
      </c>
      <c r="D19" s="109">
        <f t="shared" si="19"/>
        <v>35.802339620755568</v>
      </c>
      <c r="E19" s="109">
        <f t="shared" si="19"/>
        <v>42.962807544906681</v>
      </c>
      <c r="F19" s="109">
        <f t="shared" si="19"/>
        <v>51.555369053888015</v>
      </c>
      <c r="G19" s="109">
        <f t="shared" si="19"/>
        <v>61.866442864665615</v>
      </c>
      <c r="H19" s="109">
        <f>I19/(1+$V$5)</f>
        <v>74.239731437598735</v>
      </c>
      <c r="I19" s="82">
        <f>V4*AH5</f>
        <v>89.087677725118482</v>
      </c>
      <c r="J19" s="83">
        <f>I19-C20+J20</f>
        <v>99.041192919285209</v>
      </c>
      <c r="K19" s="83">
        <f t="shared" ref="K19:BV19" si="20">J19-D20+K20</f>
        <v>97.859963721723872</v>
      </c>
      <c r="L19" s="83">
        <f t="shared" si="20"/>
        <v>96.213993870063391</v>
      </c>
      <c r="M19" s="83">
        <f t="shared" si="20"/>
        <v>94.010239500664085</v>
      </c>
      <c r="N19" s="83">
        <f t="shared" si="20"/>
        <v>91.137007962469809</v>
      </c>
      <c r="O19" s="83">
        <f t="shared" si="20"/>
        <v>87.460211265321206</v>
      </c>
      <c r="P19" s="105">
        <f t="shared" si="20"/>
        <v>82.818862995906017</v>
      </c>
      <c r="Q19" s="83">
        <f t="shared" si="20"/>
        <v>79.911137435509602</v>
      </c>
      <c r="R19" s="83">
        <f t="shared" si="20"/>
        <v>83.348649299743244</v>
      </c>
      <c r="S19" s="83">
        <f t="shared" si="20"/>
        <v>85.955664205568382</v>
      </c>
      <c r="T19" s="83">
        <f t="shared" si="20"/>
        <v>87.54447864291059</v>
      </c>
      <c r="U19" s="83">
        <f t="shared" si="20"/>
        <v>87.889894673900599</v>
      </c>
      <c r="V19" s="83">
        <f t="shared" si="20"/>
        <v>86.721734496753584</v>
      </c>
      <c r="W19" s="105">
        <f t="shared" si="20"/>
        <v>83.715863237352536</v>
      </c>
      <c r="X19" s="83">
        <f t="shared" si="20"/>
        <v>76.088401222076385</v>
      </c>
      <c r="Y19" s="83">
        <f t="shared" si="20"/>
        <v>72.151544021378086</v>
      </c>
      <c r="Z19" s="83">
        <f t="shared" si="20"/>
        <v>68.521752883963785</v>
      </c>
      <c r="AA19" s="83">
        <f t="shared" si="20"/>
        <v>65.186582485077878</v>
      </c>
      <c r="AB19" s="83">
        <f t="shared" si="20"/>
        <v>62.129770318533573</v>
      </c>
      <c r="AC19" s="83">
        <f t="shared" si="20"/>
        <v>59.330482347715517</v>
      </c>
      <c r="AD19" s="105">
        <f t="shared" si="20"/>
        <v>56.762409834901774</v>
      </c>
      <c r="AE19" s="83">
        <f t="shared" si="20"/>
        <v>57.189181400082653</v>
      </c>
      <c r="AF19" s="83">
        <f t="shared" si="20"/>
        <v>57.186416694272893</v>
      </c>
      <c r="AG19" s="83">
        <f t="shared" si="20"/>
        <v>56.730242721031587</v>
      </c>
      <c r="AH19" s="83">
        <f t="shared" si="20"/>
        <v>55.89138581628022</v>
      </c>
      <c r="AI19" s="83">
        <f t="shared" si="20"/>
        <v>54.750890000462974</v>
      </c>
      <c r="AJ19" s="159">
        <f t="shared" si="20"/>
        <v>53.402087491003066</v>
      </c>
      <c r="AK19" s="105">
        <f t="shared" si="20"/>
        <v>51.952963644880263</v>
      </c>
      <c r="AL19" s="83">
        <f t="shared" si="20"/>
        <v>50.127525119556225</v>
      </c>
      <c r="AM19" s="83">
        <f t="shared" si="20"/>
        <v>48.819766484414309</v>
      </c>
      <c r="AN19" s="83">
        <f t="shared" si="20"/>
        <v>47.737096643470856</v>
      </c>
      <c r="AO19" s="83">
        <f t="shared" si="20"/>
        <v>46.834178981411242</v>
      </c>
      <c r="AP19" s="83">
        <f t="shared" si="20"/>
        <v>46.072330600569785</v>
      </c>
      <c r="AQ19" s="159">
        <f t="shared" si="20"/>
        <v>45.420671256798208</v>
      </c>
      <c r="AR19" s="105">
        <f t="shared" si="20"/>
        <v>44.857495432255078</v>
      </c>
      <c r="AS19" s="83">
        <f t="shared" si="20"/>
        <v>44.371912102332097</v>
      </c>
      <c r="AT19" s="83">
        <f t="shared" si="20"/>
        <v>43.781138586817825</v>
      </c>
      <c r="AU19" s="83">
        <f t="shared" si="20"/>
        <v>43.124818489019695</v>
      </c>
      <c r="AV19" s="83">
        <f t="shared" si="20"/>
        <v>42.444982431959481</v>
      </c>
      <c r="AW19" s="83">
        <f t="shared" si="20"/>
        <v>41.776211941533234</v>
      </c>
      <c r="AX19" s="159">
        <f t="shared" si="20"/>
        <v>41.145457210096481</v>
      </c>
      <c r="AY19" s="105">
        <f t="shared" si="20"/>
        <v>40.571820062606221</v>
      </c>
      <c r="AZ19" s="83">
        <f t="shared" si="20"/>
        <v>40.066286066082696</v>
      </c>
      <c r="BA19" s="83">
        <f t="shared" si="20"/>
        <v>39.639589980065011</v>
      </c>
      <c r="BB19" s="83">
        <f t="shared" si="20"/>
        <v>39.254520901736988</v>
      </c>
      <c r="BC19" s="83">
        <f t="shared" si="20"/>
        <v>38.894902387115302</v>
      </c>
      <c r="BD19" s="83">
        <f t="shared" si="20"/>
        <v>38.549866053806625</v>
      </c>
      <c r="BE19" s="159">
        <f t="shared" si="20"/>
        <v>38.212890362883812</v>
      </c>
      <c r="BF19" s="105">
        <f t="shared" si="20"/>
        <v>37.880731077923414</v>
      </c>
      <c r="BG19" s="83">
        <f t="shared" si="20"/>
        <v>37.552239276502263</v>
      </c>
      <c r="BH19" s="83">
        <f t="shared" si="20"/>
        <v>37.22941385882099</v>
      </c>
      <c r="BI19" s="83">
        <f t="shared" si="20"/>
        <v>36.921462713056087</v>
      </c>
      <c r="BJ19" s="83">
        <f t="shared" si="20"/>
        <v>36.634139036079866</v>
      </c>
      <c r="BK19" s="83">
        <f t="shared" si="20"/>
        <v>36.369712928776359</v>
      </c>
      <c r="BL19" s="159">
        <f t="shared" si="20"/>
        <v>36.127755402721363</v>
      </c>
      <c r="BM19" s="105">
        <f t="shared" si="20"/>
        <v>35.905869341662076</v>
      </c>
      <c r="BN19" s="83">
        <f t="shared" si="20"/>
        <v>35.700354097074786</v>
      </c>
      <c r="BO19" s="83">
        <f t="shared" si="20"/>
        <v>35.50679787492485</v>
      </c>
      <c r="BP19" s="83">
        <f t="shared" si="20"/>
        <v>35.321189653898756</v>
      </c>
      <c r="BQ19" s="83">
        <f t="shared" si="20"/>
        <v>35.142270286792851</v>
      </c>
      <c r="BR19" s="83">
        <f t="shared" si="20"/>
        <v>34.96996291627314</v>
      </c>
      <c r="BS19" s="83">
        <f t="shared" si="20"/>
        <v>34.804843623956238</v>
      </c>
      <c r="BT19" s="105">
        <f t="shared" si="20"/>
        <v>34.647726505021396</v>
      </c>
      <c r="BU19" s="83">
        <f t="shared" si="20"/>
        <v>34.49936634932051</v>
      </c>
      <c r="BV19" s="83">
        <f t="shared" si="20"/>
        <v>34.36028170325644</v>
      </c>
      <c r="BW19" s="83">
        <f t="shared" ref="BW19:DS19" si="21">BV19-BP20+BW20</f>
        <v>34.230517921304639</v>
      </c>
      <c r="BX19" s="83">
        <f t="shared" si="21"/>
        <v>34.109466491460253</v>
      </c>
      <c r="BY19" s="83">
        <f t="shared" si="21"/>
        <v>33.996157791313514</v>
      </c>
      <c r="BZ19" s="83">
        <f t="shared" si="21"/>
        <v>33.889531403074116</v>
      </c>
      <c r="CA19" s="105">
        <f t="shared" si="21"/>
        <v>33.788626491180523</v>
      </c>
      <c r="CB19" s="83">
        <f t="shared" si="21"/>
        <v>33.692703951979603</v>
      </c>
      <c r="CC19" s="83">
        <f t="shared" si="21"/>
        <v>33.601313057648404</v>
      </c>
      <c r="CD19" s="83">
        <f t="shared" si="21"/>
        <v>33.514302805829203</v>
      </c>
      <c r="CE19" s="83">
        <f t="shared" si="21"/>
        <v>33.43172864678322</v>
      </c>
      <c r="CF19" s="83">
        <f t="shared" si="21"/>
        <v>33.35365374144375</v>
      </c>
      <c r="CG19" s="83">
        <f t="shared" si="21"/>
        <v>33.280068721219337</v>
      </c>
      <c r="CH19" s="105">
        <f t="shared" si="21"/>
        <v>33.210858777285154</v>
      </c>
      <c r="CI19" s="83">
        <f t="shared" si="21"/>
        <v>33.145805781363997</v>
      </c>
      <c r="CJ19" s="83">
        <f t="shared" si="21"/>
        <v>33.084613808647596</v>
      </c>
      <c r="CK19" s="83">
        <f t="shared" si="21"/>
        <v>33.026947155294785</v>
      </c>
      <c r="CL19" s="83">
        <f t="shared" si="21"/>
        <v>32.972477857443863</v>
      </c>
      <c r="CM19" s="83">
        <f t="shared" si="21"/>
        <v>32.920926222918347</v>
      </c>
      <c r="CN19" s="83">
        <f t="shared" si="21"/>
        <v>32.872077804379252</v>
      </c>
      <c r="CO19" s="105">
        <f t="shared" si="21"/>
        <v>32.825780795739092</v>
      </c>
      <c r="CP19" s="83">
        <f t="shared" si="21"/>
        <v>32.781931458472464</v>
      </c>
      <c r="CQ19" s="83">
        <f t="shared" si="21"/>
        <v>32.740453601778853</v>
      </c>
      <c r="CR19" s="83">
        <f t="shared" si="21"/>
        <v>32.701276542054352</v>
      </c>
      <c r="CS19" s="83">
        <f t="shared" si="21"/>
        <v>32.664316164105401</v>
      </c>
      <c r="CT19" s="83">
        <f t="shared" si="21"/>
        <v>32.629465904402402</v>
      </c>
      <c r="CU19" s="83">
        <f t="shared" si="21"/>
        <v>32.596601403511933</v>
      </c>
      <c r="CV19" s="105">
        <f t="shared" si="21"/>
        <v>32.565589917940933</v>
      </c>
      <c r="CW19" s="83">
        <f t="shared" si="21"/>
        <v>32.536300623241161</v>
      </c>
      <c r="CX19" s="83">
        <f t="shared" si="21"/>
        <v>32.508613163159232</v>
      </c>
      <c r="CY19" s="83">
        <f t="shared" si="21"/>
        <v>32.482422868069492</v>
      </c>
      <c r="CZ19" s="83">
        <f t="shared" si="21"/>
        <v>32.457642050546511</v>
      </c>
      <c r="DA19" s="83">
        <f t="shared" si="21"/>
        <v>32.434197546546095</v>
      </c>
      <c r="DB19" s="83">
        <f t="shared" si="21"/>
        <v>32.412026146559839</v>
      </c>
      <c r="DC19" s="83">
        <f t="shared" si="21"/>
        <v>32.39106969570814</v>
      </c>
      <c r="DD19" s="105">
        <f t="shared" si="21"/>
        <v>32.371271162280607</v>
      </c>
      <c r="DE19" s="83">
        <f t="shared" si="21"/>
        <v>32.352572300939755</v>
      </c>
      <c r="DF19" s="83">
        <f t="shared" si="21"/>
        <v>32.334913041823931</v>
      </c>
      <c r="DG19" s="83">
        <f t="shared" si="21"/>
        <v>32.318232410344372</v>
      </c>
      <c r="DH19" s="83">
        <f t="shared" si="21"/>
        <v>32.3024704703274</v>
      </c>
      <c r="DI19" s="83">
        <f t="shared" si="21"/>
        <v>32.287570456305332</v>
      </c>
      <c r="DJ19" s="83">
        <f t="shared" si="21"/>
        <v>32.273480218672461</v>
      </c>
      <c r="DK19" s="105">
        <f t="shared" si="21"/>
        <v>32.26015276345958</v>
      </c>
      <c r="DL19" s="83">
        <f t="shared" si="21"/>
        <v>32.247545958618048</v>
      </c>
      <c r="DM19" s="83">
        <f t="shared" si="21"/>
        <v>32.235621655071093</v>
      </c>
      <c r="DN19" s="83">
        <f t="shared" si="21"/>
        <v>32.224344555216199</v>
      </c>
      <c r="DO19" s="83">
        <f t="shared" si="21"/>
        <v>32.21368116104108</v>
      </c>
      <c r="DP19" s="83">
        <f t="shared" si="21"/>
        <v>32.203599053609032</v>
      </c>
      <c r="DQ19" s="83">
        <f t="shared" si="21"/>
        <v>32.194066577548568</v>
      </c>
      <c r="DR19" s="83">
        <f t="shared" si="21"/>
        <v>32.185052880207039</v>
      </c>
      <c r="DS19" s="83">
        <f t="shared" si="21"/>
        <v>32.176528179261474</v>
      </c>
    </row>
    <row r="20" spans="1:123" s="87" customFormat="1" x14ac:dyDescent="0.25">
      <c r="A20" s="87" t="s">
        <v>120</v>
      </c>
      <c r="C20" s="88">
        <f t="shared" si="19"/>
        <v>4.972547169549383</v>
      </c>
      <c r="D20" s="89">
        <f t="shared" ref="D20:H20" si="22">D19-C19</f>
        <v>5.9670566034592589</v>
      </c>
      <c r="E20" s="89">
        <f t="shared" si="22"/>
        <v>7.1604679241511136</v>
      </c>
      <c r="F20" s="89">
        <f t="shared" si="22"/>
        <v>8.5925615089813334</v>
      </c>
      <c r="G20" s="89">
        <f t="shared" si="22"/>
        <v>10.3110738107776</v>
      </c>
      <c r="H20" s="89">
        <f t="shared" si="22"/>
        <v>12.37328857293312</v>
      </c>
      <c r="I20" s="89">
        <f>I19-H19</f>
        <v>14.847946287519747</v>
      </c>
      <c r="J20" s="90">
        <f>I26*MIN(1,I25*$P$9*$P$5)</f>
        <v>14.926062363716106</v>
      </c>
      <c r="K20" s="90">
        <f t="shared" ref="K20:BV20" si="23">J26*MIN(1,J25*$P$9*$P$5*K11)</f>
        <v>4.7858274058979227</v>
      </c>
      <c r="L20" s="90">
        <f t="shared" si="23"/>
        <v>5.5144980724906327</v>
      </c>
      <c r="M20" s="90">
        <f t="shared" si="23"/>
        <v>6.3888071395820205</v>
      </c>
      <c r="N20" s="90">
        <f t="shared" si="23"/>
        <v>7.4378422725833193</v>
      </c>
      <c r="O20" s="90">
        <f t="shared" si="23"/>
        <v>8.6964918757845133</v>
      </c>
      <c r="P20" s="106">
        <f t="shared" si="23"/>
        <v>10.20659801810455</v>
      </c>
      <c r="Q20" s="90">
        <f t="shared" si="23"/>
        <v>12.018336803319706</v>
      </c>
      <c r="R20" s="90">
        <f t="shared" si="23"/>
        <v>8.2233392701315626</v>
      </c>
      <c r="S20" s="90">
        <f t="shared" si="23"/>
        <v>8.1215129783157707</v>
      </c>
      <c r="T20" s="90">
        <f t="shared" si="23"/>
        <v>7.9776215769242231</v>
      </c>
      <c r="U20" s="90">
        <f t="shared" si="23"/>
        <v>7.7832583035733274</v>
      </c>
      <c r="V20" s="90">
        <f t="shared" si="23"/>
        <v>7.5283316986374951</v>
      </c>
      <c r="W20" s="106">
        <f t="shared" si="23"/>
        <v>7.2007267587035129</v>
      </c>
      <c r="X20" s="90">
        <f t="shared" si="23"/>
        <v>4.3908747880435568</v>
      </c>
      <c r="Y20" s="90">
        <f t="shared" si="23"/>
        <v>4.2864820694332675</v>
      </c>
      <c r="Z20" s="90">
        <f t="shared" si="23"/>
        <v>4.4917218409014721</v>
      </c>
      <c r="AA20" s="90">
        <f t="shared" si="23"/>
        <v>4.6424511780383098</v>
      </c>
      <c r="AB20" s="90">
        <f t="shared" si="23"/>
        <v>4.7264461370290185</v>
      </c>
      <c r="AC20" s="90">
        <f t="shared" si="23"/>
        <v>4.7290437278194366</v>
      </c>
      <c r="AD20" s="106">
        <f t="shared" si="23"/>
        <v>4.632654245889765</v>
      </c>
      <c r="AE20" s="90">
        <f t="shared" si="23"/>
        <v>4.8176463532244336</v>
      </c>
      <c r="AF20" s="90">
        <f t="shared" si="23"/>
        <v>4.2837173636235084</v>
      </c>
      <c r="AG20" s="90">
        <f t="shared" si="23"/>
        <v>4.0355478676601635</v>
      </c>
      <c r="AH20" s="90">
        <f t="shared" si="23"/>
        <v>3.8035942732869383</v>
      </c>
      <c r="AI20" s="90">
        <f t="shared" si="23"/>
        <v>3.5859503212117656</v>
      </c>
      <c r="AJ20" s="160">
        <f t="shared" si="23"/>
        <v>3.3802412183595276</v>
      </c>
      <c r="AK20" s="106">
        <f t="shared" si="23"/>
        <v>3.1835303997669664</v>
      </c>
      <c r="AL20" s="90">
        <f t="shared" si="23"/>
        <v>2.9922078279003927</v>
      </c>
      <c r="AM20" s="90">
        <f t="shared" si="23"/>
        <v>2.9759587284815958</v>
      </c>
      <c r="AN20" s="90">
        <f t="shared" si="23"/>
        <v>2.9528780267167112</v>
      </c>
      <c r="AO20" s="90">
        <f t="shared" si="23"/>
        <v>2.9006766112273223</v>
      </c>
      <c r="AP20" s="90">
        <f t="shared" si="23"/>
        <v>2.8241019403703129</v>
      </c>
      <c r="AQ20" s="160">
        <f t="shared" si="23"/>
        <v>2.7285818745879498</v>
      </c>
      <c r="AR20" s="106">
        <f t="shared" si="23"/>
        <v>2.6203545752238333</v>
      </c>
      <c r="AS20" s="90">
        <f t="shared" si="23"/>
        <v>2.5066244979774135</v>
      </c>
      <c r="AT20" s="90">
        <f t="shared" si="23"/>
        <v>2.3851852129673206</v>
      </c>
      <c r="AU20" s="90">
        <f t="shared" si="23"/>
        <v>2.2965579289185798</v>
      </c>
      <c r="AV20" s="90">
        <f t="shared" si="23"/>
        <v>2.2208405541671121</v>
      </c>
      <c r="AW20" s="90">
        <f t="shared" si="23"/>
        <v>2.1553314499440632</v>
      </c>
      <c r="AX20" s="160">
        <f t="shared" si="23"/>
        <v>2.0978271431512026</v>
      </c>
      <c r="AY20" s="106">
        <f t="shared" si="23"/>
        <v>2.0467174277335767</v>
      </c>
      <c r="AZ20" s="90">
        <f t="shared" si="23"/>
        <v>2.0010905014538869</v>
      </c>
      <c r="BA20" s="90">
        <f t="shared" si="23"/>
        <v>1.9584891269496401</v>
      </c>
      <c r="BB20" s="90">
        <f t="shared" si="23"/>
        <v>1.9114888505905574</v>
      </c>
      <c r="BC20" s="90">
        <f t="shared" si="23"/>
        <v>1.8612220395454215</v>
      </c>
      <c r="BD20" s="90">
        <f t="shared" si="23"/>
        <v>1.8102951166353887</v>
      </c>
      <c r="BE20" s="160">
        <f t="shared" si="23"/>
        <v>1.7608514522283845</v>
      </c>
      <c r="BF20" s="106">
        <f t="shared" si="23"/>
        <v>1.7145581427731811</v>
      </c>
      <c r="BG20" s="90">
        <f t="shared" si="23"/>
        <v>1.6725987000327349</v>
      </c>
      <c r="BH20" s="90">
        <f t="shared" si="23"/>
        <v>1.635663709268365</v>
      </c>
      <c r="BI20" s="90">
        <f t="shared" si="23"/>
        <v>1.6035377048256567</v>
      </c>
      <c r="BJ20" s="90">
        <f t="shared" si="23"/>
        <v>1.5738983625692027</v>
      </c>
      <c r="BK20" s="90">
        <f t="shared" si="23"/>
        <v>1.5458690093318783</v>
      </c>
      <c r="BL20" s="160">
        <f t="shared" si="23"/>
        <v>1.5188939261733911</v>
      </c>
      <c r="BM20" s="106">
        <f t="shared" si="23"/>
        <v>1.492672081713893</v>
      </c>
      <c r="BN20" s="90">
        <f t="shared" si="23"/>
        <v>1.4670834554454448</v>
      </c>
      <c r="BO20" s="90">
        <f t="shared" si="23"/>
        <v>1.442107487118425</v>
      </c>
      <c r="BP20" s="90">
        <f t="shared" si="23"/>
        <v>1.4179294837995582</v>
      </c>
      <c r="BQ20" s="90">
        <f t="shared" si="23"/>
        <v>1.3949789954633012</v>
      </c>
      <c r="BR20" s="90">
        <f t="shared" si="23"/>
        <v>1.3735616388121707</v>
      </c>
      <c r="BS20" s="90">
        <f t="shared" si="23"/>
        <v>1.3537746338564882</v>
      </c>
      <c r="BT20" s="106">
        <f t="shared" si="23"/>
        <v>1.3355549627790517</v>
      </c>
      <c r="BU20" s="90">
        <f t="shared" si="23"/>
        <v>1.318723299744559</v>
      </c>
      <c r="BV20" s="90">
        <f t="shared" si="23"/>
        <v>1.3030228410543567</v>
      </c>
      <c r="BW20" s="90">
        <f t="shared" ref="BW20:DS20" si="24">BV26*MIN(1,BV25*$P$9*$P$5*BW11)</f>
        <v>1.2881657018477584</v>
      </c>
      <c r="BX20" s="90">
        <f t="shared" si="24"/>
        <v>1.2739275656189211</v>
      </c>
      <c r="BY20" s="90">
        <f t="shared" si="24"/>
        <v>1.2602529386654302</v>
      </c>
      <c r="BZ20" s="90">
        <f t="shared" si="24"/>
        <v>1.2471482456170888</v>
      </c>
      <c r="CA20" s="106">
        <f t="shared" si="24"/>
        <v>1.2346500508854585</v>
      </c>
      <c r="CB20" s="90">
        <f t="shared" si="24"/>
        <v>1.2228007605436424</v>
      </c>
      <c r="CC20" s="90">
        <f t="shared" si="24"/>
        <v>1.2116319467231562</v>
      </c>
      <c r="CD20" s="90">
        <f t="shared" si="24"/>
        <v>1.2011554500285619</v>
      </c>
      <c r="CE20" s="90">
        <f t="shared" si="24"/>
        <v>1.1913534065729385</v>
      </c>
      <c r="CF20" s="90">
        <f t="shared" si="24"/>
        <v>1.1821780333259608</v>
      </c>
      <c r="CG20" s="90">
        <f t="shared" si="24"/>
        <v>1.1735632253926742</v>
      </c>
      <c r="CH20" s="106">
        <f t="shared" si="24"/>
        <v>1.1654401069512748</v>
      </c>
      <c r="CI20" s="90">
        <f t="shared" si="24"/>
        <v>1.1577477646224816</v>
      </c>
      <c r="CJ20" s="90">
        <f t="shared" si="24"/>
        <v>1.1504399740067579</v>
      </c>
      <c r="CK20" s="90">
        <f t="shared" si="24"/>
        <v>1.1434887966757492</v>
      </c>
      <c r="CL20" s="90">
        <f t="shared" si="24"/>
        <v>1.1368841087220218</v>
      </c>
      <c r="CM20" s="90">
        <f t="shared" si="24"/>
        <v>1.1306263988004457</v>
      </c>
      <c r="CN20" s="90">
        <f t="shared" si="24"/>
        <v>1.1247148068535762</v>
      </c>
      <c r="CO20" s="106">
        <f t="shared" si="24"/>
        <v>1.1191430983111144</v>
      </c>
      <c r="CP20" s="90">
        <f t="shared" si="24"/>
        <v>1.1138984273558508</v>
      </c>
      <c r="CQ20" s="90">
        <f t="shared" si="24"/>
        <v>1.1089621173131512</v>
      </c>
      <c r="CR20" s="90">
        <f t="shared" si="24"/>
        <v>1.1043117369512525</v>
      </c>
      <c r="CS20" s="90">
        <f t="shared" si="24"/>
        <v>1.0999237307730707</v>
      </c>
      <c r="CT20" s="90">
        <f t="shared" si="24"/>
        <v>1.0957761390974436</v>
      </c>
      <c r="CU20" s="90">
        <f t="shared" si="24"/>
        <v>1.0918503059631073</v>
      </c>
      <c r="CV20" s="106">
        <f t="shared" si="24"/>
        <v>1.0881316127401106</v>
      </c>
      <c r="CW20" s="90">
        <f t="shared" si="24"/>
        <v>1.0846091326560789</v>
      </c>
      <c r="CX20" s="90">
        <f t="shared" si="24"/>
        <v>1.0812746572312215</v>
      </c>
      <c r="CY20" s="90">
        <f t="shared" si="24"/>
        <v>1.078121441861509</v>
      </c>
      <c r="CZ20" s="90">
        <f t="shared" si="24"/>
        <v>1.0751429132500918</v>
      </c>
      <c r="DA20" s="90">
        <f t="shared" si="24"/>
        <v>1.0723316350970293</v>
      </c>
      <c r="DB20" s="90">
        <f t="shared" si="24"/>
        <v>1.0696789059768528</v>
      </c>
      <c r="DC20" s="90">
        <f t="shared" si="24"/>
        <v>1.0671751618884084</v>
      </c>
      <c r="DD20" s="106">
        <f t="shared" si="24"/>
        <v>1.0648105992285437</v>
      </c>
      <c r="DE20" s="90">
        <f t="shared" si="24"/>
        <v>1.062575795890371</v>
      </c>
      <c r="DF20" s="90">
        <f t="shared" si="24"/>
        <v>1.0604621827456819</v>
      </c>
      <c r="DG20" s="90">
        <f t="shared" si="24"/>
        <v>1.058462281770528</v>
      </c>
      <c r="DH20" s="90">
        <f t="shared" si="24"/>
        <v>1.0565696950800558</v>
      </c>
      <c r="DI20" s="90">
        <f t="shared" si="24"/>
        <v>1.0547788919547847</v>
      </c>
      <c r="DJ20" s="90">
        <f t="shared" si="24"/>
        <v>1.0530849242555338</v>
      </c>
      <c r="DK20" s="106">
        <f t="shared" si="24"/>
        <v>1.0514831440156607</v>
      </c>
      <c r="DL20" s="90">
        <f t="shared" si="24"/>
        <v>1.0499689910488428</v>
      </c>
      <c r="DM20" s="90">
        <f t="shared" si="24"/>
        <v>1.0485378791987265</v>
      </c>
      <c r="DN20" s="90">
        <f t="shared" si="24"/>
        <v>1.0471851819156355</v>
      </c>
      <c r="DO20" s="90">
        <f t="shared" si="24"/>
        <v>1.0459063009049385</v>
      </c>
      <c r="DP20" s="90">
        <f t="shared" si="24"/>
        <v>1.0446967845227362</v>
      </c>
      <c r="DQ20" s="90">
        <f t="shared" si="24"/>
        <v>1.0435524481950713</v>
      </c>
      <c r="DR20" s="90">
        <f t="shared" si="24"/>
        <v>1.0424694466741329</v>
      </c>
      <c r="DS20" s="90">
        <f t="shared" si="24"/>
        <v>1.0414442901032808</v>
      </c>
    </row>
    <row r="21" spans="1:123" s="53" customFormat="1" x14ac:dyDescent="0.25">
      <c r="A21" s="53" t="s">
        <v>82</v>
      </c>
      <c r="C21" s="109">
        <f t="shared" si="19"/>
        <v>4.0870250708625084</v>
      </c>
      <c r="D21" s="109">
        <f t="shared" si="19"/>
        <v>4.9044300850350098</v>
      </c>
      <c r="E21" s="109">
        <f t="shared" si="19"/>
        <v>5.8853161020420117</v>
      </c>
      <c r="F21" s="109">
        <f t="shared" si="19"/>
        <v>7.0623793224504139</v>
      </c>
      <c r="G21" s="109">
        <f t="shared" si="19"/>
        <v>8.4748551869404967</v>
      </c>
      <c r="H21" s="109">
        <f>I21/(1+$V$5)</f>
        <v>10.169826224328595</v>
      </c>
      <c r="I21" s="82">
        <f>V4*AH6</f>
        <v>12.203791469194314</v>
      </c>
      <c r="J21" s="83">
        <f t="shared" ref="J21:BU21" si="25">I21-C22+J22</f>
        <v>12.527714784628284</v>
      </c>
      <c r="K21" s="83">
        <f t="shared" si="25"/>
        <v>12.032296007806492</v>
      </c>
      <c r="L21" s="83">
        <f t="shared" si="25"/>
        <v>11.422082352396528</v>
      </c>
      <c r="M21" s="83">
        <f t="shared" si="25"/>
        <v>10.674113944674906</v>
      </c>
      <c r="N21" s="83">
        <f t="shared" si="25"/>
        <v>9.7608385751774982</v>
      </c>
      <c r="O21" s="83">
        <f t="shared" si="25"/>
        <v>8.6491930861810786</v>
      </c>
      <c r="P21" s="105">
        <f t="shared" si="25"/>
        <v>7.2995009754225002</v>
      </c>
      <c r="Q21" s="83">
        <f t="shared" si="25"/>
        <v>7.0998135661587138</v>
      </c>
      <c r="R21" s="83">
        <f t="shared" si="25"/>
        <v>7.3283257025749329</v>
      </c>
      <c r="S21" s="83">
        <f t="shared" si="25"/>
        <v>7.4986483846065806</v>
      </c>
      <c r="T21" s="83">
        <f t="shared" si="25"/>
        <v>7.5976415144583136</v>
      </c>
      <c r="U21" s="83">
        <f t="shared" si="25"/>
        <v>7.6095370039926671</v>
      </c>
      <c r="V21" s="83">
        <f t="shared" si="25"/>
        <v>7.5154130745118293</v>
      </c>
      <c r="W21" s="105">
        <f t="shared" si="25"/>
        <v>7.292563363695165</v>
      </c>
      <c r="X21" s="83">
        <f t="shared" si="25"/>
        <v>6.7631810126330132</v>
      </c>
      <c r="Y21" s="83">
        <f t="shared" si="25"/>
        <v>6.4779754708190058</v>
      </c>
      <c r="Z21" s="83">
        <f t="shared" si="25"/>
        <v>6.2169114150312392</v>
      </c>
      <c r="AA21" s="83">
        <f t="shared" si="25"/>
        <v>5.9798429110162443</v>
      </c>
      <c r="AB21" s="83">
        <f t="shared" si="25"/>
        <v>5.766503085259628</v>
      </c>
      <c r="AC21" s="83">
        <f t="shared" si="25"/>
        <v>5.5764804205668241</v>
      </c>
      <c r="AD21" s="105">
        <f t="shared" si="25"/>
        <v>5.4091904690141339</v>
      </c>
      <c r="AE21" s="83">
        <f t="shared" si="25"/>
        <v>5.4399676955141603</v>
      </c>
      <c r="AF21" s="83">
        <f t="shared" si="25"/>
        <v>5.4459502245517664</v>
      </c>
      <c r="AG21" s="83">
        <f t="shared" si="25"/>
        <v>5.4188684144658916</v>
      </c>
      <c r="AH21" s="83">
        <f t="shared" si="25"/>
        <v>5.3637212619992578</v>
      </c>
      <c r="AI21" s="83">
        <f t="shared" si="25"/>
        <v>5.2862555717665636</v>
      </c>
      <c r="AJ21" s="159">
        <f t="shared" si="25"/>
        <v>5.1931091335658595</v>
      </c>
      <c r="AK21" s="105">
        <f t="shared" si="25"/>
        <v>5.0919825282854836</v>
      </c>
      <c r="AL21" s="83">
        <f t="shared" si="25"/>
        <v>4.9662784832717604</v>
      </c>
      <c r="AM21" s="83">
        <f t="shared" si="25"/>
        <v>4.8780947810061761</v>
      </c>
      <c r="AN21" s="83">
        <f t="shared" si="25"/>
        <v>4.8083650666755</v>
      </c>
      <c r="AO21" s="83">
        <f t="shared" si="25"/>
        <v>4.7535129019414573</v>
      </c>
      <c r="AP21" s="83">
        <f t="shared" si="25"/>
        <v>4.7103468495941296</v>
      </c>
      <c r="AQ21" s="159">
        <f t="shared" si="25"/>
        <v>4.6761258066826716</v>
      </c>
      <c r="AR21" s="105">
        <f t="shared" si="25"/>
        <v>4.6486369334212299</v>
      </c>
      <c r="AS21" s="83">
        <f t="shared" si="25"/>
        <v>4.6262886899185505</v>
      </c>
      <c r="AT21" s="83">
        <f t="shared" si="25"/>
        <v>4.5934318151052667</v>
      </c>
      <c r="AU21" s="83">
        <f t="shared" si="25"/>
        <v>4.5544599035063049</v>
      </c>
      <c r="AV21" s="83">
        <f t="shared" si="25"/>
        <v>4.5125698539244645</v>
      </c>
      <c r="AW21" s="83">
        <f t="shared" si="25"/>
        <v>4.470413289124064</v>
      </c>
      <c r="AX21" s="159">
        <f t="shared" si="25"/>
        <v>4.4300787634557137</v>
      </c>
      <c r="AY21" s="105">
        <f t="shared" si="25"/>
        <v>4.3930699979263883</v>
      </c>
      <c r="AZ21" s="83">
        <f t="shared" si="25"/>
        <v>4.3602793148872738</v>
      </c>
      <c r="BA21" s="83">
        <f t="shared" si="25"/>
        <v>4.3338133295806021</v>
      </c>
      <c r="BB21" s="83">
        <f t="shared" si="25"/>
        <v>4.3107319708037952</v>
      </c>
      <c r="BC21" s="83">
        <f t="shared" si="25"/>
        <v>4.2896490413620905</v>
      </c>
      <c r="BD21" s="83">
        <f t="shared" si="25"/>
        <v>4.2695908164815455</v>
      </c>
      <c r="BE21" s="159">
        <f t="shared" si="25"/>
        <v>4.2499305411985624</v>
      </c>
      <c r="BF21" s="105">
        <f t="shared" si="25"/>
        <v>4.2303167840260452</v>
      </c>
      <c r="BG21" s="83">
        <f t="shared" si="25"/>
        <v>4.2105944520862781</v>
      </c>
      <c r="BH21" s="83">
        <f t="shared" si="25"/>
        <v>4.190716996127847</v>
      </c>
      <c r="BI21" s="83">
        <f t="shared" si="25"/>
        <v>4.1715707431192568</v>
      </c>
      <c r="BJ21" s="83">
        <f t="shared" si="25"/>
        <v>4.1536697098400106</v>
      </c>
      <c r="BK21" s="83">
        <f t="shared" si="25"/>
        <v>4.1372527210704666</v>
      </c>
      <c r="BL21" s="159">
        <f t="shared" si="25"/>
        <v>4.1223434237534047</v>
      </c>
      <c r="BM21" s="105">
        <f t="shared" si="25"/>
        <v>4.1088067035941016</v>
      </c>
      <c r="BN21" s="83">
        <f t="shared" si="25"/>
        <v>4.0964011809523679</v>
      </c>
      <c r="BO21" s="83">
        <f t="shared" si="25"/>
        <v>4.084827510234784</v>
      </c>
      <c r="BP21" s="83">
        <f t="shared" si="25"/>
        <v>4.0737350017831266</v>
      </c>
      <c r="BQ21" s="83">
        <f t="shared" si="25"/>
        <v>4.0629935528466774</v>
      </c>
      <c r="BR21" s="83">
        <f t="shared" si="25"/>
        <v>4.0525778625749789</v>
      </c>
      <c r="BS21" s="83">
        <f t="shared" si="25"/>
        <v>4.0425258991032207</v>
      </c>
      <c r="BT21" s="105">
        <f t="shared" si="25"/>
        <v>4.0329055416210275</v>
      </c>
      <c r="BU21" s="83">
        <f t="shared" si="25"/>
        <v>4.0237896460924212</v>
      </c>
      <c r="BV21" s="83">
        <f t="shared" ref="BV21:DS21" si="26">BU21-BO22+BV22</f>
        <v>4.0152397507968107</v>
      </c>
      <c r="BW21" s="83">
        <f t="shared" si="26"/>
        <v>4.0072887823258858</v>
      </c>
      <c r="BX21" s="83">
        <f t="shared" si="26"/>
        <v>3.9999059005451252</v>
      </c>
      <c r="BY21" s="83">
        <f t="shared" si="26"/>
        <v>3.9930265213994072</v>
      </c>
      <c r="BZ21" s="83">
        <f t="shared" si="26"/>
        <v>3.9865744548435043</v>
      </c>
      <c r="CA21" s="105">
        <f t="shared" si="26"/>
        <v>3.9804778453937226</v>
      </c>
      <c r="CB21" s="83">
        <f t="shared" si="26"/>
        <v>3.9746796980673853</v>
      </c>
      <c r="CC21" s="83">
        <f t="shared" si="26"/>
        <v>3.9691438455515065</v>
      </c>
      <c r="CD21" s="83">
        <f t="shared" si="26"/>
        <v>3.9638572519024389</v>
      </c>
      <c r="CE21" s="83">
        <f t="shared" si="26"/>
        <v>3.9588264719427331</v>
      </c>
      <c r="CF21" s="83">
        <f t="shared" si="26"/>
        <v>3.9540614480509939</v>
      </c>
      <c r="CG21" s="83">
        <f t="shared" si="26"/>
        <v>3.9495681033067789</v>
      </c>
      <c r="CH21" s="105">
        <f t="shared" si="26"/>
        <v>3.9453447194972888</v>
      </c>
      <c r="CI21" s="83">
        <f t="shared" si="26"/>
        <v>3.9413811872076296</v>
      </c>
      <c r="CJ21" s="83">
        <f t="shared" si="26"/>
        <v>3.9376602546277759</v>
      </c>
      <c r="CK21" s="83">
        <f t="shared" si="26"/>
        <v>3.9341599478256102</v>
      </c>
      <c r="CL21" s="83">
        <f t="shared" si="26"/>
        <v>3.9308571672686154</v>
      </c>
      <c r="CM21" s="83">
        <f t="shared" si="26"/>
        <v>3.9277318561032697</v>
      </c>
      <c r="CN21" s="83">
        <f t="shared" si="26"/>
        <v>3.9247687960280881</v>
      </c>
      <c r="CO21" s="105">
        <f t="shared" si="26"/>
        <v>3.921957733422877</v>
      </c>
      <c r="CP21" s="83">
        <f t="shared" si="26"/>
        <v>3.9192924371067264</v>
      </c>
      <c r="CQ21" s="83">
        <f t="shared" si="26"/>
        <v>3.9167691768800519</v>
      </c>
      <c r="CR21" s="83">
        <f t="shared" si="26"/>
        <v>3.9143849981131047</v>
      </c>
      <c r="CS21" s="83">
        <f t="shared" si="26"/>
        <v>3.912136109268963</v>
      </c>
      <c r="CT21" s="83">
        <f t="shared" si="26"/>
        <v>3.9100169098190252</v>
      </c>
      <c r="CU21" s="83">
        <f t="shared" si="26"/>
        <v>3.9080201590218122</v>
      </c>
      <c r="CV21" s="105">
        <f t="shared" si="26"/>
        <v>3.9061376142809108</v>
      </c>
      <c r="CW21" s="83">
        <f t="shared" si="26"/>
        <v>3.9043608216055024</v>
      </c>
      <c r="CX21" s="83">
        <f t="shared" si="26"/>
        <v>3.902681834445334</v>
      </c>
      <c r="CY21" s="83">
        <f t="shared" si="26"/>
        <v>3.9010937204437459</v>
      </c>
      <c r="CZ21" s="83">
        <f t="shared" si="26"/>
        <v>3.8995907881022407</v>
      </c>
      <c r="DA21" s="83">
        <f t="shared" si="26"/>
        <v>3.8981684993574008</v>
      </c>
      <c r="DB21" s="83">
        <f t="shared" si="26"/>
        <v>3.8968231399036255</v>
      </c>
      <c r="DC21" s="83">
        <f t="shared" si="26"/>
        <v>3.8955514270247149</v>
      </c>
      <c r="DD21" s="105">
        <f t="shared" si="26"/>
        <v>3.8943501714166491</v>
      </c>
      <c r="DE21" s="83">
        <f t="shared" si="26"/>
        <v>3.8932160551432431</v>
      </c>
      <c r="DF21" s="83">
        <f t="shared" si="26"/>
        <v>3.8921455466911055</v>
      </c>
      <c r="DG21" s="83">
        <f t="shared" si="26"/>
        <v>3.8911349454383291</v>
      </c>
      <c r="DH21" s="83">
        <f t="shared" si="26"/>
        <v>3.8901805233753266</v>
      </c>
      <c r="DI21" s="83">
        <f t="shared" si="26"/>
        <v>3.8892787002006486</v>
      </c>
      <c r="DJ21" s="83">
        <f t="shared" si="26"/>
        <v>3.888426176303712</v>
      </c>
      <c r="DK21" s="105">
        <f t="shared" si="26"/>
        <v>3.8876199987223354</v>
      </c>
      <c r="DL21" s="83">
        <f t="shared" si="26"/>
        <v>3.8868575597645934</v>
      </c>
      <c r="DM21" s="83">
        <f t="shared" si="26"/>
        <v>3.8861365436307325</v>
      </c>
      <c r="DN21" s="83">
        <f t="shared" si="26"/>
        <v>3.885454844618228</v>
      </c>
      <c r="DO21" s="83">
        <f t="shared" si="26"/>
        <v>3.8848104825588461</v>
      </c>
      <c r="DP21" s="83">
        <f t="shared" si="26"/>
        <v>3.8842015383030355</v>
      </c>
      <c r="DQ21" s="83">
        <f t="shared" si="26"/>
        <v>3.8836261207326905</v>
      </c>
      <c r="DR21" s="83">
        <f t="shared" si="26"/>
        <v>3.8830823639324001</v>
      </c>
      <c r="DS21" s="83">
        <f t="shared" si="26"/>
        <v>3.8825684458335292</v>
      </c>
    </row>
    <row r="22" spans="1:123" s="87" customFormat="1" x14ac:dyDescent="0.25">
      <c r="A22" s="87" t="s">
        <v>121</v>
      </c>
      <c r="C22" s="88">
        <f t="shared" si="19"/>
        <v>0.68117084514375115</v>
      </c>
      <c r="D22" s="89">
        <f t="shared" ref="D22:H22" si="27">D21-C21</f>
        <v>0.81740501417250133</v>
      </c>
      <c r="E22" s="89">
        <f t="shared" si="27"/>
        <v>0.98088601700700195</v>
      </c>
      <c r="F22" s="89">
        <f t="shared" si="27"/>
        <v>1.1770632204084022</v>
      </c>
      <c r="G22" s="89">
        <f t="shared" si="27"/>
        <v>1.4124758644900828</v>
      </c>
      <c r="H22" s="89">
        <f t="shared" si="27"/>
        <v>1.6949710373880986</v>
      </c>
      <c r="I22" s="89">
        <f>I21-H21</f>
        <v>2.0339652448657191</v>
      </c>
      <c r="J22" s="90">
        <f>I27*MIN(1,I29*$P$9*$P$6)</f>
        <v>1.0050941605777202</v>
      </c>
      <c r="K22" s="90">
        <f t="shared" ref="K22:BV22" si="28">J27*MIN(1,J29*$P$9*$P$6*K11)</f>
        <v>0.3219862373507093</v>
      </c>
      <c r="L22" s="90">
        <f t="shared" si="28"/>
        <v>0.37067236159703787</v>
      </c>
      <c r="M22" s="90">
        <f t="shared" si="28"/>
        <v>0.42909481268677907</v>
      </c>
      <c r="N22" s="90">
        <f t="shared" si="28"/>
        <v>0.4992004949926751</v>
      </c>
      <c r="O22" s="90">
        <f t="shared" si="28"/>
        <v>0.58332554839167927</v>
      </c>
      <c r="P22" s="106">
        <f t="shared" si="28"/>
        <v>0.68427313410714019</v>
      </c>
      <c r="Q22" s="90">
        <f t="shared" si="28"/>
        <v>0.80540675131393369</v>
      </c>
      <c r="R22" s="90">
        <f t="shared" si="28"/>
        <v>0.55049837376692856</v>
      </c>
      <c r="S22" s="90">
        <f t="shared" si="28"/>
        <v>0.54099504362868522</v>
      </c>
      <c r="T22" s="90">
        <f t="shared" si="28"/>
        <v>0.52808794253851199</v>
      </c>
      <c r="U22" s="90">
        <f t="shared" si="28"/>
        <v>0.51109598452702876</v>
      </c>
      <c r="V22" s="90">
        <f t="shared" si="28"/>
        <v>0.4892016189108413</v>
      </c>
      <c r="W22" s="106">
        <f t="shared" si="28"/>
        <v>0.46142342329047581</v>
      </c>
      <c r="X22" s="90">
        <f t="shared" si="28"/>
        <v>0.27602440025178182</v>
      </c>
      <c r="Y22" s="90">
        <f t="shared" si="28"/>
        <v>0.26529283195292175</v>
      </c>
      <c r="Z22" s="90">
        <f t="shared" si="28"/>
        <v>0.27993098784091841</v>
      </c>
      <c r="AA22" s="90">
        <f t="shared" si="28"/>
        <v>0.29101943852351736</v>
      </c>
      <c r="AB22" s="90">
        <f t="shared" si="28"/>
        <v>0.29775615877041256</v>
      </c>
      <c r="AC22" s="90">
        <f t="shared" si="28"/>
        <v>0.2991789542180372</v>
      </c>
      <c r="AD22" s="106">
        <f t="shared" si="28"/>
        <v>0.29413347173778559</v>
      </c>
      <c r="AE22" s="90">
        <f t="shared" si="28"/>
        <v>0.30680162675180828</v>
      </c>
      <c r="AF22" s="90">
        <f t="shared" si="28"/>
        <v>0.27127536099052829</v>
      </c>
      <c r="AG22" s="90">
        <f t="shared" si="28"/>
        <v>0.25284917775504351</v>
      </c>
      <c r="AH22" s="90">
        <f t="shared" si="28"/>
        <v>0.23587228605688332</v>
      </c>
      <c r="AI22" s="90">
        <f t="shared" si="28"/>
        <v>0.22029046853771833</v>
      </c>
      <c r="AJ22" s="160">
        <f t="shared" si="28"/>
        <v>0.20603251601733333</v>
      </c>
      <c r="AK22" s="106">
        <f t="shared" si="28"/>
        <v>0.19300686645740939</v>
      </c>
      <c r="AL22" s="90">
        <f t="shared" si="28"/>
        <v>0.18109758173808499</v>
      </c>
      <c r="AM22" s="90">
        <f t="shared" si="28"/>
        <v>0.18309165872494443</v>
      </c>
      <c r="AN22" s="90">
        <f t="shared" si="28"/>
        <v>0.18311946342436744</v>
      </c>
      <c r="AO22" s="90">
        <f t="shared" si="28"/>
        <v>0.18102012132284101</v>
      </c>
      <c r="AP22" s="90">
        <f t="shared" si="28"/>
        <v>0.17712441619039107</v>
      </c>
      <c r="AQ22" s="160">
        <f t="shared" si="28"/>
        <v>0.17181147310587497</v>
      </c>
      <c r="AR22" s="106">
        <f t="shared" si="28"/>
        <v>0.16551799319596761</v>
      </c>
      <c r="AS22" s="90">
        <f t="shared" si="28"/>
        <v>0.15874933823540513</v>
      </c>
      <c r="AT22" s="90">
        <f t="shared" si="28"/>
        <v>0.15023478391165981</v>
      </c>
      <c r="AU22" s="90">
        <f t="shared" si="28"/>
        <v>0.14414755182540614</v>
      </c>
      <c r="AV22" s="90">
        <f t="shared" si="28"/>
        <v>0.13913007174100001</v>
      </c>
      <c r="AW22" s="90">
        <f t="shared" si="28"/>
        <v>0.13496785138999051</v>
      </c>
      <c r="AX22" s="160">
        <f t="shared" si="28"/>
        <v>0.13147694743752522</v>
      </c>
      <c r="AY22" s="106">
        <f t="shared" si="28"/>
        <v>0.12850922766664191</v>
      </c>
      <c r="AZ22" s="90">
        <f t="shared" si="28"/>
        <v>0.12595865519629088</v>
      </c>
      <c r="BA22" s="90">
        <f t="shared" si="28"/>
        <v>0.12376879860498831</v>
      </c>
      <c r="BB22" s="90">
        <f t="shared" si="28"/>
        <v>0.12106619304859956</v>
      </c>
      <c r="BC22" s="90">
        <f t="shared" si="28"/>
        <v>0.11804714229929575</v>
      </c>
      <c r="BD22" s="90">
        <f t="shared" si="28"/>
        <v>0.11490962650944492</v>
      </c>
      <c r="BE22" s="160">
        <f t="shared" si="28"/>
        <v>0.11181667215454151</v>
      </c>
      <c r="BF22" s="106">
        <f t="shared" si="28"/>
        <v>0.10889547049412504</v>
      </c>
      <c r="BG22" s="90">
        <f t="shared" si="28"/>
        <v>0.10623632325652406</v>
      </c>
      <c r="BH22" s="90">
        <f t="shared" si="28"/>
        <v>0.10389134264655739</v>
      </c>
      <c r="BI22" s="90">
        <f t="shared" si="28"/>
        <v>0.10191994004000926</v>
      </c>
      <c r="BJ22" s="90">
        <f t="shared" si="28"/>
        <v>0.10014610902004913</v>
      </c>
      <c r="BK22" s="90">
        <f t="shared" si="28"/>
        <v>9.849263773990094E-2</v>
      </c>
      <c r="BL22" s="160">
        <f t="shared" si="28"/>
        <v>9.6907374837480048E-2</v>
      </c>
      <c r="BM22" s="106">
        <f t="shared" si="28"/>
        <v>9.5358750334822037E-2</v>
      </c>
      <c r="BN22" s="90">
        <f t="shared" si="28"/>
        <v>9.3830800614790363E-2</v>
      </c>
      <c r="BO22" s="90">
        <f t="shared" si="28"/>
        <v>9.2317671928973111E-2</v>
      </c>
      <c r="BP22" s="90">
        <f t="shared" si="28"/>
        <v>9.0827431588352131E-2</v>
      </c>
      <c r="BQ22" s="90">
        <f t="shared" si="28"/>
        <v>8.9404660083600068E-2</v>
      </c>
      <c r="BR22" s="90">
        <f t="shared" si="28"/>
        <v>8.8076947468202535E-2</v>
      </c>
      <c r="BS22" s="90">
        <f t="shared" si="28"/>
        <v>8.685541136572146E-2</v>
      </c>
      <c r="BT22" s="106">
        <f t="shared" si="28"/>
        <v>8.573839285262877E-2</v>
      </c>
      <c r="BU22" s="90">
        <f t="shared" si="28"/>
        <v>8.4714905086183762E-2</v>
      </c>
      <c r="BV22" s="90">
        <f t="shared" si="28"/>
        <v>8.3767776633362448E-2</v>
      </c>
      <c r="BW22" s="90">
        <f t="shared" ref="BW22:DS22" si="29">BV27*MIN(1,BV29*$P$9*$P$6*BW11)</f>
        <v>8.2876463117426857E-2</v>
      </c>
      <c r="BX22" s="90">
        <f t="shared" si="29"/>
        <v>8.2021778302839632E-2</v>
      </c>
      <c r="BY22" s="90">
        <f t="shared" si="29"/>
        <v>8.11975683224848E-2</v>
      </c>
      <c r="BZ22" s="90">
        <f t="shared" si="29"/>
        <v>8.0403344809818339E-2</v>
      </c>
      <c r="CA22" s="106">
        <f t="shared" si="29"/>
        <v>7.9641783402847166E-2</v>
      </c>
      <c r="CB22" s="90">
        <f t="shared" si="29"/>
        <v>7.8916757759846634E-2</v>
      </c>
      <c r="CC22" s="90">
        <f t="shared" si="29"/>
        <v>7.8231924117483503E-2</v>
      </c>
      <c r="CD22" s="90">
        <f t="shared" si="29"/>
        <v>7.758986946835901E-2</v>
      </c>
      <c r="CE22" s="90">
        <f t="shared" si="29"/>
        <v>7.6990998343133693E-2</v>
      </c>
      <c r="CF22" s="90">
        <f t="shared" si="29"/>
        <v>7.6432544430745528E-2</v>
      </c>
      <c r="CG22" s="90">
        <f t="shared" si="29"/>
        <v>7.5910000065603445E-2</v>
      </c>
      <c r="CH22" s="106">
        <f t="shared" si="29"/>
        <v>7.5418399593356986E-2</v>
      </c>
      <c r="CI22" s="90">
        <f t="shared" si="29"/>
        <v>7.495322547018736E-2</v>
      </c>
      <c r="CJ22" s="90">
        <f t="shared" si="29"/>
        <v>7.4510991537629856E-2</v>
      </c>
      <c r="CK22" s="90">
        <f t="shared" si="29"/>
        <v>7.4089562666193501E-2</v>
      </c>
      <c r="CL22" s="90">
        <f t="shared" si="29"/>
        <v>7.3688217786139154E-2</v>
      </c>
      <c r="CM22" s="90">
        <f t="shared" si="29"/>
        <v>7.3307233265399827E-2</v>
      </c>
      <c r="CN22" s="90">
        <f t="shared" si="29"/>
        <v>7.2946939990421678E-2</v>
      </c>
      <c r="CO22" s="106">
        <f t="shared" si="29"/>
        <v>7.2607336988145907E-2</v>
      </c>
      <c r="CP22" s="90">
        <f t="shared" si="29"/>
        <v>7.2287929154036368E-2</v>
      </c>
      <c r="CQ22" s="90">
        <f t="shared" si="29"/>
        <v>7.1987731310955372E-2</v>
      </c>
      <c r="CR22" s="90">
        <f t="shared" si="29"/>
        <v>7.170538389924612E-2</v>
      </c>
      <c r="CS22" s="90">
        <f t="shared" si="29"/>
        <v>7.1439328941997601E-2</v>
      </c>
      <c r="CT22" s="90">
        <f t="shared" si="29"/>
        <v>7.1188033815461696E-2</v>
      </c>
      <c r="CU22" s="90">
        <f t="shared" si="29"/>
        <v>7.095018919320846E-2</v>
      </c>
      <c r="CV22" s="106">
        <f t="shared" si="29"/>
        <v>7.0724792247244359E-2</v>
      </c>
      <c r="CW22" s="90">
        <f t="shared" si="29"/>
        <v>7.0511136478628084E-2</v>
      </c>
      <c r="CX22" s="90">
        <f t="shared" si="29"/>
        <v>7.0308744150787209E-2</v>
      </c>
      <c r="CY22" s="90">
        <f t="shared" si="29"/>
        <v>7.0117269897658041E-2</v>
      </c>
      <c r="CZ22" s="90">
        <f t="shared" si="29"/>
        <v>6.9936396600492348E-2</v>
      </c>
      <c r="DA22" s="90">
        <f t="shared" si="29"/>
        <v>6.9765745070621776E-2</v>
      </c>
      <c r="DB22" s="90">
        <f t="shared" si="29"/>
        <v>6.9604829739433147E-2</v>
      </c>
      <c r="DC22" s="90">
        <f t="shared" si="29"/>
        <v>6.9453079368333753E-2</v>
      </c>
      <c r="DD22" s="106">
        <f t="shared" si="29"/>
        <v>6.9309880870562335E-2</v>
      </c>
      <c r="DE22" s="90">
        <f t="shared" si="29"/>
        <v>6.9174627877380976E-2</v>
      </c>
      <c r="DF22" s="90">
        <f t="shared" si="29"/>
        <v>6.9046761445520757E-2</v>
      </c>
      <c r="DG22" s="90">
        <f t="shared" si="29"/>
        <v>6.8925795347715701E-2</v>
      </c>
      <c r="DH22" s="90">
        <f t="shared" si="29"/>
        <v>6.8811323007619593E-2</v>
      </c>
      <c r="DI22" s="90">
        <f t="shared" si="29"/>
        <v>6.8703006564755073E-2</v>
      </c>
      <c r="DJ22" s="90">
        <f t="shared" si="29"/>
        <v>6.8600555471397262E-2</v>
      </c>
      <c r="DK22" s="106">
        <f t="shared" si="29"/>
        <v>6.8503703289185605E-2</v>
      </c>
      <c r="DL22" s="90">
        <f t="shared" si="29"/>
        <v>6.8412188919639044E-2</v>
      </c>
      <c r="DM22" s="90">
        <f t="shared" si="29"/>
        <v>6.8325745311659788E-2</v>
      </c>
      <c r="DN22" s="90">
        <f t="shared" si="29"/>
        <v>6.8244096335211404E-2</v>
      </c>
      <c r="DO22" s="90">
        <f t="shared" si="29"/>
        <v>6.8166960948237793E-2</v>
      </c>
      <c r="DP22" s="90">
        <f t="shared" si="29"/>
        <v>6.8094062308944533E-2</v>
      </c>
      <c r="DQ22" s="90">
        <f t="shared" si="29"/>
        <v>6.802513790105251E-2</v>
      </c>
      <c r="DR22" s="90">
        <f t="shared" si="29"/>
        <v>6.7959946488895209E-2</v>
      </c>
      <c r="DS22" s="90">
        <f t="shared" si="29"/>
        <v>6.7898270820768006E-2</v>
      </c>
    </row>
    <row r="23" spans="1:123" s="53" customFormat="1" ht="16.5" customHeight="1" x14ac:dyDescent="0.25">
      <c r="A23" s="53" t="s">
        <v>83</v>
      </c>
      <c r="C23" s="109">
        <f t="shared" si="19"/>
        <v>0.57218350992075118</v>
      </c>
      <c r="D23" s="109">
        <f t="shared" si="19"/>
        <v>0.68662021190490141</v>
      </c>
      <c r="E23" s="109">
        <f t="shared" si="19"/>
        <v>0.82394425428588169</v>
      </c>
      <c r="F23" s="109">
        <f t="shared" si="19"/>
        <v>0.98873310514305801</v>
      </c>
      <c r="G23" s="109">
        <f t="shared" si="19"/>
        <v>1.1864797261716695</v>
      </c>
      <c r="H23" s="109">
        <f>I23/(1+$V$5)</f>
        <v>1.4237756714060033</v>
      </c>
      <c r="I23" s="82">
        <f>V4*AH7</f>
        <v>1.7085308056872039</v>
      </c>
      <c r="J23" s="83">
        <f t="shared" ref="J23:BU23" si="30">I23-C24+J24</f>
        <v>1.7836585151333963</v>
      </c>
      <c r="K23" s="83">
        <f t="shared" si="30"/>
        <v>1.8642903010748133</v>
      </c>
      <c r="L23" s="83">
        <f t="shared" si="30"/>
        <v>1.9515256054035708</v>
      </c>
      <c r="M23" s="83">
        <f t="shared" si="30"/>
        <v>2.0466831781531529</v>
      </c>
      <c r="N23" s="83">
        <f t="shared" si="30"/>
        <v>2.1513446956165501</v>
      </c>
      <c r="O23" s="83">
        <f t="shared" si="30"/>
        <v>2.2674069973276647</v>
      </c>
      <c r="P23" s="105">
        <f t="shared" si="30"/>
        <v>2.3971446200788824</v>
      </c>
      <c r="Q23" s="83">
        <f t="shared" si="30"/>
        <v>2.7144991562013754</v>
      </c>
      <c r="R23" s="83">
        <f t="shared" si="30"/>
        <v>2.8570219059671946</v>
      </c>
      <c r="S23" s="83">
        <f t="shared" si="30"/>
        <v>2.9651180149720511</v>
      </c>
      <c r="T23" s="83">
        <f t="shared" si="30"/>
        <v>3.0309581772345648</v>
      </c>
      <c r="U23" s="83">
        <f t="shared" si="30"/>
        <v>3.0451479324005466</v>
      </c>
      <c r="V23" s="83">
        <f t="shared" si="30"/>
        <v>2.9964148202543157</v>
      </c>
      <c r="W23" s="105">
        <f t="shared" si="30"/>
        <v>2.8712330380582918</v>
      </c>
      <c r="X23" s="83">
        <f t="shared" si="30"/>
        <v>2.5580838639357508</v>
      </c>
      <c r="Y23" s="83">
        <f t="shared" si="30"/>
        <v>2.3873566419059773</v>
      </c>
      <c r="Z23" s="83">
        <f t="shared" si="30"/>
        <v>2.2308131922561927</v>
      </c>
      <c r="AA23" s="83">
        <f t="shared" si="30"/>
        <v>2.0881501666754261</v>
      </c>
      <c r="AB23" s="83">
        <f t="shared" si="30"/>
        <v>1.958945957569084</v>
      </c>
      <c r="AC23" s="83">
        <f t="shared" si="30"/>
        <v>1.8426374071157494</v>
      </c>
      <c r="AD23" s="105">
        <f t="shared" si="30"/>
        <v>1.7384919692715264</v>
      </c>
      <c r="AE23" s="83">
        <f t="shared" si="30"/>
        <v>1.7569608848900877</v>
      </c>
      <c r="AF23" s="83">
        <f t="shared" si="30"/>
        <v>1.7608621418938166</v>
      </c>
      <c r="AG23" s="83">
        <f t="shared" si="30"/>
        <v>1.7439518494578221</v>
      </c>
      <c r="AH23" s="83">
        <f t="shared" si="30"/>
        <v>1.7093688917563239</v>
      </c>
      <c r="AI23" s="83">
        <f t="shared" si="30"/>
        <v>1.6607204416225465</v>
      </c>
      <c r="AJ23" s="159">
        <f t="shared" si="30"/>
        <v>1.6021715755594963</v>
      </c>
      <c r="AK23" s="105">
        <f t="shared" si="30"/>
        <v>1.5385528011611469</v>
      </c>
      <c r="AL23" s="83">
        <f t="shared" si="30"/>
        <v>1.4593919193129421</v>
      </c>
      <c r="AM23" s="83">
        <f t="shared" si="30"/>
        <v>1.4038810788530955</v>
      </c>
      <c r="AN23" s="83">
        <f t="shared" si="30"/>
        <v>1.3599226516244136</v>
      </c>
      <c r="AO23" s="83">
        <f t="shared" si="30"/>
        <v>1.3252833858284643</v>
      </c>
      <c r="AP23" s="83">
        <f t="shared" si="30"/>
        <v>1.2979744543977172</v>
      </c>
      <c r="AQ23" s="159">
        <f t="shared" si="30"/>
        <v>1.2762928937919071</v>
      </c>
      <c r="AR23" s="105">
        <f t="shared" si="30"/>
        <v>1.2588710358895827</v>
      </c>
      <c r="AS23" s="83">
        <f t="shared" si="30"/>
        <v>1.244735527998817</v>
      </c>
      <c r="AT23" s="83">
        <f t="shared" si="30"/>
        <v>1.2239912937504867</v>
      </c>
      <c r="AU23" s="83">
        <f t="shared" si="30"/>
        <v>1.1994184508409182</v>
      </c>
      <c r="AV23" s="83">
        <f t="shared" si="30"/>
        <v>1.1730085180973955</v>
      </c>
      <c r="AW23" s="83">
        <f t="shared" si="30"/>
        <v>1.1464122024211423</v>
      </c>
      <c r="AX23" s="159">
        <f t="shared" si="30"/>
        <v>1.1209286948923924</v>
      </c>
      <c r="AY23" s="105">
        <f t="shared" si="30"/>
        <v>1.0974925485061782</v>
      </c>
      <c r="AZ23" s="83">
        <f t="shared" si="30"/>
        <v>1.0766576431568922</v>
      </c>
      <c r="BA23" s="83">
        <f t="shared" si="30"/>
        <v>1.0597556735839611</v>
      </c>
      <c r="BB23" s="83">
        <f t="shared" si="30"/>
        <v>1.0449585363995111</v>
      </c>
      <c r="BC23" s="83">
        <f t="shared" si="30"/>
        <v>1.0314133002891048</v>
      </c>
      <c r="BD23" s="83">
        <f t="shared" si="30"/>
        <v>1.0185234639123606</v>
      </c>
      <c r="BE23" s="159">
        <f t="shared" si="30"/>
        <v>1.0059075324176778</v>
      </c>
      <c r="BF23" s="105">
        <f t="shared" si="30"/>
        <v>0.99335371055205213</v>
      </c>
      <c r="BG23" s="83">
        <f t="shared" si="30"/>
        <v>0.98076993780665633</v>
      </c>
      <c r="BH23" s="83">
        <f t="shared" si="30"/>
        <v>0.96812834899962585</v>
      </c>
      <c r="BI23" s="83">
        <f t="shared" si="30"/>
        <v>0.95596884140729321</v>
      </c>
      <c r="BJ23" s="83">
        <f t="shared" si="30"/>
        <v>0.94460580623318047</v>
      </c>
      <c r="BK23" s="83">
        <f t="shared" si="30"/>
        <v>0.93418283436148875</v>
      </c>
      <c r="BL23" s="159">
        <f t="shared" si="30"/>
        <v>0.92471016611616264</v>
      </c>
      <c r="BM23" s="105">
        <f t="shared" si="30"/>
        <v>0.91609984337494499</v>
      </c>
      <c r="BN23" s="83">
        <f t="shared" si="30"/>
        <v>0.90819835688332351</v>
      </c>
      <c r="BO23" s="83">
        <f t="shared" si="30"/>
        <v>0.90081660869609237</v>
      </c>
      <c r="BP23" s="83">
        <f t="shared" si="30"/>
        <v>0.8937399106227748</v>
      </c>
      <c r="BQ23" s="83">
        <f t="shared" si="30"/>
        <v>0.88688976387794827</v>
      </c>
      <c r="BR23" s="83">
        <f t="shared" si="30"/>
        <v>0.88025200567635986</v>
      </c>
      <c r="BS23" s="83">
        <f t="shared" si="30"/>
        <v>0.873851015401514</v>
      </c>
      <c r="BT23" s="105">
        <f t="shared" si="30"/>
        <v>0.86772904268182294</v>
      </c>
      <c r="BU23" s="83">
        <f t="shared" si="30"/>
        <v>0.86193081906526292</v>
      </c>
      <c r="BV23" s="83">
        <f t="shared" ref="BV23:DS23" si="31">BU23-BO24+BV24</f>
        <v>0.85649358800550812</v>
      </c>
      <c r="BW23" s="83">
        <f t="shared" si="31"/>
        <v>0.85143578243797946</v>
      </c>
      <c r="BX23" s="83">
        <f t="shared" si="31"/>
        <v>0.84673706118173186</v>
      </c>
      <c r="BY23" s="83">
        <f t="shared" si="31"/>
        <v>0.84235651548053136</v>
      </c>
      <c r="BZ23" s="83">
        <f t="shared" si="31"/>
        <v>0.83824635537813996</v>
      </c>
      <c r="CA23" s="105">
        <f t="shared" si="31"/>
        <v>0.83436174262351614</v>
      </c>
      <c r="CB23" s="83">
        <f t="shared" si="31"/>
        <v>0.83066726169077665</v>
      </c>
      <c r="CC23" s="83">
        <f t="shared" si="31"/>
        <v>0.82714056884335529</v>
      </c>
      <c r="CD23" s="83">
        <f t="shared" si="31"/>
        <v>0.82377378439195947</v>
      </c>
      <c r="CE23" s="83">
        <f t="shared" si="31"/>
        <v>0.82057092694513434</v>
      </c>
      <c r="CF23" s="83">
        <f t="shared" si="31"/>
        <v>0.81753792308739603</v>
      </c>
      <c r="CG23" s="83">
        <f t="shared" si="31"/>
        <v>0.81467808039515299</v>
      </c>
      <c r="CH23" s="105">
        <f t="shared" si="31"/>
        <v>0.81198990626193679</v>
      </c>
      <c r="CI23" s="83">
        <f t="shared" si="31"/>
        <v>0.8094667022627996</v>
      </c>
      <c r="CJ23" s="83">
        <f t="shared" si="31"/>
        <v>0.80709738885284188</v>
      </c>
      <c r="CK23" s="83">
        <f t="shared" si="31"/>
        <v>0.80486804441865301</v>
      </c>
      <c r="CL23" s="83">
        <f t="shared" si="31"/>
        <v>0.80276417252745436</v>
      </c>
      <c r="CM23" s="83">
        <f t="shared" si="31"/>
        <v>0.80077322507217663</v>
      </c>
      <c r="CN23" s="83">
        <f t="shared" si="31"/>
        <v>0.79888568383198855</v>
      </c>
      <c r="CO23" s="105">
        <f t="shared" si="31"/>
        <v>0.79709511382280962</v>
      </c>
      <c r="CP23" s="83">
        <f t="shared" si="31"/>
        <v>0.79539756177142928</v>
      </c>
      <c r="CQ23" s="83">
        <f t="shared" si="31"/>
        <v>0.7937906026045527</v>
      </c>
      <c r="CR23" s="83">
        <f t="shared" si="31"/>
        <v>0.79227226539916107</v>
      </c>
      <c r="CS23" s="83">
        <f t="shared" si="31"/>
        <v>0.7908400376277207</v>
      </c>
      <c r="CT23" s="83">
        <f t="shared" si="31"/>
        <v>0.78949028243413133</v>
      </c>
      <c r="CU23" s="83">
        <f t="shared" si="31"/>
        <v>0.78821835767809301</v>
      </c>
      <c r="CV23" s="105">
        <f t="shared" si="31"/>
        <v>0.78701902006279478</v>
      </c>
      <c r="CW23" s="83">
        <f t="shared" si="31"/>
        <v>0.78588691810955302</v>
      </c>
      <c r="CX23" s="83">
        <f t="shared" si="31"/>
        <v>0.78481703613273279</v>
      </c>
      <c r="CY23" s="83">
        <f t="shared" si="31"/>
        <v>0.78380500315046686</v>
      </c>
      <c r="CZ23" s="83">
        <f t="shared" si="31"/>
        <v>0.78284722563989007</v>
      </c>
      <c r="DA23" s="83">
        <f t="shared" si="31"/>
        <v>0.78194082538587439</v>
      </c>
      <c r="DB23" s="83">
        <f t="shared" si="31"/>
        <v>0.78108343204017594</v>
      </c>
      <c r="DC23" s="83">
        <f t="shared" si="31"/>
        <v>0.7802729395664495</v>
      </c>
      <c r="DD23" s="105">
        <f t="shared" si="31"/>
        <v>0.77950729793922247</v>
      </c>
      <c r="DE23" s="83">
        <f t="shared" si="31"/>
        <v>0.77878437780956511</v>
      </c>
      <c r="DF23" s="83">
        <f t="shared" si="31"/>
        <v>0.7781019204252122</v>
      </c>
      <c r="DG23" s="83">
        <f t="shared" si="31"/>
        <v>0.77745756749089812</v>
      </c>
      <c r="DH23" s="83">
        <f t="shared" si="31"/>
        <v>0.77684895036266077</v>
      </c>
      <c r="DI23" s="83">
        <f t="shared" si="31"/>
        <v>0.77627379846496203</v>
      </c>
      <c r="DJ23" s="83">
        <f t="shared" si="31"/>
        <v>0.77573002065877161</v>
      </c>
      <c r="DK23" s="105">
        <f t="shared" si="31"/>
        <v>0.77521574463616061</v>
      </c>
      <c r="DL23" s="83">
        <f t="shared" si="31"/>
        <v>0.77472931457137062</v>
      </c>
      <c r="DM23" s="83">
        <f t="shared" si="31"/>
        <v>0.77426925685112125</v>
      </c>
      <c r="DN23" s="83">
        <f t="shared" si="31"/>
        <v>0.77383422871447338</v>
      </c>
      <c r="DO23" s="83">
        <f t="shared" si="31"/>
        <v>0.77342296579521985</v>
      </c>
      <c r="DP23" s="83">
        <f t="shared" si="31"/>
        <v>0.77303424257633391</v>
      </c>
      <c r="DQ23" s="83">
        <f t="shared" si="31"/>
        <v>0.77266685249644906</v>
      </c>
      <c r="DR23" s="83">
        <f t="shared" si="31"/>
        <v>0.7723196066626139</v>
      </c>
      <c r="DS23" s="83">
        <f t="shared" si="31"/>
        <v>0.77199134567343464</v>
      </c>
    </row>
    <row r="24" spans="1:123" s="91" customFormat="1" ht="16.5" customHeight="1" x14ac:dyDescent="0.25">
      <c r="A24" s="87" t="s">
        <v>122</v>
      </c>
      <c r="C24" s="88">
        <f t="shared" si="19"/>
        <v>9.5363918320125196E-2</v>
      </c>
      <c r="D24" s="89">
        <f t="shared" ref="D24:H24" si="32">D23-C23</f>
        <v>0.11443670198415024</v>
      </c>
      <c r="E24" s="89">
        <f t="shared" si="32"/>
        <v>0.13732404238098028</v>
      </c>
      <c r="F24" s="89">
        <f t="shared" si="32"/>
        <v>0.16478885085717632</v>
      </c>
      <c r="G24" s="89">
        <f t="shared" si="32"/>
        <v>0.19774662102861151</v>
      </c>
      <c r="H24" s="89">
        <f t="shared" si="32"/>
        <v>0.23729594523433373</v>
      </c>
      <c r="I24" s="89">
        <f>I23-H23</f>
        <v>0.28475513428120069</v>
      </c>
      <c r="J24" s="92">
        <f t="shared" ref="J24:BU24" si="33">I28*MIN(1,I30*$P$9*$P$5*J11)</f>
        <v>0.17049162776631749</v>
      </c>
      <c r="K24" s="92">
        <f t="shared" si="33"/>
        <v>0.19506848792556736</v>
      </c>
      <c r="L24" s="92">
        <f t="shared" si="33"/>
        <v>0.22455934670973771</v>
      </c>
      <c r="M24" s="92">
        <f t="shared" si="33"/>
        <v>0.25994642360675818</v>
      </c>
      <c r="N24" s="92">
        <f t="shared" si="33"/>
        <v>0.3024081384920087</v>
      </c>
      <c r="O24" s="92">
        <f t="shared" si="33"/>
        <v>0.35335824694544826</v>
      </c>
      <c r="P24" s="107">
        <f t="shared" si="33"/>
        <v>0.41449275703241839</v>
      </c>
      <c r="Q24" s="92">
        <f t="shared" si="33"/>
        <v>0.48784616388881014</v>
      </c>
      <c r="R24" s="92">
        <f t="shared" si="33"/>
        <v>0.33759123769138683</v>
      </c>
      <c r="S24" s="92">
        <f t="shared" si="33"/>
        <v>0.33265545571459409</v>
      </c>
      <c r="T24" s="92">
        <f t="shared" si="33"/>
        <v>0.32578658586927223</v>
      </c>
      <c r="U24" s="92">
        <f t="shared" si="33"/>
        <v>0.31659789365799057</v>
      </c>
      <c r="V24" s="92">
        <f t="shared" si="33"/>
        <v>0.30462513479921705</v>
      </c>
      <c r="W24" s="107">
        <f t="shared" si="33"/>
        <v>0.28931097483639423</v>
      </c>
      <c r="X24" s="92">
        <f t="shared" si="33"/>
        <v>0.17469698976626921</v>
      </c>
      <c r="Y24" s="92">
        <f t="shared" si="33"/>
        <v>0.16686401566161341</v>
      </c>
      <c r="Z24" s="92">
        <f t="shared" si="33"/>
        <v>0.17611200606480956</v>
      </c>
      <c r="AA24" s="92">
        <f t="shared" si="33"/>
        <v>0.18312356028850571</v>
      </c>
      <c r="AB24" s="92">
        <f t="shared" si="33"/>
        <v>0.18739368455164851</v>
      </c>
      <c r="AC24" s="92">
        <f t="shared" si="33"/>
        <v>0.1883165843458825</v>
      </c>
      <c r="AD24" s="107">
        <f t="shared" si="33"/>
        <v>0.18516553699217117</v>
      </c>
      <c r="AE24" s="92">
        <f t="shared" si="33"/>
        <v>0.19316590538483053</v>
      </c>
      <c r="AF24" s="92">
        <f t="shared" si="33"/>
        <v>0.17076527266534242</v>
      </c>
      <c r="AG24" s="92">
        <f t="shared" si="33"/>
        <v>0.15920171362881505</v>
      </c>
      <c r="AH24" s="92">
        <f t="shared" si="33"/>
        <v>0.14854060258700752</v>
      </c>
      <c r="AI24" s="92">
        <f t="shared" si="33"/>
        <v>0.13874523441787093</v>
      </c>
      <c r="AJ24" s="161">
        <f t="shared" si="33"/>
        <v>0.12976771828283218</v>
      </c>
      <c r="AK24" s="107">
        <f t="shared" si="33"/>
        <v>0.12154676259382184</v>
      </c>
      <c r="AL24" s="92">
        <f t="shared" si="33"/>
        <v>0.11400502353662566</v>
      </c>
      <c r="AM24" s="92">
        <f t="shared" si="33"/>
        <v>0.11525443220549585</v>
      </c>
      <c r="AN24" s="92">
        <f t="shared" si="33"/>
        <v>0.11524328640013311</v>
      </c>
      <c r="AO24" s="92">
        <f t="shared" si="33"/>
        <v>0.11390133679105821</v>
      </c>
      <c r="AP24" s="92">
        <f t="shared" si="33"/>
        <v>0.1114363029871239</v>
      </c>
      <c r="AQ24" s="161">
        <f t="shared" si="33"/>
        <v>0.10808615767702211</v>
      </c>
      <c r="AR24" s="107">
        <f t="shared" si="33"/>
        <v>0.10412490469149738</v>
      </c>
      <c r="AS24" s="92">
        <f t="shared" si="33"/>
        <v>9.9869515645859996E-2</v>
      </c>
      <c r="AT24" s="92">
        <f t="shared" si="33"/>
        <v>9.4510197957165448E-2</v>
      </c>
      <c r="AU24" s="92">
        <f t="shared" si="33"/>
        <v>9.0670443490564662E-2</v>
      </c>
      <c r="AV24" s="92">
        <f t="shared" si="33"/>
        <v>8.7491404047535512E-2</v>
      </c>
      <c r="AW24" s="92">
        <f t="shared" si="33"/>
        <v>8.4839987310870821E-2</v>
      </c>
      <c r="AX24" s="161">
        <f t="shared" si="33"/>
        <v>8.2602650148272255E-2</v>
      </c>
      <c r="AY24" s="107">
        <f t="shared" si="33"/>
        <v>8.0688758305283201E-2</v>
      </c>
      <c r="AZ24" s="92">
        <f t="shared" si="33"/>
        <v>7.9034610296574062E-2</v>
      </c>
      <c r="BA24" s="92">
        <f t="shared" si="33"/>
        <v>7.7608228384234215E-2</v>
      </c>
      <c r="BB24" s="92">
        <f t="shared" si="33"/>
        <v>7.587330630611476E-2</v>
      </c>
      <c r="BC24" s="92">
        <f t="shared" si="33"/>
        <v>7.3946167937129298E-2</v>
      </c>
      <c r="BD24" s="92">
        <f t="shared" si="33"/>
        <v>7.1950150934126503E-2</v>
      </c>
      <c r="BE24" s="161">
        <f t="shared" si="33"/>
        <v>6.9986718653589547E-2</v>
      </c>
      <c r="BF24" s="107">
        <f t="shared" si="33"/>
        <v>6.8134936439657554E-2</v>
      </c>
      <c r="BG24" s="92">
        <f t="shared" si="33"/>
        <v>6.6450837551178324E-2</v>
      </c>
      <c r="BH24" s="92">
        <f t="shared" si="33"/>
        <v>6.496663957720375E-2</v>
      </c>
      <c r="BI24" s="92">
        <f t="shared" si="33"/>
        <v>6.3713798713782091E-2</v>
      </c>
      <c r="BJ24" s="92">
        <f t="shared" si="33"/>
        <v>6.2583132763016538E-2</v>
      </c>
      <c r="BK24" s="92">
        <f t="shared" si="33"/>
        <v>6.1527179062434732E-2</v>
      </c>
      <c r="BL24" s="161">
        <f t="shared" si="33"/>
        <v>6.0514050408263388E-2</v>
      </c>
      <c r="BM24" s="107">
        <f t="shared" si="33"/>
        <v>5.9524613698439865E-2</v>
      </c>
      <c r="BN24" s="92">
        <f t="shared" si="33"/>
        <v>5.8549351059556845E-2</v>
      </c>
      <c r="BO24" s="92">
        <f t="shared" si="33"/>
        <v>5.7584891389972574E-2</v>
      </c>
      <c r="BP24" s="92">
        <f t="shared" si="33"/>
        <v>5.6637100640464538E-2</v>
      </c>
      <c r="BQ24" s="92">
        <f t="shared" si="33"/>
        <v>5.5732986018189948E-2</v>
      </c>
      <c r="BR24" s="92">
        <f t="shared" si="33"/>
        <v>5.4889420860846375E-2</v>
      </c>
      <c r="BS24" s="92">
        <f t="shared" si="33"/>
        <v>5.4113060133417538E-2</v>
      </c>
      <c r="BT24" s="107">
        <f t="shared" si="33"/>
        <v>5.3402640978748854E-2</v>
      </c>
      <c r="BU24" s="92">
        <f t="shared" si="33"/>
        <v>5.2751127442996801E-2</v>
      </c>
      <c r="BV24" s="92">
        <f t="shared" ref="BV24:DS24" si="34">BU28*MIN(1,BU30*$P$9*$P$5*BV11)</f>
        <v>5.2147660330217796E-2</v>
      </c>
      <c r="BW24" s="92">
        <f t="shared" si="34"/>
        <v>5.157929507293596E-2</v>
      </c>
      <c r="BX24" s="92">
        <f t="shared" si="34"/>
        <v>5.103426476194238E-2</v>
      </c>
      <c r="BY24" s="92">
        <f t="shared" si="34"/>
        <v>5.0508875159645861E-2</v>
      </c>
      <c r="BZ24" s="92">
        <f t="shared" si="34"/>
        <v>5.0002900031026191E-2</v>
      </c>
      <c r="CA24" s="107">
        <f t="shared" si="34"/>
        <v>4.9518028224125037E-2</v>
      </c>
      <c r="CB24" s="92">
        <f t="shared" si="34"/>
        <v>4.9056646510257269E-2</v>
      </c>
      <c r="CC24" s="92">
        <f t="shared" si="34"/>
        <v>4.8620967482796415E-2</v>
      </c>
      <c r="CD24" s="92">
        <f t="shared" si="34"/>
        <v>4.8212510621540049E-2</v>
      </c>
      <c r="CE24" s="92">
        <f t="shared" si="34"/>
        <v>4.7831407315117251E-2</v>
      </c>
      <c r="CF24" s="92">
        <f t="shared" si="34"/>
        <v>4.7475871301907509E-2</v>
      </c>
      <c r="CG24" s="92">
        <f t="shared" si="34"/>
        <v>4.7143057338783045E-2</v>
      </c>
      <c r="CH24" s="107">
        <f t="shared" si="34"/>
        <v>4.6829854090908785E-2</v>
      </c>
      <c r="CI24" s="92">
        <f t="shared" si="34"/>
        <v>4.6533442511120085E-2</v>
      </c>
      <c r="CJ24" s="92">
        <f t="shared" si="34"/>
        <v>4.6251654072838759E-2</v>
      </c>
      <c r="CK24" s="92">
        <f t="shared" si="34"/>
        <v>4.598316618735121E-2</v>
      </c>
      <c r="CL24" s="92">
        <f t="shared" si="34"/>
        <v>4.5727535423918608E-2</v>
      </c>
      <c r="CM24" s="92">
        <f t="shared" si="34"/>
        <v>4.5484923846629798E-2</v>
      </c>
      <c r="CN24" s="92">
        <f t="shared" si="34"/>
        <v>4.525551609859494E-2</v>
      </c>
      <c r="CO24" s="107">
        <f t="shared" si="34"/>
        <v>4.5039284081729893E-2</v>
      </c>
      <c r="CP24" s="92">
        <f t="shared" si="34"/>
        <v>4.483589045973977E-2</v>
      </c>
      <c r="CQ24" s="92">
        <f t="shared" si="34"/>
        <v>4.4644694905962089E-2</v>
      </c>
      <c r="CR24" s="92">
        <f t="shared" si="34"/>
        <v>4.4464828981959539E-2</v>
      </c>
      <c r="CS24" s="92">
        <f t="shared" si="34"/>
        <v>4.4295307652478286E-2</v>
      </c>
      <c r="CT24" s="92">
        <f t="shared" si="34"/>
        <v>4.4135168653040499E-2</v>
      </c>
      <c r="CU24" s="92">
        <f t="shared" si="34"/>
        <v>4.3983591342556617E-2</v>
      </c>
      <c r="CV24" s="107">
        <f t="shared" si="34"/>
        <v>4.3839946466431606E-2</v>
      </c>
      <c r="CW24" s="92">
        <f t="shared" si="34"/>
        <v>4.3703788506498052E-2</v>
      </c>
      <c r="CX24" s="92">
        <f t="shared" si="34"/>
        <v>4.3574812929141865E-2</v>
      </c>
      <c r="CY24" s="92">
        <f t="shared" si="34"/>
        <v>4.3452795999693657E-2</v>
      </c>
      <c r="CZ24" s="92">
        <f t="shared" si="34"/>
        <v>4.333753014190142E-2</v>
      </c>
      <c r="DA24" s="92">
        <f t="shared" si="34"/>
        <v>4.3228768399024779E-2</v>
      </c>
      <c r="DB24" s="92">
        <f t="shared" si="34"/>
        <v>4.3126197996858108E-2</v>
      </c>
      <c r="DC24" s="92">
        <f t="shared" si="34"/>
        <v>4.3029453992705184E-2</v>
      </c>
      <c r="DD24" s="107">
        <f t="shared" si="34"/>
        <v>4.2938146879271048E-2</v>
      </c>
      <c r="DE24" s="92">
        <f t="shared" si="34"/>
        <v>4.2851892799484564E-2</v>
      </c>
      <c r="DF24" s="92">
        <f t="shared" si="34"/>
        <v>4.2770338615340742E-2</v>
      </c>
      <c r="DG24" s="92">
        <f t="shared" si="34"/>
        <v>4.2693177207587307E-2</v>
      </c>
      <c r="DH24" s="92">
        <f t="shared" si="34"/>
        <v>4.2620151270787394E-2</v>
      </c>
      <c r="DI24" s="92">
        <f t="shared" si="34"/>
        <v>4.255104609915937E-2</v>
      </c>
      <c r="DJ24" s="92">
        <f t="shared" si="34"/>
        <v>4.2485676186514734E-2</v>
      </c>
      <c r="DK24" s="107">
        <f t="shared" si="34"/>
        <v>4.2423870856660023E-2</v>
      </c>
      <c r="DL24" s="92">
        <f t="shared" si="34"/>
        <v>4.2365462734694506E-2</v>
      </c>
      <c r="DM24" s="92">
        <f t="shared" si="34"/>
        <v>4.2310280895091375E-2</v>
      </c>
      <c r="DN24" s="92">
        <f t="shared" si="34"/>
        <v>4.2258149070939409E-2</v>
      </c>
      <c r="DO24" s="92">
        <f t="shared" si="34"/>
        <v>4.2208888351533858E-2</v>
      </c>
      <c r="DP24" s="92">
        <f t="shared" si="34"/>
        <v>4.2162322880273467E-2</v>
      </c>
      <c r="DQ24" s="92">
        <f t="shared" si="34"/>
        <v>4.2118286106629918E-2</v>
      </c>
      <c r="DR24" s="92">
        <f t="shared" si="34"/>
        <v>4.2076625022824839E-2</v>
      </c>
      <c r="DS24" s="92">
        <f t="shared" si="34"/>
        <v>4.2037201745515319E-2</v>
      </c>
    </row>
    <row r="25" spans="1:123" s="85" customFormat="1" x14ac:dyDescent="0.25">
      <c r="A25" s="85" t="s">
        <v>84</v>
      </c>
      <c r="C25" s="85">
        <f>C29+C36+C44*(1-$AA$7)</f>
        <v>9.801412272553689</v>
      </c>
      <c r="D25" s="85">
        <f t="shared" ref="D25:BO25" si="35">D29+D36+D44*(1-$AA$7)</f>
        <v>11.761694727064429</v>
      </c>
      <c r="E25" s="85">
        <f t="shared" si="35"/>
        <v>14.114033672477314</v>
      </c>
      <c r="F25" s="85">
        <f t="shared" si="35"/>
        <v>16.936840406972774</v>
      </c>
      <c r="G25" s="85">
        <f t="shared" si="35"/>
        <v>20.324208488367326</v>
      </c>
      <c r="H25" s="85">
        <f t="shared" si="35"/>
        <v>24.389050186040794</v>
      </c>
      <c r="I25" s="85">
        <f t="shared" si="35"/>
        <v>29.266860223248955</v>
      </c>
      <c r="J25" s="85">
        <f>J29+J36+J44*(1-$AA$7)</f>
        <v>33.522160404321454</v>
      </c>
      <c r="K25" s="85">
        <f t="shared" si="35"/>
        <v>38.628520621608473</v>
      </c>
      <c r="L25" s="85">
        <f t="shared" si="35"/>
        <v>44.756152882352893</v>
      </c>
      <c r="M25" s="85">
        <f t="shared" si="35"/>
        <v>52.109311595246183</v>
      </c>
      <c r="N25" s="85">
        <f t="shared" si="35"/>
        <v>60.933102050718134</v>
      </c>
      <c r="O25" s="85">
        <f t="shared" si="35"/>
        <v>71.521650597284491</v>
      </c>
      <c r="P25" s="85">
        <f t="shared" si="35"/>
        <v>84.227908853164095</v>
      </c>
      <c r="Q25" s="85">
        <f t="shared" si="35"/>
        <v>94.941570063764786</v>
      </c>
      <c r="R25" s="85">
        <f t="shared" si="35"/>
        <v>93.778867865187635</v>
      </c>
      <c r="S25" s="85">
        <f t="shared" si="35"/>
        <v>92.129896450283411</v>
      </c>
      <c r="T25" s="85">
        <f t="shared" si="35"/>
        <v>89.897303391317024</v>
      </c>
      <c r="U25" s="85">
        <f t="shared" si="35"/>
        <v>86.964224575574718</v>
      </c>
      <c r="V25" s="85">
        <f t="shared" si="35"/>
        <v>83.190364580523934</v>
      </c>
      <c r="W25" s="85">
        <f t="shared" si="35"/>
        <v>78.407285690361178</v>
      </c>
      <c r="X25" s="85">
        <f t="shared" si="35"/>
        <v>76.548794365077796</v>
      </c>
      <c r="Y25" s="85">
        <f t="shared" si="35"/>
        <v>80.219770684300812</v>
      </c>
      <c r="Z25" s="85">
        <f t="shared" si="35"/>
        <v>82.917962803726653</v>
      </c>
      <c r="AA25" s="85">
        <f t="shared" si="35"/>
        <v>84.424754727656008</v>
      </c>
      <c r="AB25" s="85">
        <f t="shared" si="35"/>
        <v>84.477850571992704</v>
      </c>
      <c r="AC25" s="85">
        <f t="shared" si="35"/>
        <v>82.76255056687036</v>
      </c>
      <c r="AD25" s="85">
        <f t="shared" si="35"/>
        <v>78.901286926355738</v>
      </c>
      <c r="AE25" s="85">
        <f t="shared" si="35"/>
        <v>70.162504382990235</v>
      </c>
      <c r="AF25" s="85">
        <f t="shared" si="35"/>
        <v>66.102516347419524</v>
      </c>
      <c r="AG25" s="85">
        <f t="shared" si="35"/>
        <v>62.307321672326417</v>
      </c>
      <c r="AH25" s="85">
        <f t="shared" si="35"/>
        <v>58.745808819560452</v>
      </c>
      <c r="AI25" s="85">
        <f t="shared" si="35"/>
        <v>55.379170730455741</v>
      </c>
      <c r="AJ25" s="85">
        <f t="shared" si="35"/>
        <v>52.159376879546244</v>
      </c>
      <c r="AK25" s="85">
        <f t="shared" si="35"/>
        <v>49.027342540246273</v>
      </c>
      <c r="AL25" s="85">
        <f t="shared" si="35"/>
        <v>48.763550010609073</v>
      </c>
      <c r="AM25" s="85">
        <f t="shared" si="35"/>
        <v>48.387770694398128</v>
      </c>
      <c r="AN25" s="85">
        <f t="shared" si="35"/>
        <v>47.534720710230197</v>
      </c>
      <c r="AO25" s="85">
        <f t="shared" si="35"/>
        <v>46.282110052883965</v>
      </c>
      <c r="AP25" s="85">
        <f t="shared" si="35"/>
        <v>44.718822771555708</v>
      </c>
      <c r="AQ25" s="85">
        <f t="shared" si="35"/>
        <v>42.947049200776263</v>
      </c>
      <c r="AR25" s="85">
        <f t="shared" si="35"/>
        <v>41.084845148194248</v>
      </c>
      <c r="AS25" s="85">
        <f t="shared" si="35"/>
        <v>39.096039188522084</v>
      </c>
      <c r="AT25" s="85">
        <f t="shared" si="35"/>
        <v>37.644839633347154</v>
      </c>
      <c r="AU25" s="85">
        <f t="shared" si="35"/>
        <v>36.405095458130489</v>
      </c>
      <c r="AV25" s="85">
        <f t="shared" si="35"/>
        <v>35.332556108071998</v>
      </c>
      <c r="AW25" s="85">
        <f t="shared" si="35"/>
        <v>34.391127230394019</v>
      </c>
      <c r="AX25" s="85">
        <f t="shared" si="35"/>
        <v>33.554432535633907</v>
      </c>
      <c r="AY25" s="85">
        <f t="shared" si="35"/>
        <v>32.80754019962508</v>
      </c>
      <c r="AZ25" s="85">
        <f t="shared" si="35"/>
        <v>32.110177022478382</v>
      </c>
      <c r="BA25" s="85">
        <f t="shared" si="35"/>
        <v>31.340620444088422</v>
      </c>
      <c r="BB25" s="85">
        <f t="shared" si="35"/>
        <v>30.517429537364173</v>
      </c>
      <c r="BC25" s="85">
        <f t="shared" si="35"/>
        <v>29.683336870607945</v>
      </c>
      <c r="BD25" s="85">
        <f t="shared" si="35"/>
        <v>28.873489041550691</v>
      </c>
      <c r="BE25" s="85">
        <f t="shared" si="35"/>
        <v>28.115227994008443</v>
      </c>
      <c r="BF25" s="85">
        <f t="shared" si="35"/>
        <v>27.427969363851091</v>
      </c>
      <c r="BG25" s="85">
        <f t="shared" si="35"/>
        <v>26.823047664256023</v>
      </c>
      <c r="BH25" s="85">
        <f t="shared" si="35"/>
        <v>26.296939843205195</v>
      </c>
      <c r="BI25" s="85">
        <f t="shared" si="35"/>
        <v>25.811569885737907</v>
      </c>
      <c r="BJ25" s="85">
        <f t="shared" si="35"/>
        <v>25.352565312134541</v>
      </c>
      <c r="BK25" s="85">
        <f t="shared" si="35"/>
        <v>24.910815433605151</v>
      </c>
      <c r="BL25" s="85">
        <f t="shared" si="35"/>
        <v>24.481385422492618</v>
      </c>
      <c r="BM25" s="85">
        <f t="shared" si="35"/>
        <v>24.062308599026196</v>
      </c>
      <c r="BN25" s="85">
        <f t="shared" si="35"/>
        <v>23.653249321339562</v>
      </c>
      <c r="BO25" s="85">
        <f t="shared" si="35"/>
        <v>23.257248551998781</v>
      </c>
      <c r="BP25" s="85">
        <f t="shared" ref="BP25:DS25" si="36">BP29+BP36+BP44*(1-$AA$7)</f>
        <v>22.881353803915033</v>
      </c>
      <c r="BQ25" s="85">
        <f t="shared" si="36"/>
        <v>22.530580478612514</v>
      </c>
      <c r="BR25" s="85">
        <f t="shared" si="36"/>
        <v>22.206526060636115</v>
      </c>
      <c r="BS25" s="85">
        <f t="shared" si="36"/>
        <v>21.908159619328636</v>
      </c>
      <c r="BT25" s="85">
        <f t="shared" si="36"/>
        <v>21.632542086399972</v>
      </c>
      <c r="BU25" s="85">
        <f t="shared" si="36"/>
        <v>21.375463004223558</v>
      </c>
      <c r="BV25" s="85">
        <f t="shared" si="36"/>
        <v>21.132201509168091</v>
      </c>
      <c r="BW25" s="85">
        <f t="shared" si="36"/>
        <v>20.899079033120412</v>
      </c>
      <c r="BX25" s="85">
        <f t="shared" si="36"/>
        <v>20.675186217646008</v>
      </c>
      <c r="BY25" s="85">
        <f t="shared" si="36"/>
        <v>20.460629412091546</v>
      </c>
      <c r="BZ25" s="85">
        <f t="shared" si="36"/>
        <v>20.256009437449908</v>
      </c>
      <c r="CA25" s="85">
        <f t="shared" si="36"/>
        <v>20.062022998431171</v>
      </c>
      <c r="CB25" s="85">
        <f t="shared" si="36"/>
        <v>19.879189098544821</v>
      </c>
      <c r="CC25" s="85">
        <f t="shared" si="36"/>
        <v>19.707703032257555</v>
      </c>
      <c r="CD25" s="85">
        <f t="shared" si="36"/>
        <v>19.547272713049313</v>
      </c>
      <c r="CE25" s="85">
        <f t="shared" si="36"/>
        <v>19.397115093738645</v>
      </c>
      <c r="CF25" s="85">
        <f t="shared" si="36"/>
        <v>19.256146401317402</v>
      </c>
      <c r="CG25" s="85">
        <f t="shared" si="36"/>
        <v>19.123237273370126</v>
      </c>
      <c r="CH25" s="85">
        <f t="shared" si="36"/>
        <v>18.997388878932984</v>
      </c>
      <c r="CI25" s="85">
        <f t="shared" si="36"/>
        <v>18.877843314055923</v>
      </c>
      <c r="CJ25" s="85">
        <f t="shared" si="36"/>
        <v>18.76414265721386</v>
      </c>
      <c r="CK25" s="85">
        <f t="shared" si="36"/>
        <v>18.65612126924049</v>
      </c>
      <c r="CL25" s="85">
        <f t="shared" si="36"/>
        <v>18.553787642498929</v>
      </c>
      <c r="CM25" s="85">
        <f t="shared" si="36"/>
        <v>18.457128130877116</v>
      </c>
      <c r="CN25" s="85">
        <f t="shared" si="36"/>
        <v>18.366040880963268</v>
      </c>
      <c r="CO25" s="85">
        <f t="shared" si="36"/>
        <v>18.280315526261848</v>
      </c>
      <c r="CP25" s="85">
        <f t="shared" si="36"/>
        <v>18.1996459827736</v>
      </c>
      <c r="CQ25" s="85">
        <f t="shared" si="36"/>
        <v>18.123664514546135</v>
      </c>
      <c r="CR25" s="85">
        <f t="shared" si="36"/>
        <v>18.051984895891277</v>
      </c>
      <c r="CS25" s="85">
        <f t="shared" si="36"/>
        <v>17.984247052881841</v>
      </c>
      <c r="CT25" s="85">
        <f t="shared" si="36"/>
        <v>17.920145098070517</v>
      </c>
      <c r="CU25" s="85">
        <f t="shared" si="36"/>
        <v>17.859439377712189</v>
      </c>
      <c r="CV25" s="85">
        <f t="shared" si="36"/>
        <v>17.80195080912603</v>
      </c>
      <c r="CW25" s="85">
        <f t="shared" si="36"/>
        <v>17.747544908015236</v>
      </c>
      <c r="CX25" s="85">
        <f t="shared" si="36"/>
        <v>17.696111203800015</v>
      </c>
      <c r="CY25" s="85">
        <f t="shared" si="36"/>
        <v>17.647542026042593</v>
      </c>
      <c r="CZ25" s="85">
        <f t="shared" si="36"/>
        <v>17.601715527312965</v>
      </c>
      <c r="DA25" s="85">
        <f t="shared" si="36"/>
        <v>17.558489081090233</v>
      </c>
      <c r="DB25" s="85">
        <f t="shared" si="36"/>
        <v>17.517705887549933</v>
      </c>
      <c r="DC25" s="85">
        <f t="shared" si="36"/>
        <v>17.479205198514968</v>
      </c>
      <c r="DD25" s="85">
        <f t="shared" si="36"/>
        <v>17.44283251290042</v>
      </c>
      <c r="DE25" s="85">
        <f t="shared" si="36"/>
        <v>17.408447317343477</v>
      </c>
      <c r="DF25" s="85">
        <f t="shared" si="36"/>
        <v>17.375926996950167</v>
      </c>
      <c r="DG25" s="85">
        <f t="shared" si="36"/>
        <v>17.345166657312394</v>
      </c>
      <c r="DH25" s="85">
        <f t="shared" si="36"/>
        <v>17.31607563015098</v>
      </c>
      <c r="DI25" s="85">
        <f t="shared" si="36"/>
        <v>17.288572802857178</v>
      </c>
      <c r="DJ25" s="85">
        <f t="shared" si="36"/>
        <v>17.262581983186326</v>
      </c>
      <c r="DK25" s="85">
        <f t="shared" si="36"/>
        <v>17.238028412858242</v>
      </c>
      <c r="DL25" s="85">
        <f t="shared" si="36"/>
        <v>17.21483690021644</v>
      </c>
      <c r="DM25" s="85">
        <f t="shared" si="36"/>
        <v>17.192931583427082</v>
      </c>
      <c r="DN25" s="85">
        <f t="shared" si="36"/>
        <v>17.172237057559258</v>
      </c>
      <c r="DO25" s="85">
        <f t="shared" si="36"/>
        <v>17.152680318592591</v>
      </c>
      <c r="DP25" s="85">
        <f t="shared" si="36"/>
        <v>17.134192740884906</v>
      </c>
      <c r="DQ25" s="85">
        <f t="shared" si="36"/>
        <v>17.116711264071558</v>
      </c>
      <c r="DR25" s="85">
        <f t="shared" si="36"/>
        <v>17.100178657464902</v>
      </c>
      <c r="DS25" s="85">
        <f t="shared" si="36"/>
        <v>17.084542994945718</v>
      </c>
    </row>
    <row r="26" spans="1:123" s="57" customFormat="1" x14ac:dyDescent="0.25">
      <c r="A26" s="57" t="s">
        <v>90</v>
      </c>
      <c r="C26" s="57">
        <f t="shared" ref="C26:AH26" si="37">$B$5*$B$8-(C19+C30+C37+C45+C53+C60+C69+C74)</f>
        <v>59820.720368436305</v>
      </c>
      <c r="D26" s="57">
        <f t="shared" si="37"/>
        <v>59812.864442123566</v>
      </c>
      <c r="E26" s="57">
        <f t="shared" si="37"/>
        <v>59803.43733054828</v>
      </c>
      <c r="F26" s="57">
        <f t="shared" si="37"/>
        <v>59792.124796657939</v>
      </c>
      <c r="G26" s="57">
        <f t="shared" si="37"/>
        <v>59778.549755989523</v>
      </c>
      <c r="H26" s="57">
        <f t="shared" si="37"/>
        <v>59762.259707187426</v>
      </c>
      <c r="I26" s="57">
        <f t="shared" si="37"/>
        <v>59742.711648624914</v>
      </c>
      <c r="J26" s="57">
        <f t="shared" si="37"/>
        <v>59728.665771024753</v>
      </c>
      <c r="K26" s="57">
        <f t="shared" si="37"/>
        <v>59724.936165335115</v>
      </c>
      <c r="L26" s="57">
        <f t="shared" si="37"/>
        <v>59720.689133322143</v>
      </c>
      <c r="M26" s="57">
        <f t="shared" si="37"/>
        <v>59715.821285453982</v>
      </c>
      <c r="N26" s="57">
        <f t="shared" si="37"/>
        <v>59710.208594307107</v>
      </c>
      <c r="O26" s="57">
        <f t="shared" si="37"/>
        <v>59703.702283782171</v>
      </c>
      <c r="P26" s="69">
        <f t="shared" si="37"/>
        <v>59696.12390338508</v>
      </c>
      <c r="Q26" s="57">
        <f t="shared" si="37"/>
        <v>59684.105566581762</v>
      </c>
      <c r="R26" s="57">
        <f t="shared" si="37"/>
        <v>59675.882227311631</v>
      </c>
      <c r="S26" s="57">
        <f t="shared" si="37"/>
        <v>59667.760714333315</v>
      </c>
      <c r="T26" s="57">
        <f t="shared" si="37"/>
        <v>59659.783092756385</v>
      </c>
      <c r="U26" s="57">
        <f t="shared" si="37"/>
        <v>59651.999834452814</v>
      </c>
      <c r="V26" s="57">
        <f t="shared" si="37"/>
        <v>59644.471502754175</v>
      </c>
      <c r="W26" s="69">
        <f t="shared" si="37"/>
        <v>59637.270775995472</v>
      </c>
      <c r="X26" s="57">
        <f t="shared" si="37"/>
        <v>59632.879901207431</v>
      </c>
      <c r="Y26" s="57">
        <f t="shared" si="37"/>
        <v>59628.593419138</v>
      </c>
      <c r="Z26" s="57">
        <f t="shared" si="37"/>
        <v>59624.101697297097</v>
      </c>
      <c r="AA26" s="57">
        <f t="shared" si="37"/>
        <v>59619.459246119055</v>
      </c>
      <c r="AB26" s="57">
        <f t="shared" si="37"/>
        <v>59614.732799982026</v>
      </c>
      <c r="AC26" s="57">
        <f t="shared" si="37"/>
        <v>59610.003756254206</v>
      </c>
      <c r="AD26" s="69">
        <f t="shared" si="37"/>
        <v>59605.371102008321</v>
      </c>
      <c r="AE26" s="57">
        <f t="shared" si="37"/>
        <v>59600.553455655092</v>
      </c>
      <c r="AF26" s="57">
        <f t="shared" si="37"/>
        <v>59596.26973829147</v>
      </c>
      <c r="AG26" s="57">
        <f t="shared" si="37"/>
        <v>59592.234190423813</v>
      </c>
      <c r="AH26" s="57">
        <f t="shared" si="37"/>
        <v>59588.430596150523</v>
      </c>
      <c r="AI26" s="57">
        <f t="shared" ref="AI26:BM26" si="38">$B$5*$B$8-(AI19+AI30+AI37+AI45+AI53+AI60+AI69+AI74)</f>
        <v>59584.844645829311</v>
      </c>
      <c r="AJ26" s="163">
        <f t="shared" si="38"/>
        <v>59581.464404610953</v>
      </c>
      <c r="AK26" s="69">
        <f t="shared" si="38"/>
        <v>59578.280874211188</v>
      </c>
      <c r="AL26" s="57">
        <f t="shared" si="38"/>
        <v>59575.288666383283</v>
      </c>
      <c r="AM26" s="57">
        <f t="shared" si="38"/>
        <v>59572.312707654804</v>
      </c>
      <c r="AN26" s="57">
        <f t="shared" si="38"/>
        <v>59569.359829628083</v>
      </c>
      <c r="AO26" s="57">
        <f t="shared" si="38"/>
        <v>59566.459153016862</v>
      </c>
      <c r="AP26" s="57">
        <f t="shared" si="38"/>
        <v>59563.63505107649</v>
      </c>
      <c r="AQ26" s="163">
        <f t="shared" si="38"/>
        <v>59560.906469201902</v>
      </c>
      <c r="AR26" s="69">
        <f t="shared" si="38"/>
        <v>59558.286114626681</v>
      </c>
      <c r="AS26" s="57">
        <f t="shared" si="38"/>
        <v>59555.779490128698</v>
      </c>
      <c r="AT26" s="57">
        <f t="shared" si="38"/>
        <v>59553.394304915731</v>
      </c>
      <c r="AU26" s="57">
        <f t="shared" si="38"/>
        <v>59551.097746986816</v>
      </c>
      <c r="AV26" s="57">
        <f t="shared" si="38"/>
        <v>59548.876906432648</v>
      </c>
      <c r="AW26" s="57">
        <f t="shared" si="38"/>
        <v>59546.721574982701</v>
      </c>
      <c r="AX26" s="163">
        <f t="shared" si="38"/>
        <v>59544.623747839549</v>
      </c>
      <c r="AY26" s="69">
        <f t="shared" si="38"/>
        <v>59542.57703041182</v>
      </c>
      <c r="AZ26" s="57">
        <f t="shared" si="38"/>
        <v>59540.575939910363</v>
      </c>
      <c r="BA26" s="57">
        <f t="shared" si="38"/>
        <v>59538.617450783415</v>
      </c>
      <c r="BB26" s="57">
        <f t="shared" si="38"/>
        <v>59536.705961932821</v>
      </c>
      <c r="BC26" s="57">
        <f t="shared" si="38"/>
        <v>59534.844739893277</v>
      </c>
      <c r="BD26" s="57">
        <f t="shared" si="38"/>
        <v>59533.03444477664</v>
      </c>
      <c r="BE26" s="163">
        <f t="shared" si="38"/>
        <v>59531.273593324418</v>
      </c>
      <c r="BF26" s="69">
        <f t="shared" si="38"/>
        <v>59529.559035181643</v>
      </c>
      <c r="BG26" s="57">
        <f t="shared" si="38"/>
        <v>59527.886436481611</v>
      </c>
      <c r="BH26" s="57">
        <f t="shared" si="38"/>
        <v>59526.250772772342</v>
      </c>
      <c r="BI26" s="57">
        <f t="shared" si="38"/>
        <v>59524.647235067518</v>
      </c>
      <c r="BJ26" s="57">
        <f t="shared" si="38"/>
        <v>59523.073336704947</v>
      </c>
      <c r="BK26" s="57">
        <f t="shared" si="38"/>
        <v>59521.527467695611</v>
      </c>
      <c r="BL26" s="163">
        <f t="shared" si="38"/>
        <v>59520.008573769439</v>
      </c>
      <c r="BM26" s="69">
        <f t="shared" si="38"/>
        <v>59518.51590168773</v>
      </c>
      <c r="BN26" s="57">
        <f t="shared" ref="BN26:DS26" si="39">$B$5*$B$8-(BN19+BN30+BN37+BN45+BN53+BN60+BN69+BN74)</f>
        <v>59517.048818232281</v>
      </c>
      <c r="BO26" s="57">
        <f t="shared" si="39"/>
        <v>59515.60671074516</v>
      </c>
      <c r="BP26" s="57">
        <f t="shared" si="39"/>
        <v>59514.188781261364</v>
      </c>
      <c r="BQ26" s="57">
        <f t="shared" si="39"/>
        <v>59512.7938022659</v>
      </c>
      <c r="BR26" s="57">
        <f t="shared" si="39"/>
        <v>59511.420240627085</v>
      </c>
      <c r="BS26" s="57">
        <f t="shared" si="39"/>
        <v>59510.06646599323</v>
      </c>
      <c r="BT26" s="69">
        <f t="shared" si="39"/>
        <v>59508.730911030449</v>
      </c>
      <c r="BU26" s="57">
        <f t="shared" si="39"/>
        <v>59507.412187730704</v>
      </c>
      <c r="BV26" s="57">
        <f t="shared" si="39"/>
        <v>59506.109164889654</v>
      </c>
      <c r="BW26" s="57">
        <f t="shared" si="39"/>
        <v>59504.820999187803</v>
      </c>
      <c r="BX26" s="57">
        <f t="shared" si="39"/>
        <v>59503.54707162219</v>
      </c>
      <c r="BY26" s="57">
        <f t="shared" si="39"/>
        <v>59502.286818683519</v>
      </c>
      <c r="BZ26" s="57">
        <f t="shared" si="39"/>
        <v>59501.039670437902</v>
      </c>
      <c r="CA26" s="69">
        <f t="shared" si="39"/>
        <v>59499.805020387015</v>
      </c>
      <c r="CB26" s="57">
        <f t="shared" si="39"/>
        <v>59498.582219626478</v>
      </c>
      <c r="CC26" s="57">
        <f t="shared" si="39"/>
        <v>59497.370587679754</v>
      </c>
      <c r="CD26" s="57">
        <f t="shared" si="39"/>
        <v>59496.169432229726</v>
      </c>
      <c r="CE26" s="57">
        <f t="shared" si="39"/>
        <v>59494.978078823151</v>
      </c>
      <c r="CF26" s="57">
        <f t="shared" si="39"/>
        <v>59493.795900789824</v>
      </c>
      <c r="CG26" s="57">
        <f t="shared" si="39"/>
        <v>59492.622337564433</v>
      </c>
      <c r="CH26" s="69">
        <f t="shared" si="39"/>
        <v>59491.456897457479</v>
      </c>
      <c r="CI26" s="57">
        <f t="shared" si="39"/>
        <v>59490.299149692859</v>
      </c>
      <c r="CJ26" s="57">
        <f t="shared" si="39"/>
        <v>59489.148709718851</v>
      </c>
      <c r="CK26" s="57">
        <f t="shared" si="39"/>
        <v>59488.005220922176</v>
      </c>
      <c r="CL26" s="57">
        <f t="shared" si="39"/>
        <v>59486.868336813452</v>
      </c>
      <c r="CM26" s="57">
        <f t="shared" si="39"/>
        <v>59485.737710414651</v>
      </c>
      <c r="CN26" s="57">
        <f t="shared" si="39"/>
        <v>59484.6129956078</v>
      </c>
      <c r="CO26" s="69">
        <f t="shared" si="39"/>
        <v>59483.493852509491</v>
      </c>
      <c r="CP26" s="57">
        <f t="shared" si="39"/>
        <v>59482.379954082135</v>
      </c>
      <c r="CQ26" s="57">
        <f t="shared" si="39"/>
        <v>59481.270991964819</v>
      </c>
      <c r="CR26" s="57">
        <f t="shared" si="39"/>
        <v>59480.166680227871</v>
      </c>
      <c r="CS26" s="57">
        <f t="shared" si="39"/>
        <v>59479.066756497094</v>
      </c>
      <c r="CT26" s="57">
        <f t="shared" si="39"/>
        <v>59477.970980357997</v>
      </c>
      <c r="CU26" s="57">
        <f t="shared" si="39"/>
        <v>59476.879130052032</v>
      </c>
      <c r="CV26" s="69">
        <f t="shared" si="39"/>
        <v>59475.790998439297</v>
      </c>
      <c r="CW26" s="57">
        <f t="shared" si="39"/>
        <v>59474.706389306637</v>
      </c>
      <c r="CX26" s="57">
        <f t="shared" si="39"/>
        <v>59473.625114649411</v>
      </c>
      <c r="CY26" s="57">
        <f t="shared" si="39"/>
        <v>59472.546993207543</v>
      </c>
      <c r="CZ26" s="57">
        <f t="shared" si="39"/>
        <v>59471.471850294292</v>
      </c>
      <c r="DA26" s="57">
        <f t="shared" si="39"/>
        <v>59470.3995186592</v>
      </c>
      <c r="DB26" s="57">
        <f t="shared" si="39"/>
        <v>59469.32983975322</v>
      </c>
      <c r="DC26" s="57">
        <f t="shared" si="39"/>
        <v>59468.262664591333</v>
      </c>
      <c r="DD26" s="69">
        <f t="shared" si="39"/>
        <v>59467.197853992104</v>
      </c>
      <c r="DE26" s="57">
        <f t="shared" si="39"/>
        <v>59466.135278196212</v>
      </c>
      <c r="DF26" s="57">
        <f t="shared" si="39"/>
        <v>59465.074816013468</v>
      </c>
      <c r="DG26" s="57">
        <f t="shared" si="39"/>
        <v>59464.016353731698</v>
      </c>
      <c r="DH26" s="57">
        <f t="shared" si="39"/>
        <v>59462.959784036619</v>
      </c>
      <c r="DI26" s="57">
        <f t="shared" si="39"/>
        <v>59461.905005144661</v>
      </c>
      <c r="DJ26" s="57">
        <f t="shared" si="39"/>
        <v>59460.851920220404</v>
      </c>
      <c r="DK26" s="69">
        <f t="shared" si="39"/>
        <v>59459.800437076388</v>
      </c>
      <c r="DL26" s="57">
        <f t="shared" si="39"/>
        <v>59458.750468085345</v>
      </c>
      <c r="DM26" s="57">
        <f t="shared" si="39"/>
        <v>59457.701930206145</v>
      </c>
      <c r="DN26" s="57">
        <f t="shared" si="39"/>
        <v>59456.654745024229</v>
      </c>
      <c r="DO26" s="57">
        <f t="shared" si="39"/>
        <v>59455.608838723325</v>
      </c>
      <c r="DP26" s="57">
        <f t="shared" si="39"/>
        <v>59454.564141938798</v>
      </c>
      <c r="DQ26" s="57">
        <f t="shared" si="39"/>
        <v>59453.520589490603</v>
      </c>
      <c r="DR26" s="57">
        <f t="shared" si="39"/>
        <v>59452.478120043932</v>
      </c>
      <c r="DS26" s="57">
        <f t="shared" si="39"/>
        <v>59451.43667575383</v>
      </c>
    </row>
    <row r="27" spans="1:123" s="57" customFormat="1" x14ac:dyDescent="0.25">
      <c r="A27" s="57" t="s">
        <v>118</v>
      </c>
      <c r="C27" s="57">
        <f t="shared" ref="C27:AH27" si="40">$B$5*$B$7-(C21+C32+C39+C47+C55+C62+C70+C75)</f>
        <v>16394.567240741155</v>
      </c>
      <c r="D27" s="57">
        <f t="shared" si="40"/>
        <v>16393.480688889384</v>
      </c>
      <c r="E27" s="57">
        <f t="shared" si="40"/>
        <v>16392.176826667263</v>
      </c>
      <c r="F27" s="57">
        <f t="shared" si="40"/>
        <v>16390.612192000714</v>
      </c>
      <c r="G27" s="57">
        <f t="shared" si="40"/>
        <v>16388.734630400857</v>
      </c>
      <c r="H27" s="57">
        <f t="shared" si="40"/>
        <v>16386.481556481027</v>
      </c>
      <c r="I27" s="57">
        <f t="shared" si="40"/>
        <v>16383.777867777233</v>
      </c>
      <c r="J27" s="57">
        <f t="shared" si="40"/>
        <v>16382.902011507231</v>
      </c>
      <c r="K27" s="57">
        <f t="shared" si="40"/>
        <v>16382.735110738569</v>
      </c>
      <c r="L27" s="57">
        <f t="shared" si="40"/>
        <v>16382.550540939401</v>
      </c>
      <c r="M27" s="57">
        <f t="shared" si="40"/>
        <v>16382.344769201629</v>
      </c>
      <c r="N27" s="57">
        <f t="shared" si="40"/>
        <v>16382.113556396534</v>
      </c>
      <c r="O27" s="57">
        <f t="shared" si="40"/>
        <v>16381.85181607602</v>
      </c>
      <c r="P27" s="69">
        <f t="shared" si="40"/>
        <v>16381.553445215364</v>
      </c>
      <c r="Q27" s="57">
        <f t="shared" si="40"/>
        <v>16380.748038464051</v>
      </c>
      <c r="R27" s="57">
        <f t="shared" si="40"/>
        <v>16380.197540090285</v>
      </c>
      <c r="S27" s="57">
        <f t="shared" si="40"/>
        <v>16379.656545046655</v>
      </c>
      <c r="T27" s="57">
        <f t="shared" si="40"/>
        <v>16379.128457104116</v>
      </c>
      <c r="U27" s="57">
        <f t="shared" si="40"/>
        <v>16378.61736111959</v>
      </c>
      <c r="V27" s="57">
        <f t="shared" si="40"/>
        <v>16378.128159500679</v>
      </c>
      <c r="W27" s="69">
        <f t="shared" si="40"/>
        <v>16377.666736077388</v>
      </c>
      <c r="X27" s="57">
        <f t="shared" si="40"/>
        <v>16377.390711677137</v>
      </c>
      <c r="Y27" s="57">
        <f t="shared" si="40"/>
        <v>16377.125418845184</v>
      </c>
      <c r="Z27" s="57">
        <f t="shared" si="40"/>
        <v>16376.845487857343</v>
      </c>
      <c r="AA27" s="57">
        <f t="shared" si="40"/>
        <v>16376.554468418819</v>
      </c>
      <c r="AB27" s="57">
        <f t="shared" si="40"/>
        <v>16376.256712260049</v>
      </c>
      <c r="AC27" s="57">
        <f t="shared" si="40"/>
        <v>16375.957533305831</v>
      </c>
      <c r="AD27" s="69">
        <f t="shared" si="40"/>
        <v>16375.663399834093</v>
      </c>
      <c r="AE27" s="57">
        <f t="shared" si="40"/>
        <v>16375.356598207341</v>
      </c>
      <c r="AF27" s="57">
        <f t="shared" si="40"/>
        <v>16375.085322846351</v>
      </c>
      <c r="AG27" s="57">
        <f t="shared" si="40"/>
        <v>16374.832473668595</v>
      </c>
      <c r="AH27" s="57">
        <f t="shared" si="40"/>
        <v>16374.596601382538</v>
      </c>
      <c r="AI27" s="57">
        <f t="shared" ref="AI27:BM27" si="41">$B$5*$B$7-(AI21+AI32+AI39+AI47+AI55+AI62+AI70+AI75)</f>
        <v>16374.376310914002</v>
      </c>
      <c r="AJ27" s="163">
        <f t="shared" si="41"/>
        <v>16374.170278397984</v>
      </c>
      <c r="AK27" s="69">
        <f t="shared" si="41"/>
        <v>16373.977271531527</v>
      </c>
      <c r="AL27" s="57">
        <f t="shared" si="41"/>
        <v>16373.796173949788</v>
      </c>
      <c r="AM27" s="57">
        <f t="shared" si="41"/>
        <v>16373.613082291064</v>
      </c>
      <c r="AN27" s="57">
        <f t="shared" si="41"/>
        <v>16373.429962827639</v>
      </c>
      <c r="AO27" s="57">
        <f t="shared" si="41"/>
        <v>16373.248942706316</v>
      </c>
      <c r="AP27" s="57">
        <f t="shared" si="41"/>
        <v>16373.071818290126</v>
      </c>
      <c r="AQ27" s="163">
        <f t="shared" si="41"/>
        <v>16372.900006817019</v>
      </c>
      <c r="AR27" s="69">
        <f t="shared" si="41"/>
        <v>16372.734488823824</v>
      </c>
      <c r="AS27" s="57">
        <f t="shared" si="41"/>
        <v>16372.575739485588</v>
      </c>
      <c r="AT27" s="57">
        <f t="shared" si="41"/>
        <v>16372.425504701676</v>
      </c>
      <c r="AU27" s="57">
        <f t="shared" si="41"/>
        <v>16372.281357149852</v>
      </c>
      <c r="AV27" s="57">
        <f t="shared" si="41"/>
        <v>16372.142227078109</v>
      </c>
      <c r="AW27" s="57">
        <f t="shared" si="41"/>
        <v>16372.007259226721</v>
      </c>
      <c r="AX27" s="163">
        <f t="shared" si="41"/>
        <v>16371.875782279283</v>
      </c>
      <c r="AY27" s="69">
        <f t="shared" si="41"/>
        <v>16371.747273051617</v>
      </c>
      <c r="AZ27" s="57">
        <f t="shared" si="41"/>
        <v>16371.62131439642</v>
      </c>
      <c r="BA27" s="57">
        <f t="shared" si="41"/>
        <v>16371.497545597815</v>
      </c>
      <c r="BB27" s="57">
        <f t="shared" si="41"/>
        <v>16371.376479404766</v>
      </c>
      <c r="BC27" s="57">
        <f t="shared" si="41"/>
        <v>16371.258432262466</v>
      </c>
      <c r="BD27" s="57">
        <f t="shared" si="41"/>
        <v>16371.143522635957</v>
      </c>
      <c r="BE27" s="163">
        <f t="shared" si="41"/>
        <v>16371.031705963804</v>
      </c>
      <c r="BF27" s="69">
        <f t="shared" si="41"/>
        <v>16370.922810493308</v>
      </c>
      <c r="BG27" s="57">
        <f t="shared" si="41"/>
        <v>16370.816574170052</v>
      </c>
      <c r="BH27" s="57">
        <f t="shared" si="41"/>
        <v>16370.712682827405</v>
      </c>
      <c r="BI27" s="57">
        <f t="shared" si="41"/>
        <v>16370.610762887365</v>
      </c>
      <c r="BJ27" s="57">
        <f t="shared" si="41"/>
        <v>16370.510616778345</v>
      </c>
      <c r="BK27" s="57">
        <f t="shared" si="41"/>
        <v>16370.412124140606</v>
      </c>
      <c r="BL27" s="163">
        <f t="shared" si="41"/>
        <v>16370.315216765768</v>
      </c>
      <c r="BM27" s="69">
        <f t="shared" si="41"/>
        <v>16370.219858015433</v>
      </c>
      <c r="BN27" s="57">
        <f t="shared" ref="BN27:DS27" si="42">$B$5*$B$7-(BN21+BN32+BN39+BN47+BN55+BN62+BN70+BN75)</f>
        <v>16370.126027214819</v>
      </c>
      <c r="BO27" s="57">
        <f t="shared" si="42"/>
        <v>16370.033709542889</v>
      </c>
      <c r="BP27" s="57">
        <f t="shared" si="42"/>
        <v>16369.942882111302</v>
      </c>
      <c r="BQ27" s="57">
        <f t="shared" si="42"/>
        <v>16369.853477451217</v>
      </c>
      <c r="BR27" s="57">
        <f t="shared" si="42"/>
        <v>16369.765400503749</v>
      </c>
      <c r="BS27" s="57">
        <f t="shared" si="42"/>
        <v>16369.678545092384</v>
      </c>
      <c r="BT27" s="69">
        <f t="shared" si="42"/>
        <v>16369.592806699531</v>
      </c>
      <c r="BU27" s="57">
        <f t="shared" si="42"/>
        <v>16369.508091794445</v>
      </c>
      <c r="BV27" s="57">
        <f t="shared" si="42"/>
        <v>16369.424324017811</v>
      </c>
      <c r="BW27" s="57">
        <f t="shared" si="42"/>
        <v>16369.341447554694</v>
      </c>
      <c r="BX27" s="57">
        <f t="shared" si="42"/>
        <v>16369.259425776392</v>
      </c>
      <c r="BY27" s="57">
        <f t="shared" si="42"/>
        <v>16369.178228208069</v>
      </c>
      <c r="BZ27" s="57">
        <f t="shared" si="42"/>
        <v>16369.09782486326</v>
      </c>
      <c r="CA27" s="69">
        <f t="shared" si="42"/>
        <v>16369.018183079856</v>
      </c>
      <c r="CB27" s="57">
        <f t="shared" si="42"/>
        <v>16368.939266322097</v>
      </c>
      <c r="CC27" s="57">
        <f t="shared" si="42"/>
        <v>16368.86103439798</v>
      </c>
      <c r="CD27" s="57">
        <f t="shared" si="42"/>
        <v>16368.78344452851</v>
      </c>
      <c r="CE27" s="57">
        <f t="shared" si="42"/>
        <v>16368.706453530167</v>
      </c>
      <c r="CF27" s="57">
        <f t="shared" si="42"/>
        <v>16368.630020985736</v>
      </c>
      <c r="CG27" s="57">
        <f t="shared" si="42"/>
        <v>16368.554110985671</v>
      </c>
      <c r="CH27" s="69">
        <f t="shared" si="42"/>
        <v>16368.478692586077</v>
      </c>
      <c r="CI27" s="57">
        <f t="shared" si="42"/>
        <v>16368.403739360607</v>
      </c>
      <c r="CJ27" s="57">
        <f t="shared" si="42"/>
        <v>16368.32922836907</v>
      </c>
      <c r="CK27" s="57">
        <f t="shared" si="42"/>
        <v>16368.255138806404</v>
      </c>
      <c r="CL27" s="57">
        <f t="shared" si="42"/>
        <v>16368.181450588618</v>
      </c>
      <c r="CM27" s="57">
        <f t="shared" si="42"/>
        <v>16368.108143355352</v>
      </c>
      <c r="CN27" s="57">
        <f t="shared" si="42"/>
        <v>16368.035196415361</v>
      </c>
      <c r="CO27" s="69">
        <f t="shared" si="42"/>
        <v>16367.962589078374</v>
      </c>
      <c r="CP27" s="57">
        <f t="shared" si="42"/>
        <v>16367.89030114922</v>
      </c>
      <c r="CQ27" s="57">
        <f t="shared" si="42"/>
        <v>16367.818313417909</v>
      </c>
      <c r="CR27" s="57">
        <f t="shared" si="42"/>
        <v>16367.746608034009</v>
      </c>
      <c r="CS27" s="57">
        <f t="shared" si="42"/>
        <v>16367.675168705067</v>
      </c>
      <c r="CT27" s="57">
        <f t="shared" si="42"/>
        <v>16367.603980671252</v>
      </c>
      <c r="CU27" s="57">
        <f t="shared" si="42"/>
        <v>16367.533030482058</v>
      </c>
      <c r="CV27" s="69">
        <f t="shared" si="42"/>
        <v>16367.462305689811</v>
      </c>
      <c r="CW27" s="57">
        <f t="shared" si="42"/>
        <v>16367.391794553332</v>
      </c>
      <c r="CX27" s="57">
        <f t="shared" si="42"/>
        <v>16367.321485809181</v>
      </c>
      <c r="CY27" s="57">
        <f t="shared" si="42"/>
        <v>16367.251368539284</v>
      </c>
      <c r="CZ27" s="57">
        <f t="shared" si="42"/>
        <v>16367.181432142685</v>
      </c>
      <c r="DA27" s="57">
        <f t="shared" si="42"/>
        <v>16367.111666397614</v>
      </c>
      <c r="DB27" s="57">
        <f t="shared" si="42"/>
        <v>16367.042061567874</v>
      </c>
      <c r="DC27" s="57">
        <f t="shared" si="42"/>
        <v>16366.972608488506</v>
      </c>
      <c r="DD27" s="69">
        <f t="shared" si="42"/>
        <v>16366.903298607634</v>
      </c>
      <c r="DE27" s="57">
        <f t="shared" si="42"/>
        <v>16366.834123979757</v>
      </c>
      <c r="DF27" s="57">
        <f t="shared" si="42"/>
        <v>16366.765077218311</v>
      </c>
      <c r="DG27" s="57">
        <f t="shared" si="42"/>
        <v>16366.696151422964</v>
      </c>
      <c r="DH27" s="57">
        <f t="shared" si="42"/>
        <v>16366.627340099956</v>
      </c>
      <c r="DI27" s="57">
        <f t="shared" si="42"/>
        <v>16366.558637093392</v>
      </c>
      <c r="DJ27" s="57">
        <f t="shared" si="42"/>
        <v>16366.49003653792</v>
      </c>
      <c r="DK27" s="69">
        <f t="shared" si="42"/>
        <v>16366.421532834631</v>
      </c>
      <c r="DL27" s="57">
        <f t="shared" si="42"/>
        <v>16366.353120645712</v>
      </c>
      <c r="DM27" s="57">
        <f t="shared" si="42"/>
        <v>16366.284794900401</v>
      </c>
      <c r="DN27" s="57">
        <f t="shared" si="42"/>
        <v>16366.216550804065</v>
      </c>
      <c r="DO27" s="57">
        <f t="shared" si="42"/>
        <v>16366.148383843116</v>
      </c>
      <c r="DP27" s="57">
        <f t="shared" si="42"/>
        <v>16366.080289780808</v>
      </c>
      <c r="DQ27" s="57">
        <f t="shared" si="42"/>
        <v>16366.012264642906</v>
      </c>
      <c r="DR27" s="57">
        <f t="shared" si="42"/>
        <v>16365.944304696417</v>
      </c>
      <c r="DS27" s="57">
        <f t="shared" si="42"/>
        <v>16365.876406425597</v>
      </c>
    </row>
    <row r="28" spans="1:123" s="57" customFormat="1" x14ac:dyDescent="0.25">
      <c r="A28" s="57" t="s">
        <v>119</v>
      </c>
      <c r="C28" s="57">
        <f t="shared" ref="C28:AH28" si="43">$B$5*$B$6-(C23+C34+C41+C49+C57+C64+C71+C76)</f>
        <v>5739.2477909435966</v>
      </c>
      <c r="D28" s="57">
        <f t="shared" si="43"/>
        <v>5739.0973491323157</v>
      </c>
      <c r="E28" s="57">
        <f t="shared" si="43"/>
        <v>5738.916818958779</v>
      </c>
      <c r="F28" s="57">
        <f t="shared" si="43"/>
        <v>5738.7001827505346</v>
      </c>
      <c r="G28" s="57">
        <f t="shared" si="43"/>
        <v>5738.4402193006408</v>
      </c>
      <c r="H28" s="57">
        <f t="shared" si="43"/>
        <v>5738.1282631607692</v>
      </c>
      <c r="I28" s="57">
        <f t="shared" si="43"/>
        <v>5737.7539157929232</v>
      </c>
      <c r="J28" s="57">
        <f t="shared" si="43"/>
        <v>5737.5995394113561</v>
      </c>
      <c r="K28" s="57">
        <f t="shared" si="43"/>
        <v>5737.4238092188707</v>
      </c>
      <c r="L28" s="57">
        <f t="shared" si="43"/>
        <v>5737.2224558266889</v>
      </c>
      <c r="M28" s="57">
        <f t="shared" si="43"/>
        <v>5736.9903565485165</v>
      </c>
      <c r="N28" s="57">
        <f t="shared" si="43"/>
        <v>5736.7213649845444</v>
      </c>
      <c r="O28" s="57">
        <f t="shared" si="43"/>
        <v>5736.4081066270237</v>
      </c>
      <c r="P28" s="69">
        <f t="shared" si="43"/>
        <v>5736.041733737301</v>
      </c>
      <c r="Q28" s="57">
        <f t="shared" si="43"/>
        <v>5735.5510930698738</v>
      </c>
      <c r="R28" s="57">
        <f t="shared" si="43"/>
        <v>5735.2101484279365</v>
      </c>
      <c r="S28" s="57">
        <f t="shared" si="43"/>
        <v>5734.8734688871264</v>
      </c>
      <c r="T28" s="57">
        <f t="shared" si="43"/>
        <v>5734.5428533991435</v>
      </c>
      <c r="U28" s="57">
        <f t="shared" si="43"/>
        <v>5734.2204608229486</v>
      </c>
      <c r="V28" s="57">
        <f t="shared" si="43"/>
        <v>5733.9088820691049</v>
      </c>
      <c r="W28" s="69">
        <f t="shared" si="43"/>
        <v>5733.6112267514163</v>
      </c>
      <c r="X28" s="57">
        <f t="shared" si="43"/>
        <v>5733.4265165502256</v>
      </c>
      <c r="Y28" s="57">
        <f t="shared" si="43"/>
        <v>5733.247636680856</v>
      </c>
      <c r="Z28" s="57">
        <f t="shared" si="43"/>
        <v>5733.0571056503413</v>
      </c>
      <c r="AA28" s="57">
        <f t="shared" si="43"/>
        <v>5732.8566792607126</v>
      </c>
      <c r="AB28" s="57">
        <f t="shared" si="43"/>
        <v>5732.6485221809535</v>
      </c>
      <c r="AC28" s="57">
        <f t="shared" si="43"/>
        <v>5732.4352895223574</v>
      </c>
      <c r="AD28" s="69">
        <f t="shared" si="43"/>
        <v>5732.2202246962661</v>
      </c>
      <c r="AE28" s="57">
        <f t="shared" si="43"/>
        <v>5732.0091571699659</v>
      </c>
      <c r="AF28" s="57">
        <f t="shared" si="43"/>
        <v>5731.8179097060683</v>
      </c>
      <c r="AG28" s="57">
        <f t="shared" si="43"/>
        <v>5731.6351292610343</v>
      </c>
      <c r="AH28" s="57">
        <f t="shared" si="43"/>
        <v>5731.459294283969</v>
      </c>
      <c r="AI28" s="57">
        <f t="shared" ref="AI28:BM28" si="44">$B$5*$B$6-(AI23+AI34+AI41+AI49+AI57+AI64+AI71+AI76)</f>
        <v>5731.2887961950091</v>
      </c>
      <c r="AJ28" s="163">
        <f t="shared" si="44"/>
        <v>5731.1219258607971</v>
      </c>
      <c r="AK28" s="69">
        <f t="shared" si="44"/>
        <v>5730.9568573587148</v>
      </c>
      <c r="AL28" s="57">
        <f t="shared" si="44"/>
        <v>5730.7916284879702</v>
      </c>
      <c r="AM28" s="57">
        <f t="shared" si="44"/>
        <v>5730.6409269758069</v>
      </c>
      <c r="AN28" s="57">
        <f t="shared" si="44"/>
        <v>5730.4907548665569</v>
      </c>
      <c r="AO28" s="57">
        <f t="shared" si="44"/>
        <v>5730.3426459382499</v>
      </c>
      <c r="AP28" s="57">
        <f t="shared" si="44"/>
        <v>5730.1979668564281</v>
      </c>
      <c r="AQ28" s="163">
        <f t="shared" si="44"/>
        <v>5730.0578950595973</v>
      </c>
      <c r="AR28" s="69">
        <f t="shared" si="44"/>
        <v>5729.9233925025483</v>
      </c>
      <c r="AS28" s="57">
        <f t="shared" si="44"/>
        <v>5729.8051798029765</v>
      </c>
      <c r="AT28" s="57">
        <f t="shared" si="44"/>
        <v>5729.6931488833752</v>
      </c>
      <c r="AU28" s="57">
        <f t="shared" si="44"/>
        <v>5729.5814501353825</v>
      </c>
      <c r="AV28" s="57">
        <f t="shared" si="44"/>
        <v>5729.4695433138495</v>
      </c>
      <c r="AW28" s="57">
        <f t="shared" si="44"/>
        <v>5729.3577297221409</v>
      </c>
      <c r="AX28" s="163">
        <f t="shared" si="44"/>
        <v>5729.2465715007265</v>
      </c>
      <c r="AY28" s="69">
        <f t="shared" si="44"/>
        <v>5729.1368975448777</v>
      </c>
      <c r="AZ28" s="57">
        <f t="shared" si="44"/>
        <v>5729.0284767195808</v>
      </c>
      <c r="BA28" s="57">
        <f t="shared" si="44"/>
        <v>5728.9251967000482</v>
      </c>
      <c r="BB28" s="57">
        <f t="shared" si="44"/>
        <v>5728.8260134497268</v>
      </c>
      <c r="BC28" s="57">
        <f t="shared" si="44"/>
        <v>5728.7312746286489</v>
      </c>
      <c r="BD28" s="57">
        <f t="shared" si="44"/>
        <v>5728.6406598883859</v>
      </c>
      <c r="BE28" s="163">
        <f t="shared" si="44"/>
        <v>5728.5537953252215</v>
      </c>
      <c r="BF28" s="69">
        <f t="shared" si="44"/>
        <v>5728.4702847000244</v>
      </c>
      <c r="BG28" s="57">
        <f t="shared" si="44"/>
        <v>5728.3897430088182</v>
      </c>
      <c r="BH28" s="57">
        <f t="shared" si="44"/>
        <v>5728.3095630187227</v>
      </c>
      <c r="BI28" s="57">
        <f t="shared" si="44"/>
        <v>5728.2300627485001</v>
      </c>
      <c r="BJ28" s="57">
        <f t="shared" si="44"/>
        <v>5728.1515584854624</v>
      </c>
      <c r="BK28" s="57">
        <f t="shared" si="44"/>
        <v>5728.0743410472351</v>
      </c>
      <c r="BL28" s="163">
        <f t="shared" si="44"/>
        <v>5727.9986554241414</v>
      </c>
      <c r="BM28" s="69">
        <f t="shared" si="44"/>
        <v>5727.9246822734922</v>
      </c>
      <c r="BN28" s="57">
        <f t="shared" ref="BN28:DS28" si="45">$B$5*$B$6-(BN23+BN34+BN41+BN49+BN57+BN64+BN71+BN76)</f>
        <v>5727.8525213874873</v>
      </c>
      <c r="BO28" s="57">
        <f t="shared" si="45"/>
        <v>5727.7824776298767</v>
      </c>
      <c r="BP28" s="57">
        <f t="shared" si="45"/>
        <v>5727.7141005620915</v>
      </c>
      <c r="BQ28" s="57">
        <f t="shared" si="45"/>
        <v>5727.6471491932316</v>
      </c>
      <c r="BR28" s="57">
        <f t="shared" si="45"/>
        <v>5727.581418098247</v>
      </c>
      <c r="BS28" s="57">
        <f t="shared" si="45"/>
        <v>5727.516739370124</v>
      </c>
      <c r="BT28" s="69">
        <f t="shared" si="45"/>
        <v>5727.4529813362433</v>
      </c>
      <c r="BU28" s="57">
        <f t="shared" si="45"/>
        <v>5727.3900440088073</v>
      </c>
      <c r="BV28" s="57">
        <f t="shared" si="45"/>
        <v>5727.3278512461757</v>
      </c>
      <c r="BW28" s="57">
        <f t="shared" si="45"/>
        <v>5727.2664813278016</v>
      </c>
      <c r="BX28" s="57">
        <f t="shared" si="45"/>
        <v>5727.20597826013</v>
      </c>
      <c r="BY28" s="57">
        <f t="shared" si="45"/>
        <v>5727.1463511733418</v>
      </c>
      <c r="BZ28" s="57">
        <f t="shared" si="45"/>
        <v>5727.087578767615</v>
      </c>
      <c r="CA28" s="69">
        <f t="shared" si="45"/>
        <v>5727.0296150226541</v>
      </c>
      <c r="CB28" s="57">
        <f t="shared" si="45"/>
        <v>5726.9723958152272</v>
      </c>
      <c r="CC28" s="57">
        <f t="shared" si="45"/>
        <v>5726.91584608836</v>
      </c>
      <c r="CD28" s="57">
        <f t="shared" si="45"/>
        <v>5726.8598821241631</v>
      </c>
      <c r="CE28" s="57">
        <f t="shared" si="45"/>
        <v>5726.8044519658961</v>
      </c>
      <c r="CF28" s="57">
        <f t="shared" si="45"/>
        <v>5726.7495200770618</v>
      </c>
      <c r="CG28" s="57">
        <f t="shared" si="45"/>
        <v>5726.6950628958894</v>
      </c>
      <c r="CH28" s="69">
        <f t="shared" si="45"/>
        <v>5726.6410646614522</v>
      </c>
      <c r="CI28" s="57">
        <f t="shared" si="45"/>
        <v>5726.5875138035371</v>
      </c>
      <c r="CJ28" s="57">
        <f t="shared" si="45"/>
        <v>5726.5344001512094</v>
      </c>
      <c r="CK28" s="57">
        <f t="shared" si="45"/>
        <v>5726.4817114186199</v>
      </c>
      <c r="CL28" s="57">
        <f t="shared" si="45"/>
        <v>5726.4294271114759</v>
      </c>
      <c r="CM28" s="57">
        <f t="shared" si="45"/>
        <v>5726.377521716583</v>
      </c>
      <c r="CN28" s="57">
        <f t="shared" si="45"/>
        <v>5726.3259678051554</v>
      </c>
      <c r="CO28" s="69">
        <f t="shared" si="45"/>
        <v>5726.2747385518578</v>
      </c>
      <c r="CP28" s="57">
        <f t="shared" si="45"/>
        <v>5726.2238096208766</v>
      </c>
      <c r="CQ28" s="57">
        <f t="shared" si="45"/>
        <v>5726.1731604177085</v>
      </c>
      <c r="CR28" s="57">
        <f t="shared" si="45"/>
        <v>5726.1227747450766</v>
      </c>
      <c r="CS28" s="57">
        <f t="shared" si="45"/>
        <v>5726.0726404110064</v>
      </c>
      <c r="CT28" s="57">
        <f t="shared" si="45"/>
        <v>5726.0227468598832</v>
      </c>
      <c r="CU28" s="57">
        <f t="shared" si="45"/>
        <v>5725.9730839876338</v>
      </c>
      <c r="CV28" s="69">
        <f t="shared" si="45"/>
        <v>5725.9236414220841</v>
      </c>
      <c r="CW28" s="57">
        <f t="shared" si="45"/>
        <v>5725.8744082050935</v>
      </c>
      <c r="CX28" s="57">
        <f t="shared" si="45"/>
        <v>5725.8253727935671</v>
      </c>
      <c r="CY28" s="57">
        <f t="shared" si="45"/>
        <v>5725.7765232822876</v>
      </c>
      <c r="CZ28" s="57">
        <f t="shared" si="45"/>
        <v>5725.7278478735934</v>
      </c>
      <c r="DA28" s="57">
        <f t="shared" si="45"/>
        <v>5725.6793354965894</v>
      </c>
      <c r="DB28" s="57">
        <f t="shared" si="45"/>
        <v>5725.6309761463863</v>
      </c>
      <c r="DC28" s="57">
        <f t="shared" si="45"/>
        <v>5725.5827609722128</v>
      </c>
      <c r="DD28" s="69">
        <f t="shared" si="45"/>
        <v>5725.5346821810617</v>
      </c>
      <c r="DE28" s="57">
        <f t="shared" si="45"/>
        <v>5725.4867328207101</v>
      </c>
      <c r="DF28" s="57">
        <f t="shared" si="45"/>
        <v>5725.4389064990637</v>
      </c>
      <c r="DG28" s="57">
        <f t="shared" si="45"/>
        <v>5725.3911970964709</v>
      </c>
      <c r="DH28" s="57">
        <f t="shared" si="45"/>
        <v>5725.3435985649176</v>
      </c>
      <c r="DI28" s="57">
        <f t="shared" si="45"/>
        <v>5725.2961049009145</v>
      </c>
      <c r="DJ28" s="57">
        <f t="shared" si="45"/>
        <v>5725.2487101992574</v>
      </c>
      <c r="DK28" s="69">
        <f t="shared" si="45"/>
        <v>5725.2014087446096</v>
      </c>
      <c r="DL28" s="57">
        <f t="shared" si="45"/>
        <v>5725.1541951066129</v>
      </c>
      <c r="DM28" s="57">
        <f t="shared" si="45"/>
        <v>5725.1070642137274</v>
      </c>
      <c r="DN28" s="57">
        <f t="shared" si="45"/>
        <v>5725.0600113907267</v>
      </c>
      <c r="DO28" s="57">
        <f t="shared" si="45"/>
        <v>5725.0130323496278</v>
      </c>
      <c r="DP28" s="57">
        <f t="shared" si="45"/>
        <v>5724.9661231406553</v>
      </c>
      <c r="DQ28" s="57">
        <f t="shared" si="45"/>
        <v>5724.9192800862984</v>
      </c>
      <c r="DR28" s="57">
        <f t="shared" si="45"/>
        <v>5724.8724997172385</v>
      </c>
      <c r="DS28" s="57">
        <f t="shared" si="45"/>
        <v>5724.8257787221155</v>
      </c>
    </row>
    <row r="29" spans="1:123" s="55" customFormat="1" x14ac:dyDescent="0.25">
      <c r="A29" s="56" t="s">
        <v>62</v>
      </c>
      <c r="B29" s="58" t="s">
        <v>106</v>
      </c>
      <c r="C29" s="76">
        <f t="shared" ref="C29:BN29" si="46">C30+C32+C34</f>
        <v>4.813389767839733</v>
      </c>
      <c r="D29" s="76">
        <f t="shared" si="46"/>
        <v>5.7760677214076805</v>
      </c>
      <c r="E29" s="76">
        <f t="shared" si="46"/>
        <v>6.9312812656892167</v>
      </c>
      <c r="F29" s="76">
        <f t="shared" si="46"/>
        <v>8.3175375188270593</v>
      </c>
      <c r="G29" s="76">
        <f t="shared" si="46"/>
        <v>9.9810450225924701</v>
      </c>
      <c r="H29" s="76">
        <f t="shared" si="46"/>
        <v>11.977254027110964</v>
      </c>
      <c r="I29" s="111">
        <f t="shared" si="46"/>
        <v>14.372704832533158</v>
      </c>
      <c r="J29" s="55">
        <f t="shared" si="46"/>
        <v>16.445014171066497</v>
      </c>
      <c r="K29" s="55">
        <f t="shared" si="46"/>
        <v>18.931785377306507</v>
      </c>
      <c r="L29" s="55">
        <f t="shared" si="46"/>
        <v>21.915910824794523</v>
      </c>
      <c r="M29" s="55">
        <f t="shared" si="46"/>
        <v>25.496861361780134</v>
      </c>
      <c r="N29" s="55">
        <f t="shared" si="46"/>
        <v>29.794002006162867</v>
      </c>
      <c r="O29" s="55">
        <f t="shared" si="46"/>
        <v>34.950570779422158</v>
      </c>
      <c r="P29" s="70">
        <f t="shared" si="46"/>
        <v>41.138453307333293</v>
      </c>
      <c r="Q29" s="55">
        <f t="shared" si="46"/>
        <v>46.314736416856739</v>
      </c>
      <c r="R29" s="55">
        <f t="shared" si="46"/>
        <v>45.516728322635885</v>
      </c>
      <c r="S29" s="55">
        <f t="shared" si="46"/>
        <v>44.43225422126504</v>
      </c>
      <c r="T29" s="55">
        <f t="shared" si="46"/>
        <v>43.003971619079365</v>
      </c>
      <c r="U29" s="55">
        <f t="shared" si="46"/>
        <v>41.163048923965228</v>
      </c>
      <c r="V29" s="55">
        <f t="shared" si="46"/>
        <v>38.826858981748266</v>
      </c>
      <c r="W29" s="70">
        <f t="shared" si="46"/>
        <v>35.896207603036999</v>
      </c>
      <c r="X29" s="55">
        <f t="shared" si="46"/>
        <v>34.501178386268151</v>
      </c>
      <c r="Y29" s="55">
        <f t="shared" si="46"/>
        <v>36.405451761475987</v>
      </c>
      <c r="Z29" s="55">
        <f t="shared" si="46"/>
        <v>37.848168609906807</v>
      </c>
      <c r="AA29" s="55">
        <f t="shared" si="46"/>
        <v>38.724992474635037</v>
      </c>
      <c r="AB29" s="55">
        <f t="shared" si="46"/>
        <v>38.910743112480212</v>
      </c>
      <c r="AC29" s="55">
        <f t="shared" si="46"/>
        <v>38.255234503093163</v>
      </c>
      <c r="AD29" s="70">
        <f t="shared" si="46"/>
        <v>36.578283126886305</v>
      </c>
      <c r="AE29" s="55">
        <f t="shared" si="46"/>
        <v>32.343286356655881</v>
      </c>
      <c r="AF29" s="55">
        <f t="shared" si="46"/>
        <v>30.146891374384847</v>
      </c>
      <c r="AG29" s="55">
        <f t="shared" si="46"/>
        <v>28.12319205295892</v>
      </c>
      <c r="AH29" s="55">
        <f t="shared" si="46"/>
        <v>26.26574108871808</v>
      </c>
      <c r="AI29" s="55">
        <f t="shared" si="46"/>
        <v>24.566062988014451</v>
      </c>
      <c r="AJ29" s="164">
        <f t="shared" si="46"/>
        <v>23.013253395032354</v>
      </c>
      <c r="AK29" s="70">
        <f t="shared" si="46"/>
        <v>21.593499443927026</v>
      </c>
      <c r="AL29" s="55">
        <f t="shared" si="46"/>
        <v>21.831508297576757</v>
      </c>
      <c r="AM29" s="55">
        <f t="shared" si="46"/>
        <v>21.835067837692545</v>
      </c>
      <c r="AN29" s="55">
        <f t="shared" si="46"/>
        <v>21.584984799810957</v>
      </c>
      <c r="AO29" s="55">
        <f t="shared" si="46"/>
        <v>21.120691292351211</v>
      </c>
      <c r="AP29" s="55">
        <f t="shared" si="46"/>
        <v>20.48738631425935</v>
      </c>
      <c r="AQ29" s="164">
        <f t="shared" si="46"/>
        <v>19.737137407397519</v>
      </c>
      <c r="AR29" s="70">
        <f t="shared" si="46"/>
        <v>18.930202794496761</v>
      </c>
      <c r="AS29" s="55">
        <f t="shared" si="46"/>
        <v>17.915051068403773</v>
      </c>
      <c r="AT29" s="55">
        <f t="shared" si="46"/>
        <v>17.189324479470102</v>
      </c>
      <c r="AU29" s="55">
        <f t="shared" si="46"/>
        <v>16.591145488218697</v>
      </c>
      <c r="AV29" s="55">
        <f t="shared" si="46"/>
        <v>16.094940941923895</v>
      </c>
      <c r="AW29" s="55">
        <f t="shared" si="46"/>
        <v>15.678779259614132</v>
      </c>
      <c r="AX29" s="164">
        <f t="shared" si="46"/>
        <v>15.324998285969707</v>
      </c>
      <c r="AY29" s="177">
        <f t="shared" si="46"/>
        <v>15.020955008116259</v>
      </c>
      <c r="AZ29" s="55">
        <f t="shared" si="46"/>
        <v>14.759921467458044</v>
      </c>
      <c r="BA29" s="55">
        <f t="shared" si="46"/>
        <v>14.4377341551701</v>
      </c>
      <c r="BB29" s="55">
        <f t="shared" si="46"/>
        <v>14.077801729016768</v>
      </c>
      <c r="BC29" s="55">
        <f t="shared" si="46"/>
        <v>13.703733709323981</v>
      </c>
      <c r="BD29" s="55">
        <f t="shared" si="46"/>
        <v>13.334972023872531</v>
      </c>
      <c r="BE29" s="164">
        <f t="shared" si="46"/>
        <v>12.986685641555608</v>
      </c>
      <c r="BF29" s="70">
        <f t="shared" si="46"/>
        <v>12.669644611852711</v>
      </c>
      <c r="BG29" s="55">
        <f t="shared" si="46"/>
        <v>12.390064819396748</v>
      </c>
      <c r="BH29" s="55">
        <f t="shared" si="46"/>
        <v>12.155032798948106</v>
      </c>
      <c r="BI29" s="55">
        <f t="shared" si="46"/>
        <v>11.943559011803467</v>
      </c>
      <c r="BJ29" s="55">
        <f t="shared" si="46"/>
        <v>11.746435671716567</v>
      </c>
      <c r="BK29" s="55">
        <f t="shared" si="46"/>
        <v>11.557443474433581</v>
      </c>
      <c r="BL29" s="164">
        <f t="shared" si="46"/>
        <v>11.372817525583338</v>
      </c>
      <c r="BM29" s="70">
        <f t="shared" si="46"/>
        <v>11.190654093584072</v>
      </c>
      <c r="BN29" s="55">
        <f t="shared" si="46"/>
        <v>11.010255140530914</v>
      </c>
      <c r="BO29" s="55">
        <f t="shared" ref="BO29:DS29" si="47">BO30+BO32+BO34</f>
        <v>10.832582909307547</v>
      </c>
      <c r="BP29" s="55">
        <f t="shared" si="47"/>
        <v>10.662954456124634</v>
      </c>
      <c r="BQ29" s="55">
        <f t="shared" si="47"/>
        <v>10.504660583409846</v>
      </c>
      <c r="BR29" s="55">
        <f t="shared" si="47"/>
        <v>10.359027549437473</v>
      </c>
      <c r="BS29" s="55">
        <f t="shared" si="47"/>
        <v>10.225857803628783</v>
      </c>
      <c r="BT29" s="70">
        <f t="shared" si="47"/>
        <v>10.103841251648877</v>
      </c>
      <c r="BU29" s="55">
        <f t="shared" si="47"/>
        <v>9.9909301247885516</v>
      </c>
      <c r="BV29" s="55">
        <f t="shared" si="47"/>
        <v>9.8846743042611749</v>
      </c>
      <c r="BW29" s="55">
        <f t="shared" si="47"/>
        <v>9.7827855904856378</v>
      </c>
      <c r="BX29" s="55">
        <f t="shared" si="47"/>
        <v>9.6845301090920515</v>
      </c>
      <c r="BY29" s="55">
        <f t="shared" si="47"/>
        <v>9.589849699595554</v>
      </c>
      <c r="BZ29" s="55">
        <f t="shared" si="47"/>
        <v>9.499063576563799</v>
      </c>
      <c r="CA29" s="70">
        <f t="shared" si="47"/>
        <v>9.4126338519954373</v>
      </c>
      <c r="CB29" s="55">
        <f t="shared" si="47"/>
        <v>9.3309967145724126</v>
      </c>
      <c r="CC29" s="55">
        <f t="shared" si="47"/>
        <v>9.2544608283626939</v>
      </c>
      <c r="CD29" s="55">
        <f t="shared" si="47"/>
        <v>9.1830745503675661</v>
      </c>
      <c r="CE29" s="55">
        <f t="shared" si="47"/>
        <v>9.1165080339268734</v>
      </c>
      <c r="CF29" s="55">
        <f t="shared" si="47"/>
        <v>9.0542237214300449</v>
      </c>
      <c r="CG29" s="55">
        <f t="shared" si="47"/>
        <v>8.995629413981197</v>
      </c>
      <c r="CH29" s="70">
        <f t="shared" si="47"/>
        <v>8.9401863469321992</v>
      </c>
      <c r="CI29" s="55">
        <f t="shared" si="47"/>
        <v>8.8874787632022016</v>
      </c>
      <c r="CJ29" s="55">
        <f t="shared" si="47"/>
        <v>8.8372520433549511</v>
      </c>
      <c r="CK29" s="55">
        <f t="shared" si="47"/>
        <v>8.7894202283951213</v>
      </c>
      <c r="CL29" s="55">
        <f t="shared" si="47"/>
        <v>8.7440163301688649</v>
      </c>
      <c r="CM29" s="55">
        <f t="shared" si="47"/>
        <v>8.7010798636243898</v>
      </c>
      <c r="CN29" s="55">
        <f t="shared" si="47"/>
        <v>8.6606107597939559</v>
      </c>
      <c r="CO29" s="70">
        <f t="shared" si="47"/>
        <v>8.6225500088555087</v>
      </c>
      <c r="CP29" s="55">
        <f t="shared" si="47"/>
        <v>8.5867801427505324</v>
      </c>
      <c r="CQ29" s="55">
        <f t="shared" si="47"/>
        <v>8.5531390333974269</v>
      </c>
      <c r="CR29" s="55">
        <f t="shared" si="47"/>
        <v>8.5214408811028441</v>
      </c>
      <c r="CS29" s="55">
        <f t="shared" si="47"/>
        <v>8.491502905953288</v>
      </c>
      <c r="CT29" s="55">
        <f t="shared" si="47"/>
        <v>8.4631689593802211</v>
      </c>
      <c r="CU29" s="55">
        <f t="shared" si="47"/>
        <v>8.4363194494529843</v>
      </c>
      <c r="CV29" s="70">
        <f t="shared" si="47"/>
        <v>8.4108701288257102</v>
      </c>
      <c r="CW29" s="55">
        <f t="shared" si="47"/>
        <v>8.3867640360086302</v>
      </c>
      <c r="CX29" s="55">
        <f t="shared" si="47"/>
        <v>8.3639599979650505</v>
      </c>
      <c r="CY29" s="55">
        <f t="shared" si="47"/>
        <v>8.3424202101166323</v>
      </c>
      <c r="CZ29" s="55">
        <f t="shared" si="47"/>
        <v>8.3220994628343679</v>
      </c>
      <c r="DA29" s="55">
        <f t="shared" si="47"/>
        <v>8.3029398556611014</v>
      </c>
      <c r="DB29" s="55">
        <f t="shared" si="47"/>
        <v>8.2848732674392416</v>
      </c>
      <c r="DC29" s="55">
        <f t="shared" si="47"/>
        <v>8.267826583475637</v>
      </c>
      <c r="DD29" s="70">
        <f t="shared" si="47"/>
        <v>8.2517274888114276</v>
      </c>
      <c r="DE29" s="55">
        <f t="shared" si="47"/>
        <v>8.2365093242019682</v>
      </c>
      <c r="DF29" s="55">
        <f t="shared" si="47"/>
        <v>8.2221141031651683</v>
      </c>
      <c r="DG29" s="55">
        <f t="shared" si="47"/>
        <v>8.2084933394776378</v>
      </c>
      <c r="DH29" s="55">
        <f t="shared" si="47"/>
        <v>8.1956067429780042</v>
      </c>
      <c r="DI29" s="55">
        <f t="shared" si="47"/>
        <v>8.1834196665851398</v>
      </c>
      <c r="DJ29" s="55">
        <f t="shared" si="47"/>
        <v>8.1719003384829705</v>
      </c>
      <c r="DK29" s="70">
        <f t="shared" si="47"/>
        <v>8.1610176231515563</v>
      </c>
      <c r="DL29" s="55">
        <f t="shared" si="47"/>
        <v>8.150739674279599</v>
      </c>
      <c r="DM29" s="55">
        <f t="shared" si="47"/>
        <v>8.1410335618034413</v>
      </c>
      <c r="DN29" s="55">
        <f t="shared" si="47"/>
        <v>8.1318657689701137</v>
      </c>
      <c r="DO29" s="55">
        <f t="shared" si="47"/>
        <v>8.1232032793660061</v>
      </c>
      <c r="DP29" s="55">
        <f t="shared" si="47"/>
        <v>8.1150147848187846</v>
      </c>
      <c r="DQ29" s="55">
        <f t="shared" si="47"/>
        <v>8.1072715151507833</v>
      </c>
      <c r="DR29" s="55">
        <f t="shared" si="47"/>
        <v>8.0999475607423488</v>
      </c>
      <c r="DS29" s="55">
        <f t="shared" si="47"/>
        <v>8.0930197238103183</v>
      </c>
    </row>
    <row r="30" spans="1:123" x14ac:dyDescent="0.25">
      <c r="A30" t="s">
        <v>85</v>
      </c>
      <c r="B30" s="60"/>
      <c r="C30" s="109">
        <f t="shared" ref="C30:G35" si="48">D30/(1+$V$5)</f>
        <v>4.1632399650746512</v>
      </c>
      <c r="D30" s="109">
        <f t="shared" si="48"/>
        <v>4.9958879580895816</v>
      </c>
      <c r="E30" s="109">
        <f t="shared" si="48"/>
        <v>5.9950655497074976</v>
      </c>
      <c r="F30" s="109">
        <f t="shared" si="48"/>
        <v>7.194078659648997</v>
      </c>
      <c r="G30" s="109">
        <f t="shared" si="48"/>
        <v>8.6328943915787963</v>
      </c>
      <c r="H30" s="109">
        <f>I30/(1+$V$5)</f>
        <v>10.359473269894554</v>
      </c>
      <c r="I30" s="82">
        <f>V6*AH5</f>
        <v>12.431367923873465</v>
      </c>
      <c r="J30" s="83">
        <f>I30-C31+J31</f>
        <v>14.223768181135714</v>
      </c>
      <c r="K30" s="83">
        <f t="shared" ref="K30:BV30" si="49">J30-D31+K31</f>
        <v>16.374648489850415</v>
      </c>
      <c r="L30" s="83">
        <f t="shared" si="49"/>
        <v>18.955704860308057</v>
      </c>
      <c r="M30" s="83">
        <f t="shared" si="49"/>
        <v>22.052972504857223</v>
      </c>
      <c r="N30" s="83">
        <f t="shared" si="49"/>
        <v>25.769693678316223</v>
      </c>
      <c r="O30" s="83">
        <f t="shared" si="49"/>
        <v>30.229759086467027</v>
      </c>
      <c r="P30" s="105">
        <f t="shared" si="49"/>
        <v>35.581837576247992</v>
      </c>
      <c r="Q30" s="83">
        <f t="shared" si="49"/>
        <v>40.558595173331355</v>
      </c>
      <c r="R30" s="83">
        <f t="shared" si="49"/>
        <v>39.967980574550687</v>
      </c>
      <c r="S30" s="83">
        <f t="shared" si="49"/>
        <v>39.144995648720446</v>
      </c>
      <c r="T30" s="83">
        <f t="shared" si="49"/>
        <v>38.043118464020793</v>
      </c>
      <c r="U30" s="83">
        <f t="shared" si="49"/>
        <v>36.606502694923655</v>
      </c>
      <c r="V30" s="83">
        <f t="shared" si="49"/>
        <v>34.768104346349354</v>
      </c>
      <c r="W30" s="105">
        <f t="shared" si="49"/>
        <v>32.447430211641759</v>
      </c>
      <c r="X30" s="83">
        <f t="shared" si="49"/>
        <v>30.993567431443559</v>
      </c>
      <c r="Y30" s="83">
        <f t="shared" si="49"/>
        <v>32.71232336356038</v>
      </c>
      <c r="Z30" s="83">
        <f t="shared" si="49"/>
        <v>34.015830816472949</v>
      </c>
      <c r="AA30" s="83">
        <f t="shared" si="49"/>
        <v>34.810238035144053</v>
      </c>
      <c r="AB30" s="83">
        <f t="shared" si="49"/>
        <v>34.982946050639057</v>
      </c>
      <c r="AC30" s="83">
        <f t="shared" si="49"/>
        <v>34.39886596206555</v>
      </c>
      <c r="AD30" s="105">
        <f t="shared" si="49"/>
        <v>32.895930332365033</v>
      </c>
      <c r="AE30" s="83">
        <f t="shared" si="49"/>
        <v>29.082199324726957</v>
      </c>
      <c r="AF30" s="83">
        <f t="shared" si="49"/>
        <v>27.113770724377812</v>
      </c>
      <c r="AG30" s="83">
        <f t="shared" si="49"/>
        <v>25.298875155670661</v>
      </c>
      <c r="AH30" s="83">
        <f t="shared" si="49"/>
        <v>23.631289956227704</v>
      </c>
      <c r="AI30" s="83">
        <f t="shared" si="49"/>
        <v>22.102883872955552</v>
      </c>
      <c r="AJ30" s="159">
        <f t="shared" si="49"/>
        <v>20.703239887546523</v>
      </c>
      <c r="AK30" s="105">
        <f t="shared" si="49"/>
        <v>19.419203631139652</v>
      </c>
      <c r="AL30" s="83">
        <f t="shared" si="49"/>
        <v>19.632589413730091</v>
      </c>
      <c r="AM30" s="83">
        <f t="shared" si="49"/>
        <v>19.631207060825211</v>
      </c>
      <c r="AN30" s="83">
        <f t="shared" si="49"/>
        <v>19.403120074204558</v>
      </c>
      <c r="AO30" s="83">
        <f t="shared" si="49"/>
        <v>18.983691621828875</v>
      </c>
      <c r="AP30" s="83">
        <f t="shared" si="49"/>
        <v>18.413443713920252</v>
      </c>
      <c r="AQ30" s="159">
        <f t="shared" si="49"/>
        <v>17.739042459190298</v>
      </c>
      <c r="AR30" s="105">
        <f t="shared" si="49"/>
        <v>17.0144805361289</v>
      </c>
      <c r="AS30" s="83">
        <f t="shared" si="49"/>
        <v>16.101761273466881</v>
      </c>
      <c r="AT30" s="83">
        <f t="shared" si="49"/>
        <v>15.447881955895925</v>
      </c>
      <c r="AU30" s="83">
        <f t="shared" si="49"/>
        <v>14.906547035424198</v>
      </c>
      <c r="AV30" s="83">
        <f t="shared" si="49"/>
        <v>14.455088204394391</v>
      </c>
      <c r="AW30" s="83">
        <f t="shared" si="49"/>
        <v>14.074164013973665</v>
      </c>
      <c r="AX30" s="159">
        <f t="shared" si="49"/>
        <v>13.748334342087874</v>
      </c>
      <c r="AY30" s="105">
        <f t="shared" si="49"/>
        <v>13.466746429816308</v>
      </c>
      <c r="AZ30" s="83">
        <f t="shared" si="49"/>
        <v>13.223954764854817</v>
      </c>
      <c r="BA30" s="83">
        <f t="shared" si="49"/>
        <v>12.928568007097679</v>
      </c>
      <c r="BB30" s="83">
        <f t="shared" si="49"/>
        <v>12.600407958198614</v>
      </c>
      <c r="BC30" s="83">
        <f t="shared" si="49"/>
        <v>12.260489929668509</v>
      </c>
      <c r="BD30" s="83">
        <f t="shared" si="49"/>
        <v>11.926104684455385</v>
      </c>
      <c r="BE30" s="159">
        <f t="shared" si="49"/>
        <v>11.610727318737013</v>
      </c>
      <c r="BF30" s="105">
        <f t="shared" si="49"/>
        <v>11.323908744991884</v>
      </c>
      <c r="BG30" s="83">
        <f t="shared" si="49"/>
        <v>11.071141746730122</v>
      </c>
      <c r="BH30" s="83">
        <f t="shared" si="49"/>
        <v>10.857793703721281</v>
      </c>
      <c r="BI30" s="83">
        <f t="shared" si="49"/>
        <v>10.66525916455727</v>
      </c>
      <c r="BJ30" s="83">
        <f t="shared" si="49"/>
        <v>10.485449907246425</v>
      </c>
      <c r="BK30" s="83">
        <f t="shared" si="49"/>
        <v>10.312931740592086</v>
      </c>
      <c r="BL30" s="159">
        <f t="shared" si="49"/>
        <v>10.144443895130676</v>
      </c>
      <c r="BM30" s="105">
        <f t="shared" si="49"/>
        <v>9.9783642526504792</v>
      </c>
      <c r="BN30" s="83">
        <f t="shared" si="49"/>
        <v>9.8141183519399036</v>
      </c>
      <c r="BO30" s="83">
        <f t="shared" si="49"/>
        <v>9.6527056430992655</v>
      </c>
      <c r="BP30" s="83">
        <f t="shared" si="49"/>
        <v>9.4987300702168156</v>
      </c>
      <c r="BQ30" s="83">
        <f t="shared" si="49"/>
        <v>9.3550682317287066</v>
      </c>
      <c r="BR30" s="83">
        <f t="shared" si="49"/>
        <v>9.2228551780769514</v>
      </c>
      <c r="BS30" s="83">
        <f t="shared" si="49"/>
        <v>9.1018764150494551</v>
      </c>
      <c r="BT30" s="105">
        <f t="shared" si="49"/>
        <v>8.9909333845198098</v>
      </c>
      <c r="BU30" s="83">
        <f t="shared" si="49"/>
        <v>8.8881757622261635</v>
      </c>
      <c r="BV30" s="83">
        <f t="shared" si="49"/>
        <v>8.7913976511511933</v>
      </c>
      <c r="BW30" s="83">
        <f t="shared" ref="BW30:DS30" si="50">BV30-BP31+BW31</f>
        <v>8.6985935406381447</v>
      </c>
      <c r="BX30" s="83">
        <f t="shared" si="50"/>
        <v>8.6091338570851939</v>
      </c>
      <c r="BY30" s="83">
        <f t="shared" si="50"/>
        <v>8.5229801718253402</v>
      </c>
      <c r="BZ30" s="83">
        <f t="shared" si="50"/>
        <v>8.4404205256668892</v>
      </c>
      <c r="CA30" s="105">
        <f t="shared" si="50"/>
        <v>8.3618619661994682</v>
      </c>
      <c r="CB30" s="83">
        <f t="shared" si="50"/>
        <v>8.2876818883490255</v>
      </c>
      <c r="CC30" s="83">
        <f t="shared" si="50"/>
        <v>8.2181395653169904</v>
      </c>
      <c r="CD30" s="83">
        <f t="shared" si="50"/>
        <v>8.1532576743410914</v>
      </c>
      <c r="CE30" s="83">
        <f t="shared" si="50"/>
        <v>8.0927319594189022</v>
      </c>
      <c r="CF30" s="83">
        <f t="shared" si="50"/>
        <v>8.0360776093455328</v>
      </c>
      <c r="CG30" s="83">
        <f t="shared" si="50"/>
        <v>7.9827644152258328</v>
      </c>
      <c r="CH30" s="105">
        <f t="shared" si="50"/>
        <v>7.9323119592790361</v>
      </c>
      <c r="CI30" s="83">
        <f t="shared" si="50"/>
        <v>7.8843506896785778</v>
      </c>
      <c r="CJ30" s="83">
        <f t="shared" si="50"/>
        <v>7.838655242512977</v>
      </c>
      <c r="CK30" s="83">
        <f t="shared" si="50"/>
        <v>7.795150116603379</v>
      </c>
      <c r="CL30" s="83">
        <f t="shared" si="50"/>
        <v>7.7538630370803876</v>
      </c>
      <c r="CM30" s="83">
        <f t="shared" si="50"/>
        <v>7.7148255844106526</v>
      </c>
      <c r="CN30" s="83">
        <f t="shared" si="50"/>
        <v>7.6780330742984457</v>
      </c>
      <c r="CO30" s="105">
        <f t="shared" si="50"/>
        <v>7.6434281023313542</v>
      </c>
      <c r="CP30" s="83">
        <f t="shared" si="50"/>
        <v>7.610901604370774</v>
      </c>
      <c r="CQ30" s="83">
        <f t="shared" si="50"/>
        <v>7.5803056180125754</v>
      </c>
      <c r="CR30" s="83">
        <f t="shared" si="50"/>
        <v>7.5514722913361689</v>
      </c>
      <c r="CS30" s="83">
        <f t="shared" si="50"/>
        <v>7.5242376424107107</v>
      </c>
      <c r="CT30" s="83">
        <f t="shared" si="50"/>
        <v>7.4984618251479533</v>
      </c>
      <c r="CU30" s="83">
        <f t="shared" si="50"/>
        <v>7.4740376158784043</v>
      </c>
      <c r="CV30" s="105">
        <f t="shared" si="50"/>
        <v>7.4508891115583245</v>
      </c>
      <c r="CW30" s="83">
        <f t="shared" si="50"/>
        <v>7.4289644429250092</v>
      </c>
      <c r="CX30" s="83">
        <f t="shared" si="50"/>
        <v>7.4082255145782057</v>
      </c>
      <c r="CY30" s="83">
        <f t="shared" si="50"/>
        <v>7.3886369847159576</v>
      </c>
      <c r="CZ30" s="83">
        <f t="shared" si="50"/>
        <v>7.3701567957414822</v>
      </c>
      <c r="DA30" s="83">
        <f t="shared" si="50"/>
        <v>7.3527316658899808</v>
      </c>
      <c r="DB30" s="83">
        <f t="shared" si="50"/>
        <v>7.3362994154447456</v>
      </c>
      <c r="DC30" s="83">
        <f t="shared" si="50"/>
        <v>7.3207936726592431</v>
      </c>
      <c r="DD30" s="105">
        <f t="shared" si="50"/>
        <v>7.3061490253093568</v>
      </c>
      <c r="DE30" s="83">
        <f t="shared" si="50"/>
        <v>7.2923052952683918</v>
      </c>
      <c r="DF30" s="83">
        <f t="shared" si="50"/>
        <v>7.2792101477235196</v>
      </c>
      <c r="DG30" s="83">
        <f t="shared" si="50"/>
        <v>7.2668197389620302</v>
      </c>
      <c r="DH30" s="83">
        <f t="shared" si="50"/>
        <v>7.255097486961823</v>
      </c>
      <c r="DI30" s="83">
        <f t="shared" si="50"/>
        <v>7.244011786968696</v>
      </c>
      <c r="DJ30" s="83">
        <f t="shared" si="50"/>
        <v>7.2335335615428455</v>
      </c>
      <c r="DK30" s="105">
        <f t="shared" si="50"/>
        <v>7.2236342948290782</v>
      </c>
      <c r="DL30" s="83">
        <f t="shared" si="50"/>
        <v>7.2142848641586532</v>
      </c>
      <c r="DM30" s="83">
        <f t="shared" si="50"/>
        <v>7.2054552346007394</v>
      </c>
      <c r="DN30" s="83">
        <f t="shared" si="50"/>
        <v>7.1971149188609571</v>
      </c>
      <c r="DO30" s="83">
        <f t="shared" si="50"/>
        <v>7.1892339488524701</v>
      </c>
      <c r="DP30" s="83">
        <f t="shared" si="50"/>
        <v>7.1817839418414362</v>
      </c>
      <c r="DQ30" s="83">
        <f t="shared" si="50"/>
        <v>7.1747388230249989</v>
      </c>
      <c r="DR30" s="83">
        <f t="shared" si="50"/>
        <v>7.1680750954185575</v>
      </c>
      <c r="DS30" s="83">
        <f t="shared" si="50"/>
        <v>7.1617716929977933</v>
      </c>
    </row>
    <row r="31" spans="1:123" s="95" customFormat="1" x14ac:dyDescent="0.25">
      <c r="A31" s="87" t="s">
        <v>120</v>
      </c>
      <c r="B31" s="94"/>
      <c r="C31" s="88">
        <f t="shared" si="48"/>
        <v>0.69387332751244202</v>
      </c>
      <c r="D31" s="89">
        <f t="shared" ref="D31:H31" si="51">D30-C30</f>
        <v>0.83264799301493042</v>
      </c>
      <c r="E31" s="89">
        <f t="shared" si="51"/>
        <v>0.99917759161791597</v>
      </c>
      <c r="F31" s="89">
        <f t="shared" si="51"/>
        <v>1.1990131099414993</v>
      </c>
      <c r="G31" s="89">
        <f t="shared" si="51"/>
        <v>1.4388157319297994</v>
      </c>
      <c r="H31" s="89">
        <f t="shared" si="51"/>
        <v>1.7265788783157578</v>
      </c>
      <c r="I31" s="89">
        <f>I30-H30</f>
        <v>2.0718946539789105</v>
      </c>
      <c r="J31" s="87">
        <f>C20*(1-$L$5)</f>
        <v>2.4862735847746915</v>
      </c>
      <c r="K31" s="87">
        <f t="shared" ref="K31:BV31" si="52">D20*(1-$L$5)</f>
        <v>2.9835283017296295</v>
      </c>
      <c r="L31" s="87">
        <f t="shared" si="52"/>
        <v>3.5802339620755568</v>
      </c>
      <c r="M31" s="87">
        <f t="shared" si="52"/>
        <v>4.2962807544906667</v>
      </c>
      <c r="N31" s="87">
        <f t="shared" si="52"/>
        <v>5.1555369053888001</v>
      </c>
      <c r="O31" s="87">
        <f t="shared" si="52"/>
        <v>6.1866442864665601</v>
      </c>
      <c r="P31" s="96">
        <f t="shared" si="52"/>
        <v>7.4239731437598735</v>
      </c>
      <c r="Q31" s="87">
        <f t="shared" si="52"/>
        <v>7.463031181858053</v>
      </c>
      <c r="R31" s="87">
        <f t="shared" si="52"/>
        <v>2.3929137029489613</v>
      </c>
      <c r="S31" s="87">
        <f t="shared" si="52"/>
        <v>2.7572490362453164</v>
      </c>
      <c r="T31" s="87">
        <f t="shared" si="52"/>
        <v>3.1944035697910103</v>
      </c>
      <c r="U31" s="87">
        <f t="shared" si="52"/>
        <v>3.7189211362916597</v>
      </c>
      <c r="V31" s="87">
        <f t="shared" si="52"/>
        <v>4.3482459378922567</v>
      </c>
      <c r="W31" s="96">
        <f t="shared" si="52"/>
        <v>5.1032990090522752</v>
      </c>
      <c r="X31" s="87">
        <f t="shared" si="52"/>
        <v>6.0091684016598528</v>
      </c>
      <c r="Y31" s="87">
        <f t="shared" si="52"/>
        <v>4.1116696350657813</v>
      </c>
      <c r="Z31" s="87">
        <f t="shared" si="52"/>
        <v>4.0607564891578853</v>
      </c>
      <c r="AA31" s="87">
        <f t="shared" si="52"/>
        <v>3.9888107884621116</v>
      </c>
      <c r="AB31" s="87">
        <f t="shared" si="52"/>
        <v>3.8916291517866637</v>
      </c>
      <c r="AC31" s="87">
        <f t="shared" si="52"/>
        <v>3.7641658493187475</v>
      </c>
      <c r="AD31" s="96">
        <f t="shared" si="52"/>
        <v>3.6003633793517564</v>
      </c>
      <c r="AE31" s="87">
        <f t="shared" si="52"/>
        <v>2.1954373940217784</v>
      </c>
      <c r="AF31" s="87">
        <f t="shared" si="52"/>
        <v>2.1432410347166337</v>
      </c>
      <c r="AG31" s="87">
        <f t="shared" si="52"/>
        <v>2.245860920450736</v>
      </c>
      <c r="AH31" s="87">
        <f t="shared" si="52"/>
        <v>2.3212255890191549</v>
      </c>
      <c r="AI31" s="87">
        <f t="shared" si="52"/>
        <v>2.3632230685145093</v>
      </c>
      <c r="AJ31" s="165">
        <f t="shared" si="52"/>
        <v>2.3645218639097183</v>
      </c>
      <c r="AK31" s="96">
        <f t="shared" si="52"/>
        <v>2.3163271229448825</v>
      </c>
      <c r="AL31" s="87">
        <f t="shared" si="52"/>
        <v>2.4088231766122168</v>
      </c>
      <c r="AM31" s="87">
        <f t="shared" si="52"/>
        <v>2.1418586818117542</v>
      </c>
      <c r="AN31" s="87">
        <f t="shared" si="52"/>
        <v>2.0177739338300817</v>
      </c>
      <c r="AO31" s="87">
        <f t="shared" si="52"/>
        <v>1.9017971366434692</v>
      </c>
      <c r="AP31" s="87">
        <f t="shared" si="52"/>
        <v>1.7929751606058828</v>
      </c>
      <c r="AQ31" s="165">
        <f t="shared" si="52"/>
        <v>1.6901206091797638</v>
      </c>
      <c r="AR31" s="96">
        <f t="shared" si="52"/>
        <v>1.5917651998834832</v>
      </c>
      <c r="AS31" s="87">
        <f t="shared" si="52"/>
        <v>1.4961039139501964</v>
      </c>
      <c r="AT31" s="87">
        <f t="shared" si="52"/>
        <v>1.4879793642407979</v>
      </c>
      <c r="AU31" s="87">
        <f t="shared" si="52"/>
        <v>1.4764390133583556</v>
      </c>
      <c r="AV31" s="87">
        <f t="shared" si="52"/>
        <v>1.4503383056136612</v>
      </c>
      <c r="AW31" s="87">
        <f t="shared" si="52"/>
        <v>1.4120509701851565</v>
      </c>
      <c r="AX31" s="165">
        <f t="shared" si="52"/>
        <v>1.3642909372939749</v>
      </c>
      <c r="AY31" s="96">
        <f t="shared" si="52"/>
        <v>1.3101772876119167</v>
      </c>
      <c r="AZ31" s="87">
        <f t="shared" si="52"/>
        <v>1.2533122489887067</v>
      </c>
      <c r="BA31" s="87">
        <f t="shared" si="52"/>
        <v>1.1925926064836603</v>
      </c>
      <c r="BB31" s="87">
        <f t="shared" si="52"/>
        <v>1.1482789644592899</v>
      </c>
      <c r="BC31" s="87">
        <f t="shared" si="52"/>
        <v>1.1104202770835561</v>
      </c>
      <c r="BD31" s="87">
        <f t="shared" si="52"/>
        <v>1.0776657249720316</v>
      </c>
      <c r="BE31" s="165">
        <f t="shared" si="52"/>
        <v>1.0489135715756013</v>
      </c>
      <c r="BF31" s="96">
        <f t="shared" si="52"/>
        <v>1.0233587138667883</v>
      </c>
      <c r="BG31" s="87">
        <f t="shared" si="52"/>
        <v>1.0005452507269434</v>
      </c>
      <c r="BH31" s="87">
        <f t="shared" si="52"/>
        <v>0.97924456347482003</v>
      </c>
      <c r="BI31" s="87">
        <f t="shared" si="52"/>
        <v>0.9557444252952787</v>
      </c>
      <c r="BJ31" s="87">
        <f t="shared" si="52"/>
        <v>0.93061101977271077</v>
      </c>
      <c r="BK31" s="87">
        <f t="shared" si="52"/>
        <v>0.90514755831769433</v>
      </c>
      <c r="BL31" s="165">
        <f t="shared" si="52"/>
        <v>0.88042572611419223</v>
      </c>
      <c r="BM31" s="96">
        <f t="shared" si="52"/>
        <v>0.85727907138659054</v>
      </c>
      <c r="BN31" s="87">
        <f t="shared" si="52"/>
        <v>0.83629935001636746</v>
      </c>
      <c r="BO31" s="87">
        <f t="shared" si="52"/>
        <v>0.81783185463418251</v>
      </c>
      <c r="BP31" s="87">
        <f t="shared" si="52"/>
        <v>0.80176885241282836</v>
      </c>
      <c r="BQ31" s="87">
        <f t="shared" si="52"/>
        <v>0.78694918128460134</v>
      </c>
      <c r="BR31" s="87">
        <f t="shared" si="52"/>
        <v>0.77293450466593916</v>
      </c>
      <c r="BS31" s="87">
        <f t="shared" si="52"/>
        <v>0.75944696308669557</v>
      </c>
      <c r="BT31" s="96">
        <f t="shared" si="52"/>
        <v>0.74633604085694649</v>
      </c>
      <c r="BU31" s="87">
        <f t="shared" si="52"/>
        <v>0.73354172772272241</v>
      </c>
      <c r="BV31" s="87">
        <f t="shared" si="52"/>
        <v>0.72105374355921248</v>
      </c>
      <c r="BW31" s="87">
        <f t="shared" ref="BW31:DS31" si="53">BP20*(1-$L$5)</f>
        <v>0.70896474189977909</v>
      </c>
      <c r="BX31" s="87">
        <f t="shared" si="53"/>
        <v>0.69748949773165059</v>
      </c>
      <c r="BY31" s="87">
        <f t="shared" si="53"/>
        <v>0.68678081940608537</v>
      </c>
      <c r="BZ31" s="87">
        <f t="shared" si="53"/>
        <v>0.67688731692824411</v>
      </c>
      <c r="CA31" s="96">
        <f t="shared" si="53"/>
        <v>0.66777748138952586</v>
      </c>
      <c r="CB31" s="87">
        <f t="shared" si="53"/>
        <v>0.65936164987227952</v>
      </c>
      <c r="CC31" s="87">
        <f t="shared" si="53"/>
        <v>0.65151142052717836</v>
      </c>
      <c r="CD31" s="87">
        <f t="shared" si="53"/>
        <v>0.64408285092387918</v>
      </c>
      <c r="CE31" s="87">
        <f t="shared" si="53"/>
        <v>0.63696378280946053</v>
      </c>
      <c r="CF31" s="87">
        <f t="shared" si="53"/>
        <v>0.6301264693327151</v>
      </c>
      <c r="CG31" s="87">
        <f t="shared" si="53"/>
        <v>0.62357412280854441</v>
      </c>
      <c r="CH31" s="96">
        <f t="shared" si="53"/>
        <v>0.61732502544272927</v>
      </c>
      <c r="CI31" s="87">
        <f t="shared" si="53"/>
        <v>0.6114003802718212</v>
      </c>
      <c r="CJ31" s="87">
        <f t="shared" si="53"/>
        <v>0.60581597336157811</v>
      </c>
      <c r="CK31" s="87">
        <f t="shared" si="53"/>
        <v>0.60057772501428097</v>
      </c>
      <c r="CL31" s="87">
        <f t="shared" si="53"/>
        <v>0.59567670328646927</v>
      </c>
      <c r="CM31" s="87">
        <f t="shared" si="53"/>
        <v>0.59108901666298042</v>
      </c>
      <c r="CN31" s="87">
        <f t="shared" si="53"/>
        <v>0.58678161269633711</v>
      </c>
      <c r="CO31" s="96">
        <f t="shared" si="53"/>
        <v>0.58272005347563738</v>
      </c>
      <c r="CP31" s="87">
        <f t="shared" si="53"/>
        <v>0.57887388231124082</v>
      </c>
      <c r="CQ31" s="87">
        <f t="shared" si="53"/>
        <v>0.57521998700337895</v>
      </c>
      <c r="CR31" s="87">
        <f t="shared" si="53"/>
        <v>0.5717443983378746</v>
      </c>
      <c r="CS31" s="87">
        <f t="shared" si="53"/>
        <v>0.56844205436101092</v>
      </c>
      <c r="CT31" s="87">
        <f t="shared" si="53"/>
        <v>0.56531319940022284</v>
      </c>
      <c r="CU31" s="87">
        <f t="shared" si="53"/>
        <v>0.56235740342678808</v>
      </c>
      <c r="CV31" s="96">
        <f t="shared" si="53"/>
        <v>0.55957154915555718</v>
      </c>
      <c r="CW31" s="87">
        <f t="shared" si="53"/>
        <v>0.55694921367792538</v>
      </c>
      <c r="CX31" s="87">
        <f t="shared" si="53"/>
        <v>0.5544810586565756</v>
      </c>
      <c r="CY31" s="87">
        <f t="shared" si="53"/>
        <v>0.55215586847562625</v>
      </c>
      <c r="CZ31" s="87">
        <f t="shared" si="53"/>
        <v>0.54996186538653535</v>
      </c>
      <c r="DA31" s="87">
        <f t="shared" si="53"/>
        <v>0.54788806954872182</v>
      </c>
      <c r="DB31" s="87">
        <f t="shared" si="53"/>
        <v>0.54592515298155364</v>
      </c>
      <c r="DC31" s="87">
        <f t="shared" si="53"/>
        <v>0.5440658063700553</v>
      </c>
      <c r="DD31" s="96">
        <f t="shared" si="53"/>
        <v>0.54230456632803947</v>
      </c>
      <c r="DE31" s="87">
        <f t="shared" si="53"/>
        <v>0.54063732861561076</v>
      </c>
      <c r="DF31" s="87">
        <f t="shared" si="53"/>
        <v>0.53906072093075452</v>
      </c>
      <c r="DG31" s="87">
        <f t="shared" si="53"/>
        <v>0.53757145662504591</v>
      </c>
      <c r="DH31" s="87">
        <f t="shared" si="53"/>
        <v>0.53616581754851467</v>
      </c>
      <c r="DI31" s="87">
        <f t="shared" si="53"/>
        <v>0.53483945298842639</v>
      </c>
      <c r="DJ31" s="87">
        <f t="shared" si="53"/>
        <v>0.53358758094420422</v>
      </c>
      <c r="DK31" s="96">
        <f t="shared" si="53"/>
        <v>0.53240529961427185</v>
      </c>
      <c r="DL31" s="87">
        <f t="shared" si="53"/>
        <v>0.53128789794518549</v>
      </c>
      <c r="DM31" s="87">
        <f t="shared" si="53"/>
        <v>0.53023109137284097</v>
      </c>
      <c r="DN31" s="87">
        <f t="shared" si="53"/>
        <v>0.52923114088526402</v>
      </c>
      <c r="DO31" s="87">
        <f t="shared" si="53"/>
        <v>0.52828484754002791</v>
      </c>
      <c r="DP31" s="87">
        <f t="shared" si="53"/>
        <v>0.52738944597739235</v>
      </c>
      <c r="DQ31" s="87">
        <f t="shared" si="53"/>
        <v>0.5265424621277669</v>
      </c>
      <c r="DR31" s="87">
        <f t="shared" si="53"/>
        <v>0.52574157200783034</v>
      </c>
      <c r="DS31" s="87">
        <f t="shared" si="53"/>
        <v>0.52498449552442139</v>
      </c>
    </row>
    <row r="32" spans="1:123" x14ac:dyDescent="0.25">
      <c r="A32" t="s">
        <v>89</v>
      </c>
      <c r="B32" s="60"/>
      <c r="C32" s="109">
        <f t="shared" si="48"/>
        <v>0.57030684453077418</v>
      </c>
      <c r="D32" s="109">
        <f t="shared" si="48"/>
        <v>0.684368213436929</v>
      </c>
      <c r="E32" s="109">
        <f t="shared" si="48"/>
        <v>0.82124185612431477</v>
      </c>
      <c r="F32" s="109">
        <f t="shared" si="48"/>
        <v>0.98549022734917768</v>
      </c>
      <c r="G32" s="109">
        <f t="shared" si="48"/>
        <v>1.1825882728190131</v>
      </c>
      <c r="H32" s="109">
        <f>I32/(1+$V$5)</f>
        <v>1.4191059273828157</v>
      </c>
      <c r="I32" s="104">
        <f>V7*AH6</f>
        <v>1.7029271128593788</v>
      </c>
      <c r="J32" s="83">
        <f t="shared" ref="J32:BU32" si="54">I32-C33+J33</f>
        <v>1.9484613946761253</v>
      </c>
      <c r="K32" s="83">
        <f t="shared" si="54"/>
        <v>2.2431025328562213</v>
      </c>
      <c r="L32" s="83">
        <f t="shared" si="54"/>
        <v>2.5966718986723363</v>
      </c>
      <c r="M32" s="83">
        <f t="shared" si="54"/>
        <v>3.0209551376516743</v>
      </c>
      <c r="N32" s="83">
        <f t="shared" si="54"/>
        <v>3.5300950244268803</v>
      </c>
      <c r="O32" s="83">
        <f t="shared" si="54"/>
        <v>4.1410628885571272</v>
      </c>
      <c r="P32" s="105">
        <f t="shared" si="54"/>
        <v>4.8742243255134241</v>
      </c>
      <c r="Q32" s="83">
        <f t="shared" si="54"/>
        <v>5.0361859832304088</v>
      </c>
      <c r="R32" s="83">
        <f t="shared" si="54"/>
        <v>4.7884765948195129</v>
      </c>
      <c r="S32" s="83">
        <f t="shared" si="54"/>
        <v>4.4833697671145307</v>
      </c>
      <c r="T32" s="83">
        <f t="shared" si="54"/>
        <v>4.1093855632537188</v>
      </c>
      <c r="U32" s="83">
        <f t="shared" si="54"/>
        <v>3.6527478785050151</v>
      </c>
      <c r="V32" s="83">
        <f t="shared" si="54"/>
        <v>3.0969251340068054</v>
      </c>
      <c r="W32" s="105">
        <f t="shared" si="54"/>
        <v>2.4220790786275161</v>
      </c>
      <c r="X32" s="83">
        <f t="shared" si="54"/>
        <v>2.322235373995623</v>
      </c>
      <c r="Y32" s="83">
        <f t="shared" si="54"/>
        <v>2.4364914422037325</v>
      </c>
      <c r="Z32" s="83">
        <f t="shared" si="54"/>
        <v>2.5216527832195563</v>
      </c>
      <c r="AA32" s="83">
        <f t="shared" si="54"/>
        <v>2.5711493481454228</v>
      </c>
      <c r="AB32" s="83">
        <f t="shared" si="54"/>
        <v>2.5770970929125996</v>
      </c>
      <c r="AC32" s="83">
        <f t="shared" si="54"/>
        <v>2.5300351281721807</v>
      </c>
      <c r="AD32" s="105">
        <f t="shared" si="54"/>
        <v>2.4186102727638485</v>
      </c>
      <c r="AE32" s="83">
        <f t="shared" si="54"/>
        <v>2.1539190972327726</v>
      </c>
      <c r="AF32" s="83">
        <f t="shared" si="54"/>
        <v>2.011316326325769</v>
      </c>
      <c r="AG32" s="83">
        <f t="shared" si="54"/>
        <v>1.8807842984318857</v>
      </c>
      <c r="AH32" s="83">
        <f t="shared" si="54"/>
        <v>1.7622500464243884</v>
      </c>
      <c r="AI32" s="83">
        <f t="shared" si="54"/>
        <v>1.6555801335460802</v>
      </c>
      <c r="AJ32" s="159">
        <f t="shared" si="54"/>
        <v>1.5605688011996781</v>
      </c>
      <c r="AK32" s="105">
        <f t="shared" si="54"/>
        <v>1.476923825423333</v>
      </c>
      <c r="AL32" s="83">
        <f t="shared" si="54"/>
        <v>1.4923124386733462</v>
      </c>
      <c r="AM32" s="83">
        <f t="shared" si="54"/>
        <v>1.4953037031921494</v>
      </c>
      <c r="AN32" s="83">
        <f t="shared" si="54"/>
        <v>1.4817627981492121</v>
      </c>
      <c r="AO32" s="83">
        <f t="shared" si="54"/>
        <v>1.4541892219158949</v>
      </c>
      <c r="AP32" s="83">
        <f t="shared" si="54"/>
        <v>1.4154563767995478</v>
      </c>
      <c r="AQ32" s="159">
        <f t="shared" si="54"/>
        <v>1.3688831576991958</v>
      </c>
      <c r="AR32" s="105">
        <f t="shared" si="54"/>
        <v>1.3183198550590076</v>
      </c>
      <c r="AS32" s="83">
        <f t="shared" si="54"/>
        <v>1.255467832552146</v>
      </c>
      <c r="AT32" s="83">
        <f t="shared" si="54"/>
        <v>1.2113759814193541</v>
      </c>
      <c r="AU32" s="83">
        <f t="shared" si="54"/>
        <v>1.176511124254016</v>
      </c>
      <c r="AV32" s="83">
        <f t="shared" si="54"/>
        <v>1.1490850418869949</v>
      </c>
      <c r="AW32" s="83">
        <f t="shared" si="54"/>
        <v>1.1275020157133313</v>
      </c>
      <c r="AX32" s="159">
        <f t="shared" si="54"/>
        <v>1.1103914942576021</v>
      </c>
      <c r="AY32" s="105">
        <f t="shared" si="54"/>
        <v>1.0966470576268812</v>
      </c>
      <c r="AZ32" s="83">
        <f t="shared" si="54"/>
        <v>1.0854729358755413</v>
      </c>
      <c r="BA32" s="83">
        <f t="shared" si="54"/>
        <v>1.0690444984688989</v>
      </c>
      <c r="BB32" s="83">
        <f t="shared" si="54"/>
        <v>1.0495585426694183</v>
      </c>
      <c r="BC32" s="83">
        <f t="shared" si="54"/>
        <v>1.0286135178784979</v>
      </c>
      <c r="BD32" s="83">
        <f t="shared" si="54"/>
        <v>1.0075352354782976</v>
      </c>
      <c r="BE32" s="159">
        <f t="shared" si="54"/>
        <v>0.98736797264412279</v>
      </c>
      <c r="BF32" s="105">
        <f t="shared" si="54"/>
        <v>0.96886358987945997</v>
      </c>
      <c r="BG32" s="83">
        <f t="shared" si="54"/>
        <v>0.95246824835990285</v>
      </c>
      <c r="BH32" s="83">
        <f t="shared" si="54"/>
        <v>0.93923525570656707</v>
      </c>
      <c r="BI32" s="83">
        <f t="shared" si="54"/>
        <v>0.92769457631816388</v>
      </c>
      <c r="BJ32" s="83">
        <f t="shared" si="54"/>
        <v>0.91715311159731172</v>
      </c>
      <c r="BK32" s="83">
        <f t="shared" si="54"/>
        <v>0.9071239991570389</v>
      </c>
      <c r="BL32" s="159">
        <f t="shared" si="54"/>
        <v>0.89729386151554702</v>
      </c>
      <c r="BM32" s="105">
        <f t="shared" si="54"/>
        <v>0.88748698292928851</v>
      </c>
      <c r="BN32" s="83">
        <f t="shared" si="54"/>
        <v>0.87762581695940511</v>
      </c>
      <c r="BO32" s="83">
        <f t="shared" si="54"/>
        <v>0.86768708898018965</v>
      </c>
      <c r="BP32" s="83">
        <f t="shared" si="54"/>
        <v>0.85811396247589455</v>
      </c>
      <c r="BQ32" s="83">
        <f t="shared" si="54"/>
        <v>0.84916344583627124</v>
      </c>
      <c r="BR32" s="83">
        <f t="shared" si="54"/>
        <v>0.84095495145149923</v>
      </c>
      <c r="BS32" s="83">
        <f t="shared" si="54"/>
        <v>0.83350030279296849</v>
      </c>
      <c r="BT32" s="105">
        <f t="shared" si="54"/>
        <v>0.82673194271331707</v>
      </c>
      <c r="BU32" s="83">
        <f t="shared" si="54"/>
        <v>0.82052918139245024</v>
      </c>
      <c r="BV32" s="83">
        <f t="shared" ref="BV32:DS32" si="55">BU32-BO33+BV33</f>
        <v>0.81474234603365814</v>
      </c>
      <c r="BW32" s="83">
        <f t="shared" si="55"/>
        <v>0.80919609180782959</v>
      </c>
      <c r="BX32" s="83">
        <f t="shared" si="55"/>
        <v>0.80382536733960508</v>
      </c>
      <c r="BY32" s="83">
        <f t="shared" si="55"/>
        <v>0.79861752220375593</v>
      </c>
      <c r="BZ32" s="83">
        <f t="shared" si="55"/>
        <v>0.79359154046787661</v>
      </c>
      <c r="CA32" s="105">
        <f t="shared" si="55"/>
        <v>0.78878136172677993</v>
      </c>
      <c r="CB32" s="83">
        <f t="shared" si="55"/>
        <v>0.78422341396247663</v>
      </c>
      <c r="CC32" s="83">
        <f t="shared" si="55"/>
        <v>0.7799484663146713</v>
      </c>
      <c r="CD32" s="83">
        <f t="shared" si="55"/>
        <v>0.77597298207920862</v>
      </c>
      <c r="CE32" s="83">
        <f t="shared" si="55"/>
        <v>0.77228154118882841</v>
      </c>
      <c r="CF32" s="83">
        <f t="shared" si="55"/>
        <v>0.76884185161596952</v>
      </c>
      <c r="CG32" s="83">
        <f t="shared" si="55"/>
        <v>0.76561581833801795</v>
      </c>
      <c r="CH32" s="105">
        <f t="shared" si="55"/>
        <v>0.76256751361312713</v>
      </c>
      <c r="CI32" s="83">
        <f t="shared" si="55"/>
        <v>0.75966843994995858</v>
      </c>
      <c r="CJ32" s="83">
        <f t="shared" si="55"/>
        <v>0.75690051369201916</v>
      </c>
      <c r="CK32" s="83">
        <f t="shared" si="55"/>
        <v>0.75425721686748526</v>
      </c>
      <c r="CL32" s="83">
        <f t="shared" si="55"/>
        <v>0.75174182688763225</v>
      </c>
      <c r="CM32" s="83">
        <f t="shared" si="55"/>
        <v>0.74935931494176256</v>
      </c>
      <c r="CN32" s="83">
        <f t="shared" si="55"/>
        <v>0.74711264256965515</v>
      </c>
      <c r="CO32" s="105">
        <f t="shared" si="55"/>
        <v>0.74500095066491012</v>
      </c>
      <c r="CP32" s="83">
        <f t="shared" si="55"/>
        <v>0.74301918452008053</v>
      </c>
      <c r="CQ32" s="83">
        <f t="shared" si="55"/>
        <v>0.74115871823015367</v>
      </c>
      <c r="CR32" s="83">
        <f t="shared" si="55"/>
        <v>0.73940856482907091</v>
      </c>
      <c r="CS32" s="83">
        <f t="shared" si="55"/>
        <v>0.73775717455057366</v>
      </c>
      <c r="CT32" s="83">
        <f t="shared" si="55"/>
        <v>0.73619451896790089</v>
      </c>
      <c r="CU32" s="83">
        <f t="shared" si="55"/>
        <v>0.73471298893031001</v>
      </c>
      <c r="CV32" s="105">
        <f t="shared" si="55"/>
        <v>0.73330745762770444</v>
      </c>
      <c r="CW32" s="83">
        <f t="shared" si="55"/>
        <v>0.7319748094696289</v>
      </c>
      <c r="CX32" s="83">
        <f t="shared" si="55"/>
        <v>0.73071317935629165</v>
      </c>
      <c r="CY32" s="83">
        <f t="shared" si="55"/>
        <v>0.72952108997281795</v>
      </c>
      <c r="CZ32" s="83">
        <f t="shared" si="55"/>
        <v>0.72839664555074723</v>
      </c>
      <c r="DA32" s="83">
        <f t="shared" si="55"/>
        <v>0.72733704582577818</v>
      </c>
      <c r="DB32" s="83">
        <f t="shared" si="55"/>
        <v>0.7263386704271716</v>
      </c>
      <c r="DC32" s="83">
        <f t="shared" si="55"/>
        <v>0.72539739805672077</v>
      </c>
      <c r="DD32" s="105">
        <f t="shared" si="55"/>
        <v>0.72450900171901667</v>
      </c>
      <c r="DE32" s="83">
        <f t="shared" si="55"/>
        <v>0.7236695081389326</v>
      </c>
      <c r="DF32" s="83">
        <f t="shared" si="55"/>
        <v>0.72287545113813856</v>
      </c>
      <c r="DG32" s="83">
        <f t="shared" si="55"/>
        <v>0.72212398496738595</v>
      </c>
      <c r="DH32" s="83">
        <f t="shared" si="55"/>
        <v>0.72141284059496591</v>
      </c>
      <c r="DI32" s="83">
        <f t="shared" si="55"/>
        <v>0.72074016086807824</v>
      </c>
      <c r="DJ32" s="83">
        <f t="shared" si="55"/>
        <v>0.72010430442862294</v>
      </c>
      <c r="DK32" s="105">
        <f t="shared" si="55"/>
        <v>0.71950367662459003</v>
      </c>
      <c r="DL32" s="83">
        <f t="shared" si="55"/>
        <v>0.71893661848788692</v>
      </c>
      <c r="DM32" s="83">
        <f t="shared" si="55"/>
        <v>0.71840136426181833</v>
      </c>
      <c r="DN32" s="83">
        <f t="shared" si="55"/>
        <v>0.7178960636354299</v>
      </c>
      <c r="DO32" s="83">
        <f t="shared" si="55"/>
        <v>0.71741885260392879</v>
      </c>
      <c r="DP32" s="83">
        <f t="shared" si="55"/>
        <v>0.71696794101658978</v>
      </c>
      <c r="DQ32" s="83">
        <f t="shared" si="55"/>
        <v>0.71654167906812161</v>
      </c>
      <c r="DR32" s="83">
        <f t="shared" si="55"/>
        <v>0.71613859027743321</v>
      </c>
      <c r="DS32" s="83">
        <f t="shared" si="55"/>
        <v>0.71575737079856216</v>
      </c>
    </row>
    <row r="33" spans="1:123" s="95" customFormat="1" x14ac:dyDescent="0.25">
      <c r="A33" s="87" t="s">
        <v>121</v>
      </c>
      <c r="B33" s="94"/>
      <c r="C33" s="88">
        <f t="shared" si="48"/>
        <v>9.5051140755129021E-2</v>
      </c>
      <c r="D33" s="89">
        <f t="shared" ref="D33:H33" si="56">D32-C32</f>
        <v>0.11406136890615481</v>
      </c>
      <c r="E33" s="89">
        <f t="shared" si="56"/>
        <v>0.13687364268738578</v>
      </c>
      <c r="F33" s="89">
        <f t="shared" si="56"/>
        <v>0.16424837122486291</v>
      </c>
      <c r="G33" s="89">
        <f t="shared" si="56"/>
        <v>0.19709804546983545</v>
      </c>
      <c r="H33" s="89">
        <f t="shared" si="56"/>
        <v>0.23651765456380258</v>
      </c>
      <c r="I33" s="89">
        <f>I32-H32</f>
        <v>0.2838211854765631</v>
      </c>
      <c r="J33" s="87">
        <f t="shared" ref="J33:BU33" si="57">C22*(1-$L$5)</f>
        <v>0.34058542257187557</v>
      </c>
      <c r="K33" s="87">
        <f t="shared" si="57"/>
        <v>0.40870250708625067</v>
      </c>
      <c r="L33" s="87">
        <f t="shared" si="57"/>
        <v>0.49044300850350098</v>
      </c>
      <c r="M33" s="87">
        <f t="shared" si="57"/>
        <v>0.58853161020420108</v>
      </c>
      <c r="N33" s="87">
        <f t="shared" si="57"/>
        <v>0.70623793224504139</v>
      </c>
      <c r="O33" s="87">
        <f t="shared" si="57"/>
        <v>0.84748551869404931</v>
      </c>
      <c r="P33" s="96">
        <f t="shared" si="57"/>
        <v>1.0169826224328595</v>
      </c>
      <c r="Q33" s="87">
        <f t="shared" si="57"/>
        <v>0.50254708028886008</v>
      </c>
      <c r="R33" s="87">
        <f t="shared" si="57"/>
        <v>0.16099311867535465</v>
      </c>
      <c r="S33" s="87">
        <f t="shared" si="57"/>
        <v>0.18533618079851893</v>
      </c>
      <c r="T33" s="87">
        <f t="shared" si="57"/>
        <v>0.21454740634338954</v>
      </c>
      <c r="U33" s="87">
        <f t="shared" si="57"/>
        <v>0.24960024749633755</v>
      </c>
      <c r="V33" s="87">
        <f t="shared" si="57"/>
        <v>0.29166277419583964</v>
      </c>
      <c r="W33" s="96">
        <f t="shared" si="57"/>
        <v>0.3421365670535701</v>
      </c>
      <c r="X33" s="87">
        <f t="shared" si="57"/>
        <v>0.40270337565696684</v>
      </c>
      <c r="Y33" s="87">
        <f t="shared" si="57"/>
        <v>0.27524918688346428</v>
      </c>
      <c r="Z33" s="87">
        <f t="shared" si="57"/>
        <v>0.27049752181434261</v>
      </c>
      <c r="AA33" s="87">
        <f t="shared" si="57"/>
        <v>0.26404397126925599</v>
      </c>
      <c r="AB33" s="87">
        <f t="shared" si="57"/>
        <v>0.25554799226351438</v>
      </c>
      <c r="AC33" s="87">
        <f t="shared" si="57"/>
        <v>0.24460080945542065</v>
      </c>
      <c r="AD33" s="96">
        <f t="shared" si="57"/>
        <v>0.2307117116452379</v>
      </c>
      <c r="AE33" s="87">
        <f t="shared" si="57"/>
        <v>0.13801220012589091</v>
      </c>
      <c r="AF33" s="87">
        <f t="shared" si="57"/>
        <v>0.13264641597646087</v>
      </c>
      <c r="AG33" s="87">
        <f t="shared" si="57"/>
        <v>0.13996549392045921</v>
      </c>
      <c r="AH33" s="87">
        <f t="shared" si="57"/>
        <v>0.14550971926175868</v>
      </c>
      <c r="AI33" s="87">
        <f t="shared" si="57"/>
        <v>0.14887807938520628</v>
      </c>
      <c r="AJ33" s="165">
        <f t="shared" si="57"/>
        <v>0.1495894771090186</v>
      </c>
      <c r="AK33" s="96">
        <f t="shared" si="57"/>
        <v>0.1470667358688928</v>
      </c>
      <c r="AL33" s="87">
        <f t="shared" si="57"/>
        <v>0.15340081337590414</v>
      </c>
      <c r="AM33" s="87">
        <f t="shared" si="57"/>
        <v>0.13563768049526415</v>
      </c>
      <c r="AN33" s="87">
        <f t="shared" si="57"/>
        <v>0.12642458887752175</v>
      </c>
      <c r="AO33" s="87">
        <f t="shared" si="57"/>
        <v>0.11793614302844166</v>
      </c>
      <c r="AP33" s="87">
        <f t="shared" si="57"/>
        <v>0.11014523426885917</v>
      </c>
      <c r="AQ33" s="165">
        <f t="shared" si="57"/>
        <v>0.10301625800866666</v>
      </c>
      <c r="AR33" s="96">
        <f t="shared" si="57"/>
        <v>9.6503433228704694E-2</v>
      </c>
      <c r="AS33" s="87">
        <f t="shared" si="57"/>
        <v>9.0548790869042495E-2</v>
      </c>
      <c r="AT33" s="87">
        <f t="shared" si="57"/>
        <v>9.1545829362472214E-2</v>
      </c>
      <c r="AU33" s="87">
        <f t="shared" si="57"/>
        <v>9.155973171218372E-2</v>
      </c>
      <c r="AV33" s="87">
        <f t="shared" si="57"/>
        <v>9.0510060661420505E-2</v>
      </c>
      <c r="AW33" s="87">
        <f t="shared" si="57"/>
        <v>8.8562208095195535E-2</v>
      </c>
      <c r="AX33" s="165">
        <f t="shared" si="57"/>
        <v>8.5905736552937484E-2</v>
      </c>
      <c r="AY33" s="96">
        <f t="shared" si="57"/>
        <v>8.2758996597983803E-2</v>
      </c>
      <c r="AZ33" s="87">
        <f t="shared" si="57"/>
        <v>7.9374669117702565E-2</v>
      </c>
      <c r="BA33" s="87">
        <f t="shared" si="57"/>
        <v>7.5117391955829907E-2</v>
      </c>
      <c r="BB33" s="87">
        <f t="shared" si="57"/>
        <v>7.2073775912703072E-2</v>
      </c>
      <c r="BC33" s="87">
        <f t="shared" si="57"/>
        <v>6.9565035870500003E-2</v>
      </c>
      <c r="BD33" s="87">
        <f t="shared" si="57"/>
        <v>6.7483925694995256E-2</v>
      </c>
      <c r="BE33" s="165">
        <f t="shared" si="57"/>
        <v>6.5738473718762611E-2</v>
      </c>
      <c r="BF33" s="96">
        <f t="shared" si="57"/>
        <v>6.4254613833320956E-2</v>
      </c>
      <c r="BG33" s="87">
        <f t="shared" si="57"/>
        <v>6.2979327598145438E-2</v>
      </c>
      <c r="BH33" s="87">
        <f t="shared" si="57"/>
        <v>6.1884399302494154E-2</v>
      </c>
      <c r="BI33" s="87">
        <f t="shared" si="57"/>
        <v>6.0533096524299779E-2</v>
      </c>
      <c r="BJ33" s="87">
        <f t="shared" si="57"/>
        <v>5.9023571149647874E-2</v>
      </c>
      <c r="BK33" s="87">
        <f t="shared" si="57"/>
        <v>5.7454813254722459E-2</v>
      </c>
      <c r="BL33" s="165">
        <f t="shared" si="57"/>
        <v>5.5908336077270755E-2</v>
      </c>
      <c r="BM33" s="96">
        <f t="shared" si="57"/>
        <v>5.444773524706252E-2</v>
      </c>
      <c r="BN33" s="87">
        <f t="shared" si="57"/>
        <v>5.311816162826203E-2</v>
      </c>
      <c r="BO33" s="87">
        <f t="shared" si="57"/>
        <v>5.1945671323278694E-2</v>
      </c>
      <c r="BP33" s="87">
        <f t="shared" si="57"/>
        <v>5.095997002000463E-2</v>
      </c>
      <c r="BQ33" s="87">
        <f t="shared" si="57"/>
        <v>5.0073054510024563E-2</v>
      </c>
      <c r="BR33" s="87">
        <f t="shared" si="57"/>
        <v>4.924631886995047E-2</v>
      </c>
      <c r="BS33" s="87">
        <f t="shared" si="57"/>
        <v>4.8453687418740024E-2</v>
      </c>
      <c r="BT33" s="96">
        <f t="shared" si="57"/>
        <v>4.7679375167411019E-2</v>
      </c>
      <c r="BU33" s="87">
        <f t="shared" si="57"/>
        <v>4.6915400307395182E-2</v>
      </c>
      <c r="BV33" s="87">
        <f t="shared" ref="BV33:DS33" si="58">BO22*(1-$L$5)</f>
        <v>4.6158835964486555E-2</v>
      </c>
      <c r="BW33" s="87">
        <f t="shared" si="58"/>
        <v>4.5413715794176066E-2</v>
      </c>
      <c r="BX33" s="87">
        <f t="shared" si="58"/>
        <v>4.4702330041800034E-2</v>
      </c>
      <c r="BY33" s="87">
        <f t="shared" si="58"/>
        <v>4.4038473734101267E-2</v>
      </c>
      <c r="BZ33" s="87">
        <f t="shared" si="58"/>
        <v>4.342770568286073E-2</v>
      </c>
      <c r="CA33" s="96">
        <f t="shared" si="58"/>
        <v>4.2869196426314385E-2</v>
      </c>
      <c r="CB33" s="87">
        <f t="shared" si="58"/>
        <v>4.2357452543091881E-2</v>
      </c>
      <c r="CC33" s="87">
        <f t="shared" si="58"/>
        <v>4.1883888316681224E-2</v>
      </c>
      <c r="CD33" s="87">
        <f t="shared" si="58"/>
        <v>4.1438231558713429E-2</v>
      </c>
      <c r="CE33" s="87">
        <f t="shared" si="58"/>
        <v>4.1010889151419816E-2</v>
      </c>
      <c r="CF33" s="87">
        <f t="shared" si="58"/>
        <v>4.05987841612424E-2</v>
      </c>
      <c r="CG33" s="87">
        <f t="shared" si="58"/>
        <v>4.0201672404909169E-2</v>
      </c>
      <c r="CH33" s="96">
        <f t="shared" si="58"/>
        <v>3.9820891701423583E-2</v>
      </c>
      <c r="CI33" s="87">
        <f t="shared" si="58"/>
        <v>3.9458378879923317E-2</v>
      </c>
      <c r="CJ33" s="87">
        <f t="shared" si="58"/>
        <v>3.9115962058741752E-2</v>
      </c>
      <c r="CK33" s="87">
        <f t="shared" si="58"/>
        <v>3.8794934734179505E-2</v>
      </c>
      <c r="CL33" s="87">
        <f t="shared" si="58"/>
        <v>3.8495499171566847E-2</v>
      </c>
      <c r="CM33" s="87">
        <f t="shared" si="58"/>
        <v>3.8216272215372764E-2</v>
      </c>
      <c r="CN33" s="87">
        <f t="shared" si="58"/>
        <v>3.7955000032801722E-2</v>
      </c>
      <c r="CO33" s="96">
        <f t="shared" si="58"/>
        <v>3.7709199796678493E-2</v>
      </c>
      <c r="CP33" s="87">
        <f t="shared" si="58"/>
        <v>3.747661273509368E-2</v>
      </c>
      <c r="CQ33" s="87">
        <f t="shared" si="58"/>
        <v>3.7255495768814928E-2</v>
      </c>
      <c r="CR33" s="87">
        <f t="shared" si="58"/>
        <v>3.704478133309675E-2</v>
      </c>
      <c r="CS33" s="87">
        <f t="shared" si="58"/>
        <v>3.6844108893069577E-2</v>
      </c>
      <c r="CT33" s="87">
        <f t="shared" si="58"/>
        <v>3.6653616632699913E-2</v>
      </c>
      <c r="CU33" s="87">
        <f t="shared" si="58"/>
        <v>3.6473469995210839E-2</v>
      </c>
      <c r="CV33" s="96">
        <f t="shared" si="58"/>
        <v>3.6303668494072953E-2</v>
      </c>
      <c r="CW33" s="87">
        <f t="shared" si="58"/>
        <v>3.6143964577018184E-2</v>
      </c>
      <c r="CX33" s="87">
        <f t="shared" si="58"/>
        <v>3.5993865655477686E-2</v>
      </c>
      <c r="CY33" s="87">
        <f t="shared" si="58"/>
        <v>3.585269194962306E-2</v>
      </c>
      <c r="CZ33" s="87">
        <f t="shared" si="58"/>
        <v>3.5719664470998801E-2</v>
      </c>
      <c r="DA33" s="87">
        <f t="shared" si="58"/>
        <v>3.5594016907730848E-2</v>
      </c>
      <c r="DB33" s="87">
        <f t="shared" si="58"/>
        <v>3.547509459660423E-2</v>
      </c>
      <c r="DC33" s="87">
        <f t="shared" si="58"/>
        <v>3.5362396123622179E-2</v>
      </c>
      <c r="DD33" s="96">
        <f t="shared" si="58"/>
        <v>3.5255568239314042E-2</v>
      </c>
      <c r="DE33" s="87">
        <f t="shared" si="58"/>
        <v>3.5154372075393604E-2</v>
      </c>
      <c r="DF33" s="87">
        <f t="shared" si="58"/>
        <v>3.5058634948829021E-2</v>
      </c>
      <c r="DG33" s="87">
        <f t="shared" si="58"/>
        <v>3.4968198300246174E-2</v>
      </c>
      <c r="DH33" s="87">
        <f t="shared" si="58"/>
        <v>3.4882872535310888E-2</v>
      </c>
      <c r="DI33" s="87">
        <f t="shared" si="58"/>
        <v>3.4802414869716573E-2</v>
      </c>
      <c r="DJ33" s="87">
        <f t="shared" si="58"/>
        <v>3.4726539684166877E-2</v>
      </c>
      <c r="DK33" s="96">
        <f t="shared" si="58"/>
        <v>3.4654940435281167E-2</v>
      </c>
      <c r="DL33" s="87">
        <f t="shared" si="58"/>
        <v>3.4587313938690488E-2</v>
      </c>
      <c r="DM33" s="87">
        <f t="shared" si="58"/>
        <v>3.4523380722760379E-2</v>
      </c>
      <c r="DN33" s="87">
        <f t="shared" si="58"/>
        <v>3.4462897673857851E-2</v>
      </c>
      <c r="DO33" s="87">
        <f t="shared" si="58"/>
        <v>3.4405661503809797E-2</v>
      </c>
      <c r="DP33" s="87">
        <f t="shared" si="58"/>
        <v>3.4351503282377537E-2</v>
      </c>
      <c r="DQ33" s="87">
        <f t="shared" si="58"/>
        <v>3.4300277735698631E-2</v>
      </c>
      <c r="DR33" s="87">
        <f t="shared" si="58"/>
        <v>3.4251851644592803E-2</v>
      </c>
      <c r="DS33" s="87">
        <f t="shared" si="58"/>
        <v>3.4206094459819522E-2</v>
      </c>
    </row>
    <row r="34" spans="1:123" x14ac:dyDescent="0.25">
      <c r="A34" t="s">
        <v>108</v>
      </c>
      <c r="B34" s="60"/>
      <c r="C34" s="109">
        <f t="shared" si="48"/>
        <v>7.9842958234308384E-2</v>
      </c>
      <c r="D34" s="109">
        <f t="shared" si="48"/>
        <v>9.5811549881170049E-2</v>
      </c>
      <c r="E34" s="109">
        <f t="shared" si="48"/>
        <v>0.11497385985740405</v>
      </c>
      <c r="F34" s="109">
        <f t="shared" si="48"/>
        <v>0.13796863182888486</v>
      </c>
      <c r="G34" s="109">
        <f t="shared" si="48"/>
        <v>0.16556235819466184</v>
      </c>
      <c r="H34" s="109">
        <f>I34/(1+$V$5)</f>
        <v>0.19867482983359419</v>
      </c>
      <c r="I34" s="104">
        <f>V7*AH7</f>
        <v>0.23840979580031302</v>
      </c>
      <c r="J34" s="83">
        <f t="shared" ref="J34:BU34" si="59">I34-C35+J35</f>
        <v>0.27278459525465759</v>
      </c>
      <c r="K34" s="83">
        <f t="shared" si="59"/>
        <v>0.31403435459987106</v>
      </c>
      <c r="L34" s="83">
        <f t="shared" si="59"/>
        <v>0.36353406581412717</v>
      </c>
      <c r="M34" s="83">
        <f t="shared" si="59"/>
        <v>0.42293371927123452</v>
      </c>
      <c r="N34" s="83">
        <f t="shared" si="59"/>
        <v>0.49421330341976327</v>
      </c>
      <c r="O34" s="83">
        <f t="shared" si="59"/>
        <v>0.57974880439799781</v>
      </c>
      <c r="P34" s="105">
        <f t="shared" si="59"/>
        <v>0.68239140557187927</v>
      </c>
      <c r="Q34" s="83">
        <f t="shared" si="59"/>
        <v>0.71995526029497547</v>
      </c>
      <c r="R34" s="83">
        <f t="shared" si="59"/>
        <v>0.76027115326568395</v>
      </c>
      <c r="S34" s="83">
        <f t="shared" si="59"/>
        <v>0.80388880543006269</v>
      </c>
      <c r="T34" s="83">
        <f t="shared" si="59"/>
        <v>0.85146759180485365</v>
      </c>
      <c r="U34" s="83">
        <f t="shared" si="59"/>
        <v>0.90379835053655233</v>
      </c>
      <c r="V34" s="83">
        <f t="shared" si="59"/>
        <v>0.96182950139210965</v>
      </c>
      <c r="W34" s="105">
        <f t="shared" si="59"/>
        <v>1.0266983127677185</v>
      </c>
      <c r="X34" s="83">
        <f t="shared" si="59"/>
        <v>1.1853755808289648</v>
      </c>
      <c r="Y34" s="83">
        <f t="shared" si="59"/>
        <v>1.2566369557118744</v>
      </c>
      <c r="Z34" s="83">
        <f t="shared" si="59"/>
        <v>1.3106850102143026</v>
      </c>
      <c r="AA34" s="83">
        <f t="shared" si="59"/>
        <v>1.3436050913455595</v>
      </c>
      <c r="AB34" s="83">
        <f t="shared" si="59"/>
        <v>1.3506999689285504</v>
      </c>
      <c r="AC34" s="83">
        <f t="shared" si="59"/>
        <v>1.3263334128554347</v>
      </c>
      <c r="AD34" s="105">
        <f t="shared" si="59"/>
        <v>1.2637425217574227</v>
      </c>
      <c r="AE34" s="83">
        <f t="shared" si="59"/>
        <v>1.1071679346961523</v>
      </c>
      <c r="AF34" s="83">
        <f t="shared" si="59"/>
        <v>1.0218043236812655</v>
      </c>
      <c r="AG34" s="83">
        <f t="shared" si="59"/>
        <v>0.94353259885637331</v>
      </c>
      <c r="AH34" s="83">
        <f t="shared" si="59"/>
        <v>0.87220108606599001</v>
      </c>
      <c r="AI34" s="83">
        <f t="shared" si="59"/>
        <v>0.80759898151281906</v>
      </c>
      <c r="AJ34" s="159">
        <f t="shared" si="59"/>
        <v>0.74944470628615178</v>
      </c>
      <c r="AK34" s="105">
        <f t="shared" si="59"/>
        <v>0.69737198736404027</v>
      </c>
      <c r="AL34" s="83">
        <f t="shared" si="59"/>
        <v>0.70660644517332094</v>
      </c>
      <c r="AM34" s="83">
        <f t="shared" si="59"/>
        <v>0.70855707367518539</v>
      </c>
      <c r="AN34" s="83">
        <f t="shared" si="59"/>
        <v>0.70010192745718813</v>
      </c>
      <c r="AO34" s="83">
        <f t="shared" si="59"/>
        <v>0.68281044860643902</v>
      </c>
      <c r="AP34" s="83">
        <f t="shared" si="59"/>
        <v>0.65848622353955033</v>
      </c>
      <c r="AQ34" s="159">
        <f t="shared" si="59"/>
        <v>0.62921179050802523</v>
      </c>
      <c r="AR34" s="105">
        <f t="shared" si="59"/>
        <v>0.59740240330885053</v>
      </c>
      <c r="AS34" s="83">
        <f t="shared" si="59"/>
        <v>0.55782196238474813</v>
      </c>
      <c r="AT34" s="83">
        <f t="shared" si="59"/>
        <v>0.53006654215482485</v>
      </c>
      <c r="AU34" s="83">
        <f t="shared" si="59"/>
        <v>0.50808732854048388</v>
      </c>
      <c r="AV34" s="83">
        <f t="shared" si="59"/>
        <v>0.49076769564250922</v>
      </c>
      <c r="AW34" s="83">
        <f t="shared" si="59"/>
        <v>0.47711322992713573</v>
      </c>
      <c r="AX34" s="159">
        <f t="shared" si="59"/>
        <v>0.4662724496242307</v>
      </c>
      <c r="AY34" s="105">
        <f t="shared" si="59"/>
        <v>0.45756152067306849</v>
      </c>
      <c r="AZ34" s="83">
        <f t="shared" si="59"/>
        <v>0.45049376672768565</v>
      </c>
      <c r="BA34" s="83">
        <f t="shared" si="59"/>
        <v>0.44012164960352046</v>
      </c>
      <c r="BB34" s="83">
        <f t="shared" si="59"/>
        <v>0.4278352281487362</v>
      </c>
      <c r="BC34" s="83">
        <f t="shared" si="59"/>
        <v>0.41463026177697487</v>
      </c>
      <c r="BD34" s="83">
        <f t="shared" si="59"/>
        <v>0.40133210393884833</v>
      </c>
      <c r="BE34" s="159">
        <f t="shared" si="59"/>
        <v>0.38859035017447341</v>
      </c>
      <c r="BF34" s="105">
        <f t="shared" si="59"/>
        <v>0.37687227698136633</v>
      </c>
      <c r="BG34" s="83">
        <f t="shared" si="59"/>
        <v>0.36645482430672338</v>
      </c>
      <c r="BH34" s="83">
        <f t="shared" si="59"/>
        <v>0.35800383952025777</v>
      </c>
      <c r="BI34" s="83">
        <f t="shared" si="59"/>
        <v>0.35060527092803284</v>
      </c>
      <c r="BJ34" s="83">
        <f t="shared" si="59"/>
        <v>0.34383265287282971</v>
      </c>
      <c r="BK34" s="83">
        <f t="shared" si="59"/>
        <v>0.33738773468445754</v>
      </c>
      <c r="BL34" s="159">
        <f t="shared" si="59"/>
        <v>0.33107976893711616</v>
      </c>
      <c r="BM34" s="105">
        <f t="shared" si="59"/>
        <v>0.32480285800430331</v>
      </c>
      <c r="BN34" s="83">
        <f t="shared" si="59"/>
        <v>0.31851097163160541</v>
      </c>
      <c r="BO34" s="83">
        <f t="shared" si="59"/>
        <v>0.31219017722809017</v>
      </c>
      <c r="BP34" s="83">
        <f t="shared" si="59"/>
        <v>0.30611042343192385</v>
      </c>
      <c r="BQ34" s="83">
        <f t="shared" si="59"/>
        <v>0.30042890584486748</v>
      </c>
      <c r="BR34" s="83">
        <f t="shared" si="59"/>
        <v>0.29521741990902162</v>
      </c>
      <c r="BS34" s="83">
        <f t="shared" si="59"/>
        <v>0.29048108578635856</v>
      </c>
      <c r="BT34" s="105">
        <f t="shared" si="59"/>
        <v>0.28617592441574974</v>
      </c>
      <c r="BU34" s="83">
        <f t="shared" si="59"/>
        <v>0.282225181169939</v>
      </c>
      <c r="BV34" s="83">
        <f t="shared" ref="BV34:DS34" si="60">BU34-BO35+BV35</f>
        <v>0.27853430707632343</v>
      </c>
      <c r="BW34" s="83">
        <f t="shared" si="60"/>
        <v>0.27499595803966465</v>
      </c>
      <c r="BX34" s="83">
        <f t="shared" si="60"/>
        <v>0.27157088466725138</v>
      </c>
      <c r="BY34" s="83">
        <f t="shared" si="60"/>
        <v>0.26825200556645723</v>
      </c>
      <c r="BZ34" s="83">
        <f t="shared" si="60"/>
        <v>0.2650515104290343</v>
      </c>
      <c r="CA34" s="105">
        <f t="shared" si="60"/>
        <v>0.26199052406918877</v>
      </c>
      <c r="CB34" s="83">
        <f t="shared" si="60"/>
        <v>0.25909141226090876</v>
      </c>
      <c r="CC34" s="83">
        <f t="shared" si="60"/>
        <v>0.25637279673103136</v>
      </c>
      <c r="CD34" s="83">
        <f t="shared" si="60"/>
        <v>0.25384389394726703</v>
      </c>
      <c r="CE34" s="83">
        <f t="shared" si="60"/>
        <v>0.25149453331914323</v>
      </c>
      <c r="CF34" s="83">
        <f t="shared" si="60"/>
        <v>0.24930426046854298</v>
      </c>
      <c r="CG34" s="83">
        <f t="shared" si="60"/>
        <v>0.24724918041734731</v>
      </c>
      <c r="CH34" s="105">
        <f t="shared" si="60"/>
        <v>0.2453068740400354</v>
      </c>
      <c r="CI34" s="83">
        <f t="shared" si="60"/>
        <v>0.24345963357366562</v>
      </c>
      <c r="CJ34" s="83">
        <f t="shared" si="60"/>
        <v>0.24169628714995495</v>
      </c>
      <c r="CK34" s="83">
        <f t="shared" si="60"/>
        <v>0.24001289492425698</v>
      </c>
      <c r="CL34" s="83">
        <f t="shared" si="60"/>
        <v>0.23841146620084441</v>
      </c>
      <c r="CM34" s="83">
        <f t="shared" si="60"/>
        <v>0.23689496427197523</v>
      </c>
      <c r="CN34" s="83">
        <f t="shared" si="60"/>
        <v>0.23546504292585366</v>
      </c>
      <c r="CO34" s="105">
        <f t="shared" si="60"/>
        <v>0.23412095585924553</v>
      </c>
      <c r="CP34" s="83">
        <f t="shared" si="60"/>
        <v>0.23285935385967693</v>
      </c>
      <c r="CQ34" s="83">
        <f t="shared" si="60"/>
        <v>0.2316746971546981</v>
      </c>
      <c r="CR34" s="83">
        <f t="shared" si="60"/>
        <v>0.23056002493760369</v>
      </c>
      <c r="CS34" s="83">
        <f t="shared" si="60"/>
        <v>0.22950808899200437</v>
      </c>
      <c r="CT34" s="83">
        <f t="shared" si="60"/>
        <v>0.2285126152643655</v>
      </c>
      <c r="CU34" s="83">
        <f t="shared" si="60"/>
        <v>0.22756884464427146</v>
      </c>
      <c r="CV34" s="105">
        <f t="shared" si="60"/>
        <v>0.22667355963968203</v>
      </c>
      <c r="CW34" s="83">
        <f t="shared" si="60"/>
        <v>0.22582478361399189</v>
      </c>
      <c r="CX34" s="83">
        <f t="shared" si="60"/>
        <v>0.22502130403055354</v>
      </c>
      <c r="CY34" s="83">
        <f t="shared" si="60"/>
        <v>0.2242621354278577</v>
      </c>
      <c r="CZ34" s="83">
        <f t="shared" si="60"/>
        <v>0.22354602154213754</v>
      </c>
      <c r="DA34" s="83">
        <f t="shared" si="60"/>
        <v>0.22287114394534291</v>
      </c>
      <c r="DB34" s="83">
        <f t="shared" si="60"/>
        <v>0.22223518156732375</v>
      </c>
      <c r="DC34" s="83">
        <f t="shared" si="60"/>
        <v>0.22163551275967458</v>
      </c>
      <c r="DD34" s="105">
        <f t="shared" si="60"/>
        <v>0.2210694617830537</v>
      </c>
      <c r="DE34" s="83">
        <f t="shared" si="60"/>
        <v>0.22053452079464358</v>
      </c>
      <c r="DF34" s="83">
        <f t="shared" si="60"/>
        <v>0.22002850430351065</v>
      </c>
      <c r="DG34" s="83">
        <f t="shared" si="60"/>
        <v>0.21954961554822222</v>
      </c>
      <c r="DH34" s="83">
        <f t="shared" si="60"/>
        <v>0.21909641542121436</v>
      </c>
      <c r="DI34" s="83">
        <f t="shared" si="60"/>
        <v>0.2186677187483651</v>
      </c>
      <c r="DJ34" s="83">
        <f t="shared" si="60"/>
        <v>0.21826247251150188</v>
      </c>
      <c r="DK34" s="105">
        <f t="shared" si="60"/>
        <v>0.21787965169788839</v>
      </c>
      <c r="DL34" s="83">
        <f t="shared" si="60"/>
        <v>0.21751819163305974</v>
      </c>
      <c r="DM34" s="83">
        <f t="shared" si="60"/>
        <v>0.21717696294088329</v>
      </c>
      <c r="DN34" s="83">
        <f t="shared" si="60"/>
        <v>0.21685478647372622</v>
      </c>
      <c r="DO34" s="83">
        <f t="shared" si="60"/>
        <v>0.21655047790960752</v>
      </c>
      <c r="DP34" s="83">
        <f t="shared" si="60"/>
        <v>0.21626290196075815</v>
      </c>
      <c r="DQ34" s="83">
        <f t="shared" si="60"/>
        <v>0.21599101305766291</v>
      </c>
      <c r="DR34" s="83">
        <f t="shared" si="60"/>
        <v>0.21573387504635738</v>
      </c>
      <c r="DS34" s="83">
        <f t="shared" si="60"/>
        <v>0.21549066001396236</v>
      </c>
    </row>
    <row r="35" spans="1:123" s="95" customFormat="1" x14ac:dyDescent="0.25">
      <c r="A35" s="87" t="s">
        <v>122</v>
      </c>
      <c r="B35" s="94"/>
      <c r="C35" s="88">
        <f t="shared" si="48"/>
        <v>1.3307159705718056E-2</v>
      </c>
      <c r="D35" s="89">
        <f t="shared" ref="D35:H35" si="61">D34-C34</f>
        <v>1.5968591646861666E-2</v>
      </c>
      <c r="E35" s="89">
        <f t="shared" si="61"/>
        <v>1.9162309976233999E-2</v>
      </c>
      <c r="F35" s="89">
        <f t="shared" si="61"/>
        <v>2.299477197148081E-2</v>
      </c>
      <c r="G35" s="89">
        <f t="shared" si="61"/>
        <v>2.7593726365776977E-2</v>
      </c>
      <c r="H35" s="89">
        <f t="shared" si="61"/>
        <v>3.3112471638932356E-2</v>
      </c>
      <c r="I35" s="89">
        <f>I34-H34</f>
        <v>3.9734965966718827E-2</v>
      </c>
      <c r="J35" s="87">
        <f t="shared" ref="J35:BU35" si="62">C24*(1-$L$5)</f>
        <v>4.7681959160062598E-2</v>
      </c>
      <c r="K35" s="87">
        <f t="shared" si="62"/>
        <v>5.7218350992075118E-2</v>
      </c>
      <c r="L35" s="87">
        <f t="shared" si="62"/>
        <v>6.8662021190490141E-2</v>
      </c>
      <c r="M35" s="87">
        <f t="shared" si="62"/>
        <v>8.2394425428588158E-2</v>
      </c>
      <c r="N35" s="87">
        <f t="shared" si="62"/>
        <v>9.8873310514305757E-2</v>
      </c>
      <c r="O35" s="87">
        <f t="shared" si="62"/>
        <v>0.11864797261716686</v>
      </c>
      <c r="P35" s="96">
        <f t="shared" si="62"/>
        <v>0.14237756714060035</v>
      </c>
      <c r="Q35" s="87">
        <f t="shared" si="62"/>
        <v>8.5245813883158744E-2</v>
      </c>
      <c r="R35" s="87">
        <f t="shared" si="62"/>
        <v>9.7534243962783679E-2</v>
      </c>
      <c r="S35" s="87">
        <f t="shared" si="62"/>
        <v>0.11227967335486885</v>
      </c>
      <c r="T35" s="87">
        <f t="shared" si="62"/>
        <v>0.12997321180337909</v>
      </c>
      <c r="U35" s="87">
        <f t="shared" si="62"/>
        <v>0.15120406924600435</v>
      </c>
      <c r="V35" s="87">
        <f t="shared" si="62"/>
        <v>0.17667912347272413</v>
      </c>
      <c r="W35" s="96">
        <f t="shared" si="62"/>
        <v>0.2072463785162092</v>
      </c>
      <c r="X35" s="87">
        <f t="shared" si="62"/>
        <v>0.24392308194440507</v>
      </c>
      <c r="Y35" s="87">
        <f t="shared" si="62"/>
        <v>0.16879561884569341</v>
      </c>
      <c r="Z35" s="87">
        <f t="shared" si="62"/>
        <v>0.16632772785729705</v>
      </c>
      <c r="AA35" s="87">
        <f t="shared" si="62"/>
        <v>0.16289329293463611</v>
      </c>
      <c r="AB35" s="87">
        <f t="shared" si="62"/>
        <v>0.15829894682899529</v>
      </c>
      <c r="AC35" s="87">
        <f t="shared" si="62"/>
        <v>0.15231256739960852</v>
      </c>
      <c r="AD35" s="96">
        <f t="shared" si="62"/>
        <v>0.14465548741819712</v>
      </c>
      <c r="AE35" s="87">
        <f t="shared" si="62"/>
        <v>8.7348494883134606E-2</v>
      </c>
      <c r="AF35" s="87">
        <f t="shared" si="62"/>
        <v>8.3432007830806704E-2</v>
      </c>
      <c r="AG35" s="87">
        <f t="shared" si="62"/>
        <v>8.8056003032404781E-2</v>
      </c>
      <c r="AH35" s="87">
        <f t="shared" si="62"/>
        <v>9.1561780144252855E-2</v>
      </c>
      <c r="AI35" s="87">
        <f t="shared" si="62"/>
        <v>9.3696842275824255E-2</v>
      </c>
      <c r="AJ35" s="165">
        <f t="shared" si="62"/>
        <v>9.4158292172941249E-2</v>
      </c>
      <c r="AK35" s="96">
        <f t="shared" si="62"/>
        <v>9.2582768496085585E-2</v>
      </c>
      <c r="AL35" s="87">
        <f t="shared" si="62"/>
        <v>9.6582952692415264E-2</v>
      </c>
      <c r="AM35" s="87">
        <f t="shared" si="62"/>
        <v>8.5382636332671208E-2</v>
      </c>
      <c r="AN35" s="87">
        <f t="shared" si="62"/>
        <v>7.9600856814407525E-2</v>
      </c>
      <c r="AO35" s="87">
        <f t="shared" si="62"/>
        <v>7.427030129350376E-2</v>
      </c>
      <c r="AP35" s="87">
        <f t="shared" si="62"/>
        <v>6.9372617208935464E-2</v>
      </c>
      <c r="AQ35" s="165">
        <f t="shared" si="62"/>
        <v>6.4883859141416089E-2</v>
      </c>
      <c r="AR35" s="96">
        <f t="shared" si="62"/>
        <v>6.0773381296910921E-2</v>
      </c>
      <c r="AS35" s="87">
        <f t="shared" si="62"/>
        <v>5.7002511768312829E-2</v>
      </c>
      <c r="AT35" s="87">
        <f t="shared" si="62"/>
        <v>5.7627216102747923E-2</v>
      </c>
      <c r="AU35" s="87">
        <f t="shared" si="62"/>
        <v>5.7621643200066554E-2</v>
      </c>
      <c r="AV35" s="87">
        <f t="shared" si="62"/>
        <v>5.6950668395529105E-2</v>
      </c>
      <c r="AW35" s="87">
        <f t="shared" si="62"/>
        <v>5.5718151493561949E-2</v>
      </c>
      <c r="AX35" s="165">
        <f t="shared" si="62"/>
        <v>5.4043078838511054E-2</v>
      </c>
      <c r="AY35" s="96">
        <f t="shared" si="62"/>
        <v>5.2062452345748689E-2</v>
      </c>
      <c r="AZ35" s="87">
        <f t="shared" si="62"/>
        <v>4.9934757822929998E-2</v>
      </c>
      <c r="BA35" s="87">
        <f t="shared" si="62"/>
        <v>4.7255098978582724E-2</v>
      </c>
      <c r="BB35" s="87">
        <f t="shared" si="62"/>
        <v>4.5335221745282331E-2</v>
      </c>
      <c r="BC35" s="87">
        <f t="shared" si="62"/>
        <v>4.3745702023767756E-2</v>
      </c>
      <c r="BD35" s="87">
        <f t="shared" si="62"/>
        <v>4.241999365543541E-2</v>
      </c>
      <c r="BE35" s="165">
        <f t="shared" si="62"/>
        <v>4.1301325074136128E-2</v>
      </c>
      <c r="BF35" s="96">
        <f t="shared" si="62"/>
        <v>4.03443791526416E-2</v>
      </c>
      <c r="BG35" s="87">
        <f t="shared" si="62"/>
        <v>3.9517305148287031E-2</v>
      </c>
      <c r="BH35" s="87">
        <f t="shared" si="62"/>
        <v>3.8804114192117108E-2</v>
      </c>
      <c r="BI35" s="87">
        <f t="shared" si="62"/>
        <v>3.793665315305738E-2</v>
      </c>
      <c r="BJ35" s="87">
        <f t="shared" si="62"/>
        <v>3.6973083968564649E-2</v>
      </c>
      <c r="BK35" s="87">
        <f t="shared" si="62"/>
        <v>3.5975075467063251E-2</v>
      </c>
      <c r="BL35" s="165">
        <f t="shared" si="62"/>
        <v>3.4993359326794773E-2</v>
      </c>
      <c r="BM35" s="96">
        <f t="shared" si="62"/>
        <v>3.4067468219828777E-2</v>
      </c>
      <c r="BN35" s="87">
        <f t="shared" si="62"/>
        <v>3.3225418775589162E-2</v>
      </c>
      <c r="BO35" s="87">
        <f t="shared" si="62"/>
        <v>3.2483319788601875E-2</v>
      </c>
      <c r="BP35" s="87">
        <f t="shared" si="62"/>
        <v>3.1856899356891046E-2</v>
      </c>
      <c r="BQ35" s="87">
        <f t="shared" si="62"/>
        <v>3.1291566381508269E-2</v>
      </c>
      <c r="BR35" s="87">
        <f t="shared" si="62"/>
        <v>3.0763589531217366E-2</v>
      </c>
      <c r="BS35" s="87">
        <f t="shared" si="62"/>
        <v>3.0257025204131694E-2</v>
      </c>
      <c r="BT35" s="96">
        <f t="shared" si="62"/>
        <v>2.9762306849219933E-2</v>
      </c>
      <c r="BU35" s="87">
        <f t="shared" si="62"/>
        <v>2.9274675529778423E-2</v>
      </c>
      <c r="BV35" s="87">
        <f t="shared" ref="BV35:DS35" si="63">BO24*(1-$L$5)</f>
        <v>2.8792445694986287E-2</v>
      </c>
      <c r="BW35" s="87">
        <f t="shared" si="63"/>
        <v>2.8318550320232269E-2</v>
      </c>
      <c r="BX35" s="87">
        <f t="shared" si="63"/>
        <v>2.7866493009094974E-2</v>
      </c>
      <c r="BY35" s="87">
        <f t="shared" si="63"/>
        <v>2.7444710430423187E-2</v>
      </c>
      <c r="BZ35" s="87">
        <f t="shared" si="63"/>
        <v>2.7056530066708769E-2</v>
      </c>
      <c r="CA35" s="96">
        <f t="shared" si="63"/>
        <v>2.6701320489374427E-2</v>
      </c>
      <c r="CB35" s="87">
        <f t="shared" si="63"/>
        <v>2.63755637214984E-2</v>
      </c>
      <c r="CC35" s="87">
        <f t="shared" si="63"/>
        <v>2.6073830165108898E-2</v>
      </c>
      <c r="CD35" s="87">
        <f t="shared" si="63"/>
        <v>2.578964753646798E-2</v>
      </c>
      <c r="CE35" s="87">
        <f t="shared" si="63"/>
        <v>2.551713238097119E-2</v>
      </c>
      <c r="CF35" s="87">
        <f t="shared" si="63"/>
        <v>2.525443757982293E-2</v>
      </c>
      <c r="CG35" s="87">
        <f t="shared" si="63"/>
        <v>2.5001450015513096E-2</v>
      </c>
      <c r="CH35" s="96">
        <f t="shared" si="63"/>
        <v>2.4759014112062518E-2</v>
      </c>
      <c r="CI35" s="87">
        <f t="shared" si="63"/>
        <v>2.4528323255128635E-2</v>
      </c>
      <c r="CJ35" s="87">
        <f t="shared" si="63"/>
        <v>2.4310483741398208E-2</v>
      </c>
      <c r="CK35" s="87">
        <f t="shared" si="63"/>
        <v>2.4106255310770024E-2</v>
      </c>
      <c r="CL35" s="87">
        <f t="shared" si="63"/>
        <v>2.3915703657558626E-2</v>
      </c>
      <c r="CM35" s="87">
        <f t="shared" si="63"/>
        <v>2.3737935650953754E-2</v>
      </c>
      <c r="CN35" s="87">
        <f t="shared" si="63"/>
        <v>2.3571528669391523E-2</v>
      </c>
      <c r="CO35" s="96">
        <f t="shared" si="63"/>
        <v>2.3414927045454392E-2</v>
      </c>
      <c r="CP35" s="87">
        <f t="shared" si="63"/>
        <v>2.3266721255560043E-2</v>
      </c>
      <c r="CQ35" s="87">
        <f t="shared" si="63"/>
        <v>2.312582703641938E-2</v>
      </c>
      <c r="CR35" s="87">
        <f t="shared" si="63"/>
        <v>2.2991583093675605E-2</v>
      </c>
      <c r="CS35" s="87">
        <f t="shared" si="63"/>
        <v>2.2863767711959304E-2</v>
      </c>
      <c r="CT35" s="87">
        <f t="shared" si="63"/>
        <v>2.2742461923314899E-2</v>
      </c>
      <c r="CU35" s="87">
        <f t="shared" si="63"/>
        <v>2.262775804929747E-2</v>
      </c>
      <c r="CV35" s="96">
        <f t="shared" si="63"/>
        <v>2.2519642040864946E-2</v>
      </c>
      <c r="CW35" s="87">
        <f t="shared" si="63"/>
        <v>2.2417945229869885E-2</v>
      </c>
      <c r="CX35" s="87">
        <f t="shared" si="63"/>
        <v>2.2322347452981044E-2</v>
      </c>
      <c r="CY35" s="87">
        <f t="shared" si="63"/>
        <v>2.223241449097977E-2</v>
      </c>
      <c r="CZ35" s="87">
        <f t="shared" si="63"/>
        <v>2.2147653826239143E-2</v>
      </c>
      <c r="DA35" s="87">
        <f t="shared" si="63"/>
        <v>2.206758432652025E-2</v>
      </c>
      <c r="DB35" s="87">
        <f t="shared" si="63"/>
        <v>2.1991795671278309E-2</v>
      </c>
      <c r="DC35" s="87">
        <f t="shared" si="63"/>
        <v>2.1919973233215803E-2</v>
      </c>
      <c r="DD35" s="96">
        <f t="shared" si="63"/>
        <v>2.1851894253249026E-2</v>
      </c>
      <c r="DE35" s="87">
        <f t="shared" si="63"/>
        <v>2.1787406464570933E-2</v>
      </c>
      <c r="DF35" s="87">
        <f t="shared" si="63"/>
        <v>2.1726397999846828E-2</v>
      </c>
      <c r="DG35" s="87">
        <f t="shared" si="63"/>
        <v>2.166876507095071E-2</v>
      </c>
      <c r="DH35" s="87">
        <f t="shared" si="63"/>
        <v>2.161438419951239E-2</v>
      </c>
      <c r="DI35" s="87">
        <f t="shared" si="63"/>
        <v>2.1563098998429054E-2</v>
      </c>
      <c r="DJ35" s="87">
        <f t="shared" si="63"/>
        <v>2.1514726996352592E-2</v>
      </c>
      <c r="DK35" s="96">
        <f t="shared" si="63"/>
        <v>2.1469073439635524E-2</v>
      </c>
      <c r="DL35" s="87">
        <f t="shared" si="63"/>
        <v>2.1425946399742282E-2</v>
      </c>
      <c r="DM35" s="87">
        <f t="shared" si="63"/>
        <v>2.1385169307670371E-2</v>
      </c>
      <c r="DN35" s="87">
        <f t="shared" si="63"/>
        <v>2.1346588603793654E-2</v>
      </c>
      <c r="DO35" s="87">
        <f t="shared" si="63"/>
        <v>2.1310075635393697E-2</v>
      </c>
      <c r="DP35" s="87">
        <f t="shared" si="63"/>
        <v>2.1275523049579685E-2</v>
      </c>
      <c r="DQ35" s="87">
        <f t="shared" si="63"/>
        <v>2.1242838093257367E-2</v>
      </c>
      <c r="DR35" s="87">
        <f t="shared" si="63"/>
        <v>2.1211935428330012E-2</v>
      </c>
      <c r="DS35" s="87">
        <f t="shared" si="63"/>
        <v>2.1182731367347253E-2</v>
      </c>
    </row>
    <row r="36" spans="1:123" s="76" customFormat="1" x14ac:dyDescent="0.25">
      <c r="A36" s="101" t="s">
        <v>63</v>
      </c>
      <c r="B36" s="102" t="s">
        <v>106</v>
      </c>
      <c r="C36" s="76">
        <f t="shared" ref="C36:BN36" si="64">C37+C39+C41</f>
        <v>4.813389767839733</v>
      </c>
      <c r="D36" s="76">
        <f t="shared" si="64"/>
        <v>5.7760677214076805</v>
      </c>
      <c r="E36" s="76">
        <f t="shared" si="64"/>
        <v>6.9312812656892167</v>
      </c>
      <c r="F36" s="76">
        <f t="shared" si="64"/>
        <v>8.3175375188270593</v>
      </c>
      <c r="G36" s="76">
        <f t="shared" si="64"/>
        <v>9.9810450225924701</v>
      </c>
      <c r="H36" s="76">
        <f t="shared" si="64"/>
        <v>11.977254027110964</v>
      </c>
      <c r="I36" s="103">
        <f t="shared" si="64"/>
        <v>14.372704832533158</v>
      </c>
      <c r="J36" s="76">
        <f t="shared" si="64"/>
        <v>16.445014171066497</v>
      </c>
      <c r="K36" s="76">
        <f t="shared" si="64"/>
        <v>18.931785377306507</v>
      </c>
      <c r="L36" s="76">
        <f t="shared" si="64"/>
        <v>21.915910824794523</v>
      </c>
      <c r="M36" s="76">
        <f t="shared" si="64"/>
        <v>25.496861361780134</v>
      </c>
      <c r="N36" s="76">
        <f t="shared" si="64"/>
        <v>29.794002006162867</v>
      </c>
      <c r="O36" s="76">
        <f t="shared" si="64"/>
        <v>34.950570779422158</v>
      </c>
      <c r="P36" s="103">
        <f t="shared" si="64"/>
        <v>41.138453307333293</v>
      </c>
      <c r="Q36" s="76">
        <f t="shared" si="64"/>
        <v>46.314736416856739</v>
      </c>
      <c r="R36" s="76">
        <f t="shared" si="64"/>
        <v>45.516728322635885</v>
      </c>
      <c r="S36" s="76">
        <f t="shared" si="64"/>
        <v>44.43225422126504</v>
      </c>
      <c r="T36" s="76">
        <f t="shared" si="64"/>
        <v>43.003971619079365</v>
      </c>
      <c r="U36" s="76">
        <f t="shared" si="64"/>
        <v>41.163048923965228</v>
      </c>
      <c r="V36" s="76">
        <f t="shared" si="64"/>
        <v>38.826858981748266</v>
      </c>
      <c r="W36" s="103">
        <f t="shared" si="64"/>
        <v>35.896207603036999</v>
      </c>
      <c r="X36" s="76">
        <f t="shared" si="64"/>
        <v>34.501178386268151</v>
      </c>
      <c r="Y36" s="76">
        <f t="shared" si="64"/>
        <v>36.405451761475987</v>
      </c>
      <c r="Z36" s="76">
        <f t="shared" si="64"/>
        <v>37.848168609906807</v>
      </c>
      <c r="AA36" s="76">
        <f t="shared" si="64"/>
        <v>38.724992474635037</v>
      </c>
      <c r="AB36" s="76">
        <f t="shared" si="64"/>
        <v>38.910743112480212</v>
      </c>
      <c r="AC36" s="76">
        <f t="shared" si="64"/>
        <v>38.255234503093163</v>
      </c>
      <c r="AD36" s="103">
        <f t="shared" si="64"/>
        <v>36.578283126886305</v>
      </c>
      <c r="AE36" s="76">
        <f t="shared" si="64"/>
        <v>32.343286356655881</v>
      </c>
      <c r="AF36" s="76">
        <f t="shared" si="64"/>
        <v>30.146891374384847</v>
      </c>
      <c r="AG36" s="76">
        <f t="shared" si="64"/>
        <v>28.12319205295892</v>
      </c>
      <c r="AH36" s="76">
        <f t="shared" si="64"/>
        <v>26.26574108871808</v>
      </c>
      <c r="AI36" s="76">
        <f t="shared" si="64"/>
        <v>24.566062988014451</v>
      </c>
      <c r="AJ36" s="158">
        <f t="shared" si="64"/>
        <v>23.013253395032354</v>
      </c>
      <c r="AK36" s="103">
        <f t="shared" si="64"/>
        <v>21.593499443927026</v>
      </c>
      <c r="AL36" s="76">
        <f t="shared" si="64"/>
        <v>21.831508297576757</v>
      </c>
      <c r="AM36" s="76">
        <f t="shared" si="64"/>
        <v>21.835067837692545</v>
      </c>
      <c r="AN36" s="76">
        <f t="shared" si="64"/>
        <v>21.584984799810957</v>
      </c>
      <c r="AO36" s="76">
        <f t="shared" si="64"/>
        <v>21.120691292351211</v>
      </c>
      <c r="AP36" s="76">
        <f t="shared" si="64"/>
        <v>20.48738631425935</v>
      </c>
      <c r="AQ36" s="158">
        <f t="shared" si="64"/>
        <v>19.737137407397519</v>
      </c>
      <c r="AR36" s="103">
        <f t="shared" si="64"/>
        <v>18.930202794496761</v>
      </c>
      <c r="AS36" s="76">
        <f t="shared" si="64"/>
        <v>17.915051068403773</v>
      </c>
      <c r="AT36" s="76">
        <f t="shared" si="64"/>
        <v>17.189324479470102</v>
      </c>
      <c r="AU36" s="76">
        <f t="shared" si="64"/>
        <v>16.591145488218697</v>
      </c>
      <c r="AV36" s="76">
        <f t="shared" si="64"/>
        <v>16.094940941923895</v>
      </c>
      <c r="AW36" s="76">
        <f t="shared" si="64"/>
        <v>15.678779259614132</v>
      </c>
      <c r="AX36" s="158">
        <f t="shared" si="64"/>
        <v>15.324998285969707</v>
      </c>
      <c r="AY36" s="176">
        <f t="shared" si="64"/>
        <v>15.020955008116259</v>
      </c>
      <c r="AZ36" s="76">
        <f t="shared" si="64"/>
        <v>14.759921467458044</v>
      </c>
      <c r="BA36" s="76">
        <f t="shared" si="64"/>
        <v>14.4377341551701</v>
      </c>
      <c r="BB36" s="76">
        <f t="shared" si="64"/>
        <v>14.077801729016768</v>
      </c>
      <c r="BC36" s="76">
        <f t="shared" si="64"/>
        <v>13.703733709323981</v>
      </c>
      <c r="BD36" s="76">
        <f t="shared" si="64"/>
        <v>13.334972023872531</v>
      </c>
      <c r="BE36" s="158">
        <f t="shared" si="64"/>
        <v>12.986685641555608</v>
      </c>
      <c r="BF36" s="103">
        <f t="shared" si="64"/>
        <v>12.669644611852711</v>
      </c>
      <c r="BG36" s="76">
        <f t="shared" si="64"/>
        <v>12.390064819396748</v>
      </c>
      <c r="BH36" s="76">
        <f t="shared" si="64"/>
        <v>12.155032798948106</v>
      </c>
      <c r="BI36" s="76">
        <f t="shared" si="64"/>
        <v>11.943559011803467</v>
      </c>
      <c r="BJ36" s="76">
        <f t="shared" si="64"/>
        <v>11.746435671716567</v>
      </c>
      <c r="BK36" s="76">
        <f t="shared" si="64"/>
        <v>11.557443474433581</v>
      </c>
      <c r="BL36" s="158">
        <f t="shared" si="64"/>
        <v>11.372817525583338</v>
      </c>
      <c r="BM36" s="103">
        <f t="shared" si="64"/>
        <v>11.190654093584072</v>
      </c>
      <c r="BN36" s="76">
        <f t="shared" si="64"/>
        <v>11.010255140530914</v>
      </c>
      <c r="BO36" s="76">
        <f t="shared" ref="BO36:DS36" si="65">BO37+BO39+BO41</f>
        <v>10.832582909307547</v>
      </c>
      <c r="BP36" s="76">
        <f t="shared" si="65"/>
        <v>10.662954456124634</v>
      </c>
      <c r="BQ36" s="76">
        <f t="shared" si="65"/>
        <v>10.504660583409846</v>
      </c>
      <c r="BR36" s="76">
        <f t="shared" si="65"/>
        <v>10.359027549437473</v>
      </c>
      <c r="BS36" s="76">
        <f t="shared" si="65"/>
        <v>10.225857803628783</v>
      </c>
      <c r="BT36" s="103">
        <f t="shared" si="65"/>
        <v>10.103841251648877</v>
      </c>
      <c r="BU36" s="76">
        <f t="shared" si="65"/>
        <v>9.9909301247885516</v>
      </c>
      <c r="BV36" s="76">
        <f t="shared" si="65"/>
        <v>9.8846743042611749</v>
      </c>
      <c r="BW36" s="76">
        <f t="shared" si="65"/>
        <v>9.7827855904856378</v>
      </c>
      <c r="BX36" s="76">
        <f t="shared" si="65"/>
        <v>9.6845301090920515</v>
      </c>
      <c r="BY36" s="76">
        <f t="shared" si="65"/>
        <v>9.589849699595554</v>
      </c>
      <c r="BZ36" s="76">
        <f t="shared" si="65"/>
        <v>9.499063576563799</v>
      </c>
      <c r="CA36" s="103">
        <f t="shared" si="65"/>
        <v>9.4126338519954373</v>
      </c>
      <c r="CB36" s="76">
        <f t="shared" si="65"/>
        <v>9.3309967145724126</v>
      </c>
      <c r="CC36" s="76">
        <f t="shared" si="65"/>
        <v>9.2544608283626939</v>
      </c>
      <c r="CD36" s="76">
        <f t="shared" si="65"/>
        <v>9.1830745503675661</v>
      </c>
      <c r="CE36" s="76">
        <f t="shared" si="65"/>
        <v>9.1165080339268734</v>
      </c>
      <c r="CF36" s="76">
        <f t="shared" si="65"/>
        <v>9.0542237214300449</v>
      </c>
      <c r="CG36" s="76">
        <f t="shared" si="65"/>
        <v>8.995629413981197</v>
      </c>
      <c r="CH36" s="103">
        <f t="shared" si="65"/>
        <v>8.9401863469321992</v>
      </c>
      <c r="CI36" s="76">
        <f t="shared" si="65"/>
        <v>8.8874787632022016</v>
      </c>
      <c r="CJ36" s="76">
        <f t="shared" si="65"/>
        <v>8.8372520433549511</v>
      </c>
      <c r="CK36" s="76">
        <f t="shared" si="65"/>
        <v>8.7894202283951213</v>
      </c>
      <c r="CL36" s="76">
        <f t="shared" si="65"/>
        <v>8.7440163301688649</v>
      </c>
      <c r="CM36" s="76">
        <f t="shared" si="65"/>
        <v>8.7010798636243898</v>
      </c>
      <c r="CN36" s="76">
        <f t="shared" si="65"/>
        <v>8.6606107597939559</v>
      </c>
      <c r="CO36" s="103">
        <f t="shared" si="65"/>
        <v>8.6225500088555087</v>
      </c>
      <c r="CP36" s="76">
        <f t="shared" si="65"/>
        <v>8.5867801427505324</v>
      </c>
      <c r="CQ36" s="76">
        <f t="shared" si="65"/>
        <v>8.5531390333974269</v>
      </c>
      <c r="CR36" s="76">
        <f t="shared" si="65"/>
        <v>8.5214408811028441</v>
      </c>
      <c r="CS36" s="76">
        <f t="shared" si="65"/>
        <v>8.491502905953288</v>
      </c>
      <c r="CT36" s="76">
        <f t="shared" si="65"/>
        <v>8.4631689593802211</v>
      </c>
      <c r="CU36" s="76">
        <f t="shared" si="65"/>
        <v>8.4363194494529843</v>
      </c>
      <c r="CV36" s="103">
        <f t="shared" si="65"/>
        <v>8.4108701288257102</v>
      </c>
      <c r="CW36" s="76">
        <f t="shared" si="65"/>
        <v>8.3867640360086302</v>
      </c>
      <c r="CX36" s="76">
        <f t="shared" si="65"/>
        <v>8.3639599979650505</v>
      </c>
      <c r="CY36" s="76">
        <f t="shared" si="65"/>
        <v>8.3424202101166323</v>
      </c>
      <c r="CZ36" s="76">
        <f t="shared" si="65"/>
        <v>8.3220994628343679</v>
      </c>
      <c r="DA36" s="76">
        <f t="shared" si="65"/>
        <v>8.3029398556611014</v>
      </c>
      <c r="DB36" s="76">
        <f t="shared" si="65"/>
        <v>8.2848732674392416</v>
      </c>
      <c r="DC36" s="76">
        <f t="shared" si="65"/>
        <v>8.267826583475637</v>
      </c>
      <c r="DD36" s="103">
        <f t="shared" si="65"/>
        <v>8.2517274888114276</v>
      </c>
      <c r="DE36" s="76">
        <f t="shared" si="65"/>
        <v>8.2365093242019682</v>
      </c>
      <c r="DF36" s="76">
        <f t="shared" si="65"/>
        <v>8.2221141031651683</v>
      </c>
      <c r="DG36" s="76">
        <f t="shared" si="65"/>
        <v>8.2084933394776378</v>
      </c>
      <c r="DH36" s="76">
        <f t="shared" si="65"/>
        <v>8.1956067429780042</v>
      </c>
      <c r="DI36" s="76">
        <f t="shared" si="65"/>
        <v>8.1834196665851398</v>
      </c>
      <c r="DJ36" s="76">
        <f t="shared" si="65"/>
        <v>8.1719003384829705</v>
      </c>
      <c r="DK36" s="103">
        <f t="shared" si="65"/>
        <v>8.1610176231515563</v>
      </c>
      <c r="DL36" s="76">
        <f t="shared" si="65"/>
        <v>8.150739674279599</v>
      </c>
      <c r="DM36" s="76">
        <f t="shared" si="65"/>
        <v>8.1410335618034413</v>
      </c>
      <c r="DN36" s="76">
        <f t="shared" si="65"/>
        <v>8.1318657689701137</v>
      </c>
      <c r="DO36" s="76">
        <f t="shared" si="65"/>
        <v>8.1232032793660061</v>
      </c>
      <c r="DP36" s="76">
        <f t="shared" si="65"/>
        <v>8.1150147848187846</v>
      </c>
      <c r="DQ36" s="76">
        <f t="shared" si="65"/>
        <v>8.1072715151507833</v>
      </c>
      <c r="DR36" s="76">
        <f t="shared" si="65"/>
        <v>8.0999475607423488</v>
      </c>
      <c r="DS36" s="76">
        <f t="shared" si="65"/>
        <v>8.0930197238103183</v>
      </c>
    </row>
    <row r="37" spans="1:123" s="53" customFormat="1" x14ac:dyDescent="0.25">
      <c r="A37" s="53" t="s">
        <v>86</v>
      </c>
      <c r="B37" s="61"/>
      <c r="C37" s="109">
        <f t="shared" ref="C37:G42" si="66">D37/(1+$V$5)</f>
        <v>4.1632399650746512</v>
      </c>
      <c r="D37" s="109">
        <f t="shared" si="66"/>
        <v>4.9958879580895816</v>
      </c>
      <c r="E37" s="109">
        <f t="shared" si="66"/>
        <v>5.9950655497074976</v>
      </c>
      <c r="F37" s="109">
        <f t="shared" si="66"/>
        <v>7.194078659648997</v>
      </c>
      <c r="G37" s="109">
        <f t="shared" si="66"/>
        <v>8.6328943915787963</v>
      </c>
      <c r="H37" s="109">
        <f>I37/(1+$V$5)</f>
        <v>10.359473269894554</v>
      </c>
      <c r="I37" s="82">
        <f>V6*AH5</f>
        <v>12.431367923873465</v>
      </c>
      <c r="J37" s="83">
        <f t="shared" ref="J37:BU37" si="67">I37-C38+J38</f>
        <v>14.223768181135714</v>
      </c>
      <c r="K37" s="83">
        <f t="shared" si="67"/>
        <v>16.374648489850415</v>
      </c>
      <c r="L37" s="83">
        <f t="shared" si="67"/>
        <v>18.955704860308057</v>
      </c>
      <c r="M37" s="83">
        <f t="shared" si="67"/>
        <v>22.052972504857223</v>
      </c>
      <c r="N37" s="83">
        <f t="shared" si="67"/>
        <v>25.769693678316223</v>
      </c>
      <c r="O37" s="83">
        <f t="shared" si="67"/>
        <v>30.229759086467027</v>
      </c>
      <c r="P37" s="105">
        <f t="shared" si="67"/>
        <v>35.581837576247992</v>
      </c>
      <c r="Q37" s="83">
        <f t="shared" si="67"/>
        <v>40.558595173331355</v>
      </c>
      <c r="R37" s="83">
        <f t="shared" si="67"/>
        <v>39.967980574550687</v>
      </c>
      <c r="S37" s="83">
        <f t="shared" si="67"/>
        <v>39.144995648720446</v>
      </c>
      <c r="T37" s="83">
        <f t="shared" si="67"/>
        <v>38.043118464020793</v>
      </c>
      <c r="U37" s="83">
        <f t="shared" si="67"/>
        <v>36.606502694923655</v>
      </c>
      <c r="V37" s="83">
        <f t="shared" si="67"/>
        <v>34.768104346349354</v>
      </c>
      <c r="W37" s="105">
        <f t="shared" si="67"/>
        <v>32.447430211641759</v>
      </c>
      <c r="X37" s="83">
        <f t="shared" si="67"/>
        <v>30.993567431443559</v>
      </c>
      <c r="Y37" s="83">
        <f t="shared" si="67"/>
        <v>32.71232336356038</v>
      </c>
      <c r="Z37" s="83">
        <f t="shared" si="67"/>
        <v>34.015830816472949</v>
      </c>
      <c r="AA37" s="83">
        <f t="shared" si="67"/>
        <v>34.810238035144053</v>
      </c>
      <c r="AB37" s="83">
        <f t="shared" si="67"/>
        <v>34.982946050639057</v>
      </c>
      <c r="AC37" s="83">
        <f t="shared" si="67"/>
        <v>34.39886596206555</v>
      </c>
      <c r="AD37" s="105">
        <f t="shared" si="67"/>
        <v>32.895930332365033</v>
      </c>
      <c r="AE37" s="83">
        <f t="shared" si="67"/>
        <v>29.082199324726957</v>
      </c>
      <c r="AF37" s="83">
        <f t="shared" si="67"/>
        <v>27.113770724377812</v>
      </c>
      <c r="AG37" s="83">
        <f t="shared" si="67"/>
        <v>25.298875155670661</v>
      </c>
      <c r="AH37" s="83">
        <f t="shared" si="67"/>
        <v>23.631289956227704</v>
      </c>
      <c r="AI37" s="83">
        <f t="shared" si="67"/>
        <v>22.102883872955552</v>
      </c>
      <c r="AJ37" s="159">
        <f t="shared" si="67"/>
        <v>20.703239887546523</v>
      </c>
      <c r="AK37" s="105">
        <f t="shared" si="67"/>
        <v>19.419203631139652</v>
      </c>
      <c r="AL37" s="83">
        <f t="shared" si="67"/>
        <v>19.632589413730091</v>
      </c>
      <c r="AM37" s="83">
        <f t="shared" si="67"/>
        <v>19.631207060825211</v>
      </c>
      <c r="AN37" s="83">
        <f t="shared" si="67"/>
        <v>19.403120074204558</v>
      </c>
      <c r="AO37" s="83">
        <f t="shared" si="67"/>
        <v>18.983691621828875</v>
      </c>
      <c r="AP37" s="83">
        <f t="shared" si="67"/>
        <v>18.413443713920252</v>
      </c>
      <c r="AQ37" s="159">
        <f t="shared" si="67"/>
        <v>17.739042459190298</v>
      </c>
      <c r="AR37" s="105">
        <f t="shared" si="67"/>
        <v>17.0144805361289</v>
      </c>
      <c r="AS37" s="83">
        <f t="shared" si="67"/>
        <v>16.101761273466881</v>
      </c>
      <c r="AT37" s="83">
        <f t="shared" si="67"/>
        <v>15.447881955895925</v>
      </c>
      <c r="AU37" s="83">
        <f t="shared" si="67"/>
        <v>14.906547035424198</v>
      </c>
      <c r="AV37" s="83">
        <f t="shared" si="67"/>
        <v>14.455088204394391</v>
      </c>
      <c r="AW37" s="83">
        <f t="shared" si="67"/>
        <v>14.074164013973665</v>
      </c>
      <c r="AX37" s="159">
        <f t="shared" si="67"/>
        <v>13.748334342087874</v>
      </c>
      <c r="AY37" s="105">
        <f t="shared" si="67"/>
        <v>13.466746429816308</v>
      </c>
      <c r="AZ37" s="83">
        <f t="shared" si="67"/>
        <v>13.223954764854817</v>
      </c>
      <c r="BA37" s="83">
        <f t="shared" si="67"/>
        <v>12.928568007097679</v>
      </c>
      <c r="BB37" s="83">
        <f t="shared" si="67"/>
        <v>12.600407958198614</v>
      </c>
      <c r="BC37" s="83">
        <f t="shared" si="67"/>
        <v>12.260489929668509</v>
      </c>
      <c r="BD37" s="83">
        <f t="shared" si="67"/>
        <v>11.926104684455385</v>
      </c>
      <c r="BE37" s="159">
        <f t="shared" si="67"/>
        <v>11.610727318737013</v>
      </c>
      <c r="BF37" s="105">
        <f t="shared" si="67"/>
        <v>11.323908744991884</v>
      </c>
      <c r="BG37" s="83">
        <f t="shared" si="67"/>
        <v>11.071141746730122</v>
      </c>
      <c r="BH37" s="83">
        <f t="shared" si="67"/>
        <v>10.857793703721281</v>
      </c>
      <c r="BI37" s="83">
        <f t="shared" si="67"/>
        <v>10.66525916455727</v>
      </c>
      <c r="BJ37" s="83">
        <f t="shared" si="67"/>
        <v>10.485449907246425</v>
      </c>
      <c r="BK37" s="83">
        <f t="shared" si="67"/>
        <v>10.312931740592086</v>
      </c>
      <c r="BL37" s="159">
        <f t="shared" si="67"/>
        <v>10.144443895130676</v>
      </c>
      <c r="BM37" s="105">
        <f t="shared" si="67"/>
        <v>9.9783642526504792</v>
      </c>
      <c r="BN37" s="83">
        <f t="shared" si="67"/>
        <v>9.8141183519399036</v>
      </c>
      <c r="BO37" s="83">
        <f t="shared" si="67"/>
        <v>9.6527056430992655</v>
      </c>
      <c r="BP37" s="83">
        <f t="shared" si="67"/>
        <v>9.4987300702168156</v>
      </c>
      <c r="BQ37" s="83">
        <f t="shared" si="67"/>
        <v>9.3550682317287066</v>
      </c>
      <c r="BR37" s="83">
        <f t="shared" si="67"/>
        <v>9.2228551780769514</v>
      </c>
      <c r="BS37" s="83">
        <f t="shared" si="67"/>
        <v>9.1018764150494551</v>
      </c>
      <c r="BT37" s="105">
        <f t="shared" si="67"/>
        <v>8.9909333845198098</v>
      </c>
      <c r="BU37" s="83">
        <f t="shared" si="67"/>
        <v>8.8881757622261635</v>
      </c>
      <c r="BV37" s="83">
        <f t="shared" ref="BV37:DS37" si="68">BU37-BO38+BV38</f>
        <v>8.7913976511511933</v>
      </c>
      <c r="BW37" s="83">
        <f t="shared" si="68"/>
        <v>8.6985935406381447</v>
      </c>
      <c r="BX37" s="83">
        <f t="shared" si="68"/>
        <v>8.6091338570851939</v>
      </c>
      <c r="BY37" s="83">
        <f t="shared" si="68"/>
        <v>8.5229801718253402</v>
      </c>
      <c r="BZ37" s="83">
        <f t="shared" si="68"/>
        <v>8.4404205256668892</v>
      </c>
      <c r="CA37" s="105">
        <f t="shared" si="68"/>
        <v>8.3618619661994682</v>
      </c>
      <c r="CB37" s="83">
        <f t="shared" si="68"/>
        <v>8.2876818883490255</v>
      </c>
      <c r="CC37" s="83">
        <f t="shared" si="68"/>
        <v>8.2181395653169904</v>
      </c>
      <c r="CD37" s="83">
        <f t="shared" si="68"/>
        <v>8.1532576743410914</v>
      </c>
      <c r="CE37" s="83">
        <f t="shared" si="68"/>
        <v>8.0927319594189022</v>
      </c>
      <c r="CF37" s="83">
        <f t="shared" si="68"/>
        <v>8.0360776093455328</v>
      </c>
      <c r="CG37" s="83">
        <f t="shared" si="68"/>
        <v>7.9827644152258328</v>
      </c>
      <c r="CH37" s="105">
        <f t="shared" si="68"/>
        <v>7.9323119592790361</v>
      </c>
      <c r="CI37" s="83">
        <f t="shared" si="68"/>
        <v>7.8843506896785778</v>
      </c>
      <c r="CJ37" s="83">
        <f t="shared" si="68"/>
        <v>7.838655242512977</v>
      </c>
      <c r="CK37" s="83">
        <f t="shared" si="68"/>
        <v>7.795150116603379</v>
      </c>
      <c r="CL37" s="83">
        <f t="shared" si="68"/>
        <v>7.7538630370803876</v>
      </c>
      <c r="CM37" s="83">
        <f t="shared" si="68"/>
        <v>7.7148255844106526</v>
      </c>
      <c r="CN37" s="83">
        <f t="shared" si="68"/>
        <v>7.6780330742984457</v>
      </c>
      <c r="CO37" s="105">
        <f t="shared" si="68"/>
        <v>7.6434281023313542</v>
      </c>
      <c r="CP37" s="83">
        <f t="shared" si="68"/>
        <v>7.610901604370774</v>
      </c>
      <c r="CQ37" s="83">
        <f t="shared" si="68"/>
        <v>7.5803056180125754</v>
      </c>
      <c r="CR37" s="83">
        <f t="shared" si="68"/>
        <v>7.5514722913361689</v>
      </c>
      <c r="CS37" s="83">
        <f t="shared" si="68"/>
        <v>7.5242376424107107</v>
      </c>
      <c r="CT37" s="83">
        <f t="shared" si="68"/>
        <v>7.4984618251479533</v>
      </c>
      <c r="CU37" s="83">
        <f t="shared" si="68"/>
        <v>7.4740376158784043</v>
      </c>
      <c r="CV37" s="105">
        <f t="shared" si="68"/>
        <v>7.4508891115583245</v>
      </c>
      <c r="CW37" s="83">
        <f t="shared" si="68"/>
        <v>7.4289644429250092</v>
      </c>
      <c r="CX37" s="83">
        <f t="shared" si="68"/>
        <v>7.4082255145782057</v>
      </c>
      <c r="CY37" s="83">
        <f t="shared" si="68"/>
        <v>7.3886369847159576</v>
      </c>
      <c r="CZ37" s="83">
        <f t="shared" si="68"/>
        <v>7.3701567957414822</v>
      </c>
      <c r="DA37" s="83">
        <f t="shared" si="68"/>
        <v>7.3527316658899808</v>
      </c>
      <c r="DB37" s="83">
        <f t="shared" si="68"/>
        <v>7.3362994154447456</v>
      </c>
      <c r="DC37" s="83">
        <f t="shared" si="68"/>
        <v>7.3207936726592431</v>
      </c>
      <c r="DD37" s="105">
        <f t="shared" si="68"/>
        <v>7.3061490253093568</v>
      </c>
      <c r="DE37" s="83">
        <f t="shared" si="68"/>
        <v>7.2923052952683918</v>
      </c>
      <c r="DF37" s="83">
        <f t="shared" si="68"/>
        <v>7.2792101477235196</v>
      </c>
      <c r="DG37" s="83">
        <f t="shared" si="68"/>
        <v>7.2668197389620302</v>
      </c>
      <c r="DH37" s="83">
        <f t="shared" si="68"/>
        <v>7.255097486961823</v>
      </c>
      <c r="DI37" s="83">
        <f t="shared" si="68"/>
        <v>7.244011786968696</v>
      </c>
      <c r="DJ37" s="83">
        <f t="shared" si="68"/>
        <v>7.2335335615428455</v>
      </c>
      <c r="DK37" s="105">
        <f t="shared" si="68"/>
        <v>7.2236342948290782</v>
      </c>
      <c r="DL37" s="83">
        <f t="shared" si="68"/>
        <v>7.2142848641586532</v>
      </c>
      <c r="DM37" s="83">
        <f t="shared" si="68"/>
        <v>7.2054552346007394</v>
      </c>
      <c r="DN37" s="83">
        <f t="shared" si="68"/>
        <v>7.1971149188609571</v>
      </c>
      <c r="DO37" s="83">
        <f t="shared" si="68"/>
        <v>7.1892339488524701</v>
      </c>
      <c r="DP37" s="83">
        <f t="shared" si="68"/>
        <v>7.1817839418414362</v>
      </c>
      <c r="DQ37" s="83">
        <f t="shared" si="68"/>
        <v>7.1747388230249989</v>
      </c>
      <c r="DR37" s="83">
        <f t="shared" si="68"/>
        <v>7.1680750954185575</v>
      </c>
      <c r="DS37" s="83">
        <f t="shared" si="68"/>
        <v>7.1617716929977933</v>
      </c>
    </row>
    <row r="38" spans="1:123" s="87" customFormat="1" x14ac:dyDescent="0.25">
      <c r="A38" s="87" t="s">
        <v>120</v>
      </c>
      <c r="B38" s="97"/>
      <c r="C38" s="88">
        <f t="shared" si="66"/>
        <v>0.69387332751244202</v>
      </c>
      <c r="D38" s="89">
        <f t="shared" ref="D38:H38" si="69">D37-C37</f>
        <v>0.83264799301493042</v>
      </c>
      <c r="E38" s="89">
        <f t="shared" si="69"/>
        <v>0.99917759161791597</v>
      </c>
      <c r="F38" s="89">
        <f t="shared" si="69"/>
        <v>1.1990131099414993</v>
      </c>
      <c r="G38" s="89">
        <f t="shared" si="69"/>
        <v>1.4388157319297994</v>
      </c>
      <c r="H38" s="89">
        <f t="shared" si="69"/>
        <v>1.7265788783157578</v>
      </c>
      <c r="I38" s="89">
        <f>I37-H37</f>
        <v>2.0718946539789105</v>
      </c>
      <c r="J38" s="87">
        <f>C20*$L$5</f>
        <v>2.4862735847746915</v>
      </c>
      <c r="K38" s="87">
        <f t="shared" ref="K38:BV38" si="70">D20*$L$5</f>
        <v>2.9835283017296295</v>
      </c>
      <c r="L38" s="87">
        <f t="shared" si="70"/>
        <v>3.5802339620755568</v>
      </c>
      <c r="M38" s="87">
        <f t="shared" si="70"/>
        <v>4.2962807544906667</v>
      </c>
      <c r="N38" s="87">
        <f t="shared" si="70"/>
        <v>5.1555369053888001</v>
      </c>
      <c r="O38" s="87">
        <f t="shared" si="70"/>
        <v>6.1866442864665601</v>
      </c>
      <c r="P38" s="96">
        <f t="shared" si="70"/>
        <v>7.4239731437598735</v>
      </c>
      <c r="Q38" s="87">
        <f t="shared" si="70"/>
        <v>7.463031181858053</v>
      </c>
      <c r="R38" s="87">
        <f t="shared" si="70"/>
        <v>2.3929137029489613</v>
      </c>
      <c r="S38" s="87">
        <f t="shared" si="70"/>
        <v>2.7572490362453164</v>
      </c>
      <c r="T38" s="87">
        <f t="shared" si="70"/>
        <v>3.1944035697910103</v>
      </c>
      <c r="U38" s="87">
        <f t="shared" si="70"/>
        <v>3.7189211362916597</v>
      </c>
      <c r="V38" s="87">
        <f t="shared" si="70"/>
        <v>4.3482459378922567</v>
      </c>
      <c r="W38" s="96">
        <f t="shared" si="70"/>
        <v>5.1032990090522752</v>
      </c>
      <c r="X38" s="87">
        <f t="shared" si="70"/>
        <v>6.0091684016598528</v>
      </c>
      <c r="Y38" s="87">
        <f t="shared" si="70"/>
        <v>4.1116696350657813</v>
      </c>
      <c r="Z38" s="87">
        <f t="shared" si="70"/>
        <v>4.0607564891578853</v>
      </c>
      <c r="AA38" s="87">
        <f t="shared" si="70"/>
        <v>3.9888107884621116</v>
      </c>
      <c r="AB38" s="87">
        <f t="shared" si="70"/>
        <v>3.8916291517866637</v>
      </c>
      <c r="AC38" s="87">
        <f t="shared" si="70"/>
        <v>3.7641658493187475</v>
      </c>
      <c r="AD38" s="96">
        <f t="shared" si="70"/>
        <v>3.6003633793517564</v>
      </c>
      <c r="AE38" s="87">
        <f t="shared" si="70"/>
        <v>2.1954373940217784</v>
      </c>
      <c r="AF38" s="87">
        <f t="shared" si="70"/>
        <v>2.1432410347166337</v>
      </c>
      <c r="AG38" s="87">
        <f t="shared" si="70"/>
        <v>2.245860920450736</v>
      </c>
      <c r="AH38" s="87">
        <f t="shared" si="70"/>
        <v>2.3212255890191549</v>
      </c>
      <c r="AI38" s="87">
        <f t="shared" si="70"/>
        <v>2.3632230685145093</v>
      </c>
      <c r="AJ38" s="165">
        <f t="shared" si="70"/>
        <v>2.3645218639097183</v>
      </c>
      <c r="AK38" s="96">
        <f t="shared" si="70"/>
        <v>2.3163271229448825</v>
      </c>
      <c r="AL38" s="87">
        <f t="shared" si="70"/>
        <v>2.4088231766122168</v>
      </c>
      <c r="AM38" s="87">
        <f t="shared" si="70"/>
        <v>2.1418586818117542</v>
      </c>
      <c r="AN38" s="87">
        <f t="shared" si="70"/>
        <v>2.0177739338300817</v>
      </c>
      <c r="AO38" s="87">
        <f t="shared" si="70"/>
        <v>1.9017971366434692</v>
      </c>
      <c r="AP38" s="87">
        <f t="shared" si="70"/>
        <v>1.7929751606058828</v>
      </c>
      <c r="AQ38" s="165">
        <f t="shared" si="70"/>
        <v>1.6901206091797638</v>
      </c>
      <c r="AR38" s="96">
        <f t="shared" si="70"/>
        <v>1.5917651998834832</v>
      </c>
      <c r="AS38" s="87">
        <f t="shared" si="70"/>
        <v>1.4961039139501964</v>
      </c>
      <c r="AT38" s="87">
        <f t="shared" si="70"/>
        <v>1.4879793642407979</v>
      </c>
      <c r="AU38" s="87">
        <f t="shared" si="70"/>
        <v>1.4764390133583556</v>
      </c>
      <c r="AV38" s="87">
        <f t="shared" si="70"/>
        <v>1.4503383056136612</v>
      </c>
      <c r="AW38" s="87">
        <f t="shared" si="70"/>
        <v>1.4120509701851565</v>
      </c>
      <c r="AX38" s="165">
        <f t="shared" si="70"/>
        <v>1.3642909372939749</v>
      </c>
      <c r="AY38" s="96">
        <f t="shared" si="70"/>
        <v>1.3101772876119167</v>
      </c>
      <c r="AZ38" s="87">
        <f t="shared" si="70"/>
        <v>1.2533122489887067</v>
      </c>
      <c r="BA38" s="87">
        <f t="shared" si="70"/>
        <v>1.1925926064836603</v>
      </c>
      <c r="BB38" s="87">
        <f t="shared" si="70"/>
        <v>1.1482789644592899</v>
      </c>
      <c r="BC38" s="87">
        <f t="shared" si="70"/>
        <v>1.1104202770835561</v>
      </c>
      <c r="BD38" s="87">
        <f t="shared" si="70"/>
        <v>1.0776657249720316</v>
      </c>
      <c r="BE38" s="165">
        <f t="shared" si="70"/>
        <v>1.0489135715756013</v>
      </c>
      <c r="BF38" s="96">
        <f t="shared" si="70"/>
        <v>1.0233587138667883</v>
      </c>
      <c r="BG38" s="87">
        <f t="shared" si="70"/>
        <v>1.0005452507269434</v>
      </c>
      <c r="BH38" s="87">
        <f t="shared" si="70"/>
        <v>0.97924456347482003</v>
      </c>
      <c r="BI38" s="87">
        <f t="shared" si="70"/>
        <v>0.9557444252952787</v>
      </c>
      <c r="BJ38" s="87">
        <f t="shared" si="70"/>
        <v>0.93061101977271077</v>
      </c>
      <c r="BK38" s="87">
        <f t="shared" si="70"/>
        <v>0.90514755831769433</v>
      </c>
      <c r="BL38" s="165">
        <f t="shared" si="70"/>
        <v>0.88042572611419223</v>
      </c>
      <c r="BM38" s="96">
        <f t="shared" si="70"/>
        <v>0.85727907138659054</v>
      </c>
      <c r="BN38" s="87">
        <f t="shared" si="70"/>
        <v>0.83629935001636746</v>
      </c>
      <c r="BO38" s="87">
        <f t="shared" si="70"/>
        <v>0.81783185463418251</v>
      </c>
      <c r="BP38" s="87">
        <f t="shared" si="70"/>
        <v>0.80176885241282836</v>
      </c>
      <c r="BQ38" s="87">
        <f t="shared" si="70"/>
        <v>0.78694918128460134</v>
      </c>
      <c r="BR38" s="87">
        <f t="shared" si="70"/>
        <v>0.77293450466593916</v>
      </c>
      <c r="BS38" s="87">
        <f t="shared" si="70"/>
        <v>0.75944696308669557</v>
      </c>
      <c r="BT38" s="96">
        <f t="shared" si="70"/>
        <v>0.74633604085694649</v>
      </c>
      <c r="BU38" s="87">
        <f t="shared" si="70"/>
        <v>0.73354172772272241</v>
      </c>
      <c r="BV38" s="87">
        <f t="shared" si="70"/>
        <v>0.72105374355921248</v>
      </c>
      <c r="BW38" s="87">
        <f t="shared" ref="BW38:DS38" si="71">BP20*$L$5</f>
        <v>0.70896474189977909</v>
      </c>
      <c r="BX38" s="87">
        <f t="shared" si="71"/>
        <v>0.69748949773165059</v>
      </c>
      <c r="BY38" s="87">
        <f t="shared" si="71"/>
        <v>0.68678081940608537</v>
      </c>
      <c r="BZ38" s="87">
        <f t="shared" si="71"/>
        <v>0.67688731692824411</v>
      </c>
      <c r="CA38" s="96">
        <f t="shared" si="71"/>
        <v>0.66777748138952586</v>
      </c>
      <c r="CB38" s="87">
        <f t="shared" si="71"/>
        <v>0.65936164987227952</v>
      </c>
      <c r="CC38" s="87">
        <f t="shared" si="71"/>
        <v>0.65151142052717836</v>
      </c>
      <c r="CD38" s="87">
        <f t="shared" si="71"/>
        <v>0.64408285092387918</v>
      </c>
      <c r="CE38" s="87">
        <f t="shared" si="71"/>
        <v>0.63696378280946053</v>
      </c>
      <c r="CF38" s="87">
        <f t="shared" si="71"/>
        <v>0.6301264693327151</v>
      </c>
      <c r="CG38" s="87">
        <f t="shared" si="71"/>
        <v>0.62357412280854441</v>
      </c>
      <c r="CH38" s="96">
        <f t="shared" si="71"/>
        <v>0.61732502544272927</v>
      </c>
      <c r="CI38" s="87">
        <f t="shared" si="71"/>
        <v>0.6114003802718212</v>
      </c>
      <c r="CJ38" s="87">
        <f t="shared" si="71"/>
        <v>0.60581597336157811</v>
      </c>
      <c r="CK38" s="87">
        <f t="shared" si="71"/>
        <v>0.60057772501428097</v>
      </c>
      <c r="CL38" s="87">
        <f t="shared" si="71"/>
        <v>0.59567670328646927</v>
      </c>
      <c r="CM38" s="87">
        <f t="shared" si="71"/>
        <v>0.59108901666298042</v>
      </c>
      <c r="CN38" s="87">
        <f t="shared" si="71"/>
        <v>0.58678161269633711</v>
      </c>
      <c r="CO38" s="96">
        <f t="shared" si="71"/>
        <v>0.58272005347563738</v>
      </c>
      <c r="CP38" s="87">
        <f t="shared" si="71"/>
        <v>0.57887388231124082</v>
      </c>
      <c r="CQ38" s="87">
        <f t="shared" si="71"/>
        <v>0.57521998700337895</v>
      </c>
      <c r="CR38" s="87">
        <f t="shared" si="71"/>
        <v>0.5717443983378746</v>
      </c>
      <c r="CS38" s="87">
        <f t="shared" si="71"/>
        <v>0.56844205436101092</v>
      </c>
      <c r="CT38" s="87">
        <f t="shared" si="71"/>
        <v>0.56531319940022284</v>
      </c>
      <c r="CU38" s="87">
        <f t="shared" si="71"/>
        <v>0.56235740342678808</v>
      </c>
      <c r="CV38" s="96">
        <f t="shared" si="71"/>
        <v>0.55957154915555718</v>
      </c>
      <c r="CW38" s="87">
        <f t="shared" si="71"/>
        <v>0.55694921367792538</v>
      </c>
      <c r="CX38" s="87">
        <f t="shared" si="71"/>
        <v>0.5544810586565756</v>
      </c>
      <c r="CY38" s="87">
        <f t="shared" si="71"/>
        <v>0.55215586847562625</v>
      </c>
      <c r="CZ38" s="87">
        <f t="shared" si="71"/>
        <v>0.54996186538653535</v>
      </c>
      <c r="DA38" s="87">
        <f t="shared" si="71"/>
        <v>0.54788806954872182</v>
      </c>
      <c r="DB38" s="87">
        <f t="shared" si="71"/>
        <v>0.54592515298155364</v>
      </c>
      <c r="DC38" s="87">
        <f t="shared" si="71"/>
        <v>0.5440658063700553</v>
      </c>
      <c r="DD38" s="96">
        <f t="shared" si="71"/>
        <v>0.54230456632803947</v>
      </c>
      <c r="DE38" s="87">
        <f t="shared" si="71"/>
        <v>0.54063732861561076</v>
      </c>
      <c r="DF38" s="87">
        <f t="shared" si="71"/>
        <v>0.53906072093075452</v>
      </c>
      <c r="DG38" s="87">
        <f t="shared" si="71"/>
        <v>0.53757145662504591</v>
      </c>
      <c r="DH38" s="87">
        <f t="shared" si="71"/>
        <v>0.53616581754851467</v>
      </c>
      <c r="DI38" s="87">
        <f t="shared" si="71"/>
        <v>0.53483945298842639</v>
      </c>
      <c r="DJ38" s="87">
        <f t="shared" si="71"/>
        <v>0.53358758094420422</v>
      </c>
      <c r="DK38" s="96">
        <f t="shared" si="71"/>
        <v>0.53240529961427185</v>
      </c>
      <c r="DL38" s="87">
        <f t="shared" si="71"/>
        <v>0.53128789794518549</v>
      </c>
      <c r="DM38" s="87">
        <f t="shared" si="71"/>
        <v>0.53023109137284097</v>
      </c>
      <c r="DN38" s="87">
        <f t="shared" si="71"/>
        <v>0.52923114088526402</v>
      </c>
      <c r="DO38" s="87">
        <f t="shared" si="71"/>
        <v>0.52828484754002791</v>
      </c>
      <c r="DP38" s="87">
        <f t="shared" si="71"/>
        <v>0.52738944597739235</v>
      </c>
      <c r="DQ38" s="87">
        <f t="shared" si="71"/>
        <v>0.5265424621277669</v>
      </c>
      <c r="DR38" s="87">
        <f t="shared" si="71"/>
        <v>0.52574157200783034</v>
      </c>
      <c r="DS38" s="87">
        <f t="shared" si="71"/>
        <v>0.52498449552442139</v>
      </c>
    </row>
    <row r="39" spans="1:123" s="53" customFormat="1" x14ac:dyDescent="0.25">
      <c r="A39" s="53" t="s">
        <v>87</v>
      </c>
      <c r="B39" s="61"/>
      <c r="C39" s="109">
        <f t="shared" si="66"/>
        <v>0.57030684453077418</v>
      </c>
      <c r="D39" s="109">
        <f t="shared" si="66"/>
        <v>0.684368213436929</v>
      </c>
      <c r="E39" s="109">
        <f t="shared" si="66"/>
        <v>0.82124185612431477</v>
      </c>
      <c r="F39" s="109">
        <f t="shared" si="66"/>
        <v>0.98549022734917768</v>
      </c>
      <c r="G39" s="109">
        <f t="shared" si="66"/>
        <v>1.1825882728190131</v>
      </c>
      <c r="H39" s="109">
        <f>I39/(1+$V$5)</f>
        <v>1.4191059273828157</v>
      </c>
      <c r="I39" s="82">
        <f>V6*AH6</f>
        <v>1.7029271128593788</v>
      </c>
      <c r="J39" s="83">
        <f t="shared" ref="J39:BU39" si="72">I39-C40+J40</f>
        <v>1.9484613946761253</v>
      </c>
      <c r="K39" s="83">
        <f t="shared" si="72"/>
        <v>2.2431025328562213</v>
      </c>
      <c r="L39" s="83">
        <f t="shared" si="72"/>
        <v>2.5966718986723363</v>
      </c>
      <c r="M39" s="83">
        <f t="shared" si="72"/>
        <v>3.0209551376516743</v>
      </c>
      <c r="N39" s="83">
        <f t="shared" si="72"/>
        <v>3.5300950244268803</v>
      </c>
      <c r="O39" s="83">
        <f t="shared" si="72"/>
        <v>4.1410628885571272</v>
      </c>
      <c r="P39" s="105">
        <f t="shared" si="72"/>
        <v>4.8742243255134241</v>
      </c>
      <c r="Q39" s="83">
        <f t="shared" si="72"/>
        <v>5.0361859832304088</v>
      </c>
      <c r="R39" s="83">
        <f t="shared" si="72"/>
        <v>4.7884765948195129</v>
      </c>
      <c r="S39" s="83">
        <f t="shared" si="72"/>
        <v>4.4833697671145307</v>
      </c>
      <c r="T39" s="83">
        <f t="shared" si="72"/>
        <v>4.1093855632537188</v>
      </c>
      <c r="U39" s="83">
        <f t="shared" si="72"/>
        <v>3.6527478785050151</v>
      </c>
      <c r="V39" s="83">
        <f t="shared" si="72"/>
        <v>3.0969251340068054</v>
      </c>
      <c r="W39" s="105">
        <f t="shared" si="72"/>
        <v>2.4220790786275161</v>
      </c>
      <c r="X39" s="83">
        <f t="shared" si="72"/>
        <v>2.322235373995623</v>
      </c>
      <c r="Y39" s="83">
        <f t="shared" si="72"/>
        <v>2.4364914422037325</v>
      </c>
      <c r="Z39" s="83">
        <f t="shared" si="72"/>
        <v>2.5216527832195563</v>
      </c>
      <c r="AA39" s="83">
        <f t="shared" si="72"/>
        <v>2.5711493481454228</v>
      </c>
      <c r="AB39" s="83">
        <f t="shared" si="72"/>
        <v>2.5770970929125996</v>
      </c>
      <c r="AC39" s="83">
        <f t="shared" si="72"/>
        <v>2.5300351281721807</v>
      </c>
      <c r="AD39" s="105">
        <f t="shared" si="72"/>
        <v>2.4186102727638485</v>
      </c>
      <c r="AE39" s="83">
        <f t="shared" si="72"/>
        <v>2.1539190972327726</v>
      </c>
      <c r="AF39" s="83">
        <f t="shared" si="72"/>
        <v>2.011316326325769</v>
      </c>
      <c r="AG39" s="83">
        <f t="shared" si="72"/>
        <v>1.8807842984318857</v>
      </c>
      <c r="AH39" s="83">
        <f t="shared" si="72"/>
        <v>1.7622500464243884</v>
      </c>
      <c r="AI39" s="83">
        <f t="shared" si="72"/>
        <v>1.6555801335460802</v>
      </c>
      <c r="AJ39" s="159">
        <f t="shared" si="72"/>
        <v>1.5605688011996781</v>
      </c>
      <c r="AK39" s="105">
        <f t="shared" si="72"/>
        <v>1.476923825423333</v>
      </c>
      <c r="AL39" s="83">
        <f t="shared" si="72"/>
        <v>1.4923124386733462</v>
      </c>
      <c r="AM39" s="83">
        <f t="shared" si="72"/>
        <v>1.4953037031921494</v>
      </c>
      <c r="AN39" s="83">
        <f t="shared" si="72"/>
        <v>1.4817627981492121</v>
      </c>
      <c r="AO39" s="83">
        <f t="shared" si="72"/>
        <v>1.4541892219158949</v>
      </c>
      <c r="AP39" s="83">
        <f t="shared" si="72"/>
        <v>1.4154563767995478</v>
      </c>
      <c r="AQ39" s="159">
        <f t="shared" si="72"/>
        <v>1.3688831576991958</v>
      </c>
      <c r="AR39" s="105">
        <f t="shared" si="72"/>
        <v>1.3183198550590076</v>
      </c>
      <c r="AS39" s="83">
        <f t="shared" si="72"/>
        <v>1.255467832552146</v>
      </c>
      <c r="AT39" s="83">
        <f t="shared" si="72"/>
        <v>1.2113759814193541</v>
      </c>
      <c r="AU39" s="83">
        <f t="shared" si="72"/>
        <v>1.176511124254016</v>
      </c>
      <c r="AV39" s="83">
        <f t="shared" si="72"/>
        <v>1.1490850418869949</v>
      </c>
      <c r="AW39" s="83">
        <f t="shared" si="72"/>
        <v>1.1275020157133313</v>
      </c>
      <c r="AX39" s="159">
        <f t="shared" si="72"/>
        <v>1.1103914942576021</v>
      </c>
      <c r="AY39" s="105">
        <f t="shared" si="72"/>
        <v>1.0966470576268812</v>
      </c>
      <c r="AZ39" s="83">
        <f t="shared" si="72"/>
        <v>1.0854729358755413</v>
      </c>
      <c r="BA39" s="83">
        <f t="shared" si="72"/>
        <v>1.0690444984688989</v>
      </c>
      <c r="BB39" s="83">
        <f t="shared" si="72"/>
        <v>1.0495585426694183</v>
      </c>
      <c r="BC39" s="83">
        <f t="shared" si="72"/>
        <v>1.0286135178784979</v>
      </c>
      <c r="BD39" s="83">
        <f t="shared" si="72"/>
        <v>1.0075352354782976</v>
      </c>
      <c r="BE39" s="159">
        <f t="shared" si="72"/>
        <v>0.98736797264412279</v>
      </c>
      <c r="BF39" s="105">
        <f t="shared" si="72"/>
        <v>0.96886358987945997</v>
      </c>
      <c r="BG39" s="83">
        <f t="shared" si="72"/>
        <v>0.95246824835990285</v>
      </c>
      <c r="BH39" s="83">
        <f t="shared" si="72"/>
        <v>0.93923525570656707</v>
      </c>
      <c r="BI39" s="83">
        <f t="shared" si="72"/>
        <v>0.92769457631816388</v>
      </c>
      <c r="BJ39" s="83">
        <f t="shared" si="72"/>
        <v>0.91715311159731172</v>
      </c>
      <c r="BK39" s="83">
        <f t="shared" si="72"/>
        <v>0.9071239991570389</v>
      </c>
      <c r="BL39" s="159">
        <f t="shared" si="72"/>
        <v>0.89729386151554702</v>
      </c>
      <c r="BM39" s="105">
        <f t="shared" si="72"/>
        <v>0.88748698292928851</v>
      </c>
      <c r="BN39" s="83">
        <f t="shared" si="72"/>
        <v>0.87762581695940511</v>
      </c>
      <c r="BO39" s="83">
        <f t="shared" si="72"/>
        <v>0.86768708898018965</v>
      </c>
      <c r="BP39" s="83">
        <f t="shared" si="72"/>
        <v>0.85811396247589455</v>
      </c>
      <c r="BQ39" s="83">
        <f t="shared" si="72"/>
        <v>0.84916344583627124</v>
      </c>
      <c r="BR39" s="83">
        <f t="shared" si="72"/>
        <v>0.84095495145149923</v>
      </c>
      <c r="BS39" s="83">
        <f t="shared" si="72"/>
        <v>0.83350030279296849</v>
      </c>
      <c r="BT39" s="105">
        <f t="shared" si="72"/>
        <v>0.82673194271331707</v>
      </c>
      <c r="BU39" s="83">
        <f t="shared" si="72"/>
        <v>0.82052918139245024</v>
      </c>
      <c r="BV39" s="83">
        <f t="shared" ref="BV39:DS39" si="73">BU39-BO40+BV40</f>
        <v>0.81474234603365814</v>
      </c>
      <c r="BW39" s="83">
        <f t="shared" si="73"/>
        <v>0.80919609180782959</v>
      </c>
      <c r="BX39" s="83">
        <f t="shared" si="73"/>
        <v>0.80382536733960508</v>
      </c>
      <c r="BY39" s="83">
        <f t="shared" si="73"/>
        <v>0.79861752220375593</v>
      </c>
      <c r="BZ39" s="83">
        <f t="shared" si="73"/>
        <v>0.79359154046787661</v>
      </c>
      <c r="CA39" s="105">
        <f t="shared" si="73"/>
        <v>0.78878136172677993</v>
      </c>
      <c r="CB39" s="83">
        <f t="shared" si="73"/>
        <v>0.78422341396247663</v>
      </c>
      <c r="CC39" s="83">
        <f t="shared" si="73"/>
        <v>0.7799484663146713</v>
      </c>
      <c r="CD39" s="83">
        <f t="shared" si="73"/>
        <v>0.77597298207920862</v>
      </c>
      <c r="CE39" s="83">
        <f t="shared" si="73"/>
        <v>0.77228154118882841</v>
      </c>
      <c r="CF39" s="83">
        <f t="shared" si="73"/>
        <v>0.76884185161596952</v>
      </c>
      <c r="CG39" s="83">
        <f t="shared" si="73"/>
        <v>0.76561581833801795</v>
      </c>
      <c r="CH39" s="105">
        <f t="shared" si="73"/>
        <v>0.76256751361312713</v>
      </c>
      <c r="CI39" s="83">
        <f t="shared" si="73"/>
        <v>0.75966843994995858</v>
      </c>
      <c r="CJ39" s="83">
        <f t="shared" si="73"/>
        <v>0.75690051369201916</v>
      </c>
      <c r="CK39" s="83">
        <f t="shared" si="73"/>
        <v>0.75425721686748526</v>
      </c>
      <c r="CL39" s="83">
        <f t="shared" si="73"/>
        <v>0.75174182688763225</v>
      </c>
      <c r="CM39" s="83">
        <f t="shared" si="73"/>
        <v>0.74935931494176256</v>
      </c>
      <c r="CN39" s="83">
        <f t="shared" si="73"/>
        <v>0.74711264256965515</v>
      </c>
      <c r="CO39" s="105">
        <f t="shared" si="73"/>
        <v>0.74500095066491012</v>
      </c>
      <c r="CP39" s="83">
        <f t="shared" si="73"/>
        <v>0.74301918452008053</v>
      </c>
      <c r="CQ39" s="83">
        <f t="shared" si="73"/>
        <v>0.74115871823015367</v>
      </c>
      <c r="CR39" s="83">
        <f t="shared" si="73"/>
        <v>0.73940856482907091</v>
      </c>
      <c r="CS39" s="83">
        <f t="shared" si="73"/>
        <v>0.73775717455057366</v>
      </c>
      <c r="CT39" s="83">
        <f t="shared" si="73"/>
        <v>0.73619451896790089</v>
      </c>
      <c r="CU39" s="83">
        <f t="shared" si="73"/>
        <v>0.73471298893031001</v>
      </c>
      <c r="CV39" s="105">
        <f t="shared" si="73"/>
        <v>0.73330745762770444</v>
      </c>
      <c r="CW39" s="83">
        <f t="shared" si="73"/>
        <v>0.7319748094696289</v>
      </c>
      <c r="CX39" s="83">
        <f t="shared" si="73"/>
        <v>0.73071317935629165</v>
      </c>
      <c r="CY39" s="83">
        <f t="shared" si="73"/>
        <v>0.72952108997281795</v>
      </c>
      <c r="CZ39" s="83">
        <f t="shared" si="73"/>
        <v>0.72839664555074723</v>
      </c>
      <c r="DA39" s="83">
        <f t="shared" si="73"/>
        <v>0.72733704582577818</v>
      </c>
      <c r="DB39" s="83">
        <f t="shared" si="73"/>
        <v>0.7263386704271716</v>
      </c>
      <c r="DC39" s="83">
        <f t="shared" si="73"/>
        <v>0.72539739805672077</v>
      </c>
      <c r="DD39" s="105">
        <f t="shared" si="73"/>
        <v>0.72450900171901667</v>
      </c>
      <c r="DE39" s="83">
        <f t="shared" si="73"/>
        <v>0.7236695081389326</v>
      </c>
      <c r="DF39" s="83">
        <f t="shared" si="73"/>
        <v>0.72287545113813856</v>
      </c>
      <c r="DG39" s="83">
        <f t="shared" si="73"/>
        <v>0.72212398496738595</v>
      </c>
      <c r="DH39" s="83">
        <f t="shared" si="73"/>
        <v>0.72141284059496591</v>
      </c>
      <c r="DI39" s="83">
        <f t="shared" si="73"/>
        <v>0.72074016086807824</v>
      </c>
      <c r="DJ39" s="83">
        <f t="shared" si="73"/>
        <v>0.72010430442862294</v>
      </c>
      <c r="DK39" s="105">
        <f t="shared" si="73"/>
        <v>0.71950367662459003</v>
      </c>
      <c r="DL39" s="83">
        <f t="shared" si="73"/>
        <v>0.71893661848788692</v>
      </c>
      <c r="DM39" s="83">
        <f t="shared" si="73"/>
        <v>0.71840136426181833</v>
      </c>
      <c r="DN39" s="83">
        <f t="shared" si="73"/>
        <v>0.7178960636354299</v>
      </c>
      <c r="DO39" s="83">
        <f t="shared" si="73"/>
        <v>0.71741885260392879</v>
      </c>
      <c r="DP39" s="83">
        <f t="shared" si="73"/>
        <v>0.71696794101658978</v>
      </c>
      <c r="DQ39" s="83">
        <f t="shared" si="73"/>
        <v>0.71654167906812161</v>
      </c>
      <c r="DR39" s="83">
        <f t="shared" si="73"/>
        <v>0.71613859027743321</v>
      </c>
      <c r="DS39" s="83">
        <f t="shared" si="73"/>
        <v>0.71575737079856216</v>
      </c>
    </row>
    <row r="40" spans="1:123" s="53" customFormat="1" x14ac:dyDescent="0.25">
      <c r="A40" s="87" t="s">
        <v>121</v>
      </c>
      <c r="B40" s="61"/>
      <c r="C40" s="88">
        <f t="shared" si="66"/>
        <v>9.5051140755129021E-2</v>
      </c>
      <c r="D40" s="89">
        <f t="shared" ref="D40:H40" si="74">D39-C39</f>
        <v>0.11406136890615481</v>
      </c>
      <c r="E40" s="89">
        <f t="shared" si="74"/>
        <v>0.13687364268738578</v>
      </c>
      <c r="F40" s="89">
        <f t="shared" si="74"/>
        <v>0.16424837122486291</v>
      </c>
      <c r="G40" s="89">
        <f t="shared" si="74"/>
        <v>0.19709804546983545</v>
      </c>
      <c r="H40" s="89">
        <f t="shared" si="74"/>
        <v>0.23651765456380258</v>
      </c>
      <c r="I40" s="89">
        <f>I39-H39</f>
        <v>0.2838211854765631</v>
      </c>
      <c r="J40" s="87">
        <f>C22*$L$5</f>
        <v>0.34058542257187557</v>
      </c>
      <c r="K40" s="87">
        <f t="shared" ref="K40:BV40" si="75">D22*$L$5</f>
        <v>0.40870250708625067</v>
      </c>
      <c r="L40" s="87">
        <f t="shared" si="75"/>
        <v>0.49044300850350098</v>
      </c>
      <c r="M40" s="87">
        <f t="shared" si="75"/>
        <v>0.58853161020420108</v>
      </c>
      <c r="N40" s="87">
        <f t="shared" si="75"/>
        <v>0.70623793224504139</v>
      </c>
      <c r="O40" s="87">
        <f t="shared" si="75"/>
        <v>0.84748551869404931</v>
      </c>
      <c r="P40" s="96">
        <f t="shared" si="75"/>
        <v>1.0169826224328595</v>
      </c>
      <c r="Q40" s="87">
        <f t="shared" si="75"/>
        <v>0.50254708028886008</v>
      </c>
      <c r="R40" s="87">
        <f t="shared" si="75"/>
        <v>0.16099311867535465</v>
      </c>
      <c r="S40" s="87">
        <f t="shared" si="75"/>
        <v>0.18533618079851893</v>
      </c>
      <c r="T40" s="87">
        <f t="shared" si="75"/>
        <v>0.21454740634338954</v>
      </c>
      <c r="U40" s="87">
        <f t="shared" si="75"/>
        <v>0.24960024749633755</v>
      </c>
      <c r="V40" s="87">
        <f t="shared" si="75"/>
        <v>0.29166277419583964</v>
      </c>
      <c r="W40" s="96">
        <f t="shared" si="75"/>
        <v>0.3421365670535701</v>
      </c>
      <c r="X40" s="87">
        <f t="shared" si="75"/>
        <v>0.40270337565696684</v>
      </c>
      <c r="Y40" s="87">
        <f t="shared" si="75"/>
        <v>0.27524918688346428</v>
      </c>
      <c r="Z40" s="87">
        <f t="shared" si="75"/>
        <v>0.27049752181434261</v>
      </c>
      <c r="AA40" s="87">
        <f t="shared" si="75"/>
        <v>0.26404397126925599</v>
      </c>
      <c r="AB40" s="87">
        <f t="shared" si="75"/>
        <v>0.25554799226351438</v>
      </c>
      <c r="AC40" s="87">
        <f t="shared" si="75"/>
        <v>0.24460080945542065</v>
      </c>
      <c r="AD40" s="96">
        <f t="shared" si="75"/>
        <v>0.2307117116452379</v>
      </c>
      <c r="AE40" s="87">
        <f t="shared" si="75"/>
        <v>0.13801220012589091</v>
      </c>
      <c r="AF40" s="87">
        <f t="shared" si="75"/>
        <v>0.13264641597646087</v>
      </c>
      <c r="AG40" s="87">
        <f t="shared" si="75"/>
        <v>0.13996549392045921</v>
      </c>
      <c r="AH40" s="87">
        <f t="shared" si="75"/>
        <v>0.14550971926175868</v>
      </c>
      <c r="AI40" s="87">
        <f t="shared" si="75"/>
        <v>0.14887807938520628</v>
      </c>
      <c r="AJ40" s="165">
        <f t="shared" si="75"/>
        <v>0.1495894771090186</v>
      </c>
      <c r="AK40" s="96">
        <f t="shared" si="75"/>
        <v>0.1470667358688928</v>
      </c>
      <c r="AL40" s="87">
        <f t="shared" si="75"/>
        <v>0.15340081337590414</v>
      </c>
      <c r="AM40" s="87">
        <f t="shared" si="75"/>
        <v>0.13563768049526415</v>
      </c>
      <c r="AN40" s="87">
        <f t="shared" si="75"/>
        <v>0.12642458887752175</v>
      </c>
      <c r="AO40" s="87">
        <f t="shared" si="75"/>
        <v>0.11793614302844166</v>
      </c>
      <c r="AP40" s="87">
        <f t="shared" si="75"/>
        <v>0.11014523426885917</v>
      </c>
      <c r="AQ40" s="165">
        <f t="shared" si="75"/>
        <v>0.10301625800866666</v>
      </c>
      <c r="AR40" s="96">
        <f t="shared" si="75"/>
        <v>9.6503433228704694E-2</v>
      </c>
      <c r="AS40" s="87">
        <f t="shared" si="75"/>
        <v>9.0548790869042495E-2</v>
      </c>
      <c r="AT40" s="87">
        <f t="shared" si="75"/>
        <v>9.1545829362472214E-2</v>
      </c>
      <c r="AU40" s="87">
        <f t="shared" si="75"/>
        <v>9.155973171218372E-2</v>
      </c>
      <c r="AV40" s="87">
        <f t="shared" si="75"/>
        <v>9.0510060661420505E-2</v>
      </c>
      <c r="AW40" s="87">
        <f t="shared" si="75"/>
        <v>8.8562208095195535E-2</v>
      </c>
      <c r="AX40" s="165">
        <f t="shared" si="75"/>
        <v>8.5905736552937484E-2</v>
      </c>
      <c r="AY40" s="96">
        <f t="shared" si="75"/>
        <v>8.2758996597983803E-2</v>
      </c>
      <c r="AZ40" s="87">
        <f t="shared" si="75"/>
        <v>7.9374669117702565E-2</v>
      </c>
      <c r="BA40" s="87">
        <f t="shared" si="75"/>
        <v>7.5117391955829907E-2</v>
      </c>
      <c r="BB40" s="87">
        <f t="shared" si="75"/>
        <v>7.2073775912703072E-2</v>
      </c>
      <c r="BC40" s="87">
        <f t="shared" si="75"/>
        <v>6.9565035870500003E-2</v>
      </c>
      <c r="BD40" s="87">
        <f t="shared" si="75"/>
        <v>6.7483925694995256E-2</v>
      </c>
      <c r="BE40" s="165">
        <f t="shared" si="75"/>
        <v>6.5738473718762611E-2</v>
      </c>
      <c r="BF40" s="96">
        <f t="shared" si="75"/>
        <v>6.4254613833320956E-2</v>
      </c>
      <c r="BG40" s="87">
        <f t="shared" si="75"/>
        <v>6.2979327598145438E-2</v>
      </c>
      <c r="BH40" s="87">
        <f t="shared" si="75"/>
        <v>6.1884399302494154E-2</v>
      </c>
      <c r="BI40" s="87">
        <f t="shared" si="75"/>
        <v>6.0533096524299779E-2</v>
      </c>
      <c r="BJ40" s="87">
        <f t="shared" si="75"/>
        <v>5.9023571149647874E-2</v>
      </c>
      <c r="BK40" s="87">
        <f t="shared" si="75"/>
        <v>5.7454813254722459E-2</v>
      </c>
      <c r="BL40" s="165">
        <f t="shared" si="75"/>
        <v>5.5908336077270755E-2</v>
      </c>
      <c r="BM40" s="96">
        <f t="shared" si="75"/>
        <v>5.444773524706252E-2</v>
      </c>
      <c r="BN40" s="87">
        <f t="shared" si="75"/>
        <v>5.311816162826203E-2</v>
      </c>
      <c r="BO40" s="87">
        <f t="shared" si="75"/>
        <v>5.1945671323278694E-2</v>
      </c>
      <c r="BP40" s="87">
        <f t="shared" si="75"/>
        <v>5.095997002000463E-2</v>
      </c>
      <c r="BQ40" s="87">
        <f t="shared" si="75"/>
        <v>5.0073054510024563E-2</v>
      </c>
      <c r="BR40" s="87">
        <f t="shared" si="75"/>
        <v>4.924631886995047E-2</v>
      </c>
      <c r="BS40" s="87">
        <f t="shared" si="75"/>
        <v>4.8453687418740024E-2</v>
      </c>
      <c r="BT40" s="96">
        <f t="shared" si="75"/>
        <v>4.7679375167411019E-2</v>
      </c>
      <c r="BU40" s="87">
        <f t="shared" si="75"/>
        <v>4.6915400307395182E-2</v>
      </c>
      <c r="BV40" s="87">
        <f t="shared" si="75"/>
        <v>4.6158835964486555E-2</v>
      </c>
      <c r="BW40" s="87">
        <f t="shared" ref="BW40:DS40" si="76">BP22*$L$5</f>
        <v>4.5413715794176066E-2</v>
      </c>
      <c r="BX40" s="87">
        <f t="shared" si="76"/>
        <v>4.4702330041800034E-2</v>
      </c>
      <c r="BY40" s="87">
        <f t="shared" si="76"/>
        <v>4.4038473734101267E-2</v>
      </c>
      <c r="BZ40" s="87">
        <f t="shared" si="76"/>
        <v>4.342770568286073E-2</v>
      </c>
      <c r="CA40" s="96">
        <f t="shared" si="76"/>
        <v>4.2869196426314385E-2</v>
      </c>
      <c r="CB40" s="87">
        <f t="shared" si="76"/>
        <v>4.2357452543091881E-2</v>
      </c>
      <c r="CC40" s="87">
        <f t="shared" si="76"/>
        <v>4.1883888316681224E-2</v>
      </c>
      <c r="CD40" s="87">
        <f t="shared" si="76"/>
        <v>4.1438231558713429E-2</v>
      </c>
      <c r="CE40" s="87">
        <f t="shared" si="76"/>
        <v>4.1010889151419816E-2</v>
      </c>
      <c r="CF40" s="87">
        <f t="shared" si="76"/>
        <v>4.05987841612424E-2</v>
      </c>
      <c r="CG40" s="87">
        <f t="shared" si="76"/>
        <v>4.0201672404909169E-2</v>
      </c>
      <c r="CH40" s="96">
        <f t="shared" si="76"/>
        <v>3.9820891701423583E-2</v>
      </c>
      <c r="CI40" s="87">
        <f t="shared" si="76"/>
        <v>3.9458378879923317E-2</v>
      </c>
      <c r="CJ40" s="87">
        <f t="shared" si="76"/>
        <v>3.9115962058741752E-2</v>
      </c>
      <c r="CK40" s="87">
        <f t="shared" si="76"/>
        <v>3.8794934734179505E-2</v>
      </c>
      <c r="CL40" s="87">
        <f t="shared" si="76"/>
        <v>3.8495499171566847E-2</v>
      </c>
      <c r="CM40" s="87">
        <f t="shared" si="76"/>
        <v>3.8216272215372764E-2</v>
      </c>
      <c r="CN40" s="87">
        <f t="shared" si="76"/>
        <v>3.7955000032801722E-2</v>
      </c>
      <c r="CO40" s="96">
        <f t="shared" si="76"/>
        <v>3.7709199796678493E-2</v>
      </c>
      <c r="CP40" s="87">
        <f t="shared" si="76"/>
        <v>3.747661273509368E-2</v>
      </c>
      <c r="CQ40" s="87">
        <f t="shared" si="76"/>
        <v>3.7255495768814928E-2</v>
      </c>
      <c r="CR40" s="87">
        <f t="shared" si="76"/>
        <v>3.704478133309675E-2</v>
      </c>
      <c r="CS40" s="87">
        <f t="shared" si="76"/>
        <v>3.6844108893069577E-2</v>
      </c>
      <c r="CT40" s="87">
        <f t="shared" si="76"/>
        <v>3.6653616632699913E-2</v>
      </c>
      <c r="CU40" s="87">
        <f t="shared" si="76"/>
        <v>3.6473469995210839E-2</v>
      </c>
      <c r="CV40" s="96">
        <f t="shared" si="76"/>
        <v>3.6303668494072953E-2</v>
      </c>
      <c r="CW40" s="87">
        <f t="shared" si="76"/>
        <v>3.6143964577018184E-2</v>
      </c>
      <c r="CX40" s="87">
        <f t="shared" si="76"/>
        <v>3.5993865655477686E-2</v>
      </c>
      <c r="CY40" s="87">
        <f t="shared" si="76"/>
        <v>3.585269194962306E-2</v>
      </c>
      <c r="CZ40" s="87">
        <f t="shared" si="76"/>
        <v>3.5719664470998801E-2</v>
      </c>
      <c r="DA40" s="87">
        <f t="shared" si="76"/>
        <v>3.5594016907730848E-2</v>
      </c>
      <c r="DB40" s="87">
        <f t="shared" si="76"/>
        <v>3.547509459660423E-2</v>
      </c>
      <c r="DC40" s="87">
        <f t="shared" si="76"/>
        <v>3.5362396123622179E-2</v>
      </c>
      <c r="DD40" s="96">
        <f t="shared" si="76"/>
        <v>3.5255568239314042E-2</v>
      </c>
      <c r="DE40" s="87">
        <f t="shared" si="76"/>
        <v>3.5154372075393604E-2</v>
      </c>
      <c r="DF40" s="87">
        <f t="shared" si="76"/>
        <v>3.5058634948829021E-2</v>
      </c>
      <c r="DG40" s="87">
        <f t="shared" si="76"/>
        <v>3.4968198300246174E-2</v>
      </c>
      <c r="DH40" s="87">
        <f t="shared" si="76"/>
        <v>3.4882872535310888E-2</v>
      </c>
      <c r="DI40" s="87">
        <f t="shared" si="76"/>
        <v>3.4802414869716573E-2</v>
      </c>
      <c r="DJ40" s="87">
        <f t="shared" si="76"/>
        <v>3.4726539684166877E-2</v>
      </c>
      <c r="DK40" s="96">
        <f t="shared" si="76"/>
        <v>3.4654940435281167E-2</v>
      </c>
      <c r="DL40" s="87">
        <f t="shared" si="76"/>
        <v>3.4587313938690488E-2</v>
      </c>
      <c r="DM40" s="87">
        <f t="shared" si="76"/>
        <v>3.4523380722760379E-2</v>
      </c>
      <c r="DN40" s="87">
        <f t="shared" si="76"/>
        <v>3.4462897673857851E-2</v>
      </c>
      <c r="DO40" s="87">
        <f t="shared" si="76"/>
        <v>3.4405661503809797E-2</v>
      </c>
      <c r="DP40" s="87">
        <f t="shared" si="76"/>
        <v>3.4351503282377537E-2</v>
      </c>
      <c r="DQ40" s="87">
        <f t="shared" si="76"/>
        <v>3.4300277735698631E-2</v>
      </c>
      <c r="DR40" s="87">
        <f t="shared" si="76"/>
        <v>3.4251851644592803E-2</v>
      </c>
      <c r="DS40" s="87">
        <f t="shared" si="76"/>
        <v>3.4206094459819522E-2</v>
      </c>
    </row>
    <row r="41" spans="1:123" s="53" customFormat="1" x14ac:dyDescent="0.25">
      <c r="A41" s="53" t="s">
        <v>88</v>
      </c>
      <c r="B41" s="61"/>
      <c r="C41" s="109">
        <f t="shared" si="66"/>
        <v>7.9842958234308384E-2</v>
      </c>
      <c r="D41" s="109">
        <f t="shared" si="66"/>
        <v>9.5811549881170049E-2</v>
      </c>
      <c r="E41" s="109">
        <f t="shared" si="66"/>
        <v>0.11497385985740405</v>
      </c>
      <c r="F41" s="109">
        <f t="shared" si="66"/>
        <v>0.13796863182888486</v>
      </c>
      <c r="G41" s="109">
        <f t="shared" si="66"/>
        <v>0.16556235819466184</v>
      </c>
      <c r="H41" s="109">
        <f>I41/(1+$V$5)</f>
        <v>0.19867482983359419</v>
      </c>
      <c r="I41" s="82">
        <f>V6*AH7</f>
        <v>0.23840979580031302</v>
      </c>
      <c r="J41" s="83">
        <f t="shared" ref="J41:BU41" si="77">I41-C42+J42</f>
        <v>0.27278459525465759</v>
      </c>
      <c r="K41" s="83">
        <f t="shared" si="77"/>
        <v>0.31403435459987106</v>
      </c>
      <c r="L41" s="83">
        <f t="shared" si="77"/>
        <v>0.36353406581412717</v>
      </c>
      <c r="M41" s="83">
        <f t="shared" si="77"/>
        <v>0.42293371927123452</v>
      </c>
      <c r="N41" s="83">
        <f t="shared" si="77"/>
        <v>0.49421330341976327</v>
      </c>
      <c r="O41" s="83">
        <f t="shared" si="77"/>
        <v>0.57974880439799781</v>
      </c>
      <c r="P41" s="105">
        <f t="shared" si="77"/>
        <v>0.68239140557187927</v>
      </c>
      <c r="Q41" s="83">
        <f t="shared" si="77"/>
        <v>0.71995526029497547</v>
      </c>
      <c r="R41" s="83">
        <f t="shared" si="77"/>
        <v>0.76027115326568395</v>
      </c>
      <c r="S41" s="83">
        <f t="shared" si="77"/>
        <v>0.80388880543006269</v>
      </c>
      <c r="T41" s="83">
        <f t="shared" si="77"/>
        <v>0.85146759180485365</v>
      </c>
      <c r="U41" s="83">
        <f t="shared" si="77"/>
        <v>0.90379835053655233</v>
      </c>
      <c r="V41" s="83">
        <f t="shared" si="77"/>
        <v>0.96182950139210965</v>
      </c>
      <c r="W41" s="105">
        <f t="shared" si="77"/>
        <v>1.0266983127677185</v>
      </c>
      <c r="X41" s="83">
        <f t="shared" si="77"/>
        <v>1.1853755808289648</v>
      </c>
      <c r="Y41" s="83">
        <f t="shared" si="77"/>
        <v>1.2566369557118744</v>
      </c>
      <c r="Z41" s="83">
        <f t="shared" si="77"/>
        <v>1.3106850102143026</v>
      </c>
      <c r="AA41" s="83">
        <f t="shared" si="77"/>
        <v>1.3436050913455595</v>
      </c>
      <c r="AB41" s="83">
        <f t="shared" si="77"/>
        <v>1.3506999689285504</v>
      </c>
      <c r="AC41" s="83">
        <f t="shared" si="77"/>
        <v>1.3263334128554347</v>
      </c>
      <c r="AD41" s="105">
        <f t="shared" si="77"/>
        <v>1.2637425217574227</v>
      </c>
      <c r="AE41" s="83">
        <f t="shared" si="77"/>
        <v>1.1071679346961523</v>
      </c>
      <c r="AF41" s="83">
        <f t="shared" si="77"/>
        <v>1.0218043236812655</v>
      </c>
      <c r="AG41" s="83">
        <f t="shared" si="77"/>
        <v>0.94353259885637331</v>
      </c>
      <c r="AH41" s="83">
        <f t="shared" si="77"/>
        <v>0.87220108606599001</v>
      </c>
      <c r="AI41" s="83">
        <f t="shared" si="77"/>
        <v>0.80759898151281906</v>
      </c>
      <c r="AJ41" s="159">
        <f t="shared" si="77"/>
        <v>0.74944470628615178</v>
      </c>
      <c r="AK41" s="105">
        <f t="shared" si="77"/>
        <v>0.69737198736404027</v>
      </c>
      <c r="AL41" s="83">
        <f t="shared" si="77"/>
        <v>0.70660644517332094</v>
      </c>
      <c r="AM41" s="83">
        <f t="shared" si="77"/>
        <v>0.70855707367518539</v>
      </c>
      <c r="AN41" s="83">
        <f t="shared" si="77"/>
        <v>0.70010192745718813</v>
      </c>
      <c r="AO41" s="83">
        <f t="shared" si="77"/>
        <v>0.68281044860643902</v>
      </c>
      <c r="AP41" s="83">
        <f t="shared" si="77"/>
        <v>0.65848622353955033</v>
      </c>
      <c r="AQ41" s="159">
        <f t="shared" si="77"/>
        <v>0.62921179050802523</v>
      </c>
      <c r="AR41" s="105">
        <f t="shared" si="77"/>
        <v>0.59740240330885053</v>
      </c>
      <c r="AS41" s="83">
        <f t="shared" si="77"/>
        <v>0.55782196238474813</v>
      </c>
      <c r="AT41" s="83">
        <f t="shared" si="77"/>
        <v>0.53006654215482485</v>
      </c>
      <c r="AU41" s="83">
        <f t="shared" si="77"/>
        <v>0.50808732854048388</v>
      </c>
      <c r="AV41" s="83">
        <f t="shared" si="77"/>
        <v>0.49076769564250922</v>
      </c>
      <c r="AW41" s="83">
        <f t="shared" si="77"/>
        <v>0.47711322992713573</v>
      </c>
      <c r="AX41" s="159">
        <f t="shared" si="77"/>
        <v>0.4662724496242307</v>
      </c>
      <c r="AY41" s="105">
        <f t="shared" si="77"/>
        <v>0.45756152067306849</v>
      </c>
      <c r="AZ41" s="83">
        <f t="shared" si="77"/>
        <v>0.45049376672768565</v>
      </c>
      <c r="BA41" s="83">
        <f t="shared" si="77"/>
        <v>0.44012164960352046</v>
      </c>
      <c r="BB41" s="83">
        <f t="shared" si="77"/>
        <v>0.4278352281487362</v>
      </c>
      <c r="BC41" s="83">
        <f t="shared" si="77"/>
        <v>0.41463026177697487</v>
      </c>
      <c r="BD41" s="83">
        <f t="shared" si="77"/>
        <v>0.40133210393884833</v>
      </c>
      <c r="BE41" s="159">
        <f t="shared" si="77"/>
        <v>0.38859035017447341</v>
      </c>
      <c r="BF41" s="105">
        <f t="shared" si="77"/>
        <v>0.37687227698136633</v>
      </c>
      <c r="BG41" s="83">
        <f t="shared" si="77"/>
        <v>0.36645482430672338</v>
      </c>
      <c r="BH41" s="83">
        <f t="shared" si="77"/>
        <v>0.35800383952025777</v>
      </c>
      <c r="BI41" s="83">
        <f t="shared" si="77"/>
        <v>0.35060527092803284</v>
      </c>
      <c r="BJ41" s="83">
        <f t="shared" si="77"/>
        <v>0.34383265287282971</v>
      </c>
      <c r="BK41" s="83">
        <f t="shared" si="77"/>
        <v>0.33738773468445754</v>
      </c>
      <c r="BL41" s="159">
        <f t="shared" si="77"/>
        <v>0.33107976893711616</v>
      </c>
      <c r="BM41" s="105">
        <f t="shared" si="77"/>
        <v>0.32480285800430331</v>
      </c>
      <c r="BN41" s="83">
        <f t="shared" si="77"/>
        <v>0.31851097163160541</v>
      </c>
      <c r="BO41" s="83">
        <f t="shared" si="77"/>
        <v>0.31219017722809017</v>
      </c>
      <c r="BP41" s="83">
        <f t="shared" si="77"/>
        <v>0.30611042343192385</v>
      </c>
      <c r="BQ41" s="83">
        <f t="shared" si="77"/>
        <v>0.30042890584486748</v>
      </c>
      <c r="BR41" s="83">
        <f t="shared" si="77"/>
        <v>0.29521741990902162</v>
      </c>
      <c r="BS41" s="83">
        <f t="shared" si="77"/>
        <v>0.29048108578635856</v>
      </c>
      <c r="BT41" s="105">
        <f t="shared" si="77"/>
        <v>0.28617592441574974</v>
      </c>
      <c r="BU41" s="83">
        <f t="shared" si="77"/>
        <v>0.282225181169939</v>
      </c>
      <c r="BV41" s="83">
        <f t="shared" ref="BV41:DS41" si="78">BU41-BO42+BV42</f>
        <v>0.27853430707632343</v>
      </c>
      <c r="BW41" s="83">
        <f t="shared" si="78"/>
        <v>0.27499595803966465</v>
      </c>
      <c r="BX41" s="83">
        <f t="shared" si="78"/>
        <v>0.27157088466725138</v>
      </c>
      <c r="BY41" s="83">
        <f t="shared" si="78"/>
        <v>0.26825200556645723</v>
      </c>
      <c r="BZ41" s="83">
        <f t="shared" si="78"/>
        <v>0.2650515104290343</v>
      </c>
      <c r="CA41" s="105">
        <f t="shared" si="78"/>
        <v>0.26199052406918877</v>
      </c>
      <c r="CB41" s="83">
        <f t="shared" si="78"/>
        <v>0.25909141226090876</v>
      </c>
      <c r="CC41" s="83">
        <f t="shared" si="78"/>
        <v>0.25637279673103136</v>
      </c>
      <c r="CD41" s="83">
        <f t="shared" si="78"/>
        <v>0.25384389394726703</v>
      </c>
      <c r="CE41" s="83">
        <f t="shared" si="78"/>
        <v>0.25149453331914323</v>
      </c>
      <c r="CF41" s="83">
        <f t="shared" si="78"/>
        <v>0.24930426046854298</v>
      </c>
      <c r="CG41" s="83">
        <f t="shared" si="78"/>
        <v>0.24724918041734731</v>
      </c>
      <c r="CH41" s="105">
        <f t="shared" si="78"/>
        <v>0.2453068740400354</v>
      </c>
      <c r="CI41" s="83">
        <f t="shared" si="78"/>
        <v>0.24345963357366562</v>
      </c>
      <c r="CJ41" s="83">
        <f t="shared" si="78"/>
        <v>0.24169628714995495</v>
      </c>
      <c r="CK41" s="83">
        <f t="shared" si="78"/>
        <v>0.24001289492425698</v>
      </c>
      <c r="CL41" s="83">
        <f t="shared" si="78"/>
        <v>0.23841146620084441</v>
      </c>
      <c r="CM41" s="83">
        <f t="shared" si="78"/>
        <v>0.23689496427197523</v>
      </c>
      <c r="CN41" s="83">
        <f t="shared" si="78"/>
        <v>0.23546504292585366</v>
      </c>
      <c r="CO41" s="105">
        <f t="shared" si="78"/>
        <v>0.23412095585924553</v>
      </c>
      <c r="CP41" s="83">
        <f t="shared" si="78"/>
        <v>0.23285935385967693</v>
      </c>
      <c r="CQ41" s="83">
        <f t="shared" si="78"/>
        <v>0.2316746971546981</v>
      </c>
      <c r="CR41" s="83">
        <f t="shared" si="78"/>
        <v>0.23056002493760369</v>
      </c>
      <c r="CS41" s="83">
        <f t="shared" si="78"/>
        <v>0.22950808899200437</v>
      </c>
      <c r="CT41" s="83">
        <f t="shared" si="78"/>
        <v>0.2285126152643655</v>
      </c>
      <c r="CU41" s="83">
        <f t="shared" si="78"/>
        <v>0.22756884464427146</v>
      </c>
      <c r="CV41" s="105">
        <f t="shared" si="78"/>
        <v>0.22667355963968203</v>
      </c>
      <c r="CW41" s="83">
        <f t="shared" si="78"/>
        <v>0.22582478361399189</v>
      </c>
      <c r="CX41" s="83">
        <f t="shared" si="78"/>
        <v>0.22502130403055354</v>
      </c>
      <c r="CY41" s="83">
        <f t="shared" si="78"/>
        <v>0.2242621354278577</v>
      </c>
      <c r="CZ41" s="83">
        <f t="shared" si="78"/>
        <v>0.22354602154213754</v>
      </c>
      <c r="DA41" s="83">
        <f t="shared" si="78"/>
        <v>0.22287114394534291</v>
      </c>
      <c r="DB41" s="83">
        <f t="shared" si="78"/>
        <v>0.22223518156732375</v>
      </c>
      <c r="DC41" s="83">
        <f t="shared" si="78"/>
        <v>0.22163551275967458</v>
      </c>
      <c r="DD41" s="105">
        <f t="shared" si="78"/>
        <v>0.2210694617830537</v>
      </c>
      <c r="DE41" s="83">
        <f t="shared" si="78"/>
        <v>0.22053452079464358</v>
      </c>
      <c r="DF41" s="83">
        <f t="shared" si="78"/>
        <v>0.22002850430351065</v>
      </c>
      <c r="DG41" s="83">
        <f t="shared" si="78"/>
        <v>0.21954961554822222</v>
      </c>
      <c r="DH41" s="83">
        <f t="shared" si="78"/>
        <v>0.21909641542121436</v>
      </c>
      <c r="DI41" s="83">
        <f t="shared" si="78"/>
        <v>0.2186677187483651</v>
      </c>
      <c r="DJ41" s="83">
        <f t="shared" si="78"/>
        <v>0.21826247251150188</v>
      </c>
      <c r="DK41" s="105">
        <f t="shared" si="78"/>
        <v>0.21787965169788839</v>
      </c>
      <c r="DL41" s="83">
        <f t="shared" si="78"/>
        <v>0.21751819163305974</v>
      </c>
      <c r="DM41" s="83">
        <f t="shared" si="78"/>
        <v>0.21717696294088329</v>
      </c>
      <c r="DN41" s="83">
        <f t="shared" si="78"/>
        <v>0.21685478647372622</v>
      </c>
      <c r="DO41" s="83">
        <f t="shared" si="78"/>
        <v>0.21655047790960752</v>
      </c>
      <c r="DP41" s="83">
        <f t="shared" si="78"/>
        <v>0.21626290196075815</v>
      </c>
      <c r="DQ41" s="83">
        <f t="shared" si="78"/>
        <v>0.21599101305766291</v>
      </c>
      <c r="DR41" s="83">
        <f t="shared" si="78"/>
        <v>0.21573387504635738</v>
      </c>
      <c r="DS41" s="83">
        <f t="shared" si="78"/>
        <v>0.21549066001396236</v>
      </c>
    </row>
    <row r="42" spans="1:123" s="53" customFormat="1" x14ac:dyDescent="0.25">
      <c r="A42" s="87" t="s">
        <v>122</v>
      </c>
      <c r="B42" s="61"/>
      <c r="C42" s="88">
        <f t="shared" si="66"/>
        <v>1.3307159705718056E-2</v>
      </c>
      <c r="D42" s="89">
        <f t="shared" ref="D42:H42" si="79">D41-C41</f>
        <v>1.5968591646861666E-2</v>
      </c>
      <c r="E42" s="89">
        <f t="shared" si="79"/>
        <v>1.9162309976233999E-2</v>
      </c>
      <c r="F42" s="89">
        <f t="shared" si="79"/>
        <v>2.299477197148081E-2</v>
      </c>
      <c r="G42" s="89">
        <f t="shared" si="79"/>
        <v>2.7593726365776977E-2</v>
      </c>
      <c r="H42" s="89">
        <f t="shared" si="79"/>
        <v>3.3112471638932356E-2</v>
      </c>
      <c r="I42" s="89">
        <f>I41-H41</f>
        <v>3.9734965966718827E-2</v>
      </c>
      <c r="J42" s="87">
        <f>C24*$L$5</f>
        <v>4.7681959160062598E-2</v>
      </c>
      <c r="K42" s="87">
        <f t="shared" ref="K42:BV42" si="80">D24*$L$5</f>
        <v>5.7218350992075118E-2</v>
      </c>
      <c r="L42" s="87">
        <f t="shared" si="80"/>
        <v>6.8662021190490141E-2</v>
      </c>
      <c r="M42" s="87">
        <f t="shared" si="80"/>
        <v>8.2394425428588158E-2</v>
      </c>
      <c r="N42" s="87">
        <f t="shared" si="80"/>
        <v>9.8873310514305757E-2</v>
      </c>
      <c r="O42" s="87">
        <f t="shared" si="80"/>
        <v>0.11864797261716686</v>
      </c>
      <c r="P42" s="96">
        <f t="shared" si="80"/>
        <v>0.14237756714060035</v>
      </c>
      <c r="Q42" s="87">
        <f t="shared" si="80"/>
        <v>8.5245813883158744E-2</v>
      </c>
      <c r="R42" s="87">
        <f t="shared" si="80"/>
        <v>9.7534243962783679E-2</v>
      </c>
      <c r="S42" s="87">
        <f t="shared" si="80"/>
        <v>0.11227967335486885</v>
      </c>
      <c r="T42" s="87">
        <f t="shared" si="80"/>
        <v>0.12997321180337909</v>
      </c>
      <c r="U42" s="87">
        <f t="shared" si="80"/>
        <v>0.15120406924600435</v>
      </c>
      <c r="V42" s="87">
        <f t="shared" si="80"/>
        <v>0.17667912347272413</v>
      </c>
      <c r="W42" s="96">
        <f t="shared" si="80"/>
        <v>0.2072463785162092</v>
      </c>
      <c r="X42" s="87">
        <f t="shared" si="80"/>
        <v>0.24392308194440507</v>
      </c>
      <c r="Y42" s="87">
        <f t="shared" si="80"/>
        <v>0.16879561884569341</v>
      </c>
      <c r="Z42" s="87">
        <f t="shared" si="80"/>
        <v>0.16632772785729705</v>
      </c>
      <c r="AA42" s="87">
        <f t="shared" si="80"/>
        <v>0.16289329293463611</v>
      </c>
      <c r="AB42" s="87">
        <f t="shared" si="80"/>
        <v>0.15829894682899529</v>
      </c>
      <c r="AC42" s="87">
        <f t="shared" si="80"/>
        <v>0.15231256739960852</v>
      </c>
      <c r="AD42" s="96">
        <f t="shared" si="80"/>
        <v>0.14465548741819712</v>
      </c>
      <c r="AE42" s="87">
        <f t="shared" si="80"/>
        <v>8.7348494883134606E-2</v>
      </c>
      <c r="AF42" s="87">
        <f t="shared" si="80"/>
        <v>8.3432007830806704E-2</v>
      </c>
      <c r="AG42" s="87">
        <f t="shared" si="80"/>
        <v>8.8056003032404781E-2</v>
      </c>
      <c r="AH42" s="87">
        <f t="shared" si="80"/>
        <v>9.1561780144252855E-2</v>
      </c>
      <c r="AI42" s="87">
        <f t="shared" si="80"/>
        <v>9.3696842275824255E-2</v>
      </c>
      <c r="AJ42" s="165">
        <f t="shared" si="80"/>
        <v>9.4158292172941249E-2</v>
      </c>
      <c r="AK42" s="96">
        <f t="shared" si="80"/>
        <v>9.2582768496085585E-2</v>
      </c>
      <c r="AL42" s="87">
        <f t="shared" si="80"/>
        <v>9.6582952692415264E-2</v>
      </c>
      <c r="AM42" s="87">
        <f t="shared" si="80"/>
        <v>8.5382636332671208E-2</v>
      </c>
      <c r="AN42" s="87">
        <f t="shared" si="80"/>
        <v>7.9600856814407525E-2</v>
      </c>
      <c r="AO42" s="87">
        <f t="shared" si="80"/>
        <v>7.427030129350376E-2</v>
      </c>
      <c r="AP42" s="87">
        <f t="shared" si="80"/>
        <v>6.9372617208935464E-2</v>
      </c>
      <c r="AQ42" s="165">
        <f t="shared" si="80"/>
        <v>6.4883859141416089E-2</v>
      </c>
      <c r="AR42" s="96">
        <f t="shared" si="80"/>
        <v>6.0773381296910921E-2</v>
      </c>
      <c r="AS42" s="87">
        <f t="shared" si="80"/>
        <v>5.7002511768312829E-2</v>
      </c>
      <c r="AT42" s="87">
        <f t="shared" si="80"/>
        <v>5.7627216102747923E-2</v>
      </c>
      <c r="AU42" s="87">
        <f t="shared" si="80"/>
        <v>5.7621643200066554E-2</v>
      </c>
      <c r="AV42" s="87">
        <f t="shared" si="80"/>
        <v>5.6950668395529105E-2</v>
      </c>
      <c r="AW42" s="87">
        <f t="shared" si="80"/>
        <v>5.5718151493561949E-2</v>
      </c>
      <c r="AX42" s="165">
        <f t="shared" si="80"/>
        <v>5.4043078838511054E-2</v>
      </c>
      <c r="AY42" s="96">
        <f t="shared" si="80"/>
        <v>5.2062452345748689E-2</v>
      </c>
      <c r="AZ42" s="87">
        <f t="shared" si="80"/>
        <v>4.9934757822929998E-2</v>
      </c>
      <c r="BA42" s="87">
        <f t="shared" si="80"/>
        <v>4.7255098978582724E-2</v>
      </c>
      <c r="BB42" s="87">
        <f t="shared" si="80"/>
        <v>4.5335221745282331E-2</v>
      </c>
      <c r="BC42" s="87">
        <f t="shared" si="80"/>
        <v>4.3745702023767756E-2</v>
      </c>
      <c r="BD42" s="87">
        <f t="shared" si="80"/>
        <v>4.241999365543541E-2</v>
      </c>
      <c r="BE42" s="165">
        <f t="shared" si="80"/>
        <v>4.1301325074136128E-2</v>
      </c>
      <c r="BF42" s="96">
        <f t="shared" si="80"/>
        <v>4.03443791526416E-2</v>
      </c>
      <c r="BG42" s="87">
        <f t="shared" si="80"/>
        <v>3.9517305148287031E-2</v>
      </c>
      <c r="BH42" s="87">
        <f t="shared" si="80"/>
        <v>3.8804114192117108E-2</v>
      </c>
      <c r="BI42" s="87">
        <f t="shared" si="80"/>
        <v>3.793665315305738E-2</v>
      </c>
      <c r="BJ42" s="87">
        <f t="shared" si="80"/>
        <v>3.6973083968564649E-2</v>
      </c>
      <c r="BK42" s="87">
        <f t="shared" si="80"/>
        <v>3.5975075467063251E-2</v>
      </c>
      <c r="BL42" s="165">
        <f t="shared" si="80"/>
        <v>3.4993359326794773E-2</v>
      </c>
      <c r="BM42" s="96">
        <f t="shared" si="80"/>
        <v>3.4067468219828777E-2</v>
      </c>
      <c r="BN42" s="87">
        <f t="shared" si="80"/>
        <v>3.3225418775589162E-2</v>
      </c>
      <c r="BO42" s="87">
        <f t="shared" si="80"/>
        <v>3.2483319788601875E-2</v>
      </c>
      <c r="BP42" s="87">
        <f t="shared" si="80"/>
        <v>3.1856899356891046E-2</v>
      </c>
      <c r="BQ42" s="87">
        <f t="shared" si="80"/>
        <v>3.1291566381508269E-2</v>
      </c>
      <c r="BR42" s="87">
        <f t="shared" si="80"/>
        <v>3.0763589531217366E-2</v>
      </c>
      <c r="BS42" s="87">
        <f t="shared" si="80"/>
        <v>3.0257025204131694E-2</v>
      </c>
      <c r="BT42" s="96">
        <f t="shared" si="80"/>
        <v>2.9762306849219933E-2</v>
      </c>
      <c r="BU42" s="87">
        <f t="shared" si="80"/>
        <v>2.9274675529778423E-2</v>
      </c>
      <c r="BV42" s="87">
        <f t="shared" si="80"/>
        <v>2.8792445694986287E-2</v>
      </c>
      <c r="BW42" s="87">
        <f t="shared" ref="BW42:DS42" si="81">BP24*$L$5</f>
        <v>2.8318550320232269E-2</v>
      </c>
      <c r="BX42" s="87">
        <f t="shared" si="81"/>
        <v>2.7866493009094974E-2</v>
      </c>
      <c r="BY42" s="87">
        <f t="shared" si="81"/>
        <v>2.7444710430423187E-2</v>
      </c>
      <c r="BZ42" s="87">
        <f t="shared" si="81"/>
        <v>2.7056530066708769E-2</v>
      </c>
      <c r="CA42" s="96">
        <f t="shared" si="81"/>
        <v>2.6701320489374427E-2</v>
      </c>
      <c r="CB42" s="87">
        <f t="shared" si="81"/>
        <v>2.63755637214984E-2</v>
      </c>
      <c r="CC42" s="87">
        <f t="shared" si="81"/>
        <v>2.6073830165108898E-2</v>
      </c>
      <c r="CD42" s="87">
        <f t="shared" si="81"/>
        <v>2.578964753646798E-2</v>
      </c>
      <c r="CE42" s="87">
        <f t="shared" si="81"/>
        <v>2.551713238097119E-2</v>
      </c>
      <c r="CF42" s="87">
        <f t="shared" si="81"/>
        <v>2.525443757982293E-2</v>
      </c>
      <c r="CG42" s="87">
        <f t="shared" si="81"/>
        <v>2.5001450015513096E-2</v>
      </c>
      <c r="CH42" s="96">
        <f t="shared" si="81"/>
        <v>2.4759014112062518E-2</v>
      </c>
      <c r="CI42" s="87">
        <f t="shared" si="81"/>
        <v>2.4528323255128635E-2</v>
      </c>
      <c r="CJ42" s="87">
        <f t="shared" si="81"/>
        <v>2.4310483741398208E-2</v>
      </c>
      <c r="CK42" s="87">
        <f t="shared" si="81"/>
        <v>2.4106255310770024E-2</v>
      </c>
      <c r="CL42" s="87">
        <f t="shared" si="81"/>
        <v>2.3915703657558626E-2</v>
      </c>
      <c r="CM42" s="87">
        <f t="shared" si="81"/>
        <v>2.3737935650953754E-2</v>
      </c>
      <c r="CN42" s="87">
        <f t="shared" si="81"/>
        <v>2.3571528669391523E-2</v>
      </c>
      <c r="CO42" s="96">
        <f t="shared" si="81"/>
        <v>2.3414927045454392E-2</v>
      </c>
      <c r="CP42" s="87">
        <f t="shared" si="81"/>
        <v>2.3266721255560043E-2</v>
      </c>
      <c r="CQ42" s="87">
        <f t="shared" si="81"/>
        <v>2.312582703641938E-2</v>
      </c>
      <c r="CR42" s="87">
        <f t="shared" si="81"/>
        <v>2.2991583093675605E-2</v>
      </c>
      <c r="CS42" s="87">
        <f t="shared" si="81"/>
        <v>2.2863767711959304E-2</v>
      </c>
      <c r="CT42" s="87">
        <f t="shared" si="81"/>
        <v>2.2742461923314899E-2</v>
      </c>
      <c r="CU42" s="87">
        <f t="shared" si="81"/>
        <v>2.262775804929747E-2</v>
      </c>
      <c r="CV42" s="96">
        <f t="shared" si="81"/>
        <v>2.2519642040864946E-2</v>
      </c>
      <c r="CW42" s="87">
        <f t="shared" si="81"/>
        <v>2.2417945229869885E-2</v>
      </c>
      <c r="CX42" s="87">
        <f t="shared" si="81"/>
        <v>2.2322347452981044E-2</v>
      </c>
      <c r="CY42" s="87">
        <f t="shared" si="81"/>
        <v>2.223241449097977E-2</v>
      </c>
      <c r="CZ42" s="87">
        <f t="shared" si="81"/>
        <v>2.2147653826239143E-2</v>
      </c>
      <c r="DA42" s="87">
        <f t="shared" si="81"/>
        <v>2.206758432652025E-2</v>
      </c>
      <c r="DB42" s="87">
        <f t="shared" si="81"/>
        <v>2.1991795671278309E-2</v>
      </c>
      <c r="DC42" s="87">
        <f t="shared" si="81"/>
        <v>2.1919973233215803E-2</v>
      </c>
      <c r="DD42" s="96">
        <f t="shared" si="81"/>
        <v>2.1851894253249026E-2</v>
      </c>
      <c r="DE42" s="87">
        <f t="shared" si="81"/>
        <v>2.1787406464570933E-2</v>
      </c>
      <c r="DF42" s="87">
        <f t="shared" si="81"/>
        <v>2.1726397999846828E-2</v>
      </c>
      <c r="DG42" s="87">
        <f t="shared" si="81"/>
        <v>2.166876507095071E-2</v>
      </c>
      <c r="DH42" s="87">
        <f t="shared" si="81"/>
        <v>2.161438419951239E-2</v>
      </c>
      <c r="DI42" s="87">
        <f t="shared" si="81"/>
        <v>2.1563098998429054E-2</v>
      </c>
      <c r="DJ42" s="87">
        <f t="shared" si="81"/>
        <v>2.1514726996352592E-2</v>
      </c>
      <c r="DK42" s="96">
        <f t="shared" si="81"/>
        <v>2.1469073439635524E-2</v>
      </c>
      <c r="DL42" s="87">
        <f t="shared" si="81"/>
        <v>2.1425946399742282E-2</v>
      </c>
      <c r="DM42" s="87">
        <f t="shared" si="81"/>
        <v>2.1385169307670371E-2</v>
      </c>
      <c r="DN42" s="87">
        <f t="shared" si="81"/>
        <v>2.1346588603793654E-2</v>
      </c>
      <c r="DO42" s="87">
        <f t="shared" si="81"/>
        <v>2.1310075635393697E-2</v>
      </c>
      <c r="DP42" s="87">
        <f t="shared" si="81"/>
        <v>2.1275523049579685E-2</v>
      </c>
      <c r="DQ42" s="87">
        <f t="shared" si="81"/>
        <v>2.1242838093257367E-2</v>
      </c>
      <c r="DR42" s="87">
        <f t="shared" si="81"/>
        <v>2.1211935428330012E-2</v>
      </c>
      <c r="DS42" s="87">
        <f t="shared" si="81"/>
        <v>2.1182731367347253E-2</v>
      </c>
    </row>
    <row r="43" spans="1:123" s="193" customFormat="1" x14ac:dyDescent="0.25">
      <c r="A43" s="191" t="s">
        <v>111</v>
      </c>
      <c r="B43" s="192"/>
      <c r="I43" s="194">
        <f t="shared" ref="I43:M43" si="82">I29+I36</f>
        <v>28.745409665066315</v>
      </c>
      <c r="J43" s="194">
        <f t="shared" si="82"/>
        <v>32.890028342132993</v>
      </c>
      <c r="K43" s="194">
        <f t="shared" si="82"/>
        <v>37.863570754613015</v>
      </c>
      <c r="L43" s="194">
        <f t="shared" si="82"/>
        <v>43.831821649589045</v>
      </c>
      <c r="M43" s="194">
        <f t="shared" si="82"/>
        <v>50.993722723560268</v>
      </c>
      <c r="N43" s="191">
        <f>N29+N36</f>
        <v>59.588004012325733</v>
      </c>
      <c r="O43" s="191">
        <f>O29+O36</f>
        <v>69.901141558844316</v>
      </c>
      <c r="P43" s="194">
        <f>P29+P36</f>
        <v>82.276906614666586</v>
      </c>
      <c r="Q43" s="191">
        <f>Q29+Q36</f>
        <v>92.629472833713479</v>
      </c>
      <c r="R43" s="191">
        <f t="shared" ref="R43:CC43" si="83">R29+R36</f>
        <v>91.03345664527177</v>
      </c>
      <c r="S43" s="191">
        <f t="shared" si="83"/>
        <v>88.864508442530081</v>
      </c>
      <c r="T43" s="191">
        <f t="shared" si="83"/>
        <v>86.007943238158731</v>
      </c>
      <c r="U43" s="191">
        <f t="shared" si="83"/>
        <v>82.326097847930455</v>
      </c>
      <c r="V43" s="191">
        <f t="shared" si="83"/>
        <v>77.653717963496533</v>
      </c>
      <c r="W43" s="194">
        <f t="shared" si="83"/>
        <v>71.792415206073997</v>
      </c>
      <c r="X43" s="191">
        <f t="shared" si="83"/>
        <v>69.002356772536302</v>
      </c>
      <c r="Y43" s="191">
        <f t="shared" si="83"/>
        <v>72.810903522951975</v>
      </c>
      <c r="Z43" s="191">
        <f t="shared" si="83"/>
        <v>75.696337219813614</v>
      </c>
      <c r="AA43" s="191">
        <f t="shared" si="83"/>
        <v>77.449984949270075</v>
      </c>
      <c r="AB43" s="191">
        <f t="shared" si="83"/>
        <v>77.821486224960424</v>
      </c>
      <c r="AC43" s="191">
        <f t="shared" si="83"/>
        <v>76.510469006186327</v>
      </c>
      <c r="AD43" s="194">
        <f t="shared" si="83"/>
        <v>73.15656625377261</v>
      </c>
      <c r="AE43" s="191">
        <f t="shared" si="83"/>
        <v>64.686572713311762</v>
      </c>
      <c r="AF43" s="191">
        <f t="shared" si="83"/>
        <v>60.293782748769694</v>
      </c>
      <c r="AG43" s="191">
        <f t="shared" si="83"/>
        <v>56.246384105917841</v>
      </c>
      <c r="AH43" s="191">
        <f t="shared" si="83"/>
        <v>52.53148217743616</v>
      </c>
      <c r="AI43" s="191">
        <f t="shared" si="83"/>
        <v>49.132125976028902</v>
      </c>
      <c r="AJ43" s="195">
        <f t="shared" si="83"/>
        <v>46.026506790064708</v>
      </c>
      <c r="AK43" s="194">
        <f t="shared" si="83"/>
        <v>43.186998887854052</v>
      </c>
      <c r="AL43" s="191">
        <f t="shared" si="83"/>
        <v>43.663016595153515</v>
      </c>
      <c r="AM43" s="191">
        <f t="shared" si="83"/>
        <v>43.67013567538509</v>
      </c>
      <c r="AN43" s="191">
        <f t="shared" si="83"/>
        <v>43.169969599621915</v>
      </c>
      <c r="AO43" s="191">
        <f t="shared" si="83"/>
        <v>42.241382584702421</v>
      </c>
      <c r="AP43" s="191">
        <f t="shared" si="83"/>
        <v>40.9747726285187</v>
      </c>
      <c r="AQ43" s="195">
        <f t="shared" si="83"/>
        <v>39.474274814795038</v>
      </c>
      <c r="AR43" s="194">
        <f t="shared" si="83"/>
        <v>37.860405588993522</v>
      </c>
      <c r="AS43" s="191">
        <f t="shared" si="83"/>
        <v>35.830102136807547</v>
      </c>
      <c r="AT43" s="191">
        <f t="shared" si="83"/>
        <v>34.378648958940204</v>
      </c>
      <c r="AU43" s="191">
        <f t="shared" si="83"/>
        <v>33.182290976437393</v>
      </c>
      <c r="AV43" s="191">
        <f t="shared" si="83"/>
        <v>32.189881883847789</v>
      </c>
      <c r="AW43" s="191">
        <f t="shared" si="83"/>
        <v>31.357558519228263</v>
      </c>
      <c r="AX43" s="195">
        <f t="shared" si="83"/>
        <v>30.649996571939415</v>
      </c>
      <c r="AY43" s="194">
        <f t="shared" si="83"/>
        <v>30.041910016232517</v>
      </c>
      <c r="AZ43" s="191">
        <f t="shared" si="83"/>
        <v>29.519842934916088</v>
      </c>
      <c r="BA43" s="191">
        <f t="shared" si="83"/>
        <v>28.875468310340199</v>
      </c>
      <c r="BB43" s="191">
        <f t="shared" si="83"/>
        <v>28.155603458033536</v>
      </c>
      <c r="BC43" s="191">
        <f t="shared" si="83"/>
        <v>27.407467418647961</v>
      </c>
      <c r="BD43" s="191">
        <f t="shared" si="83"/>
        <v>26.669944047745062</v>
      </c>
      <c r="BE43" s="195">
        <f t="shared" si="83"/>
        <v>25.973371283111216</v>
      </c>
      <c r="BF43" s="194">
        <f t="shared" si="83"/>
        <v>25.339289223705421</v>
      </c>
      <c r="BG43" s="191">
        <f t="shared" si="83"/>
        <v>24.780129638793497</v>
      </c>
      <c r="BH43" s="191">
        <f t="shared" si="83"/>
        <v>24.310065597896212</v>
      </c>
      <c r="BI43" s="191">
        <f t="shared" si="83"/>
        <v>23.887118023606934</v>
      </c>
      <c r="BJ43" s="191">
        <f t="shared" si="83"/>
        <v>23.492871343433134</v>
      </c>
      <c r="BK43" s="191">
        <f t="shared" si="83"/>
        <v>23.114886948867163</v>
      </c>
      <c r="BL43" s="195">
        <f t="shared" si="83"/>
        <v>22.745635051166676</v>
      </c>
      <c r="BM43" s="194">
        <f t="shared" si="83"/>
        <v>22.381308187168145</v>
      </c>
      <c r="BN43" s="191">
        <f t="shared" si="83"/>
        <v>22.020510281061828</v>
      </c>
      <c r="BO43" s="191">
        <f t="shared" si="83"/>
        <v>21.665165818615094</v>
      </c>
      <c r="BP43" s="191">
        <f t="shared" si="83"/>
        <v>21.325908912249268</v>
      </c>
      <c r="BQ43" s="191">
        <f t="shared" si="83"/>
        <v>21.009321166819692</v>
      </c>
      <c r="BR43" s="191">
        <f t="shared" si="83"/>
        <v>20.718055098874945</v>
      </c>
      <c r="BS43" s="191">
        <f t="shared" si="83"/>
        <v>20.451715607257565</v>
      </c>
      <c r="BT43" s="194">
        <f t="shared" si="83"/>
        <v>20.207682503297754</v>
      </c>
      <c r="BU43" s="191">
        <f t="shared" si="83"/>
        <v>19.981860249577103</v>
      </c>
      <c r="BV43" s="191">
        <f t="shared" si="83"/>
        <v>19.76934860852235</v>
      </c>
      <c r="BW43" s="191">
        <f t="shared" si="83"/>
        <v>19.565571180971276</v>
      </c>
      <c r="BX43" s="191">
        <f t="shared" si="83"/>
        <v>19.369060218184103</v>
      </c>
      <c r="BY43" s="191">
        <f t="shared" si="83"/>
        <v>19.179699399191108</v>
      </c>
      <c r="BZ43" s="191">
        <f t="shared" si="83"/>
        <v>18.998127153127598</v>
      </c>
      <c r="CA43" s="194">
        <f t="shared" si="83"/>
        <v>18.825267703990875</v>
      </c>
      <c r="CB43" s="191">
        <f t="shared" si="83"/>
        <v>18.661993429144825</v>
      </c>
      <c r="CC43" s="191">
        <f t="shared" si="83"/>
        <v>18.508921656725388</v>
      </c>
      <c r="CD43" s="191">
        <f t="shared" ref="CD43:DS43" si="84">CD29+CD36</f>
        <v>18.366149100735132</v>
      </c>
      <c r="CE43" s="191">
        <f t="shared" si="84"/>
        <v>18.233016067853747</v>
      </c>
      <c r="CF43" s="191">
        <f t="shared" si="84"/>
        <v>18.10844744286009</v>
      </c>
      <c r="CG43" s="191">
        <f t="shared" si="84"/>
        <v>17.991258827962394</v>
      </c>
      <c r="CH43" s="194">
        <f t="shared" si="84"/>
        <v>17.880372693864398</v>
      </c>
      <c r="CI43" s="191">
        <f t="shared" si="84"/>
        <v>17.774957526404403</v>
      </c>
      <c r="CJ43" s="191">
        <f t="shared" si="84"/>
        <v>17.674504086709902</v>
      </c>
      <c r="CK43" s="191">
        <f t="shared" si="84"/>
        <v>17.578840456790243</v>
      </c>
      <c r="CL43" s="191">
        <f t="shared" si="84"/>
        <v>17.48803266033773</v>
      </c>
      <c r="CM43" s="191">
        <f t="shared" si="84"/>
        <v>17.40215972724878</v>
      </c>
      <c r="CN43" s="191">
        <f t="shared" si="84"/>
        <v>17.321221519587912</v>
      </c>
      <c r="CO43" s="194">
        <f t="shared" si="84"/>
        <v>17.245100017711017</v>
      </c>
      <c r="CP43" s="191">
        <f t="shared" si="84"/>
        <v>17.173560285501065</v>
      </c>
      <c r="CQ43" s="191">
        <f t="shared" si="84"/>
        <v>17.106278066794854</v>
      </c>
      <c r="CR43" s="191">
        <f t="shared" si="84"/>
        <v>17.042881762205688</v>
      </c>
      <c r="CS43" s="191">
        <f t="shared" si="84"/>
        <v>16.983005811906576</v>
      </c>
      <c r="CT43" s="191">
        <f t="shared" si="84"/>
        <v>16.926337918760442</v>
      </c>
      <c r="CU43" s="191">
        <f t="shared" si="84"/>
        <v>16.872638898905969</v>
      </c>
      <c r="CV43" s="194">
        <f t="shared" si="84"/>
        <v>16.82174025765142</v>
      </c>
      <c r="CW43" s="191">
        <f t="shared" si="84"/>
        <v>16.77352807201726</v>
      </c>
      <c r="CX43" s="191">
        <f t="shared" si="84"/>
        <v>16.727919995930101</v>
      </c>
      <c r="CY43" s="191">
        <f t="shared" si="84"/>
        <v>16.684840420233265</v>
      </c>
      <c r="CZ43" s="191">
        <f t="shared" si="84"/>
        <v>16.644198925668736</v>
      </c>
      <c r="DA43" s="191">
        <f t="shared" si="84"/>
        <v>16.605879711322203</v>
      </c>
      <c r="DB43" s="191">
        <f t="shared" si="84"/>
        <v>16.569746534878483</v>
      </c>
      <c r="DC43" s="191">
        <f t="shared" si="84"/>
        <v>16.535653166951274</v>
      </c>
      <c r="DD43" s="194">
        <f t="shared" si="84"/>
        <v>16.503454977622855</v>
      </c>
      <c r="DE43" s="191">
        <f t="shared" si="84"/>
        <v>16.473018648403936</v>
      </c>
      <c r="DF43" s="191">
        <f t="shared" si="84"/>
        <v>16.444228206330337</v>
      </c>
      <c r="DG43" s="191">
        <f t="shared" si="84"/>
        <v>16.416986678955276</v>
      </c>
      <c r="DH43" s="191">
        <f t="shared" si="84"/>
        <v>16.391213485956008</v>
      </c>
      <c r="DI43" s="191">
        <f t="shared" si="84"/>
        <v>16.36683933317028</v>
      </c>
      <c r="DJ43" s="191">
        <f t="shared" si="84"/>
        <v>16.343800676965941</v>
      </c>
      <c r="DK43" s="194">
        <f t="shared" si="84"/>
        <v>16.322035246303113</v>
      </c>
      <c r="DL43" s="191">
        <f t="shared" si="84"/>
        <v>16.301479348559198</v>
      </c>
      <c r="DM43" s="191">
        <f t="shared" si="84"/>
        <v>16.282067123606883</v>
      </c>
      <c r="DN43" s="191">
        <f t="shared" si="84"/>
        <v>16.263731537940227</v>
      </c>
      <c r="DO43" s="191">
        <f t="shared" si="84"/>
        <v>16.246406558732012</v>
      </c>
      <c r="DP43" s="191">
        <f t="shared" si="84"/>
        <v>16.230029569637569</v>
      </c>
      <c r="DQ43" s="191">
        <f t="shared" si="84"/>
        <v>16.214543030301567</v>
      </c>
      <c r="DR43" s="191">
        <f t="shared" si="84"/>
        <v>16.199895121484698</v>
      </c>
      <c r="DS43" s="191">
        <f t="shared" si="84"/>
        <v>16.186039447620637</v>
      </c>
    </row>
    <row r="44" spans="1:123" s="55" customFormat="1" x14ac:dyDescent="0.25">
      <c r="A44" s="56" t="s">
        <v>70</v>
      </c>
      <c r="B44" s="58" t="s">
        <v>109</v>
      </c>
      <c r="C44" s="103">
        <f t="shared" ref="C44:H44" si="85">C45+C47+C49</f>
        <v>0.87316368437111191</v>
      </c>
      <c r="D44" s="103">
        <f t="shared" si="85"/>
        <v>1.0477964212453343</v>
      </c>
      <c r="E44" s="103">
        <f t="shared" si="85"/>
        <v>1.2573557054944011</v>
      </c>
      <c r="F44" s="103">
        <f t="shared" si="85"/>
        <v>1.5088268465932813</v>
      </c>
      <c r="G44" s="103">
        <f t="shared" si="85"/>
        <v>1.8105922159119374</v>
      </c>
      <c r="H44" s="103">
        <f t="shared" si="85"/>
        <v>2.1727106590943248</v>
      </c>
      <c r="I44" s="111">
        <f>I45+I47+I49</f>
        <v>2.6072527909131895</v>
      </c>
      <c r="J44" s="55">
        <f t="shared" ref="J44:BU44" si="86">J45+J47+J49</f>
        <v>3.1606603109423235</v>
      </c>
      <c r="K44" s="55">
        <f t="shared" si="86"/>
        <v>3.8247493349772839</v>
      </c>
      <c r="L44" s="55">
        <f t="shared" si="86"/>
        <v>4.6216561638192362</v>
      </c>
      <c r="M44" s="55">
        <f t="shared" si="86"/>
        <v>5.5779443584295798</v>
      </c>
      <c r="N44" s="55">
        <f t="shared" si="86"/>
        <v>6.7254901919619918</v>
      </c>
      <c r="O44" s="55">
        <f t="shared" si="86"/>
        <v>8.1025451922008855</v>
      </c>
      <c r="P44" s="70">
        <f t="shared" si="86"/>
        <v>9.755011192487558</v>
      </c>
      <c r="Q44" s="55">
        <f t="shared" si="86"/>
        <v>11.560486150256548</v>
      </c>
      <c r="R44" s="55">
        <f t="shared" si="86"/>
        <v>13.727056099579336</v>
      </c>
      <c r="S44" s="55">
        <f t="shared" si="86"/>
        <v>16.326940038766686</v>
      </c>
      <c r="T44" s="55">
        <f t="shared" si="86"/>
        <v>19.446800765791505</v>
      </c>
      <c r="U44" s="55">
        <f t="shared" si="86"/>
        <v>23.190633638221286</v>
      </c>
      <c r="V44" s="55">
        <f t="shared" si="86"/>
        <v>27.683233085137019</v>
      </c>
      <c r="W44" s="70">
        <f t="shared" si="86"/>
        <v>33.074352421435911</v>
      </c>
      <c r="X44" s="55">
        <f t="shared" si="86"/>
        <v>37.732187962707449</v>
      </c>
      <c r="Y44" s="55">
        <f t="shared" si="86"/>
        <v>37.044335806744215</v>
      </c>
      <c r="Z44" s="55">
        <f t="shared" si="86"/>
        <v>36.108127919565192</v>
      </c>
      <c r="AA44" s="55">
        <f t="shared" si="86"/>
        <v>34.873848891929669</v>
      </c>
      <c r="AB44" s="55">
        <f t="shared" si="86"/>
        <v>33.28182173516138</v>
      </c>
      <c r="AC44" s="55">
        <f t="shared" si="86"/>
        <v>31.260407803420161</v>
      </c>
      <c r="AD44" s="70">
        <f t="shared" si="86"/>
        <v>28.723603362915622</v>
      </c>
      <c r="AE44" s="55">
        <f t="shared" si="86"/>
        <v>27.3796583483924</v>
      </c>
      <c r="AF44" s="55">
        <f t="shared" si="86"/>
        <v>29.043667993249144</v>
      </c>
      <c r="AG44" s="55">
        <f t="shared" si="86"/>
        <v>30.304687832042877</v>
      </c>
      <c r="AH44" s="55">
        <f t="shared" si="86"/>
        <v>31.071633210621446</v>
      </c>
      <c r="AI44" s="55">
        <f t="shared" si="86"/>
        <v>31.235223772134198</v>
      </c>
      <c r="AJ44" s="164">
        <f t="shared" si="86"/>
        <v>30.664350447407667</v>
      </c>
      <c r="AK44" s="70">
        <f t="shared" si="86"/>
        <v>29.201718261961123</v>
      </c>
      <c r="AL44" s="55">
        <f t="shared" si="86"/>
        <v>25.502667077277803</v>
      </c>
      <c r="AM44" s="55">
        <f t="shared" si="86"/>
        <v>23.588175095065186</v>
      </c>
      <c r="AN44" s="55">
        <f t="shared" si="86"/>
        <v>21.823755553041419</v>
      </c>
      <c r="AO44" s="55">
        <f t="shared" si="86"/>
        <v>20.203637340907736</v>
      </c>
      <c r="AP44" s="55">
        <f t="shared" si="86"/>
        <v>18.720250715185042</v>
      </c>
      <c r="AQ44" s="164">
        <f t="shared" si="86"/>
        <v>17.363871929906143</v>
      </c>
      <c r="AR44" s="70">
        <f t="shared" si="86"/>
        <v>16.122197796003611</v>
      </c>
      <c r="AS44" s="55">
        <f t="shared" si="86"/>
        <v>16.329685258572677</v>
      </c>
      <c r="AT44" s="55">
        <f t="shared" si="86"/>
        <v>16.330953372034759</v>
      </c>
      <c r="AU44" s="55">
        <f t="shared" si="86"/>
        <v>16.114022408465502</v>
      </c>
      <c r="AV44" s="55">
        <f t="shared" si="86"/>
        <v>15.713371121121032</v>
      </c>
      <c r="AW44" s="55">
        <f t="shared" si="86"/>
        <v>15.167843555828785</v>
      </c>
      <c r="AX44" s="164">
        <f t="shared" si="86"/>
        <v>14.522179818472473</v>
      </c>
      <c r="AY44" s="177">
        <f t="shared" si="86"/>
        <v>13.828150916962825</v>
      </c>
      <c r="AZ44" s="55">
        <f t="shared" si="86"/>
        <v>12.951670437811488</v>
      </c>
      <c r="BA44" s="55">
        <f t="shared" si="86"/>
        <v>12.325760668741117</v>
      </c>
      <c r="BB44" s="55">
        <f t="shared" si="86"/>
        <v>11.809130396653195</v>
      </c>
      <c r="BC44" s="55">
        <f t="shared" si="86"/>
        <v>11.37934725979993</v>
      </c>
      <c r="BD44" s="55">
        <f t="shared" si="86"/>
        <v>11.017724969028137</v>
      </c>
      <c r="BE44" s="164">
        <f t="shared" si="86"/>
        <v>10.709283554486131</v>
      </c>
      <c r="BF44" s="70">
        <f t="shared" si="86"/>
        <v>10.443400700728356</v>
      </c>
      <c r="BG44" s="55">
        <f t="shared" si="86"/>
        <v>10.214590127312627</v>
      </c>
      <c r="BH44" s="55">
        <f t="shared" si="86"/>
        <v>9.9343712265449202</v>
      </c>
      <c r="BI44" s="55">
        <f t="shared" si="86"/>
        <v>9.6222593106548615</v>
      </c>
      <c r="BJ44" s="55">
        <f t="shared" si="86"/>
        <v>9.2984698435070428</v>
      </c>
      <c r="BK44" s="55">
        <f t="shared" si="86"/>
        <v>8.9796424236899366</v>
      </c>
      <c r="BL44" s="164">
        <f t="shared" si="86"/>
        <v>8.6787518566297059</v>
      </c>
      <c r="BM44" s="70">
        <f t="shared" si="86"/>
        <v>8.405002059290247</v>
      </c>
      <c r="BN44" s="55">
        <f t="shared" si="86"/>
        <v>8.1636952013886752</v>
      </c>
      <c r="BO44" s="55">
        <f t="shared" si="86"/>
        <v>7.9604136669184395</v>
      </c>
      <c r="BP44" s="55">
        <f t="shared" si="86"/>
        <v>7.7772244583288179</v>
      </c>
      <c r="BQ44" s="55">
        <f t="shared" si="86"/>
        <v>7.6062965589641172</v>
      </c>
      <c r="BR44" s="55">
        <f t="shared" si="86"/>
        <v>7.4423548088058569</v>
      </c>
      <c r="BS44" s="55">
        <f t="shared" si="86"/>
        <v>7.2822200603553506</v>
      </c>
      <c r="BT44" s="70">
        <f t="shared" si="86"/>
        <v>7.1242979155111019</v>
      </c>
      <c r="BU44" s="55">
        <f t="shared" si="86"/>
        <v>6.9680137732322773</v>
      </c>
      <c r="BV44" s="55">
        <f t="shared" ref="BV44:DS44" si="87">BV45+BV47+BV49</f>
        <v>6.8142645032287046</v>
      </c>
      <c r="BW44" s="55">
        <f t="shared" si="87"/>
        <v>6.6675392607456763</v>
      </c>
      <c r="BX44" s="55">
        <f t="shared" si="87"/>
        <v>6.5306299973095214</v>
      </c>
      <c r="BY44" s="55">
        <f t="shared" si="87"/>
        <v>6.404650064502194</v>
      </c>
      <c r="BZ44" s="55">
        <f t="shared" si="87"/>
        <v>6.2894114216115584</v>
      </c>
      <c r="CA44" s="70">
        <f t="shared" si="87"/>
        <v>6.183776472201485</v>
      </c>
      <c r="CB44" s="55">
        <f t="shared" si="87"/>
        <v>6.0859783469999709</v>
      </c>
      <c r="CC44" s="55">
        <f t="shared" si="87"/>
        <v>5.9939068776608453</v>
      </c>
      <c r="CD44" s="55">
        <f t="shared" si="87"/>
        <v>5.9056180615708991</v>
      </c>
      <c r="CE44" s="55">
        <f t="shared" si="87"/>
        <v>5.8204951294244864</v>
      </c>
      <c r="CF44" s="55">
        <f t="shared" si="87"/>
        <v>5.7384947922865681</v>
      </c>
      <c r="CG44" s="55">
        <f t="shared" si="87"/>
        <v>5.6598922270386591</v>
      </c>
      <c r="CH44" s="70">
        <f t="shared" si="87"/>
        <v>5.5850809253429246</v>
      </c>
      <c r="CI44" s="55">
        <f t="shared" si="87"/>
        <v>5.5144289382575984</v>
      </c>
      <c r="CJ44" s="55">
        <f t="shared" si="87"/>
        <v>5.4481928525197949</v>
      </c>
      <c r="CK44" s="55">
        <f t="shared" si="87"/>
        <v>5.386404062251235</v>
      </c>
      <c r="CL44" s="55">
        <f t="shared" si="87"/>
        <v>5.328774910805989</v>
      </c>
      <c r="CM44" s="55">
        <f t="shared" si="87"/>
        <v>5.2748420181416806</v>
      </c>
      <c r="CN44" s="55">
        <f t="shared" si="87"/>
        <v>5.2240968068767861</v>
      </c>
      <c r="CO44" s="70">
        <f t="shared" si="87"/>
        <v>5.1760775427541557</v>
      </c>
      <c r="CP44" s="55">
        <f t="shared" si="87"/>
        <v>5.1304284863626775</v>
      </c>
      <c r="CQ44" s="55">
        <f t="shared" si="87"/>
        <v>5.0869322387564067</v>
      </c>
      <c r="CR44" s="55">
        <f t="shared" si="87"/>
        <v>5.0455156684279512</v>
      </c>
      <c r="CS44" s="55">
        <f t="shared" si="87"/>
        <v>5.0062062048763165</v>
      </c>
      <c r="CT44" s="55">
        <f t="shared" si="87"/>
        <v>4.969035896550368</v>
      </c>
      <c r="CU44" s="55">
        <f t="shared" si="87"/>
        <v>4.9340023940311095</v>
      </c>
      <c r="CV44" s="70">
        <f t="shared" si="87"/>
        <v>4.9010527573730549</v>
      </c>
      <c r="CW44" s="55">
        <f t="shared" si="87"/>
        <v>4.8700841799898855</v>
      </c>
      <c r="CX44" s="55">
        <f t="shared" si="87"/>
        <v>4.8409560393495763</v>
      </c>
      <c r="CY44" s="55">
        <f t="shared" si="87"/>
        <v>4.8135080290466519</v>
      </c>
      <c r="CZ44" s="55">
        <f t="shared" si="87"/>
        <v>4.7875830082211479</v>
      </c>
      <c r="DA44" s="55">
        <f t="shared" si="87"/>
        <v>4.7630468488401441</v>
      </c>
      <c r="DB44" s="55">
        <f t="shared" si="87"/>
        <v>4.739796763357246</v>
      </c>
      <c r="DC44" s="55">
        <f t="shared" si="87"/>
        <v>4.7177601578184793</v>
      </c>
      <c r="DD44" s="70">
        <f t="shared" si="87"/>
        <v>4.6968876763878304</v>
      </c>
      <c r="DE44" s="55">
        <f t="shared" si="87"/>
        <v>4.6771433446977024</v>
      </c>
      <c r="DF44" s="55">
        <f t="shared" si="87"/>
        <v>4.6584939530991436</v>
      </c>
      <c r="DG44" s="55">
        <f t="shared" si="87"/>
        <v>4.6408998917855877</v>
      </c>
      <c r="DH44" s="55">
        <f t="shared" si="87"/>
        <v>4.6243107209748633</v>
      </c>
      <c r="DI44" s="55">
        <f t="shared" si="87"/>
        <v>4.6086673484344924</v>
      </c>
      <c r="DJ44" s="55">
        <f t="shared" si="87"/>
        <v>4.5939065311019291</v>
      </c>
      <c r="DK44" s="70">
        <f t="shared" si="87"/>
        <v>4.5799658327756498</v>
      </c>
      <c r="DL44" s="55">
        <f t="shared" si="87"/>
        <v>4.5667877582862157</v>
      </c>
      <c r="DM44" s="55">
        <f t="shared" si="87"/>
        <v>4.5543222991010044</v>
      </c>
      <c r="DN44" s="55">
        <f t="shared" si="87"/>
        <v>4.5425275980951563</v>
      </c>
      <c r="DO44" s="55">
        <f t="shared" si="87"/>
        <v>4.5313687993028937</v>
      </c>
      <c r="DP44" s="55">
        <f t="shared" si="87"/>
        <v>4.5208158562366885</v>
      </c>
      <c r="DQ44" s="55">
        <f t="shared" si="87"/>
        <v>4.5108411688499537</v>
      </c>
      <c r="DR44" s="55">
        <f t="shared" si="87"/>
        <v>4.5014176799010199</v>
      </c>
      <c r="DS44" s="55">
        <f t="shared" si="87"/>
        <v>4.4925177366253992</v>
      </c>
    </row>
    <row r="45" spans="1:123" x14ac:dyDescent="0.25">
      <c r="A45" t="s">
        <v>94</v>
      </c>
      <c r="B45" s="60"/>
      <c r="C45" s="109">
        <f t="shared" ref="C45:G50" si="88">D45/(1+$V$5)</f>
        <v>0.79099195492021479</v>
      </c>
      <c r="D45" s="109">
        <f t="shared" si="88"/>
        <v>0.94919034590425766</v>
      </c>
      <c r="E45" s="109">
        <f t="shared" si="88"/>
        <v>1.1390284150851091</v>
      </c>
      <c r="F45" s="109">
        <f t="shared" si="88"/>
        <v>1.366834098102131</v>
      </c>
      <c r="G45" s="109">
        <f t="shared" si="88"/>
        <v>1.6402009177225572</v>
      </c>
      <c r="H45" s="109">
        <f>I45/(1+$V$5)</f>
        <v>1.9682411012670684</v>
      </c>
      <c r="I45" s="82">
        <f>V8*AJ5</f>
        <v>2.3618893215204819</v>
      </c>
      <c r="J45" s="83">
        <f t="shared" ref="J45:BU45" si="89">I45-C46+J46</f>
        <v>2.8632167403888826</v>
      </c>
      <c r="K45" s="83">
        <f t="shared" si="89"/>
        <v>3.4648096430309634</v>
      </c>
      <c r="L45" s="83">
        <f t="shared" si="89"/>
        <v>4.1867211262014603</v>
      </c>
      <c r="M45" s="83">
        <f t="shared" si="89"/>
        <v>5.053014906006057</v>
      </c>
      <c r="N45" s="83">
        <f t="shared" si="89"/>
        <v>6.0925674417715729</v>
      </c>
      <c r="O45" s="83">
        <f t="shared" si="89"/>
        <v>7.3400304846901907</v>
      </c>
      <c r="P45" s="105">
        <f t="shared" si="89"/>
        <v>8.8369861361925324</v>
      </c>
      <c r="Q45" s="83">
        <f t="shared" si="89"/>
        <v>10.472551370944334</v>
      </c>
      <c r="R45" s="83">
        <f t="shared" si="89"/>
        <v>12.435229652646496</v>
      </c>
      <c r="S45" s="83">
        <f t="shared" si="89"/>
        <v>14.790443590689094</v>
      </c>
      <c r="T45" s="83">
        <f t="shared" si="89"/>
        <v>17.616700316340211</v>
      </c>
      <c r="U45" s="83">
        <f t="shared" si="89"/>
        <v>21.008208387121549</v>
      </c>
      <c r="V45" s="83">
        <f t="shared" si="89"/>
        <v>25.078018072059155</v>
      </c>
      <c r="W45" s="105">
        <f t="shared" si="89"/>
        <v>29.961789693984286</v>
      </c>
      <c r="X45" s="83">
        <f t="shared" si="89"/>
        <v>34.503081001322855</v>
      </c>
      <c r="Y45" s="83">
        <f t="shared" si="89"/>
        <v>33.964145179935493</v>
      </c>
      <c r="Z45" s="83">
        <f t="shared" si="89"/>
        <v>33.213171435115399</v>
      </c>
      <c r="AA45" s="83">
        <f t="shared" si="89"/>
        <v>32.207708504076962</v>
      </c>
      <c r="AB45" s="83">
        <f t="shared" si="89"/>
        <v>30.896796614775823</v>
      </c>
      <c r="AC45" s="83">
        <f t="shared" si="89"/>
        <v>29.21925812170177</v>
      </c>
      <c r="AD45" s="105">
        <f t="shared" si="89"/>
        <v>27.101642973781086</v>
      </c>
      <c r="AE45" s="83">
        <f t="shared" si="89"/>
        <v>25.774993186850224</v>
      </c>
      <c r="AF45" s="83">
        <f t="shared" si="89"/>
        <v>27.343357974906823</v>
      </c>
      <c r="AG45" s="83">
        <f t="shared" si="89"/>
        <v>28.532808525689543</v>
      </c>
      <c r="AH45" s="83">
        <f t="shared" si="89"/>
        <v>29.257705112726921</v>
      </c>
      <c r="AI45" s="83">
        <f t="shared" si="89"/>
        <v>29.415301176866112</v>
      </c>
      <c r="AJ45" s="159">
        <f t="shared" si="89"/>
        <v>28.882328096042784</v>
      </c>
      <c r="AK45" s="105">
        <f t="shared" si="89"/>
        <v>27.510899333941062</v>
      </c>
      <c r="AL45" s="83">
        <f t="shared" si="89"/>
        <v>24.030869789471321</v>
      </c>
      <c r="AM45" s="83">
        <f t="shared" si="89"/>
        <v>22.234678691652721</v>
      </c>
      <c r="AN45" s="83">
        <f t="shared" si="89"/>
        <v>20.578586485207449</v>
      </c>
      <c r="AO45" s="83">
        <f t="shared" si="89"/>
        <v>19.056914990715754</v>
      </c>
      <c r="AP45" s="83">
        <f t="shared" si="89"/>
        <v>17.662244439729911</v>
      </c>
      <c r="AQ45" s="159">
        <f t="shared" si="89"/>
        <v>16.385069303044173</v>
      </c>
      <c r="AR45" s="105">
        <f t="shared" si="89"/>
        <v>15.2133862190729</v>
      </c>
      <c r="AS45" s="83">
        <f t="shared" si="89"/>
        <v>15.408100745686674</v>
      </c>
      <c r="AT45" s="83">
        <f t="shared" si="89"/>
        <v>15.406839348660972</v>
      </c>
      <c r="AU45" s="83">
        <f t="shared" si="89"/>
        <v>15.198709973369624</v>
      </c>
      <c r="AV45" s="83">
        <f t="shared" si="89"/>
        <v>14.815981510576812</v>
      </c>
      <c r="AW45" s="83">
        <f t="shared" si="89"/>
        <v>14.29563029461019</v>
      </c>
      <c r="AX45" s="159">
        <f t="shared" si="89"/>
        <v>13.680239149669108</v>
      </c>
      <c r="AY45" s="105">
        <f t="shared" si="89"/>
        <v>13.019076394875581</v>
      </c>
      <c r="AZ45" s="83">
        <f t="shared" si="89"/>
        <v>12.186220067696487</v>
      </c>
      <c r="BA45" s="83">
        <f t="shared" si="89"/>
        <v>11.589555190412989</v>
      </c>
      <c r="BB45" s="83">
        <f t="shared" si="89"/>
        <v>11.095587075482538</v>
      </c>
      <c r="BC45" s="83">
        <f t="shared" si="89"/>
        <v>10.683630892167837</v>
      </c>
      <c r="BD45" s="83">
        <f t="shared" si="89"/>
        <v>10.336037568408925</v>
      </c>
      <c r="BE45" s="159">
        <f t="shared" si="89"/>
        <v>10.038717992813142</v>
      </c>
      <c r="BF45" s="105">
        <f t="shared" si="89"/>
        <v>9.7817690228653369</v>
      </c>
      <c r="BG45" s="83">
        <f t="shared" si="89"/>
        <v>9.5602216285879784</v>
      </c>
      <c r="BH45" s="83">
        <f t="shared" si="89"/>
        <v>9.2906812121345901</v>
      </c>
      <c r="BI45" s="83">
        <f t="shared" si="89"/>
        <v>8.9912351675141924</v>
      </c>
      <c r="BJ45" s="83">
        <f t="shared" si="89"/>
        <v>8.681059966480472</v>
      </c>
      <c r="BK45" s="83">
        <f t="shared" si="89"/>
        <v>8.3759334302234958</v>
      </c>
      <c r="BL45" s="159">
        <f t="shared" si="89"/>
        <v>8.0881515840054803</v>
      </c>
      <c r="BM45" s="105">
        <f t="shared" si="89"/>
        <v>7.8264296354630511</v>
      </c>
      <c r="BN45" s="83">
        <f t="shared" si="89"/>
        <v>7.5957797495491919</v>
      </c>
      <c r="BO45" s="83">
        <f t="shared" si="89"/>
        <v>7.4010996603036254</v>
      </c>
      <c r="BP45" s="83">
        <f t="shared" si="89"/>
        <v>7.2254118933164655</v>
      </c>
      <c r="BQ45" s="83">
        <f t="shared" si="89"/>
        <v>7.0613359460203187</v>
      </c>
      <c r="BR45" s="83">
        <f t="shared" si="89"/>
        <v>6.9039131189482355</v>
      </c>
      <c r="BS45" s="83">
        <f t="shared" si="89"/>
        <v>6.7501679599646991</v>
      </c>
      <c r="BT45" s="105">
        <f t="shared" si="89"/>
        <v>6.5986202862015189</v>
      </c>
      <c r="BU45" s="83">
        <f t="shared" si="89"/>
        <v>6.4487459018031181</v>
      </c>
      <c r="BV45" s="83">
        <f t="shared" ref="BV45:DS45" si="90">BU45-BO46+BV46</f>
        <v>6.301456804986036</v>
      </c>
      <c r="BW45" s="83">
        <f t="shared" si="90"/>
        <v>6.1609540947307995</v>
      </c>
      <c r="BX45" s="83">
        <f t="shared" si="90"/>
        <v>6.0298626671103994</v>
      </c>
      <c r="BY45" s="83">
        <f t="shared" si="90"/>
        <v>5.9092182556531734</v>
      </c>
      <c r="BZ45" s="83">
        <f t="shared" si="90"/>
        <v>5.798825134390583</v>
      </c>
      <c r="CA45" s="105">
        <f t="shared" si="90"/>
        <v>5.697589619032283</v>
      </c>
      <c r="CB45" s="83">
        <f t="shared" si="90"/>
        <v>5.6038232886893322</v>
      </c>
      <c r="CC45" s="83">
        <f t="shared" si="90"/>
        <v>5.515513262333422</v>
      </c>
      <c r="CD45" s="83">
        <f t="shared" si="90"/>
        <v>5.4308295114902645</v>
      </c>
      <c r="CE45" s="83">
        <f t="shared" si="90"/>
        <v>5.3491975502481974</v>
      </c>
      <c r="CF45" s="83">
        <f t="shared" si="90"/>
        <v>5.2705823124485809</v>
      </c>
      <c r="CG45" s="83">
        <f t="shared" si="90"/>
        <v>5.1952466353289939</v>
      </c>
      <c r="CH45" s="105">
        <f t="shared" si="90"/>
        <v>5.123561949814972</v>
      </c>
      <c r="CI45" s="83">
        <f t="shared" si="90"/>
        <v>5.0558726287764433</v>
      </c>
      <c r="CJ45" s="83">
        <f t="shared" si="90"/>
        <v>4.9924152590097126</v>
      </c>
      <c r="CK45" s="83">
        <f t="shared" si="90"/>
        <v>4.9332105334942042</v>
      </c>
      <c r="CL45" s="83">
        <f t="shared" si="90"/>
        <v>4.8779808186277052</v>
      </c>
      <c r="CM45" s="83">
        <f t="shared" si="90"/>
        <v>4.826283724185755</v>
      </c>
      <c r="CN45" s="83">
        <f t="shared" si="90"/>
        <v>4.7776354345515291</v>
      </c>
      <c r="CO45" s="105">
        <f t="shared" si="90"/>
        <v>4.7315975685000771</v>
      </c>
      <c r="CP45" s="83">
        <f t="shared" si="90"/>
        <v>4.687832909989659</v>
      </c>
      <c r="CQ45" s="83">
        <f t="shared" si="90"/>
        <v>4.646135814451049</v>
      </c>
      <c r="CR45" s="83">
        <f t="shared" si="90"/>
        <v>4.6064373870585404</v>
      </c>
      <c r="CS45" s="83">
        <f t="shared" si="90"/>
        <v>4.5687629269938101</v>
      </c>
      <c r="CT45" s="83">
        <f t="shared" si="90"/>
        <v>4.533141251432677</v>
      </c>
      <c r="CU45" s="83">
        <f t="shared" si="90"/>
        <v>4.4995680859552882</v>
      </c>
      <c r="CV45" s="105">
        <f t="shared" si="90"/>
        <v>4.4679910490353176</v>
      </c>
      <c r="CW45" s="83">
        <f t="shared" si="90"/>
        <v>4.4383106196462876</v>
      </c>
      <c r="CX45" s="83">
        <f t="shared" si="90"/>
        <v>4.4103917820944307</v>
      </c>
      <c r="CY45" s="83">
        <f t="shared" si="90"/>
        <v>4.3840813715022104</v>
      </c>
      <c r="CZ45" s="83">
        <f t="shared" si="90"/>
        <v>4.3592297543577292</v>
      </c>
      <c r="DA45" s="83">
        <f t="shared" si="90"/>
        <v>4.3357093211054627</v>
      </c>
      <c r="DB45" s="83">
        <f t="shared" si="90"/>
        <v>4.3134222301469993</v>
      </c>
      <c r="DC45" s="83">
        <f t="shared" si="90"/>
        <v>4.2922992199549261</v>
      </c>
      <c r="DD45" s="105">
        <f t="shared" si="90"/>
        <v>4.2722929598270261</v>
      </c>
      <c r="DE45" s="83">
        <f t="shared" si="90"/>
        <v>4.2533686877105676</v>
      </c>
      <c r="DF45" s="83">
        <f t="shared" si="90"/>
        <v>4.2354941542112661</v>
      </c>
      <c r="DG45" s="83">
        <f t="shared" si="90"/>
        <v>4.2186309817720566</v>
      </c>
      <c r="DH45" s="83">
        <f t="shared" si="90"/>
        <v>4.2027305507825616</v>
      </c>
      <c r="DI45" s="83">
        <f t="shared" si="90"/>
        <v>4.1877361222512857</v>
      </c>
      <c r="DJ45" s="83">
        <f t="shared" si="90"/>
        <v>4.1735871319595148</v>
      </c>
      <c r="DK45" s="105">
        <f t="shared" si="90"/>
        <v>4.1602238912527438</v>
      </c>
      <c r="DL45" s="83">
        <f t="shared" si="90"/>
        <v>4.1475914875903639</v>
      </c>
      <c r="DM45" s="83">
        <f t="shared" si="90"/>
        <v>4.1356421654556685</v>
      </c>
      <c r="DN45" s="83">
        <f t="shared" si="90"/>
        <v>4.1243359174608099</v>
      </c>
      <c r="DO45" s="83">
        <f t="shared" si="90"/>
        <v>4.1136393625106207</v>
      </c>
      <c r="DP45" s="83">
        <f t="shared" si="90"/>
        <v>4.1035236612668919</v>
      </c>
      <c r="DQ45" s="83">
        <f t="shared" si="90"/>
        <v>4.0939622805658029</v>
      </c>
      <c r="DR45" s="83">
        <f t="shared" si="90"/>
        <v>4.0849291996894905</v>
      </c>
      <c r="DS45" s="83">
        <f t="shared" si="90"/>
        <v>4.0763978442027273</v>
      </c>
    </row>
    <row r="46" spans="1:123" s="95" customFormat="1" x14ac:dyDescent="0.25">
      <c r="A46" s="87" t="s">
        <v>120</v>
      </c>
      <c r="B46" s="94"/>
      <c r="C46" s="88">
        <f t="shared" si="88"/>
        <v>0.13183199248670241</v>
      </c>
      <c r="D46" s="89">
        <f t="shared" ref="D46:H46" si="91">D45-C45</f>
        <v>0.15819839098404287</v>
      </c>
      <c r="E46" s="89">
        <f t="shared" si="91"/>
        <v>0.18983806918085144</v>
      </c>
      <c r="F46" s="89">
        <f t="shared" si="91"/>
        <v>0.22780568301702186</v>
      </c>
      <c r="G46" s="89">
        <f t="shared" si="91"/>
        <v>0.27336681962042619</v>
      </c>
      <c r="H46" s="89">
        <f t="shared" si="91"/>
        <v>0.32804018354451125</v>
      </c>
      <c r="I46" s="89">
        <f>I45-H45</f>
        <v>0.39364822025341351</v>
      </c>
      <c r="J46" s="87">
        <f t="shared" ref="J46:P46" si="92">C31*(1-$F$5)</f>
        <v>0.63315941135510334</v>
      </c>
      <c r="K46" s="87">
        <f t="shared" si="92"/>
        <v>0.75979129362612396</v>
      </c>
      <c r="L46" s="87">
        <f t="shared" si="92"/>
        <v>0.91174955235134836</v>
      </c>
      <c r="M46" s="87">
        <f t="shared" si="92"/>
        <v>1.0940994628216181</v>
      </c>
      <c r="N46" s="87">
        <f t="shared" si="92"/>
        <v>1.312919355385942</v>
      </c>
      <c r="O46" s="87">
        <f t="shared" si="92"/>
        <v>1.575503226463129</v>
      </c>
      <c r="P46" s="96">
        <f t="shared" si="92"/>
        <v>1.8906038717557558</v>
      </c>
      <c r="Q46" s="87">
        <f>J31*(1-$F$5)</f>
        <v>2.2687246461069059</v>
      </c>
      <c r="R46" s="87">
        <f t="shared" ref="R46:CC46" si="93">K31*(1-$F$5)</f>
        <v>2.722469575328287</v>
      </c>
      <c r="S46" s="87">
        <f t="shared" si="93"/>
        <v>3.2669634903939455</v>
      </c>
      <c r="T46" s="87">
        <f t="shared" si="93"/>
        <v>3.9203561884727334</v>
      </c>
      <c r="U46" s="87">
        <f t="shared" si="93"/>
        <v>4.70442742616728</v>
      </c>
      <c r="V46" s="87">
        <f t="shared" si="93"/>
        <v>5.6453129114007359</v>
      </c>
      <c r="W46" s="96">
        <f t="shared" si="93"/>
        <v>6.7743754936808847</v>
      </c>
      <c r="X46" s="87">
        <f t="shared" si="93"/>
        <v>6.8100159534454736</v>
      </c>
      <c r="Y46" s="87">
        <f t="shared" si="93"/>
        <v>2.1835337539409272</v>
      </c>
      <c r="Z46" s="87">
        <f t="shared" si="93"/>
        <v>2.5159897455738509</v>
      </c>
      <c r="AA46" s="87">
        <f t="shared" si="93"/>
        <v>2.9148932574342967</v>
      </c>
      <c r="AB46" s="87">
        <f t="shared" si="93"/>
        <v>3.3935155368661394</v>
      </c>
      <c r="AC46" s="87">
        <f t="shared" si="93"/>
        <v>3.9677744183266843</v>
      </c>
      <c r="AD46" s="96">
        <f t="shared" si="93"/>
        <v>4.6567603457602011</v>
      </c>
      <c r="AE46" s="87">
        <f t="shared" si="93"/>
        <v>5.4833661665146156</v>
      </c>
      <c r="AF46" s="87">
        <f t="shared" si="93"/>
        <v>3.7518985419975253</v>
      </c>
      <c r="AG46" s="87">
        <f t="shared" si="93"/>
        <v>3.7054402963565702</v>
      </c>
      <c r="AH46" s="87">
        <f t="shared" si="93"/>
        <v>3.6397898444716765</v>
      </c>
      <c r="AI46" s="87">
        <f t="shared" si="93"/>
        <v>3.5511116010053305</v>
      </c>
      <c r="AJ46" s="165">
        <f t="shared" si="93"/>
        <v>3.434801337503357</v>
      </c>
      <c r="AK46" s="96">
        <f t="shared" si="93"/>
        <v>3.2853315836584778</v>
      </c>
      <c r="AL46" s="87">
        <f t="shared" si="93"/>
        <v>2.0033366220448729</v>
      </c>
      <c r="AM46" s="87">
        <f t="shared" si="93"/>
        <v>1.9557074441789282</v>
      </c>
      <c r="AN46" s="87">
        <f t="shared" si="93"/>
        <v>2.0493480899112968</v>
      </c>
      <c r="AO46" s="87">
        <f t="shared" si="93"/>
        <v>2.1181183499799787</v>
      </c>
      <c r="AP46" s="87">
        <f t="shared" si="93"/>
        <v>2.1564410500194895</v>
      </c>
      <c r="AQ46" s="165">
        <f t="shared" si="93"/>
        <v>2.1576262008176177</v>
      </c>
      <c r="AR46" s="96">
        <f t="shared" si="93"/>
        <v>2.1136484996872054</v>
      </c>
      <c r="AS46" s="87">
        <f t="shared" si="93"/>
        <v>2.1980511486586476</v>
      </c>
      <c r="AT46" s="87">
        <f t="shared" si="93"/>
        <v>1.9544460471532257</v>
      </c>
      <c r="AU46" s="87">
        <f t="shared" si="93"/>
        <v>1.8412187146199495</v>
      </c>
      <c r="AV46" s="87">
        <f t="shared" si="93"/>
        <v>1.7353898871871656</v>
      </c>
      <c r="AW46" s="87">
        <f t="shared" si="93"/>
        <v>1.636089834052868</v>
      </c>
      <c r="AX46" s="165">
        <f t="shared" si="93"/>
        <v>1.5422350558765345</v>
      </c>
      <c r="AY46" s="96">
        <f t="shared" si="93"/>
        <v>1.4524857448936783</v>
      </c>
      <c r="AZ46" s="87">
        <f t="shared" si="93"/>
        <v>1.3651948214795542</v>
      </c>
      <c r="BA46" s="87">
        <f t="shared" si="93"/>
        <v>1.357781169869728</v>
      </c>
      <c r="BB46" s="87">
        <f t="shared" si="93"/>
        <v>1.3472505996894995</v>
      </c>
      <c r="BC46" s="87">
        <f t="shared" si="93"/>
        <v>1.3234337038724657</v>
      </c>
      <c r="BD46" s="87">
        <f t="shared" si="93"/>
        <v>1.2884965102939552</v>
      </c>
      <c r="BE46" s="165">
        <f t="shared" si="93"/>
        <v>1.2449154802807521</v>
      </c>
      <c r="BF46" s="96">
        <f t="shared" si="93"/>
        <v>1.1955367749458738</v>
      </c>
      <c r="BG46" s="87">
        <f t="shared" si="93"/>
        <v>1.1436474272021948</v>
      </c>
      <c r="BH46" s="87">
        <f t="shared" si="93"/>
        <v>1.0882407534163401</v>
      </c>
      <c r="BI46" s="87">
        <f t="shared" si="93"/>
        <v>1.047804555069102</v>
      </c>
      <c r="BJ46" s="87">
        <f t="shared" si="93"/>
        <v>1.0132585028387449</v>
      </c>
      <c r="BK46" s="87">
        <f t="shared" si="93"/>
        <v>0.98336997403697879</v>
      </c>
      <c r="BL46" s="165">
        <f t="shared" si="93"/>
        <v>0.95713363406273611</v>
      </c>
      <c r="BM46" s="96">
        <f t="shared" si="93"/>
        <v>0.93381482640344438</v>
      </c>
      <c r="BN46" s="87">
        <f t="shared" si="93"/>
        <v>0.91299754128833588</v>
      </c>
      <c r="BO46" s="87">
        <f t="shared" si="93"/>
        <v>0.89356066417077329</v>
      </c>
      <c r="BP46" s="87">
        <f t="shared" si="93"/>
        <v>0.87211678808194182</v>
      </c>
      <c r="BQ46" s="87">
        <f t="shared" si="93"/>
        <v>0.84918255554259858</v>
      </c>
      <c r="BR46" s="87">
        <f t="shared" si="93"/>
        <v>0.82594714696489602</v>
      </c>
      <c r="BS46" s="87">
        <f t="shared" si="93"/>
        <v>0.80338847507920041</v>
      </c>
      <c r="BT46" s="96">
        <f t="shared" si="93"/>
        <v>0.78226715264026381</v>
      </c>
      <c r="BU46" s="87">
        <f t="shared" si="93"/>
        <v>0.76312315688993526</v>
      </c>
      <c r="BV46" s="87">
        <f t="shared" si="93"/>
        <v>0.74627156735369149</v>
      </c>
      <c r="BW46" s="87">
        <f t="shared" si="93"/>
        <v>0.73161407782670584</v>
      </c>
      <c r="BX46" s="87">
        <f t="shared" si="93"/>
        <v>0.71809112792219876</v>
      </c>
      <c r="BY46" s="87">
        <f t="shared" si="93"/>
        <v>0.70530273550766942</v>
      </c>
      <c r="BZ46" s="87">
        <f t="shared" si="93"/>
        <v>0.6929953538166097</v>
      </c>
      <c r="CA46" s="96">
        <f t="shared" si="93"/>
        <v>0.6810316372819637</v>
      </c>
      <c r="CB46" s="87">
        <f t="shared" si="93"/>
        <v>0.66935682654698414</v>
      </c>
      <c r="CC46" s="87">
        <f t="shared" si="93"/>
        <v>0.65796154099778137</v>
      </c>
      <c r="CD46" s="87">
        <f t="shared" ref="CD46:DS46" si="94">BW31*(1-$F$5)</f>
        <v>0.64693032698354835</v>
      </c>
      <c r="CE46" s="87">
        <f t="shared" si="94"/>
        <v>0.63645916668013114</v>
      </c>
      <c r="CF46" s="87">
        <f t="shared" si="94"/>
        <v>0.62668749770805288</v>
      </c>
      <c r="CG46" s="87">
        <f t="shared" si="94"/>
        <v>0.61765967669702271</v>
      </c>
      <c r="CH46" s="96">
        <f t="shared" si="94"/>
        <v>0.60934695176794229</v>
      </c>
      <c r="CI46" s="87">
        <f t="shared" si="94"/>
        <v>0.60166750550845505</v>
      </c>
      <c r="CJ46" s="87">
        <f t="shared" si="94"/>
        <v>0.59450417123105026</v>
      </c>
      <c r="CK46" s="87">
        <f t="shared" si="94"/>
        <v>0.58772560146803976</v>
      </c>
      <c r="CL46" s="87">
        <f t="shared" si="94"/>
        <v>0.58122945181363272</v>
      </c>
      <c r="CM46" s="87">
        <f t="shared" si="94"/>
        <v>0.57499040326610251</v>
      </c>
      <c r="CN46" s="87">
        <f t="shared" si="94"/>
        <v>0.56901138706279675</v>
      </c>
      <c r="CO46" s="96">
        <f t="shared" si="94"/>
        <v>0.56330908571649041</v>
      </c>
      <c r="CP46" s="87">
        <f t="shared" si="94"/>
        <v>0.55790284699803683</v>
      </c>
      <c r="CQ46" s="87">
        <f t="shared" si="94"/>
        <v>0.55280707569244003</v>
      </c>
      <c r="CR46" s="87">
        <f t="shared" si="94"/>
        <v>0.54802717407553136</v>
      </c>
      <c r="CS46" s="87">
        <f t="shared" si="94"/>
        <v>0.5435549917489032</v>
      </c>
      <c r="CT46" s="87">
        <f t="shared" si="94"/>
        <v>0.53936872770496957</v>
      </c>
      <c r="CU46" s="87">
        <f t="shared" si="94"/>
        <v>0.53543822158540755</v>
      </c>
      <c r="CV46" s="96">
        <f t="shared" si="94"/>
        <v>0.53173204879651914</v>
      </c>
      <c r="CW46" s="87">
        <f t="shared" si="94"/>
        <v>0.52822241760900723</v>
      </c>
      <c r="CX46" s="87">
        <f t="shared" si="94"/>
        <v>0.52488823814058327</v>
      </c>
      <c r="CY46" s="87">
        <f t="shared" si="94"/>
        <v>0.52171676348331053</v>
      </c>
      <c r="CZ46" s="87">
        <f t="shared" si="94"/>
        <v>0.5187033746044224</v>
      </c>
      <c r="DA46" s="87">
        <f t="shared" si="94"/>
        <v>0.5158482944527033</v>
      </c>
      <c r="DB46" s="87">
        <f t="shared" si="94"/>
        <v>0.51315113062694406</v>
      </c>
      <c r="DC46" s="87">
        <f t="shared" si="94"/>
        <v>0.51060903860444595</v>
      </c>
      <c r="DD46" s="96">
        <f t="shared" si="94"/>
        <v>0.50821615748110693</v>
      </c>
      <c r="DE46" s="87">
        <f t="shared" si="94"/>
        <v>0.50596396602412519</v>
      </c>
      <c r="DF46" s="87">
        <f t="shared" si="94"/>
        <v>0.50384222998400896</v>
      </c>
      <c r="DG46" s="87">
        <f t="shared" si="94"/>
        <v>0.50184020216521352</v>
      </c>
      <c r="DH46" s="87">
        <f t="shared" si="94"/>
        <v>0.49994786346320863</v>
      </c>
      <c r="DI46" s="87">
        <f t="shared" si="94"/>
        <v>0.4981567020956677</v>
      </c>
      <c r="DJ46" s="87">
        <f t="shared" si="94"/>
        <v>0.49646004831267543</v>
      </c>
      <c r="DK46" s="96">
        <f t="shared" si="94"/>
        <v>0.49485291677433602</v>
      </c>
      <c r="DL46" s="87">
        <f t="shared" si="94"/>
        <v>0.4933315623617448</v>
      </c>
      <c r="DM46" s="87">
        <f t="shared" si="94"/>
        <v>0.4918929078493135</v>
      </c>
      <c r="DN46" s="87">
        <f t="shared" si="94"/>
        <v>0.49053395417035439</v>
      </c>
      <c r="DO46" s="87">
        <f t="shared" si="94"/>
        <v>0.48925130851301962</v>
      </c>
      <c r="DP46" s="87">
        <f t="shared" si="94"/>
        <v>0.48804100085193908</v>
      </c>
      <c r="DQ46" s="87">
        <f t="shared" si="94"/>
        <v>0.48689866761158634</v>
      </c>
      <c r="DR46" s="87">
        <f t="shared" si="94"/>
        <v>0.48581983589802308</v>
      </c>
      <c r="DS46" s="87">
        <f t="shared" si="94"/>
        <v>0.48480020687498177</v>
      </c>
    </row>
    <row r="47" spans="1:123" x14ac:dyDescent="0.25">
      <c r="A47" t="s">
        <v>112</v>
      </c>
      <c r="B47" s="60"/>
      <c r="C47" s="109">
        <f t="shared" si="88"/>
        <v>7.71844279524323E-2</v>
      </c>
      <c r="D47" s="109">
        <f t="shared" si="88"/>
        <v>9.2621313542918762E-2</v>
      </c>
      <c r="E47" s="109">
        <f t="shared" si="88"/>
        <v>0.11114557625150251</v>
      </c>
      <c r="F47" s="109">
        <f t="shared" si="88"/>
        <v>0.13337469150180301</v>
      </c>
      <c r="G47" s="109">
        <f t="shared" si="88"/>
        <v>0.16004962980216358</v>
      </c>
      <c r="H47" s="109">
        <f>I47/(1+$V$5)</f>
        <v>0.19205955576259628</v>
      </c>
      <c r="I47" s="82">
        <f>V8*AJ6</f>
        <v>0.23047146691511552</v>
      </c>
      <c r="J47" s="83">
        <f t="shared" ref="J47:BU47" si="95">I47-C48+J48</f>
        <v>0.27939063708054401</v>
      </c>
      <c r="K47" s="83">
        <f t="shared" si="95"/>
        <v>0.33809364127905817</v>
      </c>
      <c r="L47" s="83">
        <f t="shared" si="95"/>
        <v>0.40853724631727517</v>
      </c>
      <c r="M47" s="83">
        <f t="shared" si="95"/>
        <v>0.49306957236313559</v>
      </c>
      <c r="N47" s="83">
        <f t="shared" si="95"/>
        <v>0.59450836361816806</v>
      </c>
      <c r="O47" s="83">
        <f t="shared" si="95"/>
        <v>0.71623491312420695</v>
      </c>
      <c r="P47" s="105">
        <f t="shared" si="95"/>
        <v>0.86230677253145382</v>
      </c>
      <c r="Q47" s="83">
        <f t="shared" si="95"/>
        <v>1.0219040557123391</v>
      </c>
      <c r="R47" s="83">
        <f t="shared" si="95"/>
        <v>1.2134207955294014</v>
      </c>
      <c r="S47" s="83">
        <f t="shared" si="95"/>
        <v>1.4432408833098764</v>
      </c>
      <c r="T47" s="83">
        <f t="shared" si="95"/>
        <v>1.7190249886464464</v>
      </c>
      <c r="U47" s="83">
        <f t="shared" si="95"/>
        <v>2.04996591505033</v>
      </c>
      <c r="V47" s="83">
        <f t="shared" si="95"/>
        <v>2.4470950267349902</v>
      </c>
      <c r="W47" s="105">
        <f t="shared" si="95"/>
        <v>2.9236499607565829</v>
      </c>
      <c r="X47" s="83">
        <f t="shared" si="95"/>
        <v>3.0289250382726225</v>
      </c>
      <c r="Y47" s="83">
        <f t="shared" si="95"/>
        <v>2.8679139358055399</v>
      </c>
      <c r="Z47" s="83">
        <f t="shared" si="95"/>
        <v>2.6695944977973016</v>
      </c>
      <c r="AA47" s="83">
        <f t="shared" si="95"/>
        <v>2.4265047652877745</v>
      </c>
      <c r="AB47" s="83">
        <f t="shared" si="95"/>
        <v>2.1296902702011171</v>
      </c>
      <c r="AC47" s="83">
        <f t="shared" si="95"/>
        <v>1.7684054862772807</v>
      </c>
      <c r="AD47" s="105">
        <f t="shared" si="95"/>
        <v>1.3297555502807425</v>
      </c>
      <c r="AE47" s="83">
        <f t="shared" si="95"/>
        <v>1.2648571422700119</v>
      </c>
      <c r="AF47" s="83">
        <f t="shared" si="95"/>
        <v>1.3391235866052831</v>
      </c>
      <c r="AG47" s="83">
        <f t="shared" si="95"/>
        <v>1.3944784582655683</v>
      </c>
      <c r="AH47" s="83">
        <f t="shared" si="95"/>
        <v>1.4266512254673815</v>
      </c>
      <c r="AI47" s="83">
        <f t="shared" si="95"/>
        <v>1.4305172595660465</v>
      </c>
      <c r="AJ47" s="159">
        <f t="shared" si="95"/>
        <v>1.3999269824847742</v>
      </c>
      <c r="AK47" s="105">
        <f t="shared" si="95"/>
        <v>1.3275008264693584</v>
      </c>
      <c r="AL47" s="83">
        <f t="shared" si="95"/>
        <v>1.155451562374159</v>
      </c>
      <c r="AM47" s="83">
        <f t="shared" si="95"/>
        <v>1.0627597612846069</v>
      </c>
      <c r="AN47" s="83">
        <f t="shared" si="95"/>
        <v>0.97791394315358271</v>
      </c>
      <c r="AO47" s="83">
        <f t="shared" si="95"/>
        <v>0.90086667934870945</v>
      </c>
      <c r="AP47" s="83">
        <f t="shared" si="95"/>
        <v>0.8315312359778092</v>
      </c>
      <c r="AQ47" s="159">
        <f t="shared" si="95"/>
        <v>0.76977386995264785</v>
      </c>
      <c r="AR47" s="105">
        <f t="shared" si="95"/>
        <v>0.71540463569802359</v>
      </c>
      <c r="AS47" s="83">
        <f t="shared" si="95"/>
        <v>0.72540723431053222</v>
      </c>
      <c r="AT47" s="83">
        <f t="shared" si="95"/>
        <v>0.72735155624775438</v>
      </c>
      <c r="AU47" s="83">
        <f t="shared" si="95"/>
        <v>0.71854996796984505</v>
      </c>
      <c r="AV47" s="83">
        <f t="shared" si="95"/>
        <v>0.70062714341818899</v>
      </c>
      <c r="AW47" s="83">
        <f t="shared" si="95"/>
        <v>0.67545079409256337</v>
      </c>
      <c r="AX47" s="159">
        <f t="shared" si="95"/>
        <v>0.64517820167733453</v>
      </c>
      <c r="AY47" s="105">
        <f t="shared" si="95"/>
        <v>0.61231205496121222</v>
      </c>
      <c r="AZ47" s="83">
        <f t="shared" si="95"/>
        <v>0.57145824033175208</v>
      </c>
      <c r="BA47" s="83">
        <f t="shared" si="95"/>
        <v>0.54279853709543735</v>
      </c>
      <c r="BB47" s="83">
        <f t="shared" si="95"/>
        <v>0.52013637993796757</v>
      </c>
      <c r="BC47" s="83">
        <f t="shared" si="95"/>
        <v>0.50230942639940379</v>
      </c>
      <c r="BD47" s="83">
        <f t="shared" si="95"/>
        <v>0.48828045938652243</v>
      </c>
      <c r="BE47" s="159">
        <f t="shared" si="95"/>
        <v>0.4771586204402985</v>
      </c>
      <c r="BF47" s="105">
        <f t="shared" si="95"/>
        <v>0.46822473663032993</v>
      </c>
      <c r="BG47" s="83">
        <f t="shared" si="95"/>
        <v>0.46096155749195894</v>
      </c>
      <c r="BH47" s="83">
        <f t="shared" si="95"/>
        <v>0.45028307317764149</v>
      </c>
      <c r="BI47" s="83">
        <f t="shared" si="95"/>
        <v>0.43761720190797909</v>
      </c>
      <c r="BJ47" s="83">
        <f t="shared" si="95"/>
        <v>0.42400293579388076</v>
      </c>
      <c r="BK47" s="83">
        <f t="shared" si="95"/>
        <v>0.41030205223375055</v>
      </c>
      <c r="BL47" s="159">
        <f t="shared" si="95"/>
        <v>0.3971933313915369</v>
      </c>
      <c r="BM47" s="105">
        <f t="shared" si="95"/>
        <v>0.385165482594506</v>
      </c>
      <c r="BN47" s="83">
        <f t="shared" si="95"/>
        <v>0.37450851060679391</v>
      </c>
      <c r="BO47" s="83">
        <f t="shared" si="95"/>
        <v>0.36590706538212564</v>
      </c>
      <c r="BP47" s="83">
        <f t="shared" si="95"/>
        <v>0.35840562377966351</v>
      </c>
      <c r="BQ47" s="83">
        <f t="shared" si="95"/>
        <v>0.35155367171110963</v>
      </c>
      <c r="BR47" s="83">
        <f t="shared" si="95"/>
        <v>0.34503474862493233</v>
      </c>
      <c r="BS47" s="83">
        <f t="shared" si="95"/>
        <v>0.33864515915796262</v>
      </c>
      <c r="BT47" s="105">
        <f t="shared" si="95"/>
        <v>0.33227068807689464</v>
      </c>
      <c r="BU47" s="83">
        <f t="shared" si="95"/>
        <v>0.32586093019647039</v>
      </c>
      <c r="BV47" s="83">
        <f t="shared" ref="BV47:DS47" si="96">BU47-BO48+BV48</f>
        <v>0.31940075700998033</v>
      </c>
      <c r="BW47" s="83">
        <f t="shared" si="96"/>
        <v>0.31317822478218849</v>
      </c>
      <c r="BX47" s="83">
        <f t="shared" si="96"/>
        <v>0.30736038896643336</v>
      </c>
      <c r="BY47" s="83">
        <f t="shared" si="96"/>
        <v>0.30202486761633157</v>
      </c>
      <c r="BZ47" s="83">
        <f t="shared" si="96"/>
        <v>0.2971793459882866</v>
      </c>
      <c r="CA47" s="105">
        <f t="shared" si="96"/>
        <v>0.29277991193651315</v>
      </c>
      <c r="CB47" s="83">
        <f t="shared" si="96"/>
        <v>0.28874811707794973</v>
      </c>
      <c r="CC47" s="83">
        <f t="shared" si="96"/>
        <v>0.28498667409473488</v>
      </c>
      <c r="CD47" s="83">
        <f t="shared" si="96"/>
        <v>0.28138160884794627</v>
      </c>
      <c r="CE47" s="83">
        <f t="shared" si="96"/>
        <v>0.2778906379436003</v>
      </c>
      <c r="CF47" s="83">
        <f t="shared" si="96"/>
        <v>0.27450553860529836</v>
      </c>
      <c r="CG47" s="83">
        <f t="shared" si="96"/>
        <v>0.27123865047697682</v>
      </c>
      <c r="CH47" s="105">
        <f t="shared" si="96"/>
        <v>0.26811203429526398</v>
      </c>
      <c r="CI47" s="83">
        <f t="shared" si="96"/>
        <v>0.2651493682484668</v>
      </c>
      <c r="CJ47" s="83">
        <f t="shared" si="96"/>
        <v>0.26237065227739331</v>
      </c>
      <c r="CK47" s="83">
        <f t="shared" si="96"/>
        <v>0.25978658752434258</v>
      </c>
      <c r="CL47" s="83">
        <f t="shared" si="96"/>
        <v>0.25738715094559544</v>
      </c>
      <c r="CM47" s="83">
        <f t="shared" si="96"/>
        <v>0.25515135272323719</v>
      </c>
      <c r="CN47" s="83">
        <f t="shared" si="96"/>
        <v>0.2530544310925687</v>
      </c>
      <c r="CO47" s="105">
        <f t="shared" si="96"/>
        <v>0.25107303302138967</v>
      </c>
      <c r="CP47" s="83">
        <f t="shared" si="96"/>
        <v>0.2491886351403301</v>
      </c>
      <c r="CQ47" s="83">
        <f t="shared" si="96"/>
        <v>0.24738948307266945</v>
      </c>
      <c r="CR47" s="83">
        <f t="shared" si="96"/>
        <v>0.24567134013672237</v>
      </c>
      <c r="CS47" s="83">
        <f t="shared" si="96"/>
        <v>0.24403633664981794</v>
      </c>
      <c r="CT47" s="83">
        <f t="shared" si="96"/>
        <v>0.24248770388500268</v>
      </c>
      <c r="CU47" s="83">
        <f t="shared" si="96"/>
        <v>0.24102736684313286</v>
      </c>
      <c r="CV47" s="105">
        <f t="shared" si="96"/>
        <v>0.23965476710504854</v>
      </c>
      <c r="CW47" s="83">
        <f t="shared" si="96"/>
        <v>0.23836661911090928</v>
      </c>
      <c r="CX47" s="83">
        <f t="shared" si="96"/>
        <v>0.23715731602245685</v>
      </c>
      <c r="CY47" s="83">
        <f t="shared" si="96"/>
        <v>0.23601971631175306</v>
      </c>
      <c r="CZ47" s="83">
        <f t="shared" si="96"/>
        <v>0.23494631263072985</v>
      </c>
      <c r="DA47" s="83">
        <f t="shared" si="96"/>
        <v>0.23393058650199247</v>
      </c>
      <c r="DB47" s="83">
        <f t="shared" si="96"/>
        <v>0.2329675919775584</v>
      </c>
      <c r="DC47" s="83">
        <f t="shared" si="96"/>
        <v>0.23205399663086482</v>
      </c>
      <c r="DD47" s="105">
        <f t="shared" si="96"/>
        <v>0.23118777532811574</v>
      </c>
      <c r="DE47" s="83">
        <f t="shared" si="96"/>
        <v>0.23036771575444653</v>
      </c>
      <c r="DF47" s="83">
        <f t="shared" si="96"/>
        <v>0.22959285765518864</v>
      </c>
      <c r="DG47" s="83">
        <f t="shared" si="96"/>
        <v>0.22886196878084264</v>
      </c>
      <c r="DH47" s="83">
        <f t="shared" si="96"/>
        <v>0.22817322895961276</v>
      </c>
      <c r="DI47" s="83">
        <f t="shared" si="96"/>
        <v>0.22752428495051846</v>
      </c>
      <c r="DJ47" s="83">
        <f t="shared" si="96"/>
        <v>0.22691245790972545</v>
      </c>
      <c r="DK47" s="105">
        <f t="shared" si="96"/>
        <v>0.22633500029021775</v>
      </c>
      <c r="DL47" s="83">
        <f t="shared" si="96"/>
        <v>0.22578932946316307</v>
      </c>
      <c r="DM47" s="83">
        <f t="shared" si="96"/>
        <v>0.22527319241264696</v>
      </c>
      <c r="DN47" s="83">
        <f t="shared" si="96"/>
        <v>0.22478473940165775</v>
      </c>
      <c r="DO47" s="83">
        <f t="shared" si="96"/>
        <v>0.22432249555958478</v>
      </c>
      <c r="DP47" s="83">
        <f t="shared" si="96"/>
        <v>0.2238852537371078</v>
      </c>
      <c r="DQ47" s="83">
        <f t="shared" si="96"/>
        <v>0.22347194705146187</v>
      </c>
      <c r="DR47" s="83">
        <f t="shared" si="96"/>
        <v>0.2230815389788405</v>
      </c>
      <c r="DS47" s="83">
        <f t="shared" si="96"/>
        <v>0.22271295118998349</v>
      </c>
    </row>
    <row r="48" spans="1:123" x14ac:dyDescent="0.25">
      <c r="A48" s="87" t="s">
        <v>121</v>
      </c>
      <c r="B48" s="60"/>
      <c r="C48" s="88">
        <f t="shared" si="88"/>
        <v>1.2864071325405386E-2</v>
      </c>
      <c r="D48" s="89">
        <f t="shared" ref="D48:H48" si="97">D47-C47</f>
        <v>1.5436885590486463E-2</v>
      </c>
      <c r="E48" s="89">
        <f t="shared" si="97"/>
        <v>1.8524262708583747E-2</v>
      </c>
      <c r="F48" s="89">
        <f t="shared" si="97"/>
        <v>2.2229115250300496E-2</v>
      </c>
      <c r="G48" s="89">
        <f t="shared" si="97"/>
        <v>2.6674938300360579E-2</v>
      </c>
      <c r="H48" s="89">
        <f t="shared" si="97"/>
        <v>3.20099259604327E-2</v>
      </c>
      <c r="I48" s="89">
        <f>I47-H47</f>
        <v>3.841191115251924E-2</v>
      </c>
      <c r="J48" s="87">
        <f t="shared" ref="J48:P48" si="98">C33*(1-$F$6)</f>
        <v>6.1783241490833869E-2</v>
      </c>
      <c r="K48" s="87">
        <f t="shared" si="98"/>
        <v>7.4139889789000629E-2</v>
      </c>
      <c r="L48" s="87">
        <f t="shared" si="98"/>
        <v>8.8967867746800752E-2</v>
      </c>
      <c r="M48" s="87">
        <f t="shared" si="98"/>
        <v>0.1067614412961609</v>
      </c>
      <c r="N48" s="87">
        <f t="shared" si="98"/>
        <v>0.12811372955539305</v>
      </c>
      <c r="O48" s="87">
        <f t="shared" si="98"/>
        <v>0.15373647546647168</v>
      </c>
      <c r="P48" s="96">
        <f t="shared" si="98"/>
        <v>0.18448377055976603</v>
      </c>
      <c r="Q48" s="87">
        <f>J33*(1-$F$6)</f>
        <v>0.22138052467171912</v>
      </c>
      <c r="R48" s="87">
        <f t="shared" ref="R48:CC48" si="99">K33*(1-$F$6)</f>
        <v>0.26565662960606296</v>
      </c>
      <c r="S48" s="87">
        <f t="shared" si="99"/>
        <v>0.31878795552727562</v>
      </c>
      <c r="T48" s="87">
        <f t="shared" si="99"/>
        <v>0.38254554663273072</v>
      </c>
      <c r="U48" s="87">
        <f t="shared" si="99"/>
        <v>0.45905465595927691</v>
      </c>
      <c r="V48" s="87">
        <f t="shared" si="99"/>
        <v>0.5508655871511321</v>
      </c>
      <c r="W48" s="96">
        <f t="shared" si="99"/>
        <v>0.66103870458135872</v>
      </c>
      <c r="X48" s="87">
        <f t="shared" si="99"/>
        <v>0.32665560218775908</v>
      </c>
      <c r="Y48" s="87">
        <f t="shared" si="99"/>
        <v>0.10464552713898052</v>
      </c>
      <c r="Z48" s="87">
        <f t="shared" si="99"/>
        <v>0.12046851751903731</v>
      </c>
      <c r="AA48" s="87">
        <f t="shared" si="99"/>
        <v>0.13945581412320321</v>
      </c>
      <c r="AB48" s="87">
        <f t="shared" si="99"/>
        <v>0.16224016087261942</v>
      </c>
      <c r="AC48" s="87">
        <f t="shared" si="99"/>
        <v>0.18958080322729576</v>
      </c>
      <c r="AD48" s="96">
        <f t="shared" si="99"/>
        <v>0.22238876858482057</v>
      </c>
      <c r="AE48" s="87">
        <f t="shared" si="99"/>
        <v>0.26175719417702847</v>
      </c>
      <c r="AF48" s="87">
        <f t="shared" si="99"/>
        <v>0.17891197147425178</v>
      </c>
      <c r="AG48" s="87">
        <f t="shared" si="99"/>
        <v>0.17582338917932269</v>
      </c>
      <c r="AH48" s="87">
        <f t="shared" si="99"/>
        <v>0.1716285813250164</v>
      </c>
      <c r="AI48" s="87">
        <f t="shared" si="99"/>
        <v>0.16610619497128434</v>
      </c>
      <c r="AJ48" s="165">
        <f t="shared" si="99"/>
        <v>0.15899052614602344</v>
      </c>
      <c r="AK48" s="96">
        <f t="shared" si="99"/>
        <v>0.14996261256940463</v>
      </c>
      <c r="AL48" s="87">
        <f t="shared" si="99"/>
        <v>8.970793008182909E-2</v>
      </c>
      <c r="AM48" s="87">
        <f t="shared" si="99"/>
        <v>8.6220170384699577E-2</v>
      </c>
      <c r="AN48" s="87">
        <f t="shared" si="99"/>
        <v>9.0977571048298483E-2</v>
      </c>
      <c r="AO48" s="87">
        <f t="shared" si="99"/>
        <v>9.4581317520143149E-2</v>
      </c>
      <c r="AP48" s="87">
        <f t="shared" si="99"/>
        <v>9.6770751600384092E-2</v>
      </c>
      <c r="AQ48" s="165">
        <f t="shared" si="99"/>
        <v>9.7233160120862097E-2</v>
      </c>
      <c r="AR48" s="96">
        <f t="shared" si="99"/>
        <v>9.559337831478032E-2</v>
      </c>
      <c r="AS48" s="87">
        <f t="shared" si="99"/>
        <v>9.9710528694337691E-2</v>
      </c>
      <c r="AT48" s="87">
        <f t="shared" si="99"/>
        <v>8.8164492321921695E-2</v>
      </c>
      <c r="AU48" s="87">
        <f t="shared" si="99"/>
        <v>8.217598277038915E-2</v>
      </c>
      <c r="AV48" s="87">
        <f t="shared" si="99"/>
        <v>7.6658492968487077E-2</v>
      </c>
      <c r="AW48" s="87">
        <f t="shared" si="99"/>
        <v>7.1594402274758454E-2</v>
      </c>
      <c r="AX48" s="165">
        <f t="shared" si="99"/>
        <v>6.6960567705633328E-2</v>
      </c>
      <c r="AY48" s="96">
        <f t="shared" si="99"/>
        <v>6.2727231598658048E-2</v>
      </c>
      <c r="AZ48" s="87">
        <f t="shared" si="99"/>
        <v>5.8856714064877622E-2</v>
      </c>
      <c r="BA48" s="87">
        <f t="shared" si="99"/>
        <v>5.9504789085606941E-2</v>
      </c>
      <c r="BB48" s="87">
        <f t="shared" si="99"/>
        <v>5.9513825612919423E-2</v>
      </c>
      <c r="BC48" s="87">
        <f t="shared" si="99"/>
        <v>5.8831539429923328E-2</v>
      </c>
      <c r="BD48" s="87">
        <f t="shared" si="99"/>
        <v>5.7565435261877101E-2</v>
      </c>
      <c r="BE48" s="165">
        <f t="shared" si="99"/>
        <v>5.5838728759409366E-2</v>
      </c>
      <c r="BF48" s="96">
        <f t="shared" si="99"/>
        <v>5.3793347788689473E-2</v>
      </c>
      <c r="BG48" s="87">
        <f t="shared" si="99"/>
        <v>5.1593534926506666E-2</v>
      </c>
      <c r="BH48" s="87">
        <f t="shared" si="99"/>
        <v>4.8826304771289443E-2</v>
      </c>
      <c r="BI48" s="87">
        <f t="shared" si="99"/>
        <v>4.6847954343256996E-2</v>
      </c>
      <c r="BJ48" s="87">
        <f t="shared" si="99"/>
        <v>4.5217273315825E-2</v>
      </c>
      <c r="BK48" s="87">
        <f t="shared" si="99"/>
        <v>4.3864551701746919E-2</v>
      </c>
      <c r="BL48" s="165">
        <f t="shared" si="99"/>
        <v>4.2730007917195702E-2</v>
      </c>
      <c r="BM48" s="96">
        <f t="shared" si="99"/>
        <v>4.1765498991658621E-2</v>
      </c>
      <c r="BN48" s="87">
        <f t="shared" si="99"/>
        <v>4.0936562938794538E-2</v>
      </c>
      <c r="BO48" s="87">
        <f t="shared" si="99"/>
        <v>4.0224859546621201E-2</v>
      </c>
      <c r="BP48" s="87">
        <f t="shared" si="99"/>
        <v>3.9346512740794856E-2</v>
      </c>
      <c r="BQ48" s="87">
        <f t="shared" si="99"/>
        <v>3.8365321247271121E-2</v>
      </c>
      <c r="BR48" s="87">
        <f t="shared" si="99"/>
        <v>3.7345628615569601E-2</v>
      </c>
      <c r="BS48" s="87">
        <f t="shared" si="99"/>
        <v>3.6340418450225995E-2</v>
      </c>
      <c r="BT48" s="96">
        <f t="shared" si="99"/>
        <v>3.5391027910590636E-2</v>
      </c>
      <c r="BU48" s="87">
        <f t="shared" si="99"/>
        <v>3.4526805058370323E-2</v>
      </c>
      <c r="BV48" s="87">
        <f t="shared" si="99"/>
        <v>3.3764686360131149E-2</v>
      </c>
      <c r="BW48" s="87">
        <f t="shared" si="99"/>
        <v>3.3123980513003012E-2</v>
      </c>
      <c r="BX48" s="87">
        <f t="shared" si="99"/>
        <v>3.254748543151597E-2</v>
      </c>
      <c r="BY48" s="87">
        <f t="shared" si="99"/>
        <v>3.2010107265467803E-2</v>
      </c>
      <c r="BZ48" s="87">
        <f t="shared" si="99"/>
        <v>3.1494896822181019E-2</v>
      </c>
      <c r="CA48" s="96">
        <f t="shared" si="99"/>
        <v>3.0991593858817165E-2</v>
      </c>
      <c r="CB48" s="87">
        <f t="shared" si="99"/>
        <v>3.0495010199806868E-2</v>
      </c>
      <c r="CC48" s="87">
        <f t="shared" si="99"/>
        <v>3.0003243376916261E-2</v>
      </c>
      <c r="CD48" s="87">
        <f t="shared" ref="CD48:DS48" si="100">BW33*(1-$F$6)</f>
        <v>2.9518915266214443E-2</v>
      </c>
      <c r="CE48" s="87">
        <f t="shared" si="100"/>
        <v>2.9056514527170021E-2</v>
      </c>
      <c r="CF48" s="87">
        <f t="shared" si="100"/>
        <v>2.8625007927165824E-2</v>
      </c>
      <c r="CG48" s="87">
        <f t="shared" si="100"/>
        <v>2.8228008693859476E-2</v>
      </c>
      <c r="CH48" s="96">
        <f t="shared" si="100"/>
        <v>2.7864977677104351E-2</v>
      </c>
      <c r="CI48" s="87">
        <f t="shared" si="100"/>
        <v>2.7532344153009723E-2</v>
      </c>
      <c r="CJ48" s="87">
        <f t="shared" si="100"/>
        <v>2.7224527405842795E-2</v>
      </c>
      <c r="CK48" s="87">
        <f t="shared" si="100"/>
        <v>2.693485051316373E-2</v>
      </c>
      <c r="CL48" s="87">
        <f t="shared" si="100"/>
        <v>2.665707794842288E-2</v>
      </c>
      <c r="CM48" s="87">
        <f t="shared" si="100"/>
        <v>2.638920970480756E-2</v>
      </c>
      <c r="CN48" s="87">
        <f t="shared" si="100"/>
        <v>2.613108706319096E-2</v>
      </c>
      <c r="CO48" s="96">
        <f t="shared" si="100"/>
        <v>2.5883579605925331E-2</v>
      </c>
      <c r="CP48" s="87">
        <f t="shared" si="100"/>
        <v>2.5647946271950158E-2</v>
      </c>
      <c r="CQ48" s="87">
        <f t="shared" si="100"/>
        <v>2.5425375338182139E-2</v>
      </c>
      <c r="CR48" s="87">
        <f t="shared" si="100"/>
        <v>2.5216707577216679E-2</v>
      </c>
      <c r="CS48" s="87">
        <f t="shared" si="100"/>
        <v>2.502207446151845E-2</v>
      </c>
      <c r="CT48" s="87">
        <f t="shared" si="100"/>
        <v>2.4840576939992299E-2</v>
      </c>
      <c r="CU48" s="87">
        <f t="shared" si="100"/>
        <v>2.467075002132112E-2</v>
      </c>
      <c r="CV48" s="96">
        <f t="shared" si="100"/>
        <v>2.451097986784102E-2</v>
      </c>
      <c r="CW48" s="87">
        <f t="shared" si="100"/>
        <v>2.4359798277810894E-2</v>
      </c>
      <c r="CX48" s="87">
        <f t="shared" si="100"/>
        <v>2.4216072249729704E-2</v>
      </c>
      <c r="CY48" s="87">
        <f t="shared" si="100"/>
        <v>2.4079107866512888E-2</v>
      </c>
      <c r="CZ48" s="87">
        <f t="shared" si="100"/>
        <v>2.3948670780495226E-2</v>
      </c>
      <c r="DA48" s="87">
        <f t="shared" si="100"/>
        <v>2.3824850811254943E-2</v>
      </c>
      <c r="DB48" s="87">
        <f t="shared" si="100"/>
        <v>2.3707755496887046E-2</v>
      </c>
      <c r="DC48" s="87">
        <f t="shared" si="100"/>
        <v>2.3597384521147419E-2</v>
      </c>
      <c r="DD48" s="96">
        <f t="shared" si="100"/>
        <v>2.3493576975061822E-2</v>
      </c>
      <c r="DE48" s="87">
        <f t="shared" si="100"/>
        <v>2.3396012676060497E-2</v>
      </c>
      <c r="DF48" s="87">
        <f t="shared" si="100"/>
        <v>2.3304249767254991E-2</v>
      </c>
      <c r="DG48" s="87">
        <f t="shared" si="100"/>
        <v>2.3217781906149221E-2</v>
      </c>
      <c r="DH48" s="87">
        <f t="shared" si="100"/>
        <v>2.3136110990025053E-2</v>
      </c>
      <c r="DI48" s="87">
        <f t="shared" si="100"/>
        <v>2.3058811487792749E-2</v>
      </c>
      <c r="DJ48" s="87">
        <f t="shared" si="100"/>
        <v>2.2985557480354416E-2</v>
      </c>
      <c r="DK48" s="96">
        <f t="shared" si="100"/>
        <v>2.2916119355554126E-2</v>
      </c>
      <c r="DL48" s="87">
        <f t="shared" si="100"/>
        <v>2.2850341849005845E-2</v>
      </c>
      <c r="DM48" s="87">
        <f t="shared" si="100"/>
        <v>2.2788112716738865E-2</v>
      </c>
      <c r="DN48" s="87">
        <f t="shared" si="100"/>
        <v>2.2729328895160016E-2</v>
      </c>
      <c r="DO48" s="87">
        <f t="shared" si="100"/>
        <v>2.2673867147952078E-2</v>
      </c>
      <c r="DP48" s="87">
        <f t="shared" si="100"/>
        <v>2.2621569665315772E-2</v>
      </c>
      <c r="DQ48" s="87">
        <f t="shared" si="100"/>
        <v>2.2572250794708471E-2</v>
      </c>
      <c r="DR48" s="87">
        <f t="shared" si="100"/>
        <v>2.2525711282932761E-2</v>
      </c>
      <c r="DS48" s="87">
        <f t="shared" si="100"/>
        <v>2.248175406014882E-2</v>
      </c>
    </row>
    <row r="49" spans="1:123" x14ac:dyDescent="0.25">
      <c r="A49" t="s">
        <v>113</v>
      </c>
      <c r="B49" s="60"/>
      <c r="C49" s="109">
        <f t="shared" si="88"/>
        <v>4.9873014984648566E-3</v>
      </c>
      <c r="D49" s="109">
        <f t="shared" si="88"/>
        <v>5.9847617981578279E-3</v>
      </c>
      <c r="E49" s="109">
        <f t="shared" si="88"/>
        <v>7.1817141577893932E-3</v>
      </c>
      <c r="F49" s="109">
        <f t="shared" si="88"/>
        <v>8.6180569893472714E-3</v>
      </c>
      <c r="G49" s="109">
        <f t="shared" si="88"/>
        <v>1.0341668387216726E-2</v>
      </c>
      <c r="H49" s="109">
        <f>I49/(1+$V$5)</f>
        <v>1.2410002064660071E-2</v>
      </c>
      <c r="I49" s="82">
        <f>V8*AJ7</f>
        <v>1.4892002477592084E-2</v>
      </c>
      <c r="J49" s="83">
        <f t="shared" ref="J49:AS49" si="101">I49-C50+J50</f>
        <v>1.8052933472896691E-2</v>
      </c>
      <c r="K49" s="83">
        <f t="shared" si="101"/>
        <v>2.184605066726222E-2</v>
      </c>
      <c r="L49" s="83">
        <f t="shared" si="101"/>
        <v>2.6397791300500857E-2</v>
      </c>
      <c r="M49" s="83">
        <f t="shared" si="101"/>
        <v>3.1859880060387223E-2</v>
      </c>
      <c r="N49" s="83">
        <f t="shared" si="101"/>
        <v>3.8414386572250867E-2</v>
      </c>
      <c r="O49" s="83">
        <f t="shared" si="101"/>
        <v>4.627979438648723E-2</v>
      </c>
      <c r="P49" s="105">
        <f t="shared" si="101"/>
        <v>5.5718283763570867E-2</v>
      </c>
      <c r="Q49" s="83">
        <f t="shared" si="101"/>
        <v>6.6030723599874233E-2</v>
      </c>
      <c r="R49" s="83">
        <f t="shared" si="101"/>
        <v>7.8405651403438276E-2</v>
      </c>
      <c r="S49" s="83">
        <f t="shared" si="101"/>
        <v>9.3255564767715127E-2</v>
      </c>
      <c r="T49" s="83">
        <f t="shared" si="101"/>
        <v>0.11107546080484734</v>
      </c>
      <c r="U49" s="83">
        <f t="shared" si="101"/>
        <v>0.13245933604940596</v>
      </c>
      <c r="V49" s="83">
        <f t="shared" si="101"/>
        <v>0.15811998634287633</v>
      </c>
      <c r="W49" s="105">
        <f t="shared" si="101"/>
        <v>0.18891276669504081</v>
      </c>
      <c r="X49" s="83">
        <f t="shared" si="101"/>
        <v>0.20018192311196964</v>
      </c>
      <c r="Y49" s="83">
        <f t="shared" si="101"/>
        <v>0.21227669100318222</v>
      </c>
      <c r="Z49" s="83">
        <f t="shared" si="101"/>
        <v>0.22536198665249582</v>
      </c>
      <c r="AA49" s="83">
        <f t="shared" si="101"/>
        <v>0.23963562256493309</v>
      </c>
      <c r="AB49" s="83">
        <f t="shared" si="101"/>
        <v>0.25533485018444269</v>
      </c>
      <c r="AC49" s="83">
        <f t="shared" si="101"/>
        <v>0.27274419544110989</v>
      </c>
      <c r="AD49" s="105">
        <f t="shared" si="101"/>
        <v>0.29220483885379256</v>
      </c>
      <c r="AE49" s="83">
        <f t="shared" si="101"/>
        <v>0.33980801927216647</v>
      </c>
      <c r="AF49" s="83">
        <f t="shared" si="101"/>
        <v>0.3611864317370394</v>
      </c>
      <c r="AG49" s="83">
        <f t="shared" si="101"/>
        <v>0.37740084808776786</v>
      </c>
      <c r="AH49" s="83">
        <f t="shared" si="101"/>
        <v>0.38727687242714492</v>
      </c>
      <c r="AI49" s="83">
        <f t="shared" si="101"/>
        <v>0.38940533570204217</v>
      </c>
      <c r="AJ49" s="159">
        <f t="shared" si="101"/>
        <v>0.38209536888010748</v>
      </c>
      <c r="AK49" s="105">
        <f t="shared" si="101"/>
        <v>0.36331810155070382</v>
      </c>
      <c r="AL49" s="83">
        <f t="shared" si="101"/>
        <v>0.31634572543232264</v>
      </c>
      <c r="AM49" s="83">
        <f t="shared" si="101"/>
        <v>0.2907366421278566</v>
      </c>
      <c r="AN49" s="83">
        <f t="shared" si="101"/>
        <v>0.26725512468038892</v>
      </c>
      <c r="AO49" s="83">
        <f t="shared" si="101"/>
        <v>0.24585567084327395</v>
      </c>
      <c r="AP49" s="83">
        <f t="shared" si="101"/>
        <v>0.22647503947732261</v>
      </c>
      <c r="AQ49" s="159">
        <f t="shared" si="101"/>
        <v>0.20902875690932241</v>
      </c>
      <c r="AR49" s="105">
        <f t="shared" si="101"/>
        <v>0.19340694123268895</v>
      </c>
      <c r="AS49" s="83">
        <f t="shared" si="101"/>
        <v>0.19617727857547315</v>
      </c>
      <c r="AT49" s="53">
        <f t="shared" ref="AT49:DE49" si="102">AS49+MAX(0,AM34-AL34)*(1-$F$7)-MAX(0,AM49-AL49)</f>
        <v>0.19676246712603249</v>
      </c>
      <c r="AU49" s="53">
        <f t="shared" si="102"/>
        <v>0.19676246712603249</v>
      </c>
      <c r="AV49" s="53">
        <f t="shared" si="102"/>
        <v>0.19676246712603249</v>
      </c>
      <c r="AW49" s="53">
        <f t="shared" si="102"/>
        <v>0.19676246712603249</v>
      </c>
      <c r="AX49" s="156">
        <f t="shared" si="102"/>
        <v>0.19676246712603249</v>
      </c>
      <c r="AY49" s="71">
        <f t="shared" si="102"/>
        <v>0.19676246712603249</v>
      </c>
      <c r="AZ49" s="53">
        <f t="shared" si="102"/>
        <v>0.19399212978324828</v>
      </c>
      <c r="BA49" s="53">
        <f t="shared" si="102"/>
        <v>0.19340694123268895</v>
      </c>
      <c r="BB49" s="53">
        <f t="shared" si="102"/>
        <v>0.19340694123268895</v>
      </c>
      <c r="BC49" s="53">
        <f t="shared" si="102"/>
        <v>0.19340694123268895</v>
      </c>
      <c r="BD49" s="53">
        <f t="shared" si="102"/>
        <v>0.19340694123268895</v>
      </c>
      <c r="BE49" s="156">
        <f t="shared" si="102"/>
        <v>0.19340694123268895</v>
      </c>
      <c r="BF49" s="71">
        <f t="shared" si="102"/>
        <v>0.19340694123268895</v>
      </c>
      <c r="BG49" s="53">
        <f t="shared" si="102"/>
        <v>0.19340694123268895</v>
      </c>
      <c r="BH49" s="53">
        <f t="shared" si="102"/>
        <v>0.19340694123268895</v>
      </c>
      <c r="BI49" s="53">
        <f t="shared" si="102"/>
        <v>0.19340694123268895</v>
      </c>
      <c r="BJ49" s="53">
        <f t="shared" si="102"/>
        <v>0.19340694123268895</v>
      </c>
      <c r="BK49" s="53">
        <f t="shared" si="102"/>
        <v>0.19340694123268895</v>
      </c>
      <c r="BL49" s="156">
        <f t="shared" si="102"/>
        <v>0.19340694123268895</v>
      </c>
      <c r="BM49" s="71">
        <f t="shared" si="102"/>
        <v>0.19340694123268895</v>
      </c>
      <c r="BN49" s="53">
        <f t="shared" si="102"/>
        <v>0.19340694123268895</v>
      </c>
      <c r="BO49" s="53">
        <f t="shared" si="102"/>
        <v>0.19340694123268895</v>
      </c>
      <c r="BP49" s="53">
        <f t="shared" si="102"/>
        <v>0.19340694123268895</v>
      </c>
      <c r="BQ49" s="53">
        <f t="shared" si="102"/>
        <v>0.19340694123268895</v>
      </c>
      <c r="BR49" s="53">
        <f t="shared" si="102"/>
        <v>0.19340694123268895</v>
      </c>
      <c r="BS49" s="53">
        <f t="shared" si="102"/>
        <v>0.19340694123268895</v>
      </c>
      <c r="BT49" s="71">
        <f t="shared" si="102"/>
        <v>0.19340694123268895</v>
      </c>
      <c r="BU49" s="53">
        <f t="shared" si="102"/>
        <v>0.19340694123268895</v>
      </c>
      <c r="BV49" s="53">
        <f t="shared" si="102"/>
        <v>0.19340694123268895</v>
      </c>
      <c r="BW49" s="53">
        <f t="shared" si="102"/>
        <v>0.19340694123268895</v>
      </c>
      <c r="BX49" s="53">
        <f t="shared" si="102"/>
        <v>0.19340694123268895</v>
      </c>
      <c r="BY49" s="53">
        <f t="shared" si="102"/>
        <v>0.19340694123268895</v>
      </c>
      <c r="BZ49" s="53">
        <f t="shared" si="102"/>
        <v>0.19340694123268895</v>
      </c>
      <c r="CA49" s="71">
        <f t="shared" si="102"/>
        <v>0.19340694123268895</v>
      </c>
      <c r="CB49" s="53">
        <f t="shared" si="102"/>
        <v>0.19340694123268895</v>
      </c>
      <c r="CC49" s="53">
        <f t="shared" si="102"/>
        <v>0.19340694123268895</v>
      </c>
      <c r="CD49" s="53">
        <f t="shared" si="102"/>
        <v>0.19340694123268895</v>
      </c>
      <c r="CE49" s="53">
        <f t="shared" si="102"/>
        <v>0.19340694123268895</v>
      </c>
      <c r="CF49" s="53">
        <f t="shared" si="102"/>
        <v>0.19340694123268895</v>
      </c>
      <c r="CG49" s="53">
        <f t="shared" si="102"/>
        <v>0.19340694123268895</v>
      </c>
      <c r="CH49" s="71">
        <f t="shared" si="102"/>
        <v>0.19340694123268895</v>
      </c>
      <c r="CI49" s="53">
        <f t="shared" si="102"/>
        <v>0.19340694123268895</v>
      </c>
      <c r="CJ49" s="53">
        <f t="shared" si="102"/>
        <v>0.19340694123268895</v>
      </c>
      <c r="CK49" s="53">
        <f t="shared" si="102"/>
        <v>0.19340694123268895</v>
      </c>
      <c r="CL49" s="53">
        <f t="shared" si="102"/>
        <v>0.19340694123268895</v>
      </c>
      <c r="CM49" s="53">
        <f t="shared" si="102"/>
        <v>0.19340694123268895</v>
      </c>
      <c r="CN49" s="53">
        <f t="shared" si="102"/>
        <v>0.19340694123268895</v>
      </c>
      <c r="CO49" s="71">
        <f t="shared" si="102"/>
        <v>0.19340694123268895</v>
      </c>
      <c r="CP49" s="53">
        <f t="shared" si="102"/>
        <v>0.19340694123268895</v>
      </c>
      <c r="CQ49" s="53">
        <f t="shared" si="102"/>
        <v>0.19340694123268895</v>
      </c>
      <c r="CR49" s="53">
        <f t="shared" si="102"/>
        <v>0.19340694123268895</v>
      </c>
      <c r="CS49" s="53">
        <f t="shared" si="102"/>
        <v>0.19340694123268895</v>
      </c>
      <c r="CT49" s="53">
        <f t="shared" si="102"/>
        <v>0.19340694123268895</v>
      </c>
      <c r="CU49" s="53">
        <f t="shared" si="102"/>
        <v>0.19340694123268895</v>
      </c>
      <c r="CV49" s="71">
        <f t="shared" si="102"/>
        <v>0.19340694123268895</v>
      </c>
      <c r="CW49" s="53">
        <f t="shared" si="102"/>
        <v>0.19340694123268895</v>
      </c>
      <c r="CX49" s="53">
        <f t="shared" si="102"/>
        <v>0.19340694123268895</v>
      </c>
      <c r="CY49" s="53">
        <f t="shared" si="102"/>
        <v>0.19340694123268895</v>
      </c>
      <c r="CZ49" s="53">
        <f t="shared" si="102"/>
        <v>0.19340694123268895</v>
      </c>
      <c r="DA49" s="53">
        <f t="shared" si="102"/>
        <v>0.19340694123268895</v>
      </c>
      <c r="DB49" s="53">
        <f t="shared" si="102"/>
        <v>0.19340694123268895</v>
      </c>
      <c r="DC49" s="53">
        <f t="shared" si="102"/>
        <v>0.19340694123268895</v>
      </c>
      <c r="DD49" s="71">
        <f t="shared" si="102"/>
        <v>0.19340694123268895</v>
      </c>
      <c r="DE49" s="53">
        <f t="shared" si="102"/>
        <v>0.19340694123268895</v>
      </c>
      <c r="DF49" s="53">
        <f t="shared" ref="DF49:DS49" si="103">DE49+MAX(0,CY34-CX34)*(1-$F$7)-MAX(0,CY49-CX49)</f>
        <v>0.19340694123268895</v>
      </c>
      <c r="DG49" s="53">
        <f t="shared" si="103"/>
        <v>0.19340694123268895</v>
      </c>
      <c r="DH49" s="53">
        <f t="shared" si="103"/>
        <v>0.19340694123268895</v>
      </c>
      <c r="DI49" s="53">
        <f t="shared" si="103"/>
        <v>0.19340694123268895</v>
      </c>
      <c r="DJ49" s="53">
        <f t="shared" si="103"/>
        <v>0.19340694123268895</v>
      </c>
      <c r="DK49" s="71">
        <f t="shared" si="103"/>
        <v>0.19340694123268895</v>
      </c>
      <c r="DL49" s="53">
        <f t="shared" si="103"/>
        <v>0.19340694123268895</v>
      </c>
      <c r="DM49" s="53">
        <f t="shared" si="103"/>
        <v>0.19340694123268895</v>
      </c>
      <c r="DN49" s="53">
        <f t="shared" si="103"/>
        <v>0.19340694123268895</v>
      </c>
      <c r="DO49" s="53">
        <f t="shared" si="103"/>
        <v>0.19340694123268895</v>
      </c>
      <c r="DP49" s="53">
        <f t="shared" si="103"/>
        <v>0.19340694123268895</v>
      </c>
      <c r="DQ49" s="53">
        <f t="shared" si="103"/>
        <v>0.19340694123268895</v>
      </c>
      <c r="DR49" s="53">
        <f t="shared" si="103"/>
        <v>0.19340694123268895</v>
      </c>
      <c r="DS49" s="53">
        <f t="shared" si="103"/>
        <v>0.19340694123268895</v>
      </c>
    </row>
    <row r="50" spans="1:123" x14ac:dyDescent="0.25">
      <c r="A50" s="87" t="s">
        <v>122</v>
      </c>
      <c r="B50" s="60"/>
      <c r="C50" s="88">
        <f t="shared" si="88"/>
        <v>8.3121691641080951E-4</v>
      </c>
      <c r="D50" s="89">
        <f t="shared" ref="D50:H50" si="104">D49-C49</f>
        <v>9.9746029969297132E-4</v>
      </c>
      <c r="E50" s="89">
        <f t="shared" si="104"/>
        <v>1.1969523596315652E-3</v>
      </c>
      <c r="F50" s="89">
        <f t="shared" si="104"/>
        <v>1.4363428315578783E-3</v>
      </c>
      <c r="G50" s="89">
        <f t="shared" si="104"/>
        <v>1.7236113978694543E-3</v>
      </c>
      <c r="H50" s="89">
        <f t="shared" si="104"/>
        <v>2.0683336774433448E-3</v>
      </c>
      <c r="I50" s="89">
        <f>I49-H49</f>
        <v>2.4820004129320131E-3</v>
      </c>
      <c r="J50" s="87">
        <f t="shared" ref="J50:P50" si="105">C35*(1-$F$7)</f>
        <v>3.9921479117154173E-3</v>
      </c>
      <c r="K50" s="87">
        <f t="shared" si="105"/>
        <v>4.7905774940585006E-3</v>
      </c>
      <c r="L50" s="87">
        <f t="shared" si="105"/>
        <v>5.7486929928702007E-3</v>
      </c>
      <c r="M50" s="87">
        <f t="shared" si="105"/>
        <v>6.8984315914442443E-3</v>
      </c>
      <c r="N50" s="87">
        <f t="shared" si="105"/>
        <v>8.2781179097330942E-3</v>
      </c>
      <c r="O50" s="87">
        <f t="shared" si="105"/>
        <v>9.9337414916797085E-3</v>
      </c>
      <c r="P50" s="96">
        <f t="shared" si="105"/>
        <v>1.192048979001565E-2</v>
      </c>
      <c r="Q50" s="87">
        <f>J35*(1-$F$7)</f>
        <v>1.4304587748018781E-2</v>
      </c>
      <c r="R50" s="87">
        <f t="shared" ref="R50:CC50" si="106">K35*(1-$F$7)</f>
        <v>1.7165505297622539E-2</v>
      </c>
      <c r="S50" s="87">
        <f t="shared" si="106"/>
        <v>2.0598606357147047E-2</v>
      </c>
      <c r="T50" s="87">
        <f t="shared" si="106"/>
        <v>2.471832762857645E-2</v>
      </c>
      <c r="U50" s="87">
        <f t="shared" si="106"/>
        <v>2.966199315429173E-2</v>
      </c>
      <c r="V50" s="87">
        <f t="shared" si="106"/>
        <v>3.5594391785150066E-2</v>
      </c>
      <c r="W50" s="96">
        <f t="shared" si="106"/>
        <v>4.2713270142180113E-2</v>
      </c>
      <c r="X50" s="87">
        <f t="shared" si="106"/>
        <v>2.5573744164947627E-2</v>
      </c>
      <c r="Y50" s="87">
        <f t="shared" si="106"/>
        <v>2.9260273188835107E-2</v>
      </c>
      <c r="Z50" s="87">
        <f t="shared" si="106"/>
        <v>3.368390200646066E-2</v>
      </c>
      <c r="AA50" s="87">
        <f t="shared" si="106"/>
        <v>3.8991963541013731E-2</v>
      </c>
      <c r="AB50" s="87">
        <f t="shared" si="106"/>
        <v>4.5361220773801315E-2</v>
      </c>
      <c r="AC50" s="87">
        <f t="shared" si="106"/>
        <v>5.3003737041817246E-2</v>
      </c>
      <c r="AD50" s="96">
        <f t="shared" si="106"/>
        <v>6.2173913554862771E-2</v>
      </c>
      <c r="AE50" s="87">
        <f t="shared" si="106"/>
        <v>7.3176924583321534E-2</v>
      </c>
      <c r="AF50" s="87">
        <f t="shared" si="106"/>
        <v>5.0638685653708028E-2</v>
      </c>
      <c r="AG50" s="87">
        <f t="shared" si="106"/>
        <v>4.9898318357189123E-2</v>
      </c>
      <c r="AH50" s="87">
        <f t="shared" si="106"/>
        <v>4.8867987880390838E-2</v>
      </c>
      <c r="AI50" s="87">
        <f t="shared" si="106"/>
        <v>4.7489684048698591E-2</v>
      </c>
      <c r="AJ50" s="165">
        <f t="shared" si="106"/>
        <v>4.5693770219882565E-2</v>
      </c>
      <c r="AK50" s="96">
        <f t="shared" si="106"/>
        <v>4.3396646225459141E-2</v>
      </c>
      <c r="AL50" s="87">
        <f t="shared" si="106"/>
        <v>2.6204548464940386E-2</v>
      </c>
      <c r="AM50" s="87">
        <f t="shared" si="106"/>
        <v>2.5029602349242015E-2</v>
      </c>
      <c r="AN50" s="87">
        <f t="shared" si="106"/>
        <v>2.6416800909721438E-2</v>
      </c>
      <c r="AO50" s="87">
        <f t="shared" si="106"/>
        <v>2.7468534043275861E-2</v>
      </c>
      <c r="AP50" s="87">
        <f t="shared" si="106"/>
        <v>2.8109052682747281E-2</v>
      </c>
      <c r="AQ50" s="165">
        <f t="shared" si="106"/>
        <v>2.824748765188238E-2</v>
      </c>
      <c r="AR50" s="96">
        <f t="shared" si="106"/>
        <v>2.777483054882568E-2</v>
      </c>
      <c r="AS50" s="87">
        <f t="shared" si="106"/>
        <v>2.8974885807724584E-2</v>
      </c>
      <c r="AT50" s="87">
        <f t="shared" si="106"/>
        <v>2.5614790899801367E-2</v>
      </c>
      <c r="AU50" s="87">
        <f t="shared" si="106"/>
        <v>2.388025704432226E-2</v>
      </c>
      <c r="AV50" s="87">
        <f t="shared" si="106"/>
        <v>2.2281090388051133E-2</v>
      </c>
      <c r="AW50" s="87">
        <f t="shared" si="106"/>
        <v>2.0811785162680643E-2</v>
      </c>
      <c r="AX50" s="165">
        <f t="shared" si="106"/>
        <v>1.946515774242483E-2</v>
      </c>
      <c r="AY50" s="96">
        <f t="shared" si="106"/>
        <v>1.8232014389073278E-2</v>
      </c>
      <c r="AZ50" s="87">
        <f t="shared" si="106"/>
        <v>1.710075353049385E-2</v>
      </c>
      <c r="BA50" s="87">
        <f t="shared" si="106"/>
        <v>1.728816483082438E-2</v>
      </c>
      <c r="BB50" s="87">
        <f t="shared" si="106"/>
        <v>1.728649296001997E-2</v>
      </c>
      <c r="BC50" s="87">
        <f t="shared" si="106"/>
        <v>1.7085200518658736E-2</v>
      </c>
      <c r="BD50" s="87">
        <f t="shared" si="106"/>
        <v>1.6715445448068588E-2</v>
      </c>
      <c r="BE50" s="165">
        <f t="shared" si="106"/>
        <v>1.6212923651553319E-2</v>
      </c>
      <c r="BF50" s="96">
        <f t="shared" si="106"/>
        <v>1.561873570372461E-2</v>
      </c>
      <c r="BG50" s="87">
        <f t="shared" si="106"/>
        <v>1.4980427346879002E-2</v>
      </c>
      <c r="BH50" s="87">
        <f t="shared" si="106"/>
        <v>1.4176529693574819E-2</v>
      </c>
      <c r="BI50" s="87">
        <f t="shared" si="106"/>
        <v>1.3600566523584701E-2</v>
      </c>
      <c r="BJ50" s="87">
        <f t="shared" si="106"/>
        <v>1.3123710607130329E-2</v>
      </c>
      <c r="BK50" s="87">
        <f t="shared" si="106"/>
        <v>1.2725998096630624E-2</v>
      </c>
      <c r="BL50" s="165">
        <f t="shared" si="106"/>
        <v>1.239039752224084E-2</v>
      </c>
      <c r="BM50" s="96">
        <f t="shared" si="106"/>
        <v>1.2103313745792483E-2</v>
      </c>
      <c r="BN50" s="87">
        <f t="shared" si="106"/>
        <v>1.1855191544486112E-2</v>
      </c>
      <c r="BO50" s="87">
        <f t="shared" si="106"/>
        <v>1.1641234257635134E-2</v>
      </c>
      <c r="BP50" s="87">
        <f t="shared" si="106"/>
        <v>1.1380995945917216E-2</v>
      </c>
      <c r="BQ50" s="87">
        <f t="shared" si="106"/>
        <v>1.1091925190569396E-2</v>
      </c>
      <c r="BR50" s="87">
        <f t="shared" si="106"/>
        <v>1.0792522640118977E-2</v>
      </c>
      <c r="BS50" s="87">
        <f t="shared" si="106"/>
        <v>1.0498007798038434E-2</v>
      </c>
      <c r="BT50" s="96">
        <f t="shared" si="106"/>
        <v>1.0220240465948634E-2</v>
      </c>
      <c r="BU50" s="87">
        <f t="shared" si="106"/>
        <v>9.9676256326767503E-3</v>
      </c>
      <c r="BV50" s="87">
        <f t="shared" si="106"/>
        <v>9.7449959365805642E-3</v>
      </c>
      <c r="BW50" s="87">
        <f t="shared" si="106"/>
        <v>9.5570698070673154E-3</v>
      </c>
      <c r="BX50" s="87">
        <f t="shared" si="106"/>
        <v>9.3874699144524815E-3</v>
      </c>
      <c r="BY50" s="87">
        <f t="shared" si="106"/>
        <v>9.2290768593652119E-3</v>
      </c>
      <c r="BZ50" s="87">
        <f t="shared" si="106"/>
        <v>9.0771075612395089E-3</v>
      </c>
      <c r="CA50" s="96">
        <f t="shared" si="106"/>
        <v>8.9286920547659819E-3</v>
      </c>
      <c r="CB50" s="87">
        <f t="shared" si="106"/>
        <v>8.7824026589335275E-3</v>
      </c>
      <c r="CC50" s="87">
        <f t="shared" si="106"/>
        <v>8.6377337084958868E-3</v>
      </c>
      <c r="CD50" s="87">
        <f t="shared" ref="CD50:DS50" si="107">BW35*(1-$F$7)</f>
        <v>8.4955650960696818E-3</v>
      </c>
      <c r="CE50" s="87">
        <f t="shared" si="107"/>
        <v>8.3599479027284939E-3</v>
      </c>
      <c r="CF50" s="87">
        <f t="shared" si="107"/>
        <v>8.2334131291269576E-3</v>
      </c>
      <c r="CG50" s="87">
        <f t="shared" si="107"/>
        <v>8.1169590200126322E-3</v>
      </c>
      <c r="CH50" s="96">
        <f t="shared" si="107"/>
        <v>8.0103961468123291E-3</v>
      </c>
      <c r="CI50" s="87">
        <f t="shared" si="107"/>
        <v>7.9126691164495208E-3</v>
      </c>
      <c r="CJ50" s="87">
        <f t="shared" si="107"/>
        <v>7.8221490495326701E-3</v>
      </c>
      <c r="CK50" s="87">
        <f t="shared" si="107"/>
        <v>7.7368942609403954E-3</v>
      </c>
      <c r="CL50" s="87">
        <f t="shared" si="107"/>
        <v>7.6551397142913579E-3</v>
      </c>
      <c r="CM50" s="87">
        <f t="shared" si="107"/>
        <v>7.5763312739468803E-3</v>
      </c>
      <c r="CN50" s="87">
        <f t="shared" si="107"/>
        <v>7.5004350046539298E-3</v>
      </c>
      <c r="CO50" s="96">
        <f t="shared" si="107"/>
        <v>7.4277042336187565E-3</v>
      </c>
      <c r="CP50" s="87">
        <f t="shared" si="107"/>
        <v>7.3584969765385913E-3</v>
      </c>
      <c r="CQ50" s="87">
        <f t="shared" si="107"/>
        <v>7.2931451224194635E-3</v>
      </c>
      <c r="CR50" s="87">
        <f t="shared" si="107"/>
        <v>7.2318765932310085E-3</v>
      </c>
      <c r="CS50" s="87">
        <f t="shared" si="107"/>
        <v>7.1747110972675884E-3</v>
      </c>
      <c r="CT50" s="87">
        <f t="shared" si="107"/>
        <v>7.1213806952861274E-3</v>
      </c>
      <c r="CU50" s="87">
        <f t="shared" si="107"/>
        <v>7.0714586008174575E-3</v>
      </c>
      <c r="CV50" s="96">
        <f t="shared" si="107"/>
        <v>7.0244781136363189E-3</v>
      </c>
      <c r="CW50" s="87">
        <f t="shared" si="107"/>
        <v>6.980016376668014E-3</v>
      </c>
      <c r="CX50" s="87">
        <f t="shared" si="107"/>
        <v>6.9377481109258151E-3</v>
      </c>
      <c r="CY50" s="87">
        <f t="shared" si="107"/>
        <v>6.8974749281026822E-3</v>
      </c>
      <c r="CZ50" s="87">
        <f t="shared" si="107"/>
        <v>6.8591303135877926E-3</v>
      </c>
      <c r="DA50" s="87">
        <f t="shared" si="107"/>
        <v>6.8227385769944705E-3</v>
      </c>
      <c r="DB50" s="87">
        <f t="shared" si="107"/>
        <v>6.7883274147892423E-3</v>
      </c>
      <c r="DC50" s="87">
        <f t="shared" si="107"/>
        <v>6.7558926122594848E-3</v>
      </c>
      <c r="DD50" s="96">
        <f t="shared" si="107"/>
        <v>6.7253835689609666E-3</v>
      </c>
      <c r="DE50" s="87">
        <f t="shared" si="107"/>
        <v>6.696704235894314E-3</v>
      </c>
      <c r="DF50" s="87">
        <f t="shared" si="107"/>
        <v>6.6697243472939316E-3</v>
      </c>
      <c r="DG50" s="87">
        <f t="shared" si="107"/>
        <v>6.6442961478717436E-3</v>
      </c>
      <c r="DH50" s="87">
        <f t="shared" si="107"/>
        <v>6.6202752979560757E-3</v>
      </c>
      <c r="DI50" s="87">
        <f t="shared" si="107"/>
        <v>6.5975387013834938E-3</v>
      </c>
      <c r="DJ50" s="87">
        <f t="shared" si="107"/>
        <v>6.575991969964742E-3</v>
      </c>
      <c r="DK50" s="96">
        <f t="shared" si="107"/>
        <v>6.5555682759747087E-3</v>
      </c>
      <c r="DL50" s="87">
        <f t="shared" si="107"/>
        <v>6.5362219393712805E-3</v>
      </c>
      <c r="DM50" s="87">
        <f t="shared" si="107"/>
        <v>6.5179193999540495E-3</v>
      </c>
      <c r="DN50" s="87">
        <f t="shared" si="107"/>
        <v>6.5006295212852137E-3</v>
      </c>
      <c r="DO50" s="87">
        <f t="shared" si="107"/>
        <v>6.4843152598537176E-3</v>
      </c>
      <c r="DP50" s="87">
        <f t="shared" si="107"/>
        <v>6.4689296995287171E-3</v>
      </c>
      <c r="DQ50" s="87">
        <f t="shared" si="107"/>
        <v>6.4544180989057785E-3</v>
      </c>
      <c r="DR50" s="87">
        <f t="shared" si="107"/>
        <v>6.4407220318906579E-3</v>
      </c>
      <c r="DS50" s="87">
        <f t="shared" si="107"/>
        <v>6.4277839199226852E-3</v>
      </c>
    </row>
    <row r="51" spans="1:123" s="220" customFormat="1" x14ac:dyDescent="0.25">
      <c r="A51" s="217" t="s">
        <v>177</v>
      </c>
      <c r="B51" s="218"/>
      <c r="C51" s="217">
        <f t="shared" ref="C51:J51" si="108">C46+C48+C49</f>
        <v>0.14968336531057264</v>
      </c>
      <c r="D51" s="217">
        <f t="shared" si="108"/>
        <v>0.17962003837268714</v>
      </c>
      <c r="E51" s="217">
        <f t="shared" si="108"/>
        <v>0.2155440460472246</v>
      </c>
      <c r="F51" s="217">
        <f t="shared" si="108"/>
        <v>0.25865285525666959</v>
      </c>
      <c r="G51" s="217">
        <f t="shared" si="108"/>
        <v>0.31038342630800353</v>
      </c>
      <c r="H51" s="217">
        <f t="shared" si="108"/>
        <v>0.37246011156960407</v>
      </c>
      <c r="I51" s="217">
        <f t="shared" si="108"/>
        <v>0.44695213388352484</v>
      </c>
      <c r="J51" s="217">
        <f t="shared" si="108"/>
        <v>0.71299558631883397</v>
      </c>
      <c r="K51" s="217">
        <f t="shared" ref="K51:BV51" si="109">K46+K48+K49</f>
        <v>0.85577723408238682</v>
      </c>
      <c r="L51" s="217">
        <f t="shared" si="109"/>
        <v>1.0271152113986499</v>
      </c>
      <c r="M51" s="217">
        <f t="shared" si="109"/>
        <v>1.2327207841781662</v>
      </c>
      <c r="N51" s="217">
        <f t="shared" si="109"/>
        <v>1.4794474715135859</v>
      </c>
      <c r="O51" s="217">
        <f t="shared" si="109"/>
        <v>1.7755194963160879</v>
      </c>
      <c r="P51" s="217">
        <f t="shared" si="109"/>
        <v>2.130805926079093</v>
      </c>
      <c r="Q51" s="217">
        <f t="shared" si="109"/>
        <v>2.5561358943784995</v>
      </c>
      <c r="R51" s="217">
        <f t="shared" si="109"/>
        <v>3.0665318563377881</v>
      </c>
      <c r="S51" s="217">
        <f t="shared" si="109"/>
        <v>3.6790070106889363</v>
      </c>
      <c r="T51" s="217">
        <f t="shared" si="109"/>
        <v>4.4139771959103111</v>
      </c>
      <c r="U51" s="217">
        <f t="shared" si="109"/>
        <v>5.2959414181759632</v>
      </c>
      <c r="V51" s="217">
        <f t="shared" si="109"/>
        <v>6.3542984848947439</v>
      </c>
      <c r="W51" s="217">
        <f t="shared" si="109"/>
        <v>7.6243269649572847</v>
      </c>
      <c r="X51" s="217">
        <f t="shared" si="109"/>
        <v>7.3368534787452022</v>
      </c>
      <c r="Y51" s="217">
        <f t="shared" si="109"/>
        <v>2.5004559720830901</v>
      </c>
      <c r="Z51" s="217">
        <f t="shared" si="109"/>
        <v>2.8618202497453837</v>
      </c>
      <c r="AA51" s="217">
        <f t="shared" si="109"/>
        <v>3.2939846941224333</v>
      </c>
      <c r="AB51" s="217">
        <f t="shared" si="109"/>
        <v>3.8110905479232016</v>
      </c>
      <c r="AC51" s="217">
        <f t="shared" si="109"/>
        <v>4.4300994169950902</v>
      </c>
      <c r="AD51" s="217">
        <f t="shared" si="109"/>
        <v>5.171353953198814</v>
      </c>
      <c r="AE51" s="217">
        <f t="shared" si="109"/>
        <v>6.0849313799638107</v>
      </c>
      <c r="AF51" s="217">
        <f t="shared" si="109"/>
        <v>4.2919969452088162</v>
      </c>
      <c r="AG51" s="217">
        <f t="shared" si="109"/>
        <v>4.2586645336236613</v>
      </c>
      <c r="AH51" s="217">
        <f t="shared" si="109"/>
        <v>4.1986952982238375</v>
      </c>
      <c r="AI51" s="217">
        <f t="shared" si="109"/>
        <v>4.1066231316786572</v>
      </c>
      <c r="AJ51" s="217">
        <f t="shared" si="109"/>
        <v>3.9758872325294878</v>
      </c>
      <c r="AK51" s="217">
        <f t="shared" si="109"/>
        <v>3.7986122977785861</v>
      </c>
      <c r="AL51" s="217">
        <f t="shared" si="109"/>
        <v>2.4093902775590248</v>
      </c>
      <c r="AM51" s="217">
        <f t="shared" si="109"/>
        <v>2.3326642566914844</v>
      </c>
      <c r="AN51" s="217">
        <f t="shared" si="109"/>
        <v>2.4075807856399845</v>
      </c>
      <c r="AO51" s="217">
        <f t="shared" si="109"/>
        <v>2.458555338343396</v>
      </c>
      <c r="AP51" s="217">
        <f t="shared" si="109"/>
        <v>2.4796868410971959</v>
      </c>
      <c r="AQ51" s="217">
        <f t="shared" si="109"/>
        <v>2.463888117847802</v>
      </c>
      <c r="AR51" s="217">
        <f t="shared" si="109"/>
        <v>2.4026488192346749</v>
      </c>
      <c r="AS51" s="217">
        <f t="shared" si="109"/>
        <v>2.4939389559284582</v>
      </c>
      <c r="AT51" s="217">
        <f t="shared" si="109"/>
        <v>2.2393730066011801</v>
      </c>
      <c r="AU51" s="217">
        <f t="shared" si="109"/>
        <v>2.120157164516371</v>
      </c>
      <c r="AV51" s="217">
        <f t="shared" si="109"/>
        <v>2.0088108472816852</v>
      </c>
      <c r="AW51" s="217">
        <f t="shared" si="109"/>
        <v>1.904446703453659</v>
      </c>
      <c r="AX51" s="217">
        <f t="shared" si="109"/>
        <v>1.8059580907082002</v>
      </c>
      <c r="AY51" s="217">
        <f t="shared" si="109"/>
        <v>1.7119754436183687</v>
      </c>
      <c r="AZ51" s="217">
        <f t="shared" si="109"/>
        <v>1.6180436653276802</v>
      </c>
      <c r="BA51" s="217">
        <f t="shared" si="109"/>
        <v>1.6106929001880237</v>
      </c>
      <c r="BB51" s="217">
        <f t="shared" si="109"/>
        <v>1.6001713665351078</v>
      </c>
      <c r="BC51" s="217">
        <f t="shared" si="109"/>
        <v>1.5756721845350778</v>
      </c>
      <c r="BD51" s="217">
        <f t="shared" si="109"/>
        <v>1.5394688867885211</v>
      </c>
      <c r="BE51" s="217">
        <f t="shared" si="109"/>
        <v>1.4941611502728502</v>
      </c>
      <c r="BF51" s="217">
        <f t="shared" si="109"/>
        <v>1.4427370639672521</v>
      </c>
      <c r="BG51" s="217">
        <f t="shared" si="109"/>
        <v>1.3886479033613903</v>
      </c>
      <c r="BH51" s="217">
        <f t="shared" si="109"/>
        <v>1.3304739994203183</v>
      </c>
      <c r="BI51" s="217">
        <f t="shared" si="109"/>
        <v>1.2880594506450478</v>
      </c>
      <c r="BJ51" s="217">
        <f t="shared" si="109"/>
        <v>1.2518827173872586</v>
      </c>
      <c r="BK51" s="217">
        <f t="shared" si="109"/>
        <v>1.2206414669714145</v>
      </c>
      <c r="BL51" s="217">
        <f t="shared" si="109"/>
        <v>1.1932705832126207</v>
      </c>
      <c r="BM51" s="217">
        <f t="shared" si="109"/>
        <v>1.1689872666277918</v>
      </c>
      <c r="BN51" s="217">
        <f t="shared" si="109"/>
        <v>1.1473410454598194</v>
      </c>
      <c r="BO51" s="217">
        <f t="shared" si="109"/>
        <v>1.1271924649500835</v>
      </c>
      <c r="BP51" s="217">
        <f t="shared" si="109"/>
        <v>1.1048702420554255</v>
      </c>
      <c r="BQ51" s="217">
        <f t="shared" si="109"/>
        <v>1.0809548180225586</v>
      </c>
      <c r="BR51" s="217">
        <f t="shared" si="109"/>
        <v>1.0566997168131544</v>
      </c>
      <c r="BS51" s="217">
        <f t="shared" si="109"/>
        <v>1.0331358347621153</v>
      </c>
      <c r="BT51" s="217">
        <f t="shared" si="109"/>
        <v>1.0110651217835434</v>
      </c>
      <c r="BU51" s="217">
        <f t="shared" si="109"/>
        <v>0.9910569031809946</v>
      </c>
      <c r="BV51" s="217">
        <f t="shared" si="109"/>
        <v>0.97344319494651166</v>
      </c>
      <c r="BW51" s="217">
        <f t="shared" ref="BW51:DS51" si="110">BW46+BW48+BW49</f>
        <v>0.95814499957239785</v>
      </c>
      <c r="BX51" s="217">
        <f t="shared" si="110"/>
        <v>0.94404555458640371</v>
      </c>
      <c r="BY51" s="217">
        <f t="shared" si="110"/>
        <v>0.93071978400582622</v>
      </c>
      <c r="BZ51" s="217">
        <f t="shared" si="110"/>
        <v>0.91789719187147967</v>
      </c>
      <c r="CA51" s="217">
        <f t="shared" si="110"/>
        <v>0.90543017237346979</v>
      </c>
      <c r="CB51" s="217">
        <f t="shared" si="110"/>
        <v>0.89325877797947995</v>
      </c>
      <c r="CC51" s="217">
        <f t="shared" si="110"/>
        <v>0.88137172560738664</v>
      </c>
      <c r="CD51" s="217">
        <f t="shared" si="110"/>
        <v>0.86985618348245175</v>
      </c>
      <c r="CE51" s="217">
        <f t="shared" si="110"/>
        <v>0.85892262243999018</v>
      </c>
      <c r="CF51" s="217">
        <f t="shared" si="110"/>
        <v>0.84871944686790768</v>
      </c>
      <c r="CG51" s="217">
        <f t="shared" si="110"/>
        <v>0.83929462662357113</v>
      </c>
      <c r="CH51" s="217">
        <f t="shared" si="110"/>
        <v>0.83061887067773565</v>
      </c>
      <c r="CI51" s="217">
        <f t="shared" si="110"/>
        <v>0.82260679089415378</v>
      </c>
      <c r="CJ51" s="217">
        <f t="shared" si="110"/>
        <v>0.81513563986958204</v>
      </c>
      <c r="CK51" s="217">
        <f t="shared" si="110"/>
        <v>0.80806739321389243</v>
      </c>
      <c r="CL51" s="217">
        <f t="shared" si="110"/>
        <v>0.80129347099474457</v>
      </c>
      <c r="CM51" s="217">
        <f t="shared" si="110"/>
        <v>0.794786554203599</v>
      </c>
      <c r="CN51" s="217">
        <f t="shared" si="110"/>
        <v>0.78854941535867673</v>
      </c>
      <c r="CO51" s="217">
        <f t="shared" si="110"/>
        <v>0.78259960655510474</v>
      </c>
      <c r="CP51" s="217">
        <f t="shared" si="110"/>
        <v>0.77695773450267591</v>
      </c>
      <c r="CQ51" s="217">
        <f t="shared" si="110"/>
        <v>0.77163939226331113</v>
      </c>
      <c r="CR51" s="217">
        <f t="shared" si="110"/>
        <v>0.76665082288543707</v>
      </c>
      <c r="CS51" s="217">
        <f t="shared" si="110"/>
        <v>0.76198400744311068</v>
      </c>
      <c r="CT51" s="217">
        <f t="shared" si="110"/>
        <v>0.75761624587765086</v>
      </c>
      <c r="CU51" s="217">
        <f t="shared" si="110"/>
        <v>0.75351591283941766</v>
      </c>
      <c r="CV51" s="217">
        <f t="shared" si="110"/>
        <v>0.74964996989704913</v>
      </c>
      <c r="CW51" s="217">
        <f t="shared" si="110"/>
        <v>0.74598915711950708</v>
      </c>
      <c r="CX51" s="217">
        <f t="shared" si="110"/>
        <v>0.74251125162300191</v>
      </c>
      <c r="CY51" s="217">
        <f t="shared" si="110"/>
        <v>0.73920281258251241</v>
      </c>
      <c r="CZ51" s="217">
        <f t="shared" si="110"/>
        <v>0.7360589866176066</v>
      </c>
      <c r="DA51" s="217">
        <f t="shared" si="110"/>
        <v>0.73308008649664724</v>
      </c>
      <c r="DB51" s="217">
        <f t="shared" si="110"/>
        <v>0.73026582735652013</v>
      </c>
      <c r="DC51" s="217">
        <f t="shared" si="110"/>
        <v>0.72761336435828239</v>
      </c>
      <c r="DD51" s="219">
        <f t="shared" si="110"/>
        <v>0.72511667568885774</v>
      </c>
      <c r="DE51" s="217">
        <f t="shared" si="110"/>
        <v>0.72276691993287467</v>
      </c>
      <c r="DF51" s="217">
        <f t="shared" si="110"/>
        <v>0.72055342098395292</v>
      </c>
      <c r="DG51" s="217">
        <f t="shared" si="110"/>
        <v>0.7184649253040517</v>
      </c>
      <c r="DH51" s="217">
        <f t="shared" si="110"/>
        <v>0.71649091568592271</v>
      </c>
      <c r="DI51" s="217">
        <f t="shared" si="110"/>
        <v>0.71462245481614939</v>
      </c>
      <c r="DJ51" s="217">
        <f t="shared" si="110"/>
        <v>0.71285254702571887</v>
      </c>
      <c r="DK51" s="219">
        <f t="shared" si="110"/>
        <v>0.71117597736257909</v>
      </c>
      <c r="DL51" s="217">
        <f t="shared" si="110"/>
        <v>0.70958884544343959</v>
      </c>
      <c r="DM51" s="217">
        <f t="shared" si="110"/>
        <v>0.70808796179874134</v>
      </c>
      <c r="DN51" s="217">
        <f t="shared" si="110"/>
        <v>0.70667022429820336</v>
      </c>
      <c r="DO51" s="217">
        <f t="shared" si="110"/>
        <v>0.70533211689366071</v>
      </c>
      <c r="DP51" s="217">
        <f t="shared" si="110"/>
        <v>0.70406951174994381</v>
      </c>
      <c r="DQ51" s="217">
        <f t="shared" si="110"/>
        <v>0.70287785963898375</v>
      </c>
      <c r="DR51" s="217">
        <f t="shared" si="110"/>
        <v>0.70175248841364479</v>
      </c>
      <c r="DS51" s="217">
        <f t="shared" si="110"/>
        <v>0.70068890216781954</v>
      </c>
    </row>
    <row r="52" spans="1:123" s="76" customFormat="1" x14ac:dyDescent="0.25">
      <c r="A52" s="101" t="s">
        <v>71</v>
      </c>
      <c r="B52" s="102" t="s">
        <v>109</v>
      </c>
      <c r="C52" s="110">
        <f t="shared" ref="C52:BN52" si="111">C53+C55+C57</f>
        <v>0.47016506081521409</v>
      </c>
      <c r="D52" s="110">
        <f t="shared" si="111"/>
        <v>0.56419807297825675</v>
      </c>
      <c r="E52" s="110">
        <f t="shared" si="111"/>
        <v>0.67703768757390825</v>
      </c>
      <c r="F52" s="110">
        <f t="shared" si="111"/>
        <v>0.81244522508868977</v>
      </c>
      <c r="G52" s="110">
        <f t="shared" si="111"/>
        <v>0.97493427010642764</v>
      </c>
      <c r="H52" s="110">
        <f t="shared" si="111"/>
        <v>1.1699211241277132</v>
      </c>
      <c r="I52" s="111">
        <f t="shared" si="111"/>
        <v>1.4039053489532558</v>
      </c>
      <c r="J52" s="76">
        <f t="shared" si="111"/>
        <v>1.4111261763414529</v>
      </c>
      <c r="K52" s="76">
        <f t="shared" si="111"/>
        <v>1.4197911692072891</v>
      </c>
      <c r="L52" s="76">
        <f t="shared" si="111"/>
        <v>1.4301891606462929</v>
      </c>
      <c r="M52" s="76">
        <f t="shared" si="111"/>
        <v>1.442666750373097</v>
      </c>
      <c r="N52" s="76">
        <f t="shared" si="111"/>
        <v>1.4576398580452623</v>
      </c>
      <c r="O52" s="76">
        <f t="shared" si="111"/>
        <v>1.4756075872518604</v>
      </c>
      <c r="P52" s="103">
        <f t="shared" si="111"/>
        <v>1.4971688622997781</v>
      </c>
      <c r="Q52" s="76">
        <f t="shared" si="111"/>
        <v>1.7182417912905312</v>
      </c>
      <c r="R52" s="76">
        <f t="shared" si="111"/>
        <v>1.9835293060794348</v>
      </c>
      <c r="S52" s="76">
        <f t="shared" si="111"/>
        <v>2.3018743238261195</v>
      </c>
      <c r="T52" s="76">
        <f t="shared" si="111"/>
        <v>2.6838883451221411</v>
      </c>
      <c r="U52" s="76">
        <f t="shared" si="111"/>
        <v>3.1423051706773668</v>
      </c>
      <c r="V52" s="76">
        <f t="shared" si="111"/>
        <v>3.6924053613436381</v>
      </c>
      <c r="W52" s="103">
        <f t="shared" si="111"/>
        <v>4.3525255901431628</v>
      </c>
      <c r="X52" s="76">
        <f t="shared" si="111"/>
        <v>4.7730524713249078</v>
      </c>
      <c r="Y52" s="76">
        <f t="shared" si="111"/>
        <v>4.6357429788512263</v>
      </c>
      <c r="Z52" s="76">
        <f t="shared" si="111"/>
        <v>4.4599292932575016</v>
      </c>
      <c r="AA52" s="76">
        <f t="shared" si="111"/>
        <v>4.2379064610138908</v>
      </c>
      <c r="AB52" s="76">
        <f t="shared" si="111"/>
        <v>3.9604268194309515</v>
      </c>
      <c r="AC52" s="76">
        <f t="shared" si="111"/>
        <v>3.6163907342265564</v>
      </c>
      <c r="AD52" s="103">
        <f t="shared" si="111"/>
        <v>3.1924751748566269</v>
      </c>
      <c r="AE52" s="103">
        <f t="shared" si="111"/>
        <v>2.9581438492136995</v>
      </c>
      <c r="AF52" s="103">
        <f t="shared" si="111"/>
        <v>3.0641201841020145</v>
      </c>
      <c r="AG52" s="103">
        <f t="shared" si="111"/>
        <v>3.1307526802576255</v>
      </c>
      <c r="AH52" s="103">
        <f t="shared" si="111"/>
        <v>3.1492925041504445</v>
      </c>
      <c r="AI52" s="76">
        <f t="shared" si="111"/>
        <v>3.1092430300431086</v>
      </c>
      <c r="AJ52" s="158">
        <f t="shared" si="111"/>
        <v>2.9980108671479928</v>
      </c>
      <c r="AK52" s="103">
        <f t="shared" si="111"/>
        <v>2.8004873248637216</v>
      </c>
      <c r="AL52" s="103">
        <f t="shared" si="111"/>
        <v>2.4991448518140276</v>
      </c>
      <c r="AM52" s="103">
        <f t="shared" si="111"/>
        <v>2.3494463184069625</v>
      </c>
      <c r="AN52" s="103">
        <f t="shared" si="111"/>
        <v>2.2129915046730515</v>
      </c>
      <c r="AO52" s="103">
        <f t="shared" si="111"/>
        <v>2.0891335637348907</v>
      </c>
      <c r="AP52" s="76">
        <f t="shared" si="111"/>
        <v>1.9770381124960548</v>
      </c>
      <c r="AQ52" s="158">
        <f t="shared" si="111"/>
        <v>1.8756461025612732</v>
      </c>
      <c r="AR52" s="103">
        <f t="shared" si="111"/>
        <v>1.7836293489714925</v>
      </c>
      <c r="AS52" s="103">
        <f t="shared" si="111"/>
        <v>1.8024253351449588</v>
      </c>
      <c r="AT52" s="103">
        <f t="shared" si="111"/>
        <v>1.8024353128776203</v>
      </c>
      <c r="AU52" s="103">
        <f t="shared" si="111"/>
        <v>1.7825549264559308</v>
      </c>
      <c r="AV52" s="103">
        <f t="shared" si="111"/>
        <v>1.7458838398753138</v>
      </c>
      <c r="AW52" s="76">
        <f t="shared" si="111"/>
        <v>1.6959744497416629</v>
      </c>
      <c r="AX52" s="158">
        <f t="shared" si="111"/>
        <v>1.6369183624417722</v>
      </c>
      <c r="AY52" s="176">
        <f t="shared" si="111"/>
        <v>1.5734501809767225</v>
      </c>
      <c r="AZ52" s="103">
        <f t="shared" si="111"/>
        <v>1.493546775795763</v>
      </c>
      <c r="BA52" s="103">
        <f t="shared" si="111"/>
        <v>1.4363447538081193</v>
      </c>
      <c r="BB52" s="103">
        <f t="shared" si="111"/>
        <v>1.3890701281405198</v>
      </c>
      <c r="BC52" s="103">
        <f t="shared" si="111"/>
        <v>1.3497261496694968</v>
      </c>
      <c r="BD52" s="76">
        <f t="shared" si="111"/>
        <v>1.3166054397537463</v>
      </c>
      <c r="BE52" s="158">
        <f t="shared" si="111"/>
        <v>1.2883399349909361</v>
      </c>
      <c r="BF52" s="103">
        <f t="shared" si="111"/>
        <v>1.2639605293623952</v>
      </c>
      <c r="BG52" s="103">
        <f t="shared" si="111"/>
        <v>1.2429683500389876</v>
      </c>
      <c r="BH52" s="103">
        <f t="shared" si="111"/>
        <v>1.2172952239163017</v>
      </c>
      <c r="BI52" s="103">
        <f t="shared" si="111"/>
        <v>1.18871381361272</v>
      </c>
      <c r="BJ52" s="103">
        <f t="shared" si="111"/>
        <v>1.1590728827945278</v>
      </c>
      <c r="BK52" s="76">
        <f t="shared" si="111"/>
        <v>1.1298941486209075</v>
      </c>
      <c r="BL52" s="158">
        <f t="shared" si="111"/>
        <v>1.1023641376913769</v>
      </c>
      <c r="BM52" s="103">
        <f t="shared" si="111"/>
        <v>1.0773244746920101</v>
      </c>
      <c r="BN52" s="103">
        <f t="shared" si="111"/>
        <v>1.0552599047907665</v>
      </c>
      <c r="BO52" s="103">
        <f t="shared" ref="BO52:DS52" si="112">BO53+BO55+BO57</f>
        <v>1.0366715647769207</v>
      </c>
      <c r="BP52" s="103">
        <f t="shared" si="112"/>
        <v>1.0199197665006881</v>
      </c>
      <c r="BQ52" s="103">
        <f t="shared" si="112"/>
        <v>1.0042882963125082</v>
      </c>
      <c r="BR52" s="103">
        <f t="shared" si="112"/>
        <v>0.98929467696261475</v>
      </c>
      <c r="BS52" s="103">
        <f t="shared" si="112"/>
        <v>0.9746481248036809</v>
      </c>
      <c r="BT52" s="103">
        <f t="shared" si="112"/>
        <v>0.96020279729786062</v>
      </c>
      <c r="BU52" s="103">
        <f t="shared" si="112"/>
        <v>0.94590613117160327</v>
      </c>
      <c r="BV52" s="103">
        <f t="shared" si="112"/>
        <v>0.93184121855768165</v>
      </c>
      <c r="BW52" s="103">
        <f t="shared" si="112"/>
        <v>0.91841862080875769</v>
      </c>
      <c r="BX52" s="103">
        <f t="shared" si="112"/>
        <v>0.90589374775415055</v>
      </c>
      <c r="BY52" s="103">
        <f t="shared" si="112"/>
        <v>0.89436849952300068</v>
      </c>
      <c r="BZ52" s="103">
        <f t="shared" si="112"/>
        <v>0.8838257552379325</v>
      </c>
      <c r="CA52" s="103">
        <f t="shared" si="112"/>
        <v>0.87416154400938384</v>
      </c>
      <c r="CB52" s="103">
        <f t="shared" si="112"/>
        <v>0.86521432926699293</v>
      </c>
      <c r="CC52" s="103">
        <f t="shared" si="112"/>
        <v>0.85679115419009166</v>
      </c>
      <c r="CD52" s="103">
        <f t="shared" si="112"/>
        <v>0.84871416006262956</v>
      </c>
      <c r="CE52" s="103">
        <f t="shared" si="112"/>
        <v>0.84092691246933315</v>
      </c>
      <c r="CF52" s="103">
        <f t="shared" si="112"/>
        <v>0.83342542204713732</v>
      </c>
      <c r="CG52" s="103">
        <f t="shared" si="112"/>
        <v>0.82623482294920636</v>
      </c>
      <c r="CH52" s="103">
        <f t="shared" si="112"/>
        <v>0.81939106919830484</v>
      </c>
      <c r="CI52" s="103">
        <f t="shared" si="112"/>
        <v>0.81292778839067403</v>
      </c>
      <c r="CJ52" s="103">
        <f t="shared" si="112"/>
        <v>0.80686841489806316</v>
      </c>
      <c r="CK52" s="103">
        <f t="shared" si="112"/>
        <v>0.8012158347389815</v>
      </c>
      <c r="CL52" s="103">
        <f t="shared" si="112"/>
        <v>0.79594375233626224</v>
      </c>
      <c r="CM52" s="103">
        <f t="shared" si="112"/>
        <v>0.79100979754515244</v>
      </c>
      <c r="CN52" s="103">
        <f t="shared" si="112"/>
        <v>0.78636746283272319</v>
      </c>
      <c r="CO52" s="103">
        <f t="shared" si="112"/>
        <v>0.78197452087357422</v>
      </c>
      <c r="CP52" s="103">
        <f t="shared" si="112"/>
        <v>0.77779843468788479</v>
      </c>
      <c r="CQ52" s="103">
        <f t="shared" si="112"/>
        <v>0.77381931664105341</v>
      </c>
      <c r="CR52" s="103">
        <f t="shared" si="112"/>
        <v>0.77003046586690571</v>
      </c>
      <c r="CS52" s="103">
        <f t="shared" si="112"/>
        <v>0.76643438295004618</v>
      </c>
      <c r="CT52" s="103">
        <f t="shared" si="112"/>
        <v>0.76303399274512329</v>
      </c>
      <c r="CU52" s="103">
        <f t="shared" si="112"/>
        <v>0.7598290759502434</v>
      </c>
      <c r="CV52" s="103">
        <f t="shared" si="112"/>
        <v>0.75681478801427804</v>
      </c>
      <c r="CW52" s="103">
        <f t="shared" si="112"/>
        <v>0.753981725125907</v>
      </c>
      <c r="CX52" s="103">
        <f t="shared" si="112"/>
        <v>0.75131702612422091</v>
      </c>
      <c r="CY52" s="103">
        <f t="shared" si="112"/>
        <v>0.74880603066500295</v>
      </c>
      <c r="CZ52" s="103">
        <f t="shared" si="112"/>
        <v>0.74643436653540152</v>
      </c>
      <c r="DA52" s="103">
        <f t="shared" si="112"/>
        <v>0.74418976501890799</v>
      </c>
      <c r="DB52" s="103">
        <f t="shared" si="112"/>
        <v>0.74206282288382641</v>
      </c>
      <c r="DC52" s="103">
        <f t="shared" si="112"/>
        <v>0.74004689787554345</v>
      </c>
      <c r="DD52" s="103">
        <f t="shared" si="112"/>
        <v>0.73813747295954868</v>
      </c>
      <c r="DE52" s="103">
        <f t="shared" si="112"/>
        <v>0.73633125518943421</v>
      </c>
      <c r="DF52" s="103">
        <f t="shared" si="112"/>
        <v>0.73462520499050488</v>
      </c>
      <c r="DG52" s="103">
        <f t="shared" si="112"/>
        <v>0.73301569822575563</v>
      </c>
      <c r="DH52" s="103">
        <f t="shared" si="112"/>
        <v>0.73149812068967812</v>
      </c>
      <c r="DI52" s="103">
        <f t="shared" si="112"/>
        <v>0.73006706707824642</v>
      </c>
      <c r="DJ52" s="103">
        <f t="shared" si="112"/>
        <v>0.72871675254563884</v>
      </c>
      <c r="DK52" s="103">
        <f t="shared" si="112"/>
        <v>0.72744146600905057</v>
      </c>
      <c r="DL52" s="103">
        <f t="shared" si="112"/>
        <v>0.72623594817359238</v>
      </c>
      <c r="DM52" s="103">
        <f t="shared" si="112"/>
        <v>0.7250956243024409</v>
      </c>
      <c r="DN52" s="103">
        <f t="shared" si="112"/>
        <v>0.72401666502338047</v>
      </c>
      <c r="DO52" s="103">
        <f t="shared" si="112"/>
        <v>0.72299588124631886</v>
      </c>
      <c r="DP52" s="103">
        <f t="shared" si="112"/>
        <v>0.72203052381032828</v>
      </c>
      <c r="DQ52" s="103">
        <f t="shared" si="112"/>
        <v>0.72111806742401463</v>
      </c>
      <c r="DR52" s="103">
        <f t="shared" si="112"/>
        <v>0.72025603658833659</v>
      </c>
      <c r="DS52" s="103">
        <f t="shared" si="112"/>
        <v>0.71944190148307585</v>
      </c>
    </row>
    <row r="53" spans="1:123" x14ac:dyDescent="0.25">
      <c r="A53" t="s">
        <v>99</v>
      </c>
      <c r="B53" s="60"/>
      <c r="C53" s="112">
        <f t="shared" ref="C53:G58" si="113">D53/(1+$V$5)</f>
        <v>0.3268766613286726</v>
      </c>
      <c r="D53" s="112">
        <f t="shared" si="113"/>
        <v>0.3922519935944071</v>
      </c>
      <c r="E53" s="112">
        <f t="shared" si="113"/>
        <v>0.47070239231328853</v>
      </c>
      <c r="F53" s="112">
        <f t="shared" si="113"/>
        <v>0.56484287077594619</v>
      </c>
      <c r="G53" s="112">
        <f t="shared" si="113"/>
        <v>0.67781144493113543</v>
      </c>
      <c r="H53" s="112">
        <f>I53/(1+$V$5)</f>
        <v>0.81337373391736245</v>
      </c>
      <c r="I53" s="104">
        <f>V9*AL5</f>
        <v>0.97604848070083494</v>
      </c>
      <c r="J53" s="83">
        <f t="shared" ref="J53:BU53" si="114">I53-C54+J54</f>
        <v>0.98106867498024808</v>
      </c>
      <c r="K53" s="83">
        <f t="shared" si="114"/>
        <v>0.98709290811554384</v>
      </c>
      <c r="L53" s="83">
        <f t="shared" si="114"/>
        <v>0.99432198787789861</v>
      </c>
      <c r="M53" s="83">
        <f t="shared" si="114"/>
        <v>1.0029968835927245</v>
      </c>
      <c r="N53" s="83">
        <f t="shared" si="114"/>
        <v>1.0134067584505155</v>
      </c>
      <c r="O53" s="83">
        <f t="shared" si="114"/>
        <v>1.0258986082798647</v>
      </c>
      <c r="P53" s="83">
        <f t="shared" si="114"/>
        <v>1.0408888280750836</v>
      </c>
      <c r="Q53" s="83">
        <f t="shared" si="114"/>
        <v>1.1945871501353216</v>
      </c>
      <c r="R53" s="83">
        <f t="shared" si="114"/>
        <v>1.3790251366076069</v>
      </c>
      <c r="S53" s="83">
        <f t="shared" si="114"/>
        <v>1.6003507203743497</v>
      </c>
      <c r="T53" s="83">
        <f t="shared" si="114"/>
        <v>1.8659414208944407</v>
      </c>
      <c r="U53" s="83">
        <f t="shared" si="114"/>
        <v>2.1846502615185499</v>
      </c>
      <c r="V53" s="83">
        <f t="shared" si="114"/>
        <v>2.5671008702674811</v>
      </c>
      <c r="W53" s="83">
        <f t="shared" si="114"/>
        <v>3.0260416007661988</v>
      </c>
      <c r="X53" s="83">
        <f t="shared" si="114"/>
        <v>3.4462684124319711</v>
      </c>
      <c r="Y53" s="83">
        <f t="shared" si="114"/>
        <v>3.3935294110964485</v>
      </c>
      <c r="Z53" s="83">
        <f t="shared" si="114"/>
        <v>3.3205458607997906</v>
      </c>
      <c r="AA53" s="83">
        <f t="shared" si="114"/>
        <v>3.223264789088228</v>
      </c>
      <c r="AB53" s="83">
        <f t="shared" si="114"/>
        <v>3.0968209308938932</v>
      </c>
      <c r="AC53" s="83">
        <f t="shared" si="114"/>
        <v>2.9353735573079911</v>
      </c>
      <c r="AD53" s="83">
        <f t="shared" si="114"/>
        <v>2.7319103636238937</v>
      </c>
      <c r="AE53" s="83">
        <f t="shared" si="114"/>
        <v>2.6032557378031189</v>
      </c>
      <c r="AF53" s="83">
        <f t="shared" si="114"/>
        <v>2.7455374366108516</v>
      </c>
      <c r="AG53" s="83">
        <f t="shared" si="114"/>
        <v>2.8526194697487925</v>
      </c>
      <c r="AH53" s="83">
        <f t="shared" si="114"/>
        <v>2.916554572993598</v>
      </c>
      <c r="AI53" s="83">
        <f t="shared" si="114"/>
        <v>2.9278079903009231</v>
      </c>
      <c r="AJ53" s="83">
        <f t="shared" si="114"/>
        <v>2.8749405476650929</v>
      </c>
      <c r="AK53" s="83">
        <f t="shared" si="114"/>
        <v>2.7442285681373288</v>
      </c>
      <c r="AL53" s="83">
        <f t="shared" si="114"/>
        <v>2.4246435665836383</v>
      </c>
      <c r="AM53" s="83">
        <f t="shared" si="114"/>
        <v>2.260045698516461</v>
      </c>
      <c r="AN53" s="83">
        <f t="shared" si="114"/>
        <v>2.1083805220672183</v>
      </c>
      <c r="AO53" s="83">
        <f t="shared" si="114"/>
        <v>1.9691157942701665</v>
      </c>
      <c r="AP53" s="83">
        <f t="shared" si="114"/>
        <v>1.8415568113492857</v>
      </c>
      <c r="AQ53" s="83">
        <f t="shared" si="114"/>
        <v>1.7248142992272957</v>
      </c>
      <c r="AR53" s="83">
        <f t="shared" si="114"/>
        <v>1.617765968182149</v>
      </c>
      <c r="AS53" s="83">
        <f t="shared" si="114"/>
        <v>1.6357650589436523</v>
      </c>
      <c r="AT53" s="83">
        <f t="shared" si="114"/>
        <v>1.6356484574761259</v>
      </c>
      <c r="AU53" s="83">
        <f t="shared" si="114"/>
        <v>1.6164093201546736</v>
      </c>
      <c r="AV53" s="83">
        <f t="shared" si="114"/>
        <v>1.5810305301967844</v>
      </c>
      <c r="AW53" s="83">
        <f t="shared" si="114"/>
        <v>1.5329301191646918</v>
      </c>
      <c r="AX53" s="83">
        <f t="shared" si="114"/>
        <v>1.4760443733282202</v>
      </c>
      <c r="AY53" s="83">
        <f t="shared" si="114"/>
        <v>1.4149275751179911</v>
      </c>
      <c r="AZ53" s="83">
        <f t="shared" si="114"/>
        <v>1.3379397053124495</v>
      </c>
      <c r="BA53" s="83">
        <f t="shared" si="114"/>
        <v>1.2827849848753392</v>
      </c>
      <c r="BB53" s="83">
        <f t="shared" si="114"/>
        <v>1.2371233843335492</v>
      </c>
      <c r="BC53" s="83">
        <f t="shared" si="114"/>
        <v>1.199042831936185</v>
      </c>
      <c r="BD53" s="83">
        <f t="shared" si="114"/>
        <v>1.1669118764741966</v>
      </c>
      <c r="BE53" s="83">
        <f t="shared" si="114"/>
        <v>1.1394281436506302</v>
      </c>
      <c r="BF53" s="83">
        <f t="shared" si="114"/>
        <v>1.1156762032505236</v>
      </c>
      <c r="BG53" s="83">
        <f t="shared" si="114"/>
        <v>1.0951967263110221</v>
      </c>
      <c r="BH53" s="83">
        <f t="shared" si="114"/>
        <v>1.0702808532942074</v>
      </c>
      <c r="BI53" s="83">
        <f t="shared" si="114"/>
        <v>1.0426005531695712</v>
      </c>
      <c r="BJ53" s="83">
        <f t="shared" si="114"/>
        <v>1.0139284674630569</v>
      </c>
      <c r="BK53" s="83">
        <f t="shared" si="114"/>
        <v>0.98572307202932974</v>
      </c>
      <c r="BL53" s="83">
        <f t="shared" si="114"/>
        <v>0.95912099123098504</v>
      </c>
      <c r="BM53" s="83">
        <f t="shared" si="114"/>
        <v>0.93492784453558342</v>
      </c>
      <c r="BN53" s="83">
        <f t="shared" si="114"/>
        <v>0.91360694823220367</v>
      </c>
      <c r="BO53" s="83">
        <f t="shared" si="114"/>
        <v>0.89561104080440801</v>
      </c>
      <c r="BP53" s="83">
        <f t="shared" si="114"/>
        <v>0.87937075242592366</v>
      </c>
      <c r="BQ53" s="83">
        <f t="shared" si="114"/>
        <v>0.86420384157175389</v>
      </c>
      <c r="BR53" s="83">
        <f t="shared" si="114"/>
        <v>0.84965193421446061</v>
      </c>
      <c r="BS53" s="83">
        <f t="shared" si="114"/>
        <v>0.83543998444979073</v>
      </c>
      <c r="BT53" s="83">
        <f t="shared" si="114"/>
        <v>0.82143116660658611</v>
      </c>
      <c r="BU53" s="83">
        <f t="shared" si="114"/>
        <v>0.80757702488164906</v>
      </c>
      <c r="BV53" s="83">
        <f t="shared" ref="BV53:DS53" si="115">BU53-BO54+BV54</f>
        <v>0.79396186289094128</v>
      </c>
      <c r="BW53" s="83">
        <f t="shared" si="115"/>
        <v>0.78097402331830668</v>
      </c>
      <c r="BX53" s="83">
        <f t="shared" si="115"/>
        <v>0.7688561472418346</v>
      </c>
      <c r="BY53" s="83">
        <f t="shared" si="115"/>
        <v>0.75770397616630902</v>
      </c>
      <c r="BZ53" s="83">
        <f t="shared" si="115"/>
        <v>0.74749941750493964</v>
      </c>
      <c r="CA53" s="83">
        <f t="shared" si="115"/>
        <v>0.73814137287976411</v>
      </c>
      <c r="CB53" s="83">
        <f t="shared" si="115"/>
        <v>0.72947376743929515</v>
      </c>
      <c r="CC53" s="83">
        <f t="shared" si="115"/>
        <v>0.72131053377012144</v>
      </c>
      <c r="CD53" s="83">
        <f t="shared" si="115"/>
        <v>0.71348250704834582</v>
      </c>
      <c r="CE53" s="83">
        <f t="shared" si="115"/>
        <v>0.70593658274065441</v>
      </c>
      <c r="CF53" s="83">
        <f t="shared" si="115"/>
        <v>0.69866951938898569</v>
      </c>
      <c r="CG53" s="83">
        <f t="shared" si="115"/>
        <v>0.69170561323552038</v>
      </c>
      <c r="CH53" s="83">
        <f t="shared" si="115"/>
        <v>0.68507919874444345</v>
      </c>
      <c r="CI53" s="83">
        <f t="shared" si="115"/>
        <v>0.67882210917775865</v>
      </c>
      <c r="CJ53" s="83">
        <f t="shared" si="115"/>
        <v>0.67295621423000662</v>
      </c>
      <c r="CK53" s="83">
        <f t="shared" si="115"/>
        <v>0.66748342672618943</v>
      </c>
      <c r="CL53" s="83">
        <f t="shared" si="115"/>
        <v>0.66237808267250275</v>
      </c>
      <c r="CM53" s="83">
        <f t="shared" si="115"/>
        <v>0.65759928824381397</v>
      </c>
      <c r="CN53" s="83">
        <f t="shared" si="115"/>
        <v>0.65310232031981741</v>
      </c>
      <c r="CO53" s="83">
        <f t="shared" si="115"/>
        <v>0.6488466556607051</v>
      </c>
      <c r="CP53" s="83">
        <f t="shared" si="115"/>
        <v>0.6448011225699064</v>
      </c>
      <c r="CQ53" s="83">
        <f t="shared" si="115"/>
        <v>0.64094671160148797</v>
      </c>
      <c r="CR53" s="83">
        <f t="shared" si="115"/>
        <v>0.63727705423101333</v>
      </c>
      <c r="CS53" s="83">
        <f t="shared" si="115"/>
        <v>0.63379448907324898</v>
      </c>
      <c r="CT53" s="83">
        <f t="shared" si="115"/>
        <v>0.63050167994055695</v>
      </c>
      <c r="CU53" s="83">
        <f t="shared" si="115"/>
        <v>0.62739823171259224</v>
      </c>
      <c r="CV53" s="83">
        <f t="shared" si="115"/>
        <v>0.62447930232716808</v>
      </c>
      <c r="CW53" s="83">
        <f t="shared" si="115"/>
        <v>0.62173569222419311</v>
      </c>
      <c r="CX53" s="83">
        <f t="shared" si="115"/>
        <v>0.6191549207748791</v>
      </c>
      <c r="CY53" s="83">
        <f t="shared" si="115"/>
        <v>0.61672282966972425</v>
      </c>
      <c r="CZ53" s="83">
        <f t="shared" si="115"/>
        <v>0.61442558703286188</v>
      </c>
      <c r="DA53" s="83">
        <f t="shared" si="115"/>
        <v>0.61225139684674834</v>
      </c>
      <c r="DB53" s="83">
        <f t="shared" si="115"/>
        <v>0.61019121479486182</v>
      </c>
      <c r="DC53" s="83">
        <f t="shared" si="115"/>
        <v>0.608238638455463</v>
      </c>
      <c r="DD53" s="83">
        <f t="shared" si="115"/>
        <v>0.60638929265624286</v>
      </c>
      <c r="DE53" s="83">
        <f t="shared" si="115"/>
        <v>0.60463996405018994</v>
      </c>
      <c r="DF53" s="83">
        <f t="shared" si="115"/>
        <v>0.60298767155630928</v>
      </c>
      <c r="DG53" s="83">
        <f t="shared" si="115"/>
        <v>0.60142886761631231</v>
      </c>
      <c r="DH53" s="83">
        <f t="shared" si="115"/>
        <v>0.59995905791333815</v>
      </c>
      <c r="DI53" s="83">
        <f t="shared" si="115"/>
        <v>0.59857299758828264</v>
      </c>
      <c r="DJ53" s="83">
        <f t="shared" si="115"/>
        <v>0.59726508818432555</v>
      </c>
      <c r="DK53" s="83">
        <f t="shared" si="115"/>
        <v>0.59602981218036266</v>
      </c>
      <c r="DL53" s="83">
        <f t="shared" si="115"/>
        <v>0.59486209355140729</v>
      </c>
      <c r="DM53" s="83">
        <f t="shared" si="115"/>
        <v>0.5937575178559974</v>
      </c>
      <c r="DN53" s="83">
        <f t="shared" si="115"/>
        <v>0.5927123868769657</v>
      </c>
      <c r="DO53" s="83">
        <f t="shared" si="115"/>
        <v>0.59172361492074832</v>
      </c>
      <c r="DP53" s="83">
        <f t="shared" si="115"/>
        <v>0.59078853612632809</v>
      </c>
      <c r="DQ53" s="83">
        <f t="shared" si="115"/>
        <v>0.58990469781165755</v>
      </c>
      <c r="DR53" s="83">
        <f t="shared" si="115"/>
        <v>0.58906969466435122</v>
      </c>
      <c r="DS53" s="83">
        <f t="shared" si="115"/>
        <v>0.5882810701873008</v>
      </c>
    </row>
    <row r="54" spans="1:123" s="95" customFormat="1" x14ac:dyDescent="0.25">
      <c r="A54" s="87" t="s">
        <v>120</v>
      </c>
      <c r="B54" s="94"/>
      <c r="C54" s="113">
        <f t="shared" si="113"/>
        <v>5.4479443554778753E-2</v>
      </c>
      <c r="D54" s="114">
        <f t="shared" ref="D54:H54" si="116">D53-C53</f>
        <v>6.5375332265734498E-2</v>
      </c>
      <c r="E54" s="114">
        <f t="shared" si="116"/>
        <v>7.8450398718881431E-2</v>
      </c>
      <c r="F54" s="114">
        <f t="shared" si="116"/>
        <v>9.4140478462657662E-2</v>
      </c>
      <c r="G54" s="114">
        <f t="shared" si="116"/>
        <v>0.11296857415518924</v>
      </c>
      <c r="H54" s="114">
        <f t="shared" si="116"/>
        <v>0.13556228898622702</v>
      </c>
      <c r="I54" s="114">
        <f>I53-H53</f>
        <v>0.16267474678347249</v>
      </c>
      <c r="J54" s="87">
        <f>C31*($G$5+$I$5*(1-J12))</f>
        <v>5.9499637834191897E-2</v>
      </c>
      <c r="K54" s="87">
        <f t="shared" ref="K54:BV54" si="117">D31*($G$5+$I$5*(1-K12))</f>
        <v>7.1399565401030277E-2</v>
      </c>
      <c r="L54" s="87">
        <f t="shared" si="117"/>
        <v>8.567947848123629E-2</v>
      </c>
      <c r="M54" s="87">
        <f t="shared" si="117"/>
        <v>0.10281537417748356</v>
      </c>
      <c r="N54" s="87">
        <f t="shared" si="117"/>
        <v>0.12337844901298028</v>
      </c>
      <c r="O54" s="87">
        <f t="shared" si="117"/>
        <v>0.14805413881557622</v>
      </c>
      <c r="P54" s="87">
        <f t="shared" si="117"/>
        <v>0.17766496657869155</v>
      </c>
      <c r="Q54" s="87">
        <f t="shared" si="117"/>
        <v>0.21319795989442977</v>
      </c>
      <c r="R54" s="87">
        <f t="shared" si="117"/>
        <v>0.25583755187331569</v>
      </c>
      <c r="S54" s="87">
        <f t="shared" si="117"/>
        <v>0.30700506224797897</v>
      </c>
      <c r="T54" s="87">
        <f t="shared" si="117"/>
        <v>0.36840607469757464</v>
      </c>
      <c r="U54" s="87">
        <f t="shared" si="117"/>
        <v>0.44208728963708954</v>
      </c>
      <c r="V54" s="87">
        <f t="shared" si="117"/>
        <v>0.5305047475645075</v>
      </c>
      <c r="W54" s="87">
        <f t="shared" si="117"/>
        <v>0.63660569707740911</v>
      </c>
      <c r="X54" s="87">
        <f t="shared" si="117"/>
        <v>0.63342477156020216</v>
      </c>
      <c r="Y54" s="87">
        <f t="shared" si="117"/>
        <v>0.20309855053779308</v>
      </c>
      <c r="Z54" s="87">
        <f t="shared" si="117"/>
        <v>0.2340215119513212</v>
      </c>
      <c r="AA54" s="87">
        <f t="shared" si="117"/>
        <v>0.27112500298601194</v>
      </c>
      <c r="AB54" s="87">
        <f t="shared" si="117"/>
        <v>0.31564343144275459</v>
      </c>
      <c r="AC54" s="87">
        <f t="shared" si="117"/>
        <v>0.36905737397860527</v>
      </c>
      <c r="AD54" s="87">
        <f t="shared" si="117"/>
        <v>0.43314250339331184</v>
      </c>
      <c r="AE54" s="87">
        <f t="shared" si="117"/>
        <v>0.50477014573942758</v>
      </c>
      <c r="AF54" s="87">
        <f t="shared" si="117"/>
        <v>0.34538024934552558</v>
      </c>
      <c r="AG54" s="87">
        <f t="shared" si="117"/>
        <v>0.34110354508926233</v>
      </c>
      <c r="AH54" s="87">
        <f t="shared" si="117"/>
        <v>0.33506010623081733</v>
      </c>
      <c r="AI54" s="87">
        <f t="shared" si="117"/>
        <v>0.32689684875007974</v>
      </c>
      <c r="AJ54" s="87">
        <f t="shared" si="117"/>
        <v>0.31618993134277479</v>
      </c>
      <c r="AK54" s="87">
        <f t="shared" si="117"/>
        <v>0.30243052386554753</v>
      </c>
      <c r="AL54" s="87">
        <f t="shared" si="117"/>
        <v>0.18518514418573701</v>
      </c>
      <c r="AM54" s="87">
        <f t="shared" si="117"/>
        <v>0.18078238127834803</v>
      </c>
      <c r="AN54" s="87">
        <f t="shared" si="117"/>
        <v>0.18943836864001956</v>
      </c>
      <c r="AO54" s="87">
        <f t="shared" si="117"/>
        <v>0.19579537843376571</v>
      </c>
      <c r="AP54" s="87">
        <f t="shared" si="117"/>
        <v>0.19933786582919885</v>
      </c>
      <c r="AQ54" s="87">
        <f t="shared" si="117"/>
        <v>0.19944741922078474</v>
      </c>
      <c r="AR54" s="87">
        <f t="shared" si="117"/>
        <v>0.19538219282040084</v>
      </c>
      <c r="AS54" s="87">
        <f t="shared" si="117"/>
        <v>0.20318423494724047</v>
      </c>
      <c r="AT54" s="87">
        <f t="shared" si="117"/>
        <v>0.18066577981082146</v>
      </c>
      <c r="AU54" s="87">
        <f t="shared" si="117"/>
        <v>0.17019923131856737</v>
      </c>
      <c r="AV54" s="87">
        <f t="shared" si="117"/>
        <v>0.16041658847587661</v>
      </c>
      <c r="AW54" s="87">
        <f t="shared" si="117"/>
        <v>0.15123745479710621</v>
      </c>
      <c r="AX54" s="87">
        <f t="shared" si="117"/>
        <v>0.14256167338431308</v>
      </c>
      <c r="AY54" s="87">
        <f t="shared" si="117"/>
        <v>0.13426539461017181</v>
      </c>
      <c r="AZ54" s="87">
        <f t="shared" si="117"/>
        <v>0.12619636514169905</v>
      </c>
      <c r="BA54" s="87">
        <f t="shared" si="117"/>
        <v>0.12551105937371129</v>
      </c>
      <c r="BB54" s="87">
        <f t="shared" si="117"/>
        <v>0.12453763077677729</v>
      </c>
      <c r="BC54" s="87">
        <f t="shared" si="117"/>
        <v>0.12233603607851232</v>
      </c>
      <c r="BD54" s="87">
        <f t="shared" si="117"/>
        <v>0.11910649933511794</v>
      </c>
      <c r="BE54" s="87">
        <f t="shared" si="117"/>
        <v>0.11507794056074677</v>
      </c>
      <c r="BF54" s="87">
        <f t="shared" si="117"/>
        <v>0.11051345421006516</v>
      </c>
      <c r="BG54" s="87">
        <f t="shared" si="117"/>
        <v>0.10571688820219741</v>
      </c>
      <c r="BH54" s="87">
        <f t="shared" si="117"/>
        <v>0.10059518635689674</v>
      </c>
      <c r="BI54" s="87">
        <f t="shared" si="117"/>
        <v>9.6857330652141096E-2</v>
      </c>
      <c r="BJ54" s="87">
        <f t="shared" si="117"/>
        <v>9.3663950371997942E-2</v>
      </c>
      <c r="BK54" s="87">
        <f t="shared" si="117"/>
        <v>9.0901103901390862E-2</v>
      </c>
      <c r="BL54" s="87">
        <f t="shared" si="117"/>
        <v>8.8475859762401965E-2</v>
      </c>
      <c r="BM54" s="87">
        <f t="shared" si="117"/>
        <v>8.6320307514663588E-2</v>
      </c>
      <c r="BN54" s="87">
        <f t="shared" si="117"/>
        <v>8.4395991898817677E-2</v>
      </c>
      <c r="BO54" s="87">
        <f t="shared" si="117"/>
        <v>8.2599278929101058E-2</v>
      </c>
      <c r="BP54" s="87">
        <f t="shared" si="117"/>
        <v>8.061704227365675E-2</v>
      </c>
      <c r="BQ54" s="87">
        <f t="shared" si="117"/>
        <v>7.8497039517828146E-2</v>
      </c>
      <c r="BR54" s="87">
        <f t="shared" si="117"/>
        <v>7.6349196544097511E-2</v>
      </c>
      <c r="BS54" s="87">
        <f t="shared" si="117"/>
        <v>7.4263909997732108E-2</v>
      </c>
      <c r="BT54" s="87">
        <f t="shared" si="117"/>
        <v>7.2311489671458909E-2</v>
      </c>
      <c r="BU54" s="87">
        <f t="shared" si="117"/>
        <v>7.0541850173880594E-2</v>
      </c>
      <c r="BV54" s="87">
        <f t="shared" si="117"/>
        <v>6.8984116938393292E-2</v>
      </c>
      <c r="BW54" s="87">
        <f t="shared" ref="BW54:DS54" si="118">BP31*($G$5+$I$5*(1-BW12))</f>
        <v>6.7629202701022073E-2</v>
      </c>
      <c r="BX54" s="87">
        <f t="shared" si="118"/>
        <v>6.6379163441356123E-2</v>
      </c>
      <c r="BY54" s="87">
        <f t="shared" si="118"/>
        <v>6.5197025468571965E-2</v>
      </c>
      <c r="BZ54" s="87">
        <f t="shared" si="118"/>
        <v>6.4059351336362771E-2</v>
      </c>
      <c r="CA54" s="87">
        <f t="shared" si="118"/>
        <v>6.2953445046283432E-2</v>
      </c>
      <c r="CB54" s="87">
        <f t="shared" si="118"/>
        <v>6.1874244733411632E-2</v>
      </c>
      <c r="CC54" s="87">
        <f t="shared" si="118"/>
        <v>6.0820883269219569E-2</v>
      </c>
      <c r="CD54" s="87">
        <f t="shared" si="118"/>
        <v>5.9801175979246363E-2</v>
      </c>
      <c r="CE54" s="87">
        <f t="shared" si="118"/>
        <v>5.8833239133664721E-2</v>
      </c>
      <c r="CF54" s="87">
        <f t="shared" si="118"/>
        <v>5.7929962116903294E-2</v>
      </c>
      <c r="CG54" s="87">
        <f t="shared" si="118"/>
        <v>5.7095445182897386E-2</v>
      </c>
      <c r="CH54" s="87">
        <f t="shared" si="118"/>
        <v>5.6327030555206506E-2</v>
      </c>
      <c r="CI54" s="87">
        <f t="shared" si="118"/>
        <v>5.5617155166726773E-2</v>
      </c>
      <c r="CJ54" s="87">
        <f t="shared" si="118"/>
        <v>5.4954988321467495E-2</v>
      </c>
      <c r="CK54" s="87">
        <f t="shared" si="118"/>
        <v>5.4328388475429208E-2</v>
      </c>
      <c r="CL54" s="87">
        <f t="shared" si="118"/>
        <v>5.3727895079977994E-2</v>
      </c>
      <c r="CM54" s="87">
        <f t="shared" si="118"/>
        <v>5.3151167688214512E-2</v>
      </c>
      <c r="CN54" s="87">
        <f t="shared" si="118"/>
        <v>5.2598477258900718E-2</v>
      </c>
      <c r="CO54" s="87">
        <f t="shared" si="118"/>
        <v>5.2071365896094207E-2</v>
      </c>
      <c r="CP54" s="87">
        <f t="shared" si="118"/>
        <v>5.1571622075928115E-2</v>
      </c>
      <c r="CQ54" s="87">
        <f t="shared" si="118"/>
        <v>5.1100577353049112E-2</v>
      </c>
      <c r="CR54" s="87">
        <f t="shared" si="118"/>
        <v>5.0658731104954599E-2</v>
      </c>
      <c r="CS54" s="87">
        <f t="shared" si="118"/>
        <v>5.0245329922213679E-2</v>
      </c>
      <c r="CT54" s="87">
        <f t="shared" si="118"/>
        <v>4.9858358555522397E-2</v>
      </c>
      <c r="CU54" s="87">
        <f t="shared" si="118"/>
        <v>4.9495029030936034E-2</v>
      </c>
      <c r="CV54" s="87">
        <f t="shared" si="118"/>
        <v>4.9152436510670007E-2</v>
      </c>
      <c r="CW54" s="87">
        <f t="shared" si="118"/>
        <v>4.882801197295316E-2</v>
      </c>
      <c r="CX54" s="87">
        <f t="shared" si="118"/>
        <v>4.851980590373501E-2</v>
      </c>
      <c r="CY54" s="87">
        <f t="shared" si="118"/>
        <v>4.8226639999799717E-2</v>
      </c>
      <c r="CZ54" s="87">
        <f t="shared" si="118"/>
        <v>4.7948087285351271E-2</v>
      </c>
      <c r="DA54" s="87">
        <f t="shared" si="118"/>
        <v>4.7684168369408794E-2</v>
      </c>
      <c r="DB54" s="87">
        <f t="shared" si="118"/>
        <v>4.7434846979049573E-2</v>
      </c>
      <c r="DC54" s="87">
        <f t="shared" si="118"/>
        <v>4.7199860171271243E-2</v>
      </c>
      <c r="DD54" s="87">
        <f t="shared" si="118"/>
        <v>4.6978666173733002E-2</v>
      </c>
      <c r="DE54" s="87">
        <f t="shared" si="118"/>
        <v>4.6770477297682148E-2</v>
      </c>
      <c r="DF54" s="87">
        <f t="shared" si="118"/>
        <v>4.6574347505919073E-2</v>
      </c>
      <c r="DG54" s="87">
        <f t="shared" si="118"/>
        <v>4.6389283345354256E-2</v>
      </c>
      <c r="DH54" s="87">
        <f t="shared" si="118"/>
        <v>4.6214358666434682E-2</v>
      </c>
      <c r="DI54" s="87">
        <f t="shared" si="118"/>
        <v>4.6048786653994048E-2</v>
      </c>
      <c r="DJ54" s="87">
        <f t="shared" si="118"/>
        <v>4.5891950767314164E-2</v>
      </c>
      <c r="DK54" s="87">
        <f t="shared" si="118"/>
        <v>4.5743390169770123E-2</v>
      </c>
      <c r="DL54" s="87">
        <f t="shared" si="118"/>
        <v>4.5602758668726762E-2</v>
      </c>
      <c r="DM54" s="87">
        <f t="shared" si="118"/>
        <v>4.5469771810509138E-2</v>
      </c>
      <c r="DN54" s="87">
        <f t="shared" si="118"/>
        <v>4.5344152366322617E-2</v>
      </c>
      <c r="DO54" s="87">
        <f t="shared" si="118"/>
        <v>4.522558671021721E-2</v>
      </c>
      <c r="DP54" s="87">
        <f t="shared" si="118"/>
        <v>4.5113707859573762E-2</v>
      </c>
      <c r="DQ54" s="87">
        <f t="shared" si="118"/>
        <v>4.500811245264362E-2</v>
      </c>
      <c r="DR54" s="87">
        <f t="shared" si="118"/>
        <v>4.490838702246383E-2</v>
      </c>
      <c r="DS54" s="87">
        <f t="shared" si="118"/>
        <v>4.4814134191676396E-2</v>
      </c>
    </row>
    <row r="55" spans="1:123" x14ac:dyDescent="0.25">
      <c r="A55" t="s">
        <v>72</v>
      </c>
      <c r="B55" s="60"/>
      <c r="C55" s="112">
        <f t="shared" si="113"/>
        <v>0.1279360709701263</v>
      </c>
      <c r="D55" s="112">
        <f t="shared" si="113"/>
        <v>0.15352328516415154</v>
      </c>
      <c r="E55" s="112">
        <f t="shared" si="113"/>
        <v>0.18422794219698183</v>
      </c>
      <c r="F55" s="112">
        <f t="shared" si="113"/>
        <v>0.22107353063637819</v>
      </c>
      <c r="G55" s="112">
        <f t="shared" si="113"/>
        <v>0.26528823676365382</v>
      </c>
      <c r="H55" s="112">
        <f>I55/(1+$V$5)</f>
        <v>0.31834588411638459</v>
      </c>
      <c r="I55" s="104">
        <f>V9*AL6</f>
        <v>0.38201506093966148</v>
      </c>
      <c r="J55" s="83">
        <f t="shared" ref="J55:BU55" si="119">I55-C56+J56</f>
        <v>0.38397991192964709</v>
      </c>
      <c r="K55" s="83">
        <f t="shared" si="119"/>
        <v>0.38633773311762981</v>
      </c>
      <c r="L55" s="83">
        <f t="shared" si="119"/>
        <v>0.38916711854320907</v>
      </c>
      <c r="M55" s="83">
        <f t="shared" si="119"/>
        <v>0.39256238105390412</v>
      </c>
      <c r="N55" s="83">
        <f t="shared" si="119"/>
        <v>0.39663669606673818</v>
      </c>
      <c r="O55" s="83">
        <f t="shared" si="119"/>
        <v>0.40152587408213902</v>
      </c>
      <c r="P55" s="83">
        <f t="shared" si="119"/>
        <v>0.4073928877006201</v>
      </c>
      <c r="Q55" s="83">
        <f t="shared" si="119"/>
        <v>0.46754878674572298</v>
      </c>
      <c r="R55" s="83">
        <f t="shared" si="119"/>
        <v>0.53973586559984643</v>
      </c>
      <c r="S55" s="83">
        <f t="shared" si="119"/>
        <v>0.62636036022479469</v>
      </c>
      <c r="T55" s="83">
        <f t="shared" si="119"/>
        <v>0.73030975377473251</v>
      </c>
      <c r="U55" s="83">
        <f t="shared" si="119"/>
        <v>0.85504902603465793</v>
      </c>
      <c r="V55" s="83">
        <f t="shared" si="119"/>
        <v>1.0047361527465684</v>
      </c>
      <c r="W55" s="83">
        <f t="shared" si="119"/>
        <v>1.1843607048008609</v>
      </c>
      <c r="X55" s="83">
        <f t="shared" si="119"/>
        <v>1.1976575892263568</v>
      </c>
      <c r="Y55" s="83">
        <f t="shared" si="119"/>
        <v>1.1285166503352313</v>
      </c>
      <c r="Z55" s="83">
        <f t="shared" si="119"/>
        <v>1.0440353280555885</v>
      </c>
      <c r="AA55" s="83">
        <f t="shared" si="119"/>
        <v>0.94114545927666171</v>
      </c>
      <c r="AB55" s="83">
        <f t="shared" si="119"/>
        <v>0.81616521351967153</v>
      </c>
      <c r="AC55" s="83">
        <f t="shared" si="119"/>
        <v>0.66467634547232857</v>
      </c>
      <c r="AD55" s="83">
        <f t="shared" si="119"/>
        <v>0.48137689213409018</v>
      </c>
      <c r="AE55" s="83">
        <f t="shared" si="119"/>
        <v>0.44101505177045996</v>
      </c>
      <c r="AF55" s="83">
        <f t="shared" si="119"/>
        <v>0.44855876258913918</v>
      </c>
      <c r="AG55" s="83">
        <f t="shared" si="119"/>
        <v>0.45075120083943226</v>
      </c>
      <c r="AH55" s="83">
        <f t="shared" si="119"/>
        <v>0.44641698109602562</v>
      </c>
      <c r="AI55" s="83">
        <f t="shared" si="119"/>
        <v>0.43414565236987263</v>
      </c>
      <c r="AJ55" s="83">
        <f t="shared" si="119"/>
        <v>0.41224468166093237</v>
      </c>
      <c r="AK55" s="83">
        <f t="shared" si="119"/>
        <v>0.37868303213345339</v>
      </c>
      <c r="AL55" s="83">
        <f t="shared" si="119"/>
        <v>0.34452452376174653</v>
      </c>
      <c r="AM55" s="83">
        <f t="shared" si="119"/>
        <v>0.32734571057027173</v>
      </c>
      <c r="AN55" s="83">
        <f t="shared" si="119"/>
        <v>0.31201050203745767</v>
      </c>
      <c r="AO55" s="83">
        <f t="shared" si="119"/>
        <v>0.29847141086090501</v>
      </c>
      <c r="AP55" s="83">
        <f t="shared" si="119"/>
        <v>0.2866640627250312</v>
      </c>
      <c r="AQ55" s="83">
        <f t="shared" si="119"/>
        <v>0.27650385521582432</v>
      </c>
      <c r="AR55" s="83">
        <f t="shared" si="119"/>
        <v>0.26788196006038273</v>
      </c>
      <c r="AS55" s="83">
        <f t="shared" si="119"/>
        <v>0.27035952679363484</v>
      </c>
      <c r="AT55" s="83">
        <f t="shared" si="119"/>
        <v>0.27084112038116215</v>
      </c>
      <c r="AU55" s="83">
        <f t="shared" si="119"/>
        <v>0.26866103466924923</v>
      </c>
      <c r="AV55" s="83">
        <f t="shared" si="119"/>
        <v>0.2642216888956852</v>
      </c>
      <c r="AW55" s="83">
        <f t="shared" si="119"/>
        <v>0.25798570083195332</v>
      </c>
      <c r="AX55" s="83">
        <f t="shared" si="119"/>
        <v>0.25048741255679663</v>
      </c>
      <c r="AY55" s="83">
        <f t="shared" si="119"/>
        <v>0.24234672083172634</v>
      </c>
      <c r="AZ55" s="83">
        <f t="shared" si="119"/>
        <v>0.23222754520812161</v>
      </c>
      <c r="BA55" s="83">
        <f t="shared" si="119"/>
        <v>0.22512875717574213</v>
      </c>
      <c r="BB55" s="83">
        <f t="shared" si="119"/>
        <v>0.2195155151721227</v>
      </c>
      <c r="BC55" s="83">
        <f t="shared" si="119"/>
        <v>0.21509991591103231</v>
      </c>
      <c r="BD55" s="83">
        <f t="shared" si="119"/>
        <v>0.21162504869707244</v>
      </c>
      <c r="BE55" s="83">
        <f t="shared" si="119"/>
        <v>0.20887025474270005</v>
      </c>
      <c r="BF55" s="83">
        <f t="shared" si="119"/>
        <v>0.20665740044515399</v>
      </c>
      <c r="BG55" s="83">
        <f t="shared" si="119"/>
        <v>0.20485836684318826</v>
      </c>
      <c r="BH55" s="83">
        <f t="shared" si="119"/>
        <v>0.20221338842071884</v>
      </c>
      <c r="BI55" s="83">
        <f t="shared" si="119"/>
        <v>0.19907614953700248</v>
      </c>
      <c r="BJ55" s="83">
        <f t="shared" si="119"/>
        <v>0.19570400054566428</v>
      </c>
      <c r="BK55" s="83">
        <f t="shared" si="119"/>
        <v>0.19231039707923206</v>
      </c>
      <c r="BL55" s="83">
        <f t="shared" si="119"/>
        <v>0.1890634677629299</v>
      </c>
      <c r="BM55" s="83">
        <f t="shared" si="119"/>
        <v>0.18608426213781917</v>
      </c>
      <c r="BN55" s="83">
        <f t="shared" si="119"/>
        <v>0.18344461215317048</v>
      </c>
      <c r="BO55" s="83">
        <f t="shared" si="119"/>
        <v>0.18131410033598341</v>
      </c>
      <c r="BP55" s="83">
        <f t="shared" si="119"/>
        <v>0.17945605095445047</v>
      </c>
      <c r="BQ55" s="83">
        <f t="shared" si="119"/>
        <v>0.17775887513439326</v>
      </c>
      <c r="BR55" s="83">
        <f t="shared" si="119"/>
        <v>0.17614418803150933</v>
      </c>
      <c r="BS55" s="83">
        <f t="shared" si="119"/>
        <v>0.17456153587122913</v>
      </c>
      <c r="BT55" s="83">
        <f t="shared" si="119"/>
        <v>0.17298262841884154</v>
      </c>
      <c r="BU55" s="83">
        <f t="shared" si="119"/>
        <v>0.17139498069769032</v>
      </c>
      <c r="BV55" s="83">
        <f t="shared" ref="BV55:DS55" si="120">BU55-BO56+BV56</f>
        <v>0.16979484549303664</v>
      </c>
      <c r="BW55" s="83">
        <f t="shared" si="120"/>
        <v>0.16825357212584513</v>
      </c>
      <c r="BX55" s="83">
        <f t="shared" si="120"/>
        <v>0.16681253894686576</v>
      </c>
      <c r="BY55" s="83">
        <f t="shared" si="120"/>
        <v>0.16549097135091748</v>
      </c>
      <c r="BZ55" s="83">
        <f t="shared" si="120"/>
        <v>0.16429077291689403</v>
      </c>
      <c r="CA55" s="83">
        <f t="shared" si="120"/>
        <v>0.16320106694407013</v>
      </c>
      <c r="CB55" s="83">
        <f t="shared" si="120"/>
        <v>0.16220242237141055</v>
      </c>
      <c r="CC55" s="83">
        <f t="shared" si="120"/>
        <v>0.16127074187864501</v>
      </c>
      <c r="CD55" s="83">
        <f t="shared" si="120"/>
        <v>0.16037779494828661</v>
      </c>
      <c r="CE55" s="83">
        <f t="shared" si="120"/>
        <v>0.15951310830890245</v>
      </c>
      <c r="CF55" s="83">
        <f t="shared" si="120"/>
        <v>0.15867464524203073</v>
      </c>
      <c r="CG55" s="83">
        <f t="shared" si="120"/>
        <v>0.15786546218255418</v>
      </c>
      <c r="CH55" s="83">
        <f t="shared" si="120"/>
        <v>0.15709102340523762</v>
      </c>
      <c r="CI55" s="83">
        <f t="shared" si="120"/>
        <v>0.15635719381518479</v>
      </c>
      <c r="CJ55" s="83">
        <f t="shared" si="120"/>
        <v>0.15566892724388814</v>
      </c>
      <c r="CK55" s="83">
        <f t="shared" si="120"/>
        <v>0.15502887428197867</v>
      </c>
      <c r="CL55" s="83">
        <f t="shared" si="120"/>
        <v>0.15443455229862746</v>
      </c>
      <c r="CM55" s="83">
        <f t="shared" si="120"/>
        <v>0.15388076227739717</v>
      </c>
      <c r="CN55" s="83">
        <f t="shared" si="120"/>
        <v>0.15336137091964694</v>
      </c>
      <c r="CO55" s="83">
        <f t="shared" si="120"/>
        <v>0.15287059385893953</v>
      </c>
      <c r="CP55" s="83">
        <f t="shared" si="120"/>
        <v>0.1524038429991694</v>
      </c>
      <c r="CQ55" s="83">
        <f t="shared" si="120"/>
        <v>0.15195820687164113</v>
      </c>
      <c r="CR55" s="83">
        <f t="shared" si="120"/>
        <v>0.15153263608289116</v>
      </c>
      <c r="CS55" s="83">
        <f t="shared" si="120"/>
        <v>0.15112765829613484</v>
      </c>
      <c r="CT55" s="83">
        <f t="shared" si="120"/>
        <v>0.15074407387284983</v>
      </c>
      <c r="CU55" s="83">
        <f t="shared" si="120"/>
        <v>0.15038235962094054</v>
      </c>
      <c r="CV55" s="83">
        <f t="shared" si="120"/>
        <v>0.15004237722427657</v>
      </c>
      <c r="CW55" s="83">
        <f t="shared" si="120"/>
        <v>0.14972331287495902</v>
      </c>
      <c r="CX55" s="83">
        <f t="shared" si="120"/>
        <v>0.1494237778022808</v>
      </c>
      <c r="CY55" s="83">
        <f t="shared" si="120"/>
        <v>0.14914200310470649</v>
      </c>
      <c r="CZ55" s="83">
        <f t="shared" si="120"/>
        <v>0.14887612926986843</v>
      </c>
      <c r="DA55" s="83">
        <f t="shared" si="120"/>
        <v>0.1486245417210581</v>
      </c>
      <c r="DB55" s="83">
        <f t="shared" si="120"/>
        <v>0.14838601538500595</v>
      </c>
      <c r="DC55" s="83">
        <f t="shared" si="120"/>
        <v>0.14815972484528647</v>
      </c>
      <c r="DD55" s="83">
        <f t="shared" si="120"/>
        <v>0.14794516849183631</v>
      </c>
      <c r="DE55" s="83">
        <f t="shared" si="120"/>
        <v>0.14774204604358901</v>
      </c>
      <c r="DF55" s="83">
        <f t="shared" si="120"/>
        <v>0.14755011965284973</v>
      </c>
      <c r="DG55" s="83">
        <f t="shared" si="120"/>
        <v>0.14736908410089633</v>
      </c>
      <c r="DH55" s="83">
        <f t="shared" si="120"/>
        <v>0.14719848854517631</v>
      </c>
      <c r="DI55" s="83">
        <f t="shared" si="120"/>
        <v>0.14703775010600065</v>
      </c>
      <c r="DJ55" s="83">
        <f t="shared" si="120"/>
        <v>0.14688620525435805</v>
      </c>
      <c r="DK55" s="83">
        <f t="shared" si="120"/>
        <v>0.14674317344398768</v>
      </c>
      <c r="DL55" s="83">
        <f t="shared" si="120"/>
        <v>0.14660801497759415</v>
      </c>
      <c r="DM55" s="83">
        <f t="shared" si="120"/>
        <v>0.14648017180046632</v>
      </c>
      <c r="DN55" s="83">
        <f t="shared" si="120"/>
        <v>0.14635918574697515</v>
      </c>
      <c r="DO55" s="83">
        <f t="shared" si="120"/>
        <v>0.14624469150301556</v>
      </c>
      <c r="DP55" s="83">
        <f t="shared" si="120"/>
        <v>0.14613639006698664</v>
      </c>
      <c r="DQ55" s="83">
        <f t="shared" si="120"/>
        <v>0.14603401718023434</v>
      </c>
      <c r="DR55" s="83">
        <f t="shared" si="120"/>
        <v>0.14593731610378505</v>
      </c>
      <c r="DS55" s="83">
        <f t="shared" si="120"/>
        <v>0.14584601974377584</v>
      </c>
    </row>
    <row r="56" spans="1:123" s="95" customFormat="1" x14ac:dyDescent="0.25">
      <c r="A56" s="87" t="s">
        <v>121</v>
      </c>
      <c r="B56" s="94"/>
      <c r="C56" s="113">
        <f t="shared" si="113"/>
        <v>2.1322678495021032E-2</v>
      </c>
      <c r="D56" s="114">
        <f t="shared" ref="D56:H56" si="121">D55-C55</f>
        <v>2.5587214194025237E-2</v>
      </c>
      <c r="E56" s="114">
        <f t="shared" si="121"/>
        <v>3.070465703283029E-2</v>
      </c>
      <c r="F56" s="114">
        <f t="shared" si="121"/>
        <v>3.6845588439396365E-2</v>
      </c>
      <c r="G56" s="114">
        <f t="shared" si="121"/>
        <v>4.4214706127275627E-2</v>
      </c>
      <c r="H56" s="114">
        <f t="shared" si="121"/>
        <v>5.3057647352730775E-2</v>
      </c>
      <c r="I56" s="114">
        <f>I55-H55</f>
        <v>6.3669176823276885E-2</v>
      </c>
      <c r="J56" s="87">
        <f>C33*($G$6+$I$6*(1-J12))</f>
        <v>2.3287529485006606E-2</v>
      </c>
      <c r="K56" s="87">
        <f t="shared" ref="K56:BV56" si="122">D33*($G$6+$I$6*(1-K12))</f>
        <v>2.7945035382007925E-2</v>
      </c>
      <c r="L56" s="87">
        <f t="shared" si="122"/>
        <v>3.3534042458409512E-2</v>
      </c>
      <c r="M56" s="87">
        <f t="shared" si="122"/>
        <v>4.024085095009141E-2</v>
      </c>
      <c r="N56" s="87">
        <f t="shared" si="122"/>
        <v>4.8289021140109675E-2</v>
      </c>
      <c r="O56" s="87">
        <f t="shared" si="122"/>
        <v>5.7946825368131623E-2</v>
      </c>
      <c r="P56" s="87">
        <f t="shared" si="122"/>
        <v>6.9536190441757947E-2</v>
      </c>
      <c r="Q56" s="87">
        <f t="shared" si="122"/>
        <v>8.3443428530109498E-2</v>
      </c>
      <c r="R56" s="87">
        <f t="shared" si="122"/>
        <v>0.1001321142361314</v>
      </c>
      <c r="S56" s="87">
        <f t="shared" si="122"/>
        <v>0.12015853708335772</v>
      </c>
      <c r="T56" s="87">
        <f t="shared" si="122"/>
        <v>0.14419024450002924</v>
      </c>
      <c r="U56" s="87">
        <f t="shared" si="122"/>
        <v>0.17302829340003512</v>
      </c>
      <c r="V56" s="87">
        <f t="shared" si="122"/>
        <v>0.20763395208004207</v>
      </c>
      <c r="W56" s="87">
        <f t="shared" si="122"/>
        <v>0.24916074249605055</v>
      </c>
      <c r="X56" s="87">
        <f t="shared" si="122"/>
        <v>9.6740312955605534E-2</v>
      </c>
      <c r="Y56" s="87">
        <f t="shared" si="122"/>
        <v>3.0991175345005763E-2</v>
      </c>
      <c r="Z56" s="87">
        <f t="shared" si="122"/>
        <v>3.5677214803714885E-2</v>
      </c>
      <c r="AA56" s="87">
        <f t="shared" si="122"/>
        <v>4.1300375721102477E-2</v>
      </c>
      <c r="AB56" s="87">
        <f t="shared" si="122"/>
        <v>4.8048047643044968E-2</v>
      </c>
      <c r="AC56" s="87">
        <f t="shared" si="122"/>
        <v>5.6145084032699112E-2</v>
      </c>
      <c r="AD56" s="87">
        <f t="shared" si="122"/>
        <v>6.5861289157812225E-2</v>
      </c>
      <c r="AE56" s="87">
        <f t="shared" si="122"/>
        <v>5.6378472591975343E-2</v>
      </c>
      <c r="AF56" s="87">
        <f t="shared" si="122"/>
        <v>3.8534886163684987E-2</v>
      </c>
      <c r="AG56" s="87">
        <f t="shared" si="122"/>
        <v>3.7869653054007954E-2</v>
      </c>
      <c r="AH56" s="87">
        <f t="shared" si="122"/>
        <v>3.6966155977695828E-2</v>
      </c>
      <c r="AI56" s="87">
        <f t="shared" si="122"/>
        <v>3.5776718916891999E-2</v>
      </c>
      <c r="AJ56" s="87">
        <f t="shared" si="122"/>
        <v>3.424411332375888E-2</v>
      </c>
      <c r="AK56" s="87">
        <f t="shared" si="122"/>
        <v>3.2299639630333297E-2</v>
      </c>
      <c r="AL56" s="87">
        <f t="shared" si="122"/>
        <v>2.221996422026843E-2</v>
      </c>
      <c r="AM56" s="87">
        <f t="shared" si="122"/>
        <v>2.1356072972210195E-2</v>
      </c>
      <c r="AN56" s="87">
        <f t="shared" si="122"/>
        <v>2.2534444521193926E-2</v>
      </c>
      <c r="AO56" s="87">
        <f t="shared" si="122"/>
        <v>2.3427064801143139E-2</v>
      </c>
      <c r="AP56" s="87">
        <f t="shared" si="122"/>
        <v>2.3969370781018202E-2</v>
      </c>
      <c r="AQ56" s="87">
        <f t="shared" si="122"/>
        <v>2.4083905814551988E-2</v>
      </c>
      <c r="AR56" s="87">
        <f t="shared" si="122"/>
        <v>2.3677744474891734E-2</v>
      </c>
      <c r="AS56" s="87">
        <f t="shared" si="122"/>
        <v>2.469753095352056E-2</v>
      </c>
      <c r="AT56" s="87">
        <f t="shared" si="122"/>
        <v>2.1837666559737519E-2</v>
      </c>
      <c r="AU56" s="87">
        <f t="shared" si="122"/>
        <v>2.0354358809280996E-2</v>
      </c>
      <c r="AV56" s="87">
        <f t="shared" si="122"/>
        <v>1.8987719027579102E-2</v>
      </c>
      <c r="AW56" s="87">
        <f t="shared" si="122"/>
        <v>1.773338271728632E-2</v>
      </c>
      <c r="AX56" s="87">
        <f t="shared" si="122"/>
        <v>1.6585617539395327E-2</v>
      </c>
      <c r="AY56" s="87">
        <f t="shared" si="122"/>
        <v>1.5537052749821451E-2</v>
      </c>
      <c r="AZ56" s="87">
        <f t="shared" si="122"/>
        <v>1.4578355329915837E-2</v>
      </c>
      <c r="BA56" s="87">
        <f t="shared" si="122"/>
        <v>1.4738878527358022E-2</v>
      </c>
      <c r="BB56" s="87">
        <f t="shared" si="122"/>
        <v>1.4741116805661574E-2</v>
      </c>
      <c r="BC56" s="87">
        <f t="shared" si="122"/>
        <v>1.4572119766488697E-2</v>
      </c>
      <c r="BD56" s="87">
        <f t="shared" si="122"/>
        <v>1.4258515503326477E-2</v>
      </c>
      <c r="BE56" s="87">
        <f t="shared" si="122"/>
        <v>1.383082358502293E-2</v>
      </c>
      <c r="BF56" s="87">
        <f t="shared" si="122"/>
        <v>1.3324198452275388E-2</v>
      </c>
      <c r="BG56" s="87">
        <f t="shared" si="122"/>
        <v>1.277932172795011E-2</v>
      </c>
      <c r="BH56" s="87">
        <f t="shared" si="122"/>
        <v>1.2093900104888611E-2</v>
      </c>
      <c r="BI56" s="87">
        <f t="shared" si="122"/>
        <v>1.1603877921945191E-2</v>
      </c>
      <c r="BJ56" s="87">
        <f t="shared" si="122"/>
        <v>1.1199970775150498E-2</v>
      </c>
      <c r="BK56" s="87">
        <f t="shared" si="122"/>
        <v>1.0864912036894233E-2</v>
      </c>
      <c r="BL56" s="87">
        <f t="shared" si="122"/>
        <v>1.0583894268720776E-2</v>
      </c>
      <c r="BM56" s="87">
        <f t="shared" si="122"/>
        <v>1.0344992827164671E-2</v>
      </c>
      <c r="BN56" s="87">
        <f t="shared" si="122"/>
        <v>1.0139671743301413E-2</v>
      </c>
      <c r="BO56" s="87">
        <f t="shared" si="122"/>
        <v>9.9633882877015554E-3</v>
      </c>
      <c r="BP56" s="87">
        <f t="shared" si="122"/>
        <v>9.7458285404122616E-3</v>
      </c>
      <c r="BQ56" s="87">
        <f t="shared" si="122"/>
        <v>9.502794955093305E-3</v>
      </c>
      <c r="BR56" s="87">
        <f t="shared" si="122"/>
        <v>9.2502249340103131E-3</v>
      </c>
      <c r="BS56" s="87">
        <f t="shared" si="122"/>
        <v>9.0012421084405894E-3</v>
      </c>
      <c r="BT56" s="87">
        <f t="shared" si="122"/>
        <v>8.7660853747770634E-3</v>
      </c>
      <c r="BU56" s="87">
        <f t="shared" si="122"/>
        <v>8.5520240221501845E-3</v>
      </c>
      <c r="BV56" s="87">
        <f t="shared" si="122"/>
        <v>8.3632530830478665E-3</v>
      </c>
      <c r="BW56" s="87">
        <f t="shared" ref="BW56:DS56" si="123">BP33*($G$6+$I$6*(1-BW12))</f>
        <v>8.2045551732207421E-3</v>
      </c>
      <c r="BX56" s="87">
        <f t="shared" si="123"/>
        <v>8.0617617761139515E-3</v>
      </c>
      <c r="BY56" s="87">
        <f t="shared" si="123"/>
        <v>7.9286573380620232E-3</v>
      </c>
      <c r="BZ56" s="87">
        <f t="shared" si="123"/>
        <v>7.8010436744171416E-3</v>
      </c>
      <c r="CA56" s="87">
        <f t="shared" si="123"/>
        <v>7.6763794019531718E-3</v>
      </c>
      <c r="CB56" s="87">
        <f t="shared" si="123"/>
        <v>7.5533794494906216E-3</v>
      </c>
      <c r="CC56" s="87">
        <f t="shared" si="123"/>
        <v>7.4315725902823334E-3</v>
      </c>
      <c r="CD56" s="87">
        <f t="shared" si="123"/>
        <v>7.3116082428623446E-3</v>
      </c>
      <c r="CE56" s="87">
        <f t="shared" si="123"/>
        <v>7.1970751367298035E-3</v>
      </c>
      <c r="CF56" s="87">
        <f t="shared" si="123"/>
        <v>7.0901942711903022E-3</v>
      </c>
      <c r="CG56" s="87">
        <f t="shared" si="123"/>
        <v>6.9918606149405749E-3</v>
      </c>
      <c r="CH56" s="87">
        <f t="shared" si="123"/>
        <v>6.9019406246366138E-3</v>
      </c>
      <c r="CI56" s="87">
        <f t="shared" si="123"/>
        <v>6.8195498594377903E-3</v>
      </c>
      <c r="CJ56" s="87">
        <f t="shared" si="123"/>
        <v>6.7433060189856751E-3</v>
      </c>
      <c r="CK56" s="87">
        <f t="shared" si="123"/>
        <v>6.67155528095286E-3</v>
      </c>
      <c r="CL56" s="87">
        <f t="shared" si="123"/>
        <v>6.6027531533785879E-3</v>
      </c>
      <c r="CM56" s="87">
        <f t="shared" si="123"/>
        <v>6.536404249960024E-3</v>
      </c>
      <c r="CN56" s="87">
        <f t="shared" si="123"/>
        <v>6.4724692571903738E-3</v>
      </c>
      <c r="CO56" s="87">
        <f t="shared" si="123"/>
        <v>6.4111635639291951E-3</v>
      </c>
      <c r="CP56" s="87">
        <f t="shared" si="123"/>
        <v>6.3527989996676523E-3</v>
      </c>
      <c r="CQ56" s="87">
        <f t="shared" si="123"/>
        <v>6.2976698914574197E-3</v>
      </c>
      <c r="CR56" s="87">
        <f t="shared" si="123"/>
        <v>6.2459844922028987E-3</v>
      </c>
      <c r="CS56" s="87">
        <f t="shared" si="123"/>
        <v>6.1977753666222603E-3</v>
      </c>
      <c r="CT56" s="87">
        <f t="shared" si="123"/>
        <v>6.1528198266750126E-3</v>
      </c>
      <c r="CU56" s="87">
        <f t="shared" si="123"/>
        <v>6.1107550052810758E-3</v>
      </c>
      <c r="CV56" s="87">
        <f t="shared" si="123"/>
        <v>6.0711811672652357E-3</v>
      </c>
      <c r="CW56" s="87">
        <f t="shared" si="123"/>
        <v>6.0337346503500809E-3</v>
      </c>
      <c r="CX56" s="87">
        <f t="shared" si="123"/>
        <v>5.9981348187792011E-3</v>
      </c>
      <c r="CY56" s="87">
        <f t="shared" si="123"/>
        <v>5.9642097946285746E-3</v>
      </c>
      <c r="CZ56" s="87">
        <f t="shared" si="123"/>
        <v>5.9319015317841998E-3</v>
      </c>
      <c r="DA56" s="87">
        <f t="shared" si="123"/>
        <v>5.9012322778646846E-3</v>
      </c>
      <c r="DB56" s="87">
        <f t="shared" si="123"/>
        <v>5.8722286692289433E-3</v>
      </c>
      <c r="DC56" s="87">
        <f t="shared" si="123"/>
        <v>5.8448906275457438E-3</v>
      </c>
      <c r="DD56" s="87">
        <f t="shared" si="123"/>
        <v>5.819178296899926E-3</v>
      </c>
      <c r="DE56" s="87">
        <f t="shared" si="123"/>
        <v>5.7950123705319059E-3</v>
      </c>
      <c r="DF56" s="87">
        <f t="shared" si="123"/>
        <v>5.7722834038893105E-3</v>
      </c>
      <c r="DG56" s="87">
        <f t="shared" si="123"/>
        <v>5.750865979830805E-3</v>
      </c>
      <c r="DH56" s="87">
        <f t="shared" si="123"/>
        <v>5.7306367221446643E-3</v>
      </c>
      <c r="DI56" s="87">
        <f t="shared" si="123"/>
        <v>5.711490230053279E-3</v>
      </c>
      <c r="DJ56" s="87">
        <f t="shared" si="123"/>
        <v>5.6933457759031688E-3</v>
      </c>
      <c r="DK56" s="87">
        <f t="shared" si="123"/>
        <v>5.6761464865295588E-3</v>
      </c>
      <c r="DL56" s="87">
        <f t="shared" si="123"/>
        <v>5.6598539041383686E-3</v>
      </c>
      <c r="DM56" s="87">
        <f t="shared" si="123"/>
        <v>5.6444402267614704E-3</v>
      </c>
      <c r="DN56" s="87">
        <f t="shared" si="123"/>
        <v>5.6298799263396326E-3</v>
      </c>
      <c r="DO56" s="87">
        <f t="shared" si="123"/>
        <v>5.6161424781850516E-3</v>
      </c>
      <c r="DP56" s="87">
        <f t="shared" si="123"/>
        <v>5.6031887940243665E-3</v>
      </c>
      <c r="DQ56" s="87">
        <f t="shared" si="123"/>
        <v>5.5909728891508654E-3</v>
      </c>
      <c r="DR56" s="87">
        <f t="shared" si="123"/>
        <v>5.5794454100802663E-3</v>
      </c>
      <c r="DS56" s="87">
        <f t="shared" si="123"/>
        <v>5.5685575441291671E-3</v>
      </c>
    </row>
    <row r="57" spans="1:123" x14ac:dyDescent="0.25">
      <c r="A57" t="s">
        <v>73</v>
      </c>
      <c r="B57" s="60"/>
      <c r="C57" s="112">
        <f t="shared" si="113"/>
        <v>1.5352328516415161E-2</v>
      </c>
      <c r="D57" s="112">
        <f t="shared" si="113"/>
        <v>1.8422794219698193E-2</v>
      </c>
      <c r="E57" s="112">
        <f t="shared" si="113"/>
        <v>2.2107353063637831E-2</v>
      </c>
      <c r="F57" s="112">
        <f t="shared" si="113"/>
        <v>2.6528823676365398E-2</v>
      </c>
      <c r="G57" s="112">
        <f t="shared" si="113"/>
        <v>3.1834588411638477E-2</v>
      </c>
      <c r="H57" s="112">
        <f>I57/(1+$V$5)</f>
        <v>3.8201506093966171E-2</v>
      </c>
      <c r="I57" s="104">
        <f>V9*AL7</f>
        <v>4.58418073127594E-2</v>
      </c>
      <c r="J57" s="83">
        <f t="shared" ref="J57:BU57" si="124">I57-C58+J58</f>
        <v>4.6077589431557667E-2</v>
      </c>
      <c r="K57" s="83">
        <f t="shared" si="124"/>
        <v>4.6360527974115585E-2</v>
      </c>
      <c r="L57" s="83">
        <f t="shared" si="124"/>
        <v>4.6700054225185091E-2</v>
      </c>
      <c r="M57" s="83">
        <f t="shared" si="124"/>
        <v>4.7107485726468494E-2</v>
      </c>
      <c r="N57" s="83">
        <f t="shared" si="124"/>
        <v>4.7596403528008584E-2</v>
      </c>
      <c r="O57" s="83">
        <f t="shared" si="124"/>
        <v>4.8183104889856686E-2</v>
      </c>
      <c r="P57" s="83">
        <f t="shared" si="124"/>
        <v>4.8887146524074415E-2</v>
      </c>
      <c r="Q57" s="83">
        <f t="shared" si="124"/>
        <v>5.6105854409486768E-2</v>
      </c>
      <c r="R57" s="83">
        <f t="shared" si="124"/>
        <v>6.4768303871981597E-2</v>
      </c>
      <c r="S57" s="83">
        <f t="shared" si="124"/>
        <v>7.5163243226975388E-2</v>
      </c>
      <c r="T57" s="83">
        <f t="shared" si="124"/>
        <v>8.7637170452967927E-2</v>
      </c>
      <c r="U57" s="83">
        <f t="shared" si="124"/>
        <v>0.10260588312415897</v>
      </c>
      <c r="V57" s="83">
        <f t="shared" si="124"/>
        <v>0.12056833832958821</v>
      </c>
      <c r="W57" s="83">
        <f t="shared" si="124"/>
        <v>0.14212328457610335</v>
      </c>
      <c r="X57" s="83">
        <f t="shared" si="124"/>
        <v>0.12912646966657965</v>
      </c>
      <c r="Y57" s="83">
        <f t="shared" si="124"/>
        <v>0.11369691741954645</v>
      </c>
      <c r="Z57" s="83">
        <f t="shared" si="124"/>
        <v>9.5348104402123116E-2</v>
      </c>
      <c r="AA57" s="83">
        <f t="shared" si="124"/>
        <v>7.349621264900133E-2</v>
      </c>
      <c r="AB57" s="83">
        <f t="shared" si="124"/>
        <v>4.7440675017386968E-2</v>
      </c>
      <c r="AC57" s="83">
        <f t="shared" si="124"/>
        <v>1.6340831446236589E-2</v>
      </c>
      <c r="AD57" s="83">
        <f t="shared" si="124"/>
        <v>-2.0812080901356798E-2</v>
      </c>
      <c r="AE57" s="83">
        <f t="shared" si="124"/>
        <v>-8.6126940359879639E-2</v>
      </c>
      <c r="AF57" s="83">
        <f t="shared" si="124"/>
        <v>-0.12997601509797635</v>
      </c>
      <c r="AG57" s="83">
        <f t="shared" si="124"/>
        <v>-0.1726179903305991</v>
      </c>
      <c r="AH57" s="83">
        <f t="shared" si="124"/>
        <v>-0.21367904993917894</v>
      </c>
      <c r="AI57" s="83">
        <f t="shared" si="124"/>
        <v>-0.25271061262768746</v>
      </c>
      <c r="AJ57" s="83">
        <f t="shared" si="124"/>
        <v>-0.2891743621780325</v>
      </c>
      <c r="AK57" s="83">
        <f t="shared" si="124"/>
        <v>-0.32242427540706037</v>
      </c>
      <c r="AL57" s="83">
        <f t="shared" si="124"/>
        <v>-0.27002323853135751</v>
      </c>
      <c r="AM57" s="83">
        <f t="shared" si="124"/>
        <v>-0.23794509067977018</v>
      </c>
      <c r="AN57" s="83">
        <f t="shared" si="124"/>
        <v>-0.20739951943162468</v>
      </c>
      <c r="AO57" s="83">
        <f t="shared" si="124"/>
        <v>-0.17845364139618061</v>
      </c>
      <c r="AP57" s="83">
        <f t="shared" si="124"/>
        <v>-0.15118276157826196</v>
      </c>
      <c r="AQ57" s="83">
        <f t="shared" si="124"/>
        <v>-0.12567205188184688</v>
      </c>
      <c r="AR57" s="83">
        <f t="shared" si="124"/>
        <v>-0.10201857927103927</v>
      </c>
      <c r="AS57" s="83">
        <f t="shared" si="124"/>
        <v>-0.10369925059232836</v>
      </c>
      <c r="AT57" s="83">
        <f t="shared" si="124"/>
        <v>-0.1040542649796677</v>
      </c>
      <c r="AU57" s="83">
        <f t="shared" si="124"/>
        <v>-0.10251542836799221</v>
      </c>
      <c r="AV57" s="83">
        <f t="shared" si="124"/>
        <v>-9.9368379217155869E-2</v>
      </c>
      <c r="AW57" s="83">
        <f t="shared" si="124"/>
        <v>-9.4941370254982116E-2</v>
      </c>
      <c r="AX57" s="83">
        <f t="shared" si="124"/>
        <v>-8.9613423443244536E-2</v>
      </c>
      <c r="AY57" s="83">
        <f t="shared" si="124"/>
        <v>-8.3824114972994745E-2</v>
      </c>
      <c r="AZ57" s="83">
        <f t="shared" si="124"/>
        <v>-7.6620474724808096E-2</v>
      </c>
      <c r="BA57" s="83">
        <f t="shared" si="124"/>
        <v>-7.1568988242962053E-2</v>
      </c>
      <c r="BB57" s="83">
        <f t="shared" si="124"/>
        <v>-6.7568771365151992E-2</v>
      </c>
      <c r="BC57" s="83">
        <f t="shared" si="124"/>
        <v>-6.4416598177720608E-2</v>
      </c>
      <c r="BD57" s="83">
        <f t="shared" si="124"/>
        <v>-6.1931485417522629E-2</v>
      </c>
      <c r="BE57" s="83">
        <f t="shared" si="124"/>
        <v>-5.9958463402393913E-2</v>
      </c>
      <c r="BF57" s="83">
        <f t="shared" si="124"/>
        <v>-5.8373074333282385E-2</v>
      </c>
      <c r="BG57" s="83">
        <f t="shared" si="124"/>
        <v>-5.7086743115222709E-2</v>
      </c>
      <c r="BH57" s="83">
        <f t="shared" si="124"/>
        <v>-5.5199017798624642E-2</v>
      </c>
      <c r="BI57" s="83">
        <f t="shared" si="124"/>
        <v>-5.296288909385391E-2</v>
      </c>
      <c r="BJ57" s="83">
        <f t="shared" si="124"/>
        <v>-5.0559585214193348E-2</v>
      </c>
      <c r="BK57" s="83">
        <f t="shared" si="124"/>
        <v>-4.8139320487654319E-2</v>
      </c>
      <c r="BL57" s="83">
        <f t="shared" si="124"/>
        <v>-4.5820321302538082E-2</v>
      </c>
      <c r="BM57" s="83">
        <f t="shared" si="124"/>
        <v>-4.3687631981392597E-2</v>
      </c>
      <c r="BN57" s="83">
        <f t="shared" si="124"/>
        <v>-4.1791655594607582E-2</v>
      </c>
      <c r="BO57" s="83">
        <f t="shared" si="124"/>
        <v>-4.0253576363470843E-2</v>
      </c>
      <c r="BP57" s="83">
        <f t="shared" si="124"/>
        <v>-3.89070368796859E-2</v>
      </c>
      <c r="BQ57" s="83">
        <f t="shared" si="124"/>
        <v>-3.7674420393638934E-2</v>
      </c>
      <c r="BR57" s="83">
        <f t="shared" si="124"/>
        <v>-3.6501445283355201E-2</v>
      </c>
      <c r="BS57" s="83">
        <f t="shared" si="124"/>
        <v>-3.5353395517339077E-2</v>
      </c>
      <c r="BT57" s="83">
        <f t="shared" si="124"/>
        <v>-3.4210997727567138E-2</v>
      </c>
      <c r="BU57" s="83">
        <f t="shared" si="124"/>
        <v>-3.3065874407736125E-2</v>
      </c>
      <c r="BV57" s="83">
        <f t="shared" ref="BV57:DS57" si="125">BU57-BO58+BV58</f>
        <v>-3.1915489826296356E-2</v>
      </c>
      <c r="BW57" s="83">
        <f t="shared" si="125"/>
        <v>-3.0808974635394084E-2</v>
      </c>
      <c r="BX57" s="83">
        <f t="shared" si="125"/>
        <v>-2.9774938434549824E-2</v>
      </c>
      <c r="BY57" s="83">
        <f t="shared" si="125"/>
        <v>-2.8826447994225873E-2</v>
      </c>
      <c r="BZ57" s="83">
        <f t="shared" si="125"/>
        <v>-2.7964435183901192E-2</v>
      </c>
      <c r="CA57" s="83">
        <f t="shared" si="125"/>
        <v>-2.7180895814450382E-2</v>
      </c>
      <c r="CB57" s="83">
        <f t="shared" si="125"/>
        <v>-2.6461860543712828E-2</v>
      </c>
      <c r="CC57" s="83">
        <f t="shared" si="125"/>
        <v>-2.5790121458674792E-2</v>
      </c>
      <c r="CD57" s="83">
        <f t="shared" si="125"/>
        <v>-2.5146141934002893E-2</v>
      </c>
      <c r="CE57" s="83">
        <f t="shared" si="125"/>
        <v>-2.4522778580223673E-2</v>
      </c>
      <c r="CF57" s="83">
        <f t="shared" si="125"/>
        <v>-2.3918742583879132E-2</v>
      </c>
      <c r="CG57" s="83">
        <f t="shared" si="125"/>
        <v>-2.3336252468868161E-2</v>
      </c>
      <c r="CH57" s="83">
        <f t="shared" si="125"/>
        <v>-2.277915295137628E-2</v>
      </c>
      <c r="CI57" s="83">
        <f t="shared" si="125"/>
        <v>-2.2251514602269318E-2</v>
      </c>
      <c r="CJ57" s="83">
        <f t="shared" si="125"/>
        <v>-2.1756726575831636E-2</v>
      </c>
      <c r="CK57" s="83">
        <f t="shared" si="125"/>
        <v>-2.1296466269186538E-2</v>
      </c>
      <c r="CL57" s="83">
        <f t="shared" si="125"/>
        <v>-2.0868882634868007E-2</v>
      </c>
      <c r="CM57" s="83">
        <f t="shared" si="125"/>
        <v>-2.0470252976058759E-2</v>
      </c>
      <c r="CN57" s="83">
        <f t="shared" si="125"/>
        <v>-2.0096228406741145E-2</v>
      </c>
      <c r="CO57" s="83">
        <f t="shared" si="125"/>
        <v>-1.9742728646070379E-2</v>
      </c>
      <c r="CP57" s="83">
        <f t="shared" si="125"/>
        <v>-1.9406530881191084E-2</v>
      </c>
      <c r="CQ57" s="83">
        <f t="shared" si="125"/>
        <v>-1.9085601832075739E-2</v>
      </c>
      <c r="CR57" s="83">
        <f t="shared" si="125"/>
        <v>-1.8779224446998709E-2</v>
      </c>
      <c r="CS57" s="83">
        <f t="shared" si="125"/>
        <v>-1.8487764419337624E-2</v>
      </c>
      <c r="CT57" s="83">
        <f t="shared" si="125"/>
        <v>-1.8211761068283434E-2</v>
      </c>
      <c r="CU57" s="83">
        <f t="shared" si="125"/>
        <v>-1.7951515383289311E-2</v>
      </c>
      <c r="CV57" s="83">
        <f t="shared" si="125"/>
        <v>-1.7706891537166633E-2</v>
      </c>
      <c r="CW57" s="83">
        <f t="shared" si="125"/>
        <v>-1.7477279973245149E-2</v>
      </c>
      <c r="CX57" s="83">
        <f t="shared" si="125"/>
        <v>-1.7261672452939004E-2</v>
      </c>
      <c r="CY57" s="83">
        <f t="shared" si="125"/>
        <v>-1.7058802109427819E-2</v>
      </c>
      <c r="CZ57" s="83">
        <f t="shared" si="125"/>
        <v>-1.6867349767328742E-2</v>
      </c>
      <c r="DA57" s="83">
        <f t="shared" si="125"/>
        <v>-1.668617354889847E-2</v>
      </c>
      <c r="DB57" s="83">
        <f t="shared" si="125"/>
        <v>-1.6514407296041353E-2</v>
      </c>
      <c r="DC57" s="83">
        <f t="shared" si="125"/>
        <v>-1.6351465425206074E-2</v>
      </c>
      <c r="DD57" s="83">
        <f t="shared" si="125"/>
        <v>-1.6196988188530465E-2</v>
      </c>
      <c r="DE57" s="83">
        <f t="shared" si="125"/>
        <v>-1.6050754904344686E-2</v>
      </c>
      <c r="DF57" s="83">
        <f t="shared" si="125"/>
        <v>-1.5912586218654046E-2</v>
      </c>
      <c r="DG57" s="83">
        <f t="shared" si="125"/>
        <v>-1.5782253491452975E-2</v>
      </c>
      <c r="DH57" s="83">
        <f t="shared" si="125"/>
        <v>-1.565942576883635E-2</v>
      </c>
      <c r="DI57" s="83">
        <f t="shared" si="125"/>
        <v>-1.5543680616036861E-2</v>
      </c>
      <c r="DJ57" s="83">
        <f t="shared" si="125"/>
        <v>-1.5434540893044718E-2</v>
      </c>
      <c r="DK57" s="83">
        <f t="shared" si="125"/>
        <v>-1.5331519615299721E-2</v>
      </c>
      <c r="DL57" s="83">
        <f t="shared" si="125"/>
        <v>-1.5234160355409081E-2</v>
      </c>
      <c r="DM57" s="83">
        <f t="shared" si="125"/>
        <v>-1.5142065354022887E-2</v>
      </c>
      <c r="DN57" s="83">
        <f t="shared" si="125"/>
        <v>-1.5054907600560392E-2</v>
      </c>
      <c r="DO57" s="83">
        <f t="shared" si="125"/>
        <v>-1.4972425177444961E-2</v>
      </c>
      <c r="DP57" s="83">
        <f t="shared" si="125"/>
        <v>-1.4894402382986397E-2</v>
      </c>
      <c r="DQ57" s="83">
        <f t="shared" si="125"/>
        <v>-1.4820647567877293E-2</v>
      </c>
      <c r="DR57" s="83">
        <f t="shared" si="125"/>
        <v>-1.4750974179799637E-2</v>
      </c>
      <c r="DS57" s="83">
        <f t="shared" si="125"/>
        <v>-1.4685188448000822E-2</v>
      </c>
    </row>
    <row r="58" spans="1:123" s="95" customFormat="1" x14ac:dyDescent="0.25">
      <c r="A58" s="87" t="s">
        <v>122</v>
      </c>
      <c r="B58" s="94"/>
      <c r="C58" s="113">
        <f t="shared" si="113"/>
        <v>2.5587214194025269E-3</v>
      </c>
      <c r="D58" s="114">
        <f t="shared" ref="D58:H58" si="126">D57-C57</f>
        <v>3.0704657032830322E-3</v>
      </c>
      <c r="E58" s="114">
        <f t="shared" si="126"/>
        <v>3.6845588439396379E-3</v>
      </c>
      <c r="F58" s="114">
        <f t="shared" si="126"/>
        <v>4.4214706127275669E-3</v>
      </c>
      <c r="G58" s="114">
        <f t="shared" si="126"/>
        <v>5.3057647352730795E-3</v>
      </c>
      <c r="H58" s="114">
        <f t="shared" si="126"/>
        <v>6.3669176823276941E-3</v>
      </c>
      <c r="I58" s="114">
        <f>I57-H57</f>
        <v>7.6403012187932287E-3</v>
      </c>
      <c r="J58" s="87">
        <f>C35*($G$7+$I$7*(1-J12))</f>
        <v>2.7945035382007919E-3</v>
      </c>
      <c r="K58" s="87">
        <f t="shared" ref="K58:BV58" si="127">D35*($G$7+$I$7*(1-K12))</f>
        <v>3.35340424584095E-3</v>
      </c>
      <c r="L58" s="87">
        <f t="shared" si="127"/>
        <v>4.0240850950091405E-3</v>
      </c>
      <c r="M58" s="87">
        <f t="shared" si="127"/>
        <v>4.8289021140109703E-3</v>
      </c>
      <c r="N58" s="87">
        <f t="shared" si="127"/>
        <v>5.7946825368131658E-3</v>
      </c>
      <c r="O58" s="87">
        <f t="shared" si="127"/>
        <v>6.9536190441757953E-3</v>
      </c>
      <c r="P58" s="87">
        <f t="shared" si="127"/>
        <v>8.3443428530109547E-3</v>
      </c>
      <c r="Q58" s="87">
        <f t="shared" si="127"/>
        <v>1.0013211423613147E-2</v>
      </c>
      <c r="R58" s="87">
        <f t="shared" si="127"/>
        <v>1.2015853708335775E-2</v>
      </c>
      <c r="S58" s="87">
        <f t="shared" si="127"/>
        <v>1.4419024450002932E-2</v>
      </c>
      <c r="T58" s="87">
        <f t="shared" si="127"/>
        <v>1.7302829340003514E-2</v>
      </c>
      <c r="U58" s="87">
        <f t="shared" si="127"/>
        <v>2.0763395208004212E-2</v>
      </c>
      <c r="V58" s="87">
        <f t="shared" si="127"/>
        <v>2.4916074249605045E-2</v>
      </c>
      <c r="W58" s="87">
        <f t="shared" si="127"/>
        <v>2.9899289099526077E-2</v>
      </c>
      <c r="X58" s="87">
        <f t="shared" si="127"/>
        <v>-2.9836034859105514E-3</v>
      </c>
      <c r="Y58" s="87">
        <f t="shared" si="127"/>
        <v>-3.4136985386974236E-3</v>
      </c>
      <c r="Z58" s="87">
        <f t="shared" si="127"/>
        <v>-3.9297885674204041E-3</v>
      </c>
      <c r="AA58" s="87">
        <f t="shared" si="127"/>
        <v>-4.5490624131182614E-3</v>
      </c>
      <c r="AB58" s="87">
        <f t="shared" si="127"/>
        <v>-5.292142423610144E-3</v>
      </c>
      <c r="AC58" s="87">
        <f t="shared" si="127"/>
        <v>-6.183769321545335E-3</v>
      </c>
      <c r="AD58" s="87">
        <f t="shared" si="127"/>
        <v>-7.2536232480673113E-3</v>
      </c>
      <c r="AE58" s="87">
        <f t="shared" si="127"/>
        <v>-6.8298462944433397E-2</v>
      </c>
      <c r="AF58" s="87">
        <f t="shared" si="127"/>
        <v>-4.7262773276794144E-2</v>
      </c>
      <c r="AG58" s="87">
        <f t="shared" si="127"/>
        <v>-4.6571763800043159E-2</v>
      </c>
      <c r="AH58" s="87">
        <f t="shared" si="127"/>
        <v>-4.5610122021698098E-2</v>
      </c>
      <c r="AI58" s="87">
        <f t="shared" si="127"/>
        <v>-4.4323705112118666E-2</v>
      </c>
      <c r="AJ58" s="87">
        <f t="shared" si="127"/>
        <v>-4.2647518871890375E-2</v>
      </c>
      <c r="AK58" s="87">
        <f t="shared" si="127"/>
        <v>-4.0503536477095183E-2</v>
      </c>
      <c r="AL58" s="87">
        <f t="shared" si="127"/>
        <v>-1.5897426068730493E-2</v>
      </c>
      <c r="AM58" s="87">
        <f t="shared" si="127"/>
        <v>-1.5184625425206814E-2</v>
      </c>
      <c r="AN58" s="87">
        <f t="shared" si="127"/>
        <v>-1.6026192551897665E-2</v>
      </c>
      <c r="AO58" s="87">
        <f t="shared" si="127"/>
        <v>-1.6664243986254015E-2</v>
      </c>
      <c r="AP58" s="87">
        <f t="shared" si="127"/>
        <v>-1.7052825294200009E-2</v>
      </c>
      <c r="AQ58" s="87">
        <f t="shared" si="127"/>
        <v>-1.71368091754753E-2</v>
      </c>
      <c r="AR58" s="87">
        <f t="shared" si="127"/>
        <v>-1.6850063866287571E-2</v>
      </c>
      <c r="AS58" s="87">
        <f t="shared" si="127"/>
        <v>-1.7578097390019573E-2</v>
      </c>
      <c r="AT58" s="87">
        <f t="shared" si="127"/>
        <v>-1.5539639812546155E-2</v>
      </c>
      <c r="AU58" s="87">
        <f t="shared" si="127"/>
        <v>-1.4487355940222164E-2</v>
      </c>
      <c r="AV58" s="87">
        <f t="shared" si="127"/>
        <v>-1.3517194835417679E-2</v>
      </c>
      <c r="AW58" s="87">
        <f t="shared" si="127"/>
        <v>-1.262581633202625E-2</v>
      </c>
      <c r="AX58" s="87">
        <f t="shared" si="127"/>
        <v>-1.1808862363737724E-2</v>
      </c>
      <c r="AY58" s="87">
        <f t="shared" si="127"/>
        <v>-1.1060755396037784E-2</v>
      </c>
      <c r="AZ58" s="87">
        <f t="shared" si="127"/>
        <v>-1.0374457141832931E-2</v>
      </c>
      <c r="BA58" s="87">
        <f t="shared" si="127"/>
        <v>-1.0488153330700118E-2</v>
      </c>
      <c r="BB58" s="87">
        <f t="shared" si="127"/>
        <v>-1.048713906241211E-2</v>
      </c>
      <c r="BC58" s="87">
        <f t="shared" si="127"/>
        <v>-1.0365021647986293E-2</v>
      </c>
      <c r="BD58" s="87">
        <f t="shared" si="127"/>
        <v>-1.0140703571828271E-2</v>
      </c>
      <c r="BE58" s="87">
        <f t="shared" si="127"/>
        <v>-9.8358403486090082E-3</v>
      </c>
      <c r="BF58" s="87">
        <f t="shared" si="127"/>
        <v>-9.4753663269262576E-3</v>
      </c>
      <c r="BG58" s="87">
        <f t="shared" si="127"/>
        <v>-9.0881259237732565E-3</v>
      </c>
      <c r="BH58" s="87">
        <f t="shared" si="127"/>
        <v>-8.6004280141020531E-3</v>
      </c>
      <c r="BI58" s="87">
        <f t="shared" si="127"/>
        <v>-8.2510103576413814E-3</v>
      </c>
      <c r="BJ58" s="87">
        <f t="shared" si="127"/>
        <v>-7.9617177683257295E-3</v>
      </c>
      <c r="BK58" s="87">
        <f t="shared" si="127"/>
        <v>-7.7204388452892419E-3</v>
      </c>
      <c r="BL58" s="87">
        <f t="shared" si="127"/>
        <v>-7.5168411634927729E-3</v>
      </c>
      <c r="BM58" s="87">
        <f t="shared" si="127"/>
        <v>-7.3426770057807688E-3</v>
      </c>
      <c r="BN58" s="87">
        <f t="shared" si="127"/>
        <v>-7.192149536988237E-3</v>
      </c>
      <c r="BO58" s="87">
        <f t="shared" si="127"/>
        <v>-7.0623487829653111E-3</v>
      </c>
      <c r="BP58" s="87">
        <f t="shared" si="127"/>
        <v>-6.9044708738564406E-3</v>
      </c>
      <c r="BQ58" s="87">
        <f t="shared" si="127"/>
        <v>-6.7291012822787641E-3</v>
      </c>
      <c r="BR58" s="87">
        <f t="shared" si="127"/>
        <v>-6.5474637350055095E-3</v>
      </c>
      <c r="BS58" s="87">
        <f t="shared" si="127"/>
        <v>-6.3687913974766466E-3</v>
      </c>
      <c r="BT58" s="87">
        <f t="shared" si="127"/>
        <v>-6.2002792160088353E-3</v>
      </c>
      <c r="BU58" s="87">
        <f t="shared" si="127"/>
        <v>-6.0470262171572258E-3</v>
      </c>
      <c r="BV58" s="87">
        <f t="shared" si="127"/>
        <v>-5.9119642015255389E-3</v>
      </c>
      <c r="BW58" s="87">
        <f t="shared" ref="BW58:DS58" si="128">BP35*($G$7+$I$7*(1-BW12))</f>
        <v>-5.7979556829541685E-3</v>
      </c>
      <c r="BX58" s="87">
        <f t="shared" si="128"/>
        <v>-5.6950650814345033E-3</v>
      </c>
      <c r="BY58" s="87">
        <f t="shared" si="128"/>
        <v>-5.5989732946815588E-3</v>
      </c>
      <c r="BZ58" s="87">
        <f t="shared" si="128"/>
        <v>-5.5067785871519663E-3</v>
      </c>
      <c r="CA58" s="87">
        <f t="shared" si="128"/>
        <v>-5.4167398465580262E-3</v>
      </c>
      <c r="CB58" s="87">
        <f t="shared" si="128"/>
        <v>-5.3279909464196713E-3</v>
      </c>
      <c r="CC58" s="87">
        <f t="shared" si="128"/>
        <v>-5.2402251164875022E-3</v>
      </c>
      <c r="CD58" s="87">
        <f t="shared" si="128"/>
        <v>-5.1539761582822712E-3</v>
      </c>
      <c r="CE58" s="87">
        <f t="shared" si="128"/>
        <v>-5.0717017276552838E-3</v>
      </c>
      <c r="CF58" s="87">
        <f t="shared" si="128"/>
        <v>-4.9949372983370188E-3</v>
      </c>
      <c r="CG58" s="87">
        <f t="shared" si="128"/>
        <v>-4.9242884721409945E-3</v>
      </c>
      <c r="CH58" s="87">
        <f t="shared" si="128"/>
        <v>-4.8596403290661443E-3</v>
      </c>
      <c r="CI58" s="87">
        <f t="shared" si="128"/>
        <v>-4.800352597312707E-3</v>
      </c>
      <c r="CJ58" s="87">
        <f t="shared" si="128"/>
        <v>-4.7454370900498182E-3</v>
      </c>
      <c r="CK58" s="87">
        <f t="shared" si="128"/>
        <v>-4.6937158516371707E-3</v>
      </c>
      <c r="CL58" s="87">
        <f t="shared" si="128"/>
        <v>-4.644118093336755E-3</v>
      </c>
      <c r="CM58" s="87">
        <f t="shared" si="128"/>
        <v>-4.5963076395277719E-3</v>
      </c>
      <c r="CN58" s="87">
        <f t="shared" si="128"/>
        <v>-4.5502639028233817E-3</v>
      </c>
      <c r="CO58" s="87">
        <f t="shared" si="128"/>
        <v>-4.5061405683953773E-3</v>
      </c>
      <c r="CP58" s="87">
        <f t="shared" si="128"/>
        <v>-4.4641548324334101E-3</v>
      </c>
      <c r="CQ58" s="87">
        <f t="shared" si="128"/>
        <v>-4.4245080409344726E-3</v>
      </c>
      <c r="CR58" s="87">
        <f t="shared" si="128"/>
        <v>-4.3873384665601431E-3</v>
      </c>
      <c r="CS58" s="87">
        <f t="shared" si="128"/>
        <v>-4.3526580656756686E-3</v>
      </c>
      <c r="CT58" s="87">
        <f t="shared" si="128"/>
        <v>-4.3203042884735815E-3</v>
      </c>
      <c r="CU58" s="87">
        <f t="shared" si="128"/>
        <v>-4.290018217829256E-3</v>
      </c>
      <c r="CV58" s="87">
        <f t="shared" si="128"/>
        <v>-4.2615167222726982E-3</v>
      </c>
      <c r="CW58" s="87">
        <f t="shared" si="128"/>
        <v>-4.2345432685119266E-3</v>
      </c>
      <c r="CX58" s="87">
        <f t="shared" si="128"/>
        <v>-4.2089005206283258E-3</v>
      </c>
      <c r="CY58" s="87">
        <f t="shared" si="128"/>
        <v>-4.1844681230489584E-3</v>
      </c>
      <c r="CZ58" s="87">
        <f t="shared" si="128"/>
        <v>-4.1612057235765922E-3</v>
      </c>
      <c r="DA58" s="87">
        <f t="shared" si="128"/>
        <v>-4.1391280700433103E-3</v>
      </c>
      <c r="DB58" s="87">
        <f t="shared" si="128"/>
        <v>-4.1182519649721385E-3</v>
      </c>
      <c r="DC58" s="87">
        <f t="shared" si="128"/>
        <v>-4.0985748514374186E-3</v>
      </c>
      <c r="DD58" s="87">
        <f t="shared" si="128"/>
        <v>-4.0800660318363177E-3</v>
      </c>
      <c r="DE58" s="87">
        <f t="shared" si="128"/>
        <v>-4.0626672364425485E-3</v>
      </c>
      <c r="DF58" s="87">
        <f t="shared" si="128"/>
        <v>-4.0462994373583168E-3</v>
      </c>
      <c r="DG58" s="87">
        <f t="shared" si="128"/>
        <v>-4.0308729963755225E-3</v>
      </c>
      <c r="DH58" s="87">
        <f t="shared" si="128"/>
        <v>-4.0163003474266842E-3</v>
      </c>
      <c r="DI58" s="87">
        <f t="shared" si="128"/>
        <v>-4.0025068121726506E-3</v>
      </c>
      <c r="DJ58" s="87">
        <f t="shared" si="128"/>
        <v>-3.9894351284452748E-3</v>
      </c>
      <c r="DK58" s="87">
        <f t="shared" si="128"/>
        <v>-3.9770447540913214E-3</v>
      </c>
      <c r="DL58" s="87">
        <f t="shared" si="128"/>
        <v>-3.9653079765519083E-3</v>
      </c>
      <c r="DM58" s="87">
        <f t="shared" si="128"/>
        <v>-3.9542044359721215E-3</v>
      </c>
      <c r="DN58" s="87">
        <f t="shared" si="128"/>
        <v>-3.9437152429130278E-3</v>
      </c>
      <c r="DO58" s="87">
        <f t="shared" si="128"/>
        <v>-3.9338179243112534E-3</v>
      </c>
      <c r="DP58" s="87">
        <f t="shared" si="128"/>
        <v>-3.9244840177140869E-3</v>
      </c>
      <c r="DQ58" s="87">
        <f t="shared" si="128"/>
        <v>-3.9156803133361708E-3</v>
      </c>
      <c r="DR58" s="87">
        <f t="shared" si="128"/>
        <v>-3.9073713660136645E-3</v>
      </c>
      <c r="DS58" s="87">
        <f t="shared" si="128"/>
        <v>-3.899522244753094E-3</v>
      </c>
    </row>
    <row r="59" spans="1:123" s="76" customFormat="1" x14ac:dyDescent="0.25">
      <c r="A59" s="101" t="s">
        <v>74</v>
      </c>
      <c r="B59" s="102" t="s">
        <v>110</v>
      </c>
      <c r="C59" s="76">
        <f t="shared" ref="C59:BN59" si="129">C60+C62+C64</f>
        <v>0</v>
      </c>
      <c r="D59" s="76">
        <f t="shared" si="129"/>
        <v>0</v>
      </c>
      <c r="E59" s="76">
        <f t="shared" si="129"/>
        <v>0</v>
      </c>
      <c r="F59" s="76">
        <f t="shared" si="129"/>
        <v>0</v>
      </c>
      <c r="G59" s="76">
        <f t="shared" si="129"/>
        <v>0</v>
      </c>
      <c r="H59" s="76">
        <f t="shared" si="129"/>
        <v>0</v>
      </c>
      <c r="I59" s="111">
        <f t="shared" si="129"/>
        <v>0</v>
      </c>
      <c r="J59" s="76">
        <f t="shared" si="129"/>
        <v>1.7715156358237168E-2</v>
      </c>
      <c r="K59" s="76">
        <f t="shared" si="129"/>
        <v>3.8973343988121772E-2</v>
      </c>
      <c r="L59" s="76">
        <f t="shared" si="129"/>
        <v>6.448316914398329E-2</v>
      </c>
      <c r="M59" s="76">
        <f t="shared" si="129"/>
        <v>9.5094959331017109E-2</v>
      </c>
      <c r="N59" s="76">
        <f t="shared" si="129"/>
        <v>0.13182910755545771</v>
      </c>
      <c r="O59" s="76">
        <f t="shared" si="129"/>
        <v>0.17591008542478642</v>
      </c>
      <c r="P59" s="103">
        <f t="shared" si="129"/>
        <v>0.22880725886798087</v>
      </c>
      <c r="Q59" s="76">
        <f t="shared" si="129"/>
        <v>0.27456871064157701</v>
      </c>
      <c r="R59" s="76">
        <f t="shared" si="129"/>
        <v>0.32948245276989241</v>
      </c>
      <c r="S59" s="76">
        <f t="shared" si="129"/>
        <v>0.39537894332387091</v>
      </c>
      <c r="T59" s="76">
        <f t="shared" si="129"/>
        <v>0.47445473198864496</v>
      </c>
      <c r="U59" s="76">
        <f t="shared" si="129"/>
        <v>0.56934567838637395</v>
      </c>
      <c r="V59" s="76">
        <f t="shared" si="129"/>
        <v>0.6832148140636487</v>
      </c>
      <c r="W59" s="103">
        <f t="shared" si="129"/>
        <v>0.8198577768763784</v>
      </c>
      <c r="X59" s="76">
        <f t="shared" si="129"/>
        <v>0.91777846394653961</v>
      </c>
      <c r="Y59" s="76">
        <f t="shared" si="129"/>
        <v>0.94493201816259487</v>
      </c>
      <c r="Z59" s="76">
        <f t="shared" si="129"/>
        <v>0.97247948956449415</v>
      </c>
      <c r="AA59" s="76">
        <f t="shared" si="129"/>
        <v>1.000498747257955</v>
      </c>
      <c r="AB59" s="76">
        <f t="shared" si="129"/>
        <v>1.0290828504950376</v>
      </c>
      <c r="AC59" s="76">
        <f t="shared" si="129"/>
        <v>1.0583429252236982</v>
      </c>
      <c r="AD59" s="103">
        <f t="shared" si="129"/>
        <v>1.0884115463868873</v>
      </c>
      <c r="AE59" s="76">
        <f t="shared" si="129"/>
        <v>1.2716586697841823</v>
      </c>
      <c r="AF59" s="76">
        <f t="shared" si="129"/>
        <v>1.405946065246964</v>
      </c>
      <c r="AG59" s="76">
        <f t="shared" si="129"/>
        <v>1.5210105787284405</v>
      </c>
      <c r="AH59" s="76">
        <f t="shared" si="129"/>
        <v>1.6123492409852762</v>
      </c>
      <c r="AI59" s="76">
        <f t="shared" si="129"/>
        <v>1.6745587914250308</v>
      </c>
      <c r="AJ59" s="158">
        <f t="shared" si="129"/>
        <v>1.701155669659637</v>
      </c>
      <c r="AK59" s="103">
        <f t="shared" si="129"/>
        <v>1.6843600211835881</v>
      </c>
      <c r="AL59" s="76">
        <f t="shared" si="129"/>
        <v>1.4497569086861852</v>
      </c>
      <c r="AM59" s="76">
        <f t="shared" si="129"/>
        <v>1.3175524420348281</v>
      </c>
      <c r="AN59" s="76">
        <f t="shared" si="129"/>
        <v>1.1947274763665801</v>
      </c>
      <c r="AO59" s="76">
        <f t="shared" si="129"/>
        <v>1.0812526651975891</v>
      </c>
      <c r="AP59" s="76">
        <f t="shared" si="129"/>
        <v>0.97705664145548421</v>
      </c>
      <c r="AQ59" s="158">
        <f t="shared" si="129"/>
        <v>0.88201784368706826</v>
      </c>
      <c r="AR59" s="103">
        <f t="shared" si="129"/>
        <v>0.79595478007404852</v>
      </c>
      <c r="AS59" s="76">
        <f t="shared" si="129"/>
        <v>0.80768018498124639</v>
      </c>
      <c r="AT59" s="76">
        <f t="shared" si="129"/>
        <v>0.80996163390229436</v>
      </c>
      <c r="AU59" s="76">
        <f t="shared" si="129"/>
        <v>0.79922648987705058</v>
      </c>
      <c r="AV59" s="76">
        <f t="shared" si="129"/>
        <v>0.77744279999760957</v>
      </c>
      <c r="AW59" s="76">
        <f t="shared" si="129"/>
        <v>0.74687204485171188</v>
      </c>
      <c r="AX59" s="158">
        <f t="shared" si="129"/>
        <v>0.7101252925555408</v>
      </c>
      <c r="AY59" s="176">
        <f t="shared" si="129"/>
        <v>0.67023057878922976</v>
      </c>
      <c r="AZ59" s="76">
        <f t="shared" si="129"/>
        <v>0.62056653196298917</v>
      </c>
      <c r="BA59" s="76">
        <f t="shared" si="129"/>
        <v>0.58569317160575074</v>
      </c>
      <c r="BB59" s="76">
        <f t="shared" si="129"/>
        <v>0.55801284219416714</v>
      </c>
      <c r="BC59" s="76">
        <f t="shared" si="129"/>
        <v>0.53613130109304263</v>
      </c>
      <c r="BD59" s="76">
        <f t="shared" si="129"/>
        <v>0.51880895918543546</v>
      </c>
      <c r="BE59" s="158">
        <f t="shared" si="129"/>
        <v>0.50498713893670022</v>
      </c>
      <c r="BF59" s="103">
        <f t="shared" si="129"/>
        <v>0.49381939915491341</v>
      </c>
      <c r="BG59" s="76">
        <f t="shared" si="129"/>
        <v>0.48470893741945381</v>
      </c>
      <c r="BH59" s="76">
        <f t="shared" si="129"/>
        <v>0.47152528715914971</v>
      </c>
      <c r="BI59" s="76">
        <f t="shared" si="129"/>
        <v>0.45597211363589613</v>
      </c>
      <c r="BJ59" s="76">
        <f t="shared" si="129"/>
        <v>0.43929598182064888</v>
      </c>
      <c r="BK59" s="76">
        <f t="shared" si="129"/>
        <v>0.42252989771136207</v>
      </c>
      <c r="BL59" s="158">
        <f t="shared" si="129"/>
        <v>0.40648661951351145</v>
      </c>
      <c r="BM59" s="103">
        <f t="shared" si="129"/>
        <v>0.39175047210737257</v>
      </c>
      <c r="BN59" s="76">
        <f t="shared" si="129"/>
        <v>0.37866734325661661</v>
      </c>
      <c r="BO59" s="76">
        <f t="shared" ref="BO59:DS59" si="130">BO60+BO62+BO64</f>
        <v>0.36804049272799561</v>
      </c>
      <c r="BP59" s="76">
        <f t="shared" si="130"/>
        <v>0.35872728302687834</v>
      </c>
      <c r="BQ59" s="76">
        <f t="shared" si="130"/>
        <v>0.350195097909419</v>
      </c>
      <c r="BR59" s="76">
        <f t="shared" si="130"/>
        <v>0.34207174559110198</v>
      </c>
      <c r="BS59" s="76">
        <f t="shared" si="130"/>
        <v>0.33411948707450156</v>
      </c>
      <c r="BT59" s="103">
        <f t="shared" si="130"/>
        <v>0.32620660070514518</v>
      </c>
      <c r="BU59" s="76">
        <f t="shared" si="130"/>
        <v>0.31827602196887939</v>
      </c>
      <c r="BV59" s="76">
        <f t="shared" si="130"/>
        <v>0.3103142116840592</v>
      </c>
      <c r="BW59" s="76">
        <f t="shared" si="130"/>
        <v>0.30265752487194902</v>
      </c>
      <c r="BX59" s="76">
        <f t="shared" si="130"/>
        <v>0.29550224392403895</v>
      </c>
      <c r="BY59" s="76">
        <f t="shared" si="130"/>
        <v>0.2889378367708979</v>
      </c>
      <c r="BZ59" s="76">
        <f t="shared" si="130"/>
        <v>0.28297037837471017</v>
      </c>
      <c r="CA59" s="103">
        <f t="shared" si="130"/>
        <v>0.27754453544461066</v>
      </c>
      <c r="CB59" s="76">
        <f t="shared" si="130"/>
        <v>0.27256397150193679</v>
      </c>
      <c r="CC59" s="76">
        <f t="shared" si="130"/>
        <v>0.26791005761866993</v>
      </c>
      <c r="CD59" s="76">
        <f t="shared" si="130"/>
        <v>0.26344865877153922</v>
      </c>
      <c r="CE59" s="76">
        <f t="shared" si="130"/>
        <v>0.25913087912938443</v>
      </c>
      <c r="CF59" s="76">
        <f t="shared" si="130"/>
        <v>0.25494796092323996</v>
      </c>
      <c r="CG59" s="76">
        <f t="shared" si="130"/>
        <v>0.25091515077855264</v>
      </c>
      <c r="CH59" s="103">
        <f t="shared" si="130"/>
        <v>0.24705877756477923</v>
      </c>
      <c r="CI59" s="76">
        <f t="shared" si="130"/>
        <v>0.24340664157719405</v>
      </c>
      <c r="CJ59" s="76">
        <f t="shared" si="130"/>
        <v>0.23998179925685609</v>
      </c>
      <c r="CK59" s="76">
        <f t="shared" si="130"/>
        <v>0.23679556252449946</v>
      </c>
      <c r="CL59" s="76">
        <f t="shared" si="130"/>
        <v>0.23383508812020748</v>
      </c>
      <c r="CM59" s="76">
        <f t="shared" si="130"/>
        <v>0.23107470493397664</v>
      </c>
      <c r="CN59" s="76">
        <f t="shared" si="130"/>
        <v>0.22848446747781215</v>
      </c>
      <c r="CO59" s="103">
        <f t="shared" si="130"/>
        <v>0.22603629842378625</v>
      </c>
      <c r="CP59" s="76">
        <f t="shared" si="130"/>
        <v>0.22370802941086784</v>
      </c>
      <c r="CQ59" s="76">
        <f t="shared" si="130"/>
        <v>0.22148567914383283</v>
      </c>
      <c r="CR59" s="76">
        <f t="shared" si="130"/>
        <v>0.21936430295431508</v>
      </c>
      <c r="CS59" s="76">
        <f t="shared" si="130"/>
        <v>0.21734637981357555</v>
      </c>
      <c r="CT59" s="76">
        <f t="shared" si="130"/>
        <v>0.2154355623786339</v>
      </c>
      <c r="CU59" s="76">
        <f t="shared" si="130"/>
        <v>0.21363385426617293</v>
      </c>
      <c r="CV59" s="103">
        <f t="shared" si="130"/>
        <v>0.21194025404173139</v>
      </c>
      <c r="CW59" s="76">
        <f t="shared" si="130"/>
        <v>0.21035050880816328</v>
      </c>
      <c r="CX59" s="76">
        <f t="shared" si="130"/>
        <v>0.20885763610854746</v>
      </c>
      <c r="CY59" s="76">
        <f t="shared" si="130"/>
        <v>0.20745289124123484</v>
      </c>
      <c r="CZ59" s="76">
        <f t="shared" si="130"/>
        <v>0.20612718183046505</v>
      </c>
      <c r="DA59" s="76">
        <f t="shared" si="130"/>
        <v>0.20487263827318472</v>
      </c>
      <c r="DB59" s="76">
        <f t="shared" si="130"/>
        <v>0.20368328714995801</v>
      </c>
      <c r="DC59" s="76">
        <f t="shared" si="130"/>
        <v>0.20255508257110941</v>
      </c>
      <c r="DD59" s="103">
        <f t="shared" si="130"/>
        <v>0.20148552890837945</v>
      </c>
      <c r="DE59" s="76">
        <f t="shared" si="130"/>
        <v>0.20047308420007368</v>
      </c>
      <c r="DF59" s="76">
        <f t="shared" si="130"/>
        <v>0.19951648872995334</v>
      </c>
      <c r="DG59" s="76">
        <f t="shared" si="130"/>
        <v>0.19861414369170718</v>
      </c>
      <c r="DH59" s="76">
        <f t="shared" si="130"/>
        <v>0.19776374814428294</v>
      </c>
      <c r="DI59" s="76">
        <f t="shared" si="130"/>
        <v>0.19696237478763087</v>
      </c>
      <c r="DJ59" s="76">
        <f t="shared" si="130"/>
        <v>0.1962067233314948</v>
      </c>
      <c r="DK59" s="103">
        <f t="shared" si="130"/>
        <v>0.19549342882313697</v>
      </c>
      <c r="DL59" s="76">
        <f t="shared" si="130"/>
        <v>0.19481933883509434</v>
      </c>
      <c r="DM59" s="76">
        <f t="shared" si="130"/>
        <v>0.19418170580199867</v>
      </c>
      <c r="DN59" s="76">
        <f t="shared" si="130"/>
        <v>0.19357826902596334</v>
      </c>
      <c r="DO59" s="76">
        <f t="shared" si="130"/>
        <v>0.19300721513375438</v>
      </c>
      <c r="DP59" s="76">
        <f t="shared" si="130"/>
        <v>0.19246704824494121</v>
      </c>
      <c r="DQ59" s="76">
        <f t="shared" si="130"/>
        <v>0.19195643778687937</v>
      </c>
      <c r="DR59" s="76">
        <f t="shared" si="130"/>
        <v>0.1914740884841617</v>
      </c>
      <c r="DS59" s="76">
        <f t="shared" si="130"/>
        <v>0.19101865601253409</v>
      </c>
    </row>
    <row r="60" spans="1:123" x14ac:dyDescent="0.25">
      <c r="A60" t="s">
        <v>101</v>
      </c>
      <c r="B60" s="60"/>
      <c r="C60" s="112">
        <f t="shared" ref="C60:G65" si="131">D60/(1+$V$5)</f>
        <v>0</v>
      </c>
      <c r="D60" s="112">
        <f t="shared" si="131"/>
        <v>0</v>
      </c>
      <c r="E60" s="112">
        <f t="shared" si="131"/>
        <v>0</v>
      </c>
      <c r="F60" s="112">
        <f t="shared" si="131"/>
        <v>0</v>
      </c>
      <c r="G60" s="112">
        <f t="shared" si="131"/>
        <v>0</v>
      </c>
      <c r="H60" s="112">
        <f>I60/(1+$V$5)</f>
        <v>0</v>
      </c>
      <c r="I60" s="104">
        <f>V10*AN5</f>
        <v>0</v>
      </c>
      <c r="J60" s="83">
        <f t="shared" ref="J60:BU60" si="132">I60-C61+J61</f>
        <v>1.2142783231467746E-3</v>
      </c>
      <c r="K60" s="83">
        <f t="shared" si="132"/>
        <v>2.6714123109229044E-3</v>
      </c>
      <c r="L60" s="83">
        <f t="shared" si="132"/>
        <v>4.4199730962542587E-3</v>
      </c>
      <c r="M60" s="83">
        <f t="shared" si="132"/>
        <v>6.5182460386518839E-3</v>
      </c>
      <c r="N60" s="83">
        <f t="shared" si="132"/>
        <v>9.0361735695290348E-3</v>
      </c>
      <c r="O60" s="83">
        <f t="shared" si="132"/>
        <v>1.2057686606581613E-2</v>
      </c>
      <c r="P60" s="105">
        <f t="shared" si="132"/>
        <v>1.5683502251044708E-2</v>
      </c>
      <c r="Q60" s="83">
        <f t="shared" si="132"/>
        <v>1.8820202701253647E-2</v>
      </c>
      <c r="R60" s="83">
        <f t="shared" si="132"/>
        <v>2.2584243241504372E-2</v>
      </c>
      <c r="S60" s="83">
        <f t="shared" si="132"/>
        <v>2.7101091889805248E-2</v>
      </c>
      <c r="T60" s="83">
        <f t="shared" si="132"/>
        <v>3.2521310267766293E-2</v>
      </c>
      <c r="U60" s="83">
        <f t="shared" si="132"/>
        <v>3.9025572321319549E-2</v>
      </c>
      <c r="V60" s="83">
        <f t="shared" si="132"/>
        <v>4.6830686785583456E-2</v>
      </c>
      <c r="W60" s="83">
        <f t="shared" si="132"/>
        <v>5.619682414270015E-2</v>
      </c>
      <c r="X60" s="83">
        <f t="shared" si="132"/>
        <v>7.1436302221721842E-2</v>
      </c>
      <c r="Y60" s="83">
        <f t="shared" si="132"/>
        <v>7.2496526163936023E-2</v>
      </c>
      <c r="Z60" s="83">
        <f t="shared" si="132"/>
        <v>7.3468895450447755E-2</v>
      </c>
      <c r="AA60" s="83">
        <f t="shared" si="132"/>
        <v>7.433571350079049E-2</v>
      </c>
      <c r="AB60" s="83">
        <f t="shared" si="132"/>
        <v>7.5075691899125704E-2</v>
      </c>
      <c r="AC60" s="83">
        <f t="shared" si="132"/>
        <v>7.5663209984776394E-2</v>
      </c>
      <c r="AD60" s="83">
        <f t="shared" si="132"/>
        <v>7.6067416881958838E-2</v>
      </c>
      <c r="AE60" s="83">
        <f t="shared" si="132"/>
        <v>7.7509049435390942E-2</v>
      </c>
      <c r="AF60" s="83">
        <f t="shared" si="132"/>
        <v>8.5618494687880159E-2</v>
      </c>
      <c r="AG60" s="83">
        <f t="shared" si="132"/>
        <v>9.2593363679788807E-2</v>
      </c>
      <c r="AH60" s="83">
        <f t="shared" si="132"/>
        <v>9.8168892068704799E-2</v>
      </c>
      <c r="AI60" s="83">
        <f t="shared" si="132"/>
        <v>0.10202742611719251</v>
      </c>
      <c r="AJ60" s="159">
        <f t="shared" si="132"/>
        <v>0.10378786100284096</v>
      </c>
      <c r="AK60" s="105">
        <f t="shared" si="132"/>
        <v>0.10299297293180988</v>
      </c>
      <c r="AL60" s="83">
        <f t="shared" si="132"/>
        <v>8.8876511317168991E-2</v>
      </c>
      <c r="AM60" s="83">
        <f t="shared" si="132"/>
        <v>8.1236876853796144E-2</v>
      </c>
      <c r="AN60" s="83">
        <f t="shared" si="132"/>
        <v>7.4098691041163359E-2</v>
      </c>
      <c r="AO60" s="83">
        <f t="shared" si="132"/>
        <v>6.7449713886956308E-2</v>
      </c>
      <c r="AP60" s="83">
        <f t="shared" si="132"/>
        <v>6.127316452152369E-2</v>
      </c>
      <c r="AQ60" s="159">
        <f t="shared" si="132"/>
        <v>5.5546827920223675E-2</v>
      </c>
      <c r="AR60" s="105">
        <f t="shared" si="132"/>
        <v>5.0241986529768905E-2</v>
      </c>
      <c r="AS60" s="83">
        <f t="shared" si="132"/>
        <v>5.0914151744928783E-2</v>
      </c>
      <c r="AT60" s="83">
        <f t="shared" si="132"/>
        <v>5.0909797333278412E-2</v>
      </c>
      <c r="AU60" s="83">
        <f t="shared" si="132"/>
        <v>5.0191323325423344E-2</v>
      </c>
      <c r="AV60" s="83">
        <f t="shared" si="132"/>
        <v>4.8870123700439937E-2</v>
      </c>
      <c r="AW60" s="83">
        <f t="shared" si="132"/>
        <v>4.7073842790527766E-2</v>
      </c>
      <c r="AX60" s="159">
        <f t="shared" si="132"/>
        <v>4.4949478838128408E-2</v>
      </c>
      <c r="AY60" s="105">
        <f t="shared" si="132"/>
        <v>4.2667108780484998E-2</v>
      </c>
      <c r="AZ60" s="83">
        <f t="shared" si="132"/>
        <v>3.9792043103099632E-2</v>
      </c>
      <c r="BA60" s="83">
        <f t="shared" si="132"/>
        <v>3.7732323252751117E-2</v>
      </c>
      <c r="BB60" s="83">
        <f t="shared" si="132"/>
        <v>3.6027118253265183E-2</v>
      </c>
      <c r="BC60" s="83">
        <f t="shared" si="132"/>
        <v>3.4605022935521285E-2</v>
      </c>
      <c r="BD60" s="83">
        <f t="shared" si="132"/>
        <v>3.3405111735695998E-2</v>
      </c>
      <c r="BE60" s="159">
        <f t="shared" si="132"/>
        <v>3.2378748269255762E-2</v>
      </c>
      <c r="BF60" s="105">
        <f t="shared" si="132"/>
        <v>3.1491746345600327E-2</v>
      </c>
      <c r="BG60" s="83">
        <f t="shared" si="132"/>
        <v>3.0726952600971635E-2</v>
      </c>
      <c r="BH60" s="83">
        <f t="shared" si="132"/>
        <v>2.9796484314036652E-2</v>
      </c>
      <c r="BI60" s="83">
        <f t="shared" si="132"/>
        <v>2.8762780160004595E-2</v>
      </c>
      <c r="BJ60" s="83">
        <f t="shared" si="132"/>
        <v>2.7692038370134762E-2</v>
      </c>
      <c r="BK60" s="83">
        <f t="shared" si="132"/>
        <v>2.6638724847713419E-2</v>
      </c>
      <c r="BL60" s="159">
        <f t="shared" si="132"/>
        <v>2.5645286145700538E-2</v>
      </c>
      <c r="BM60" s="105">
        <f t="shared" si="132"/>
        <v>2.474180763840338E-2</v>
      </c>
      <c r="BN60" s="83">
        <f t="shared" si="132"/>
        <v>2.3945591593878823E-2</v>
      </c>
      <c r="BO60" s="83">
        <f t="shared" si="132"/>
        <v>2.3273545258400974E-2</v>
      </c>
      <c r="BP60" s="83">
        <f t="shared" si="132"/>
        <v>2.2667061460034339E-2</v>
      </c>
      <c r="BQ60" s="83">
        <f t="shared" si="132"/>
        <v>2.2100662299505178E-2</v>
      </c>
      <c r="BR60" s="83">
        <f t="shared" si="132"/>
        <v>2.1557230074544013E-2</v>
      </c>
      <c r="BS60" s="83">
        <f t="shared" si="132"/>
        <v>2.1026493361340576E-2</v>
      </c>
      <c r="BT60" s="105">
        <f t="shared" si="132"/>
        <v>2.0503342487527953E-2</v>
      </c>
      <c r="BU60" s="83">
        <f t="shared" si="132"/>
        <v>1.9985967900289638E-2</v>
      </c>
      <c r="BV60" s="83">
        <f t="shared" ref="BV60:DS60" si="133">BU60-BO61+BV61</f>
        <v>1.9477517867441632E-2</v>
      </c>
      <c r="BW60" s="83">
        <f t="shared" si="133"/>
        <v>1.8992494812861912E-2</v>
      </c>
      <c r="BX60" s="83">
        <f t="shared" si="133"/>
        <v>1.8539960021624367E-2</v>
      </c>
      <c r="BY60" s="83">
        <f t="shared" si="133"/>
        <v>1.8123488902621339E-2</v>
      </c>
      <c r="BZ60" s="83">
        <f t="shared" si="133"/>
        <v>1.7742405799084725E-2</v>
      </c>
      <c r="CA60" s="105">
        <f t="shared" si="133"/>
        <v>1.7392935252916346E-2</v>
      </c>
      <c r="CB60" s="83">
        <f t="shared" si="133"/>
        <v>1.7069248742691365E-2</v>
      </c>
      <c r="CC60" s="83">
        <f t="shared" si="133"/>
        <v>1.6764397692805209E-2</v>
      </c>
      <c r="CD60" s="83">
        <f t="shared" si="133"/>
        <v>1.6472064744689104E-2</v>
      </c>
      <c r="CE60" s="83">
        <f t="shared" si="133"/>
        <v>1.619026674149731E-2</v>
      </c>
      <c r="CF60" s="83">
        <f t="shared" si="133"/>
        <v>1.5918882632928771E-2</v>
      </c>
      <c r="CG60" s="83">
        <f t="shared" si="133"/>
        <v>1.5658819747529647E-2</v>
      </c>
      <c r="CH60" s="105">
        <f t="shared" si="133"/>
        <v>1.5411360285207272E-2</v>
      </c>
      <c r="CI60" s="83">
        <f t="shared" si="133"/>
        <v>1.5177693039978377E-2</v>
      </c>
      <c r="CJ60" s="83">
        <f t="shared" si="133"/>
        <v>1.495863472242747E-2</v>
      </c>
      <c r="CK60" s="83">
        <f t="shared" si="133"/>
        <v>1.4754256765853384E-2</v>
      </c>
      <c r="CL60" s="83">
        <f t="shared" si="133"/>
        <v>1.4563600763848484E-2</v>
      </c>
      <c r="CM60" s="83">
        <f t="shared" si="133"/>
        <v>1.4385139561117368E-2</v>
      </c>
      <c r="CN60" s="83">
        <f t="shared" si="133"/>
        <v>1.4217202999640313E-2</v>
      </c>
      <c r="CO60" s="105">
        <f t="shared" si="133"/>
        <v>1.4058277763407904E-2</v>
      </c>
      <c r="CP60" s="83">
        <f t="shared" si="133"/>
        <v>1.390719976416646E-2</v>
      </c>
      <c r="CQ60" s="83">
        <f t="shared" si="133"/>
        <v>1.3763259105594818E-2</v>
      </c>
      <c r="CR60" s="83">
        <f t="shared" si="133"/>
        <v>1.3626217958979583E-2</v>
      </c>
      <c r="CS60" s="83">
        <f t="shared" si="133"/>
        <v>1.349616365848216E-2</v>
      </c>
      <c r="CT60" s="83">
        <f t="shared" si="133"/>
        <v>1.3373195682572494E-2</v>
      </c>
      <c r="CU60" s="83">
        <f t="shared" si="133"/>
        <v>1.3257299275719042E-2</v>
      </c>
      <c r="CV60" s="105">
        <f t="shared" si="133"/>
        <v>1.3148293614022703E-2</v>
      </c>
      <c r="CW60" s="83">
        <f t="shared" si="133"/>
        <v>1.3045835145446874E-2</v>
      </c>
      <c r="CX60" s="83">
        <f t="shared" si="133"/>
        <v>1.2949457788418547E-2</v>
      </c>
      <c r="CY60" s="83">
        <f t="shared" si="133"/>
        <v>1.2858632809387866E-2</v>
      </c>
      <c r="CZ60" s="83">
        <f t="shared" si="133"/>
        <v>1.2772843665272673E-2</v>
      </c>
      <c r="DA60" s="83">
        <f t="shared" si="133"/>
        <v>1.2691649840894987E-2</v>
      </c>
      <c r="DB60" s="83">
        <f t="shared" si="133"/>
        <v>1.2614713581695906E-2</v>
      </c>
      <c r="DC60" s="83">
        <f t="shared" si="133"/>
        <v>1.2541795793087653E-2</v>
      </c>
      <c r="DD60" s="105">
        <f t="shared" si="133"/>
        <v>1.247273308689271E-2</v>
      </c>
      <c r="DE60" s="83">
        <f t="shared" si="133"/>
        <v>1.2407405462600279E-2</v>
      </c>
      <c r="DF60" s="83">
        <f t="shared" si="133"/>
        <v>1.2345701593534196E-2</v>
      </c>
      <c r="DG60" s="83">
        <f t="shared" si="133"/>
        <v>1.2287488998264597E-2</v>
      </c>
      <c r="DH60" s="83">
        <f t="shared" si="133"/>
        <v>1.223259983923237E-2</v>
      </c>
      <c r="DI60" s="83">
        <f t="shared" si="133"/>
        <v>1.2180838250329881E-2</v>
      </c>
      <c r="DJ60" s="83">
        <f t="shared" si="133"/>
        <v>1.2131995160555549E-2</v>
      </c>
      <c r="DK60" s="105">
        <f t="shared" si="133"/>
        <v>1.2085864521403408E-2</v>
      </c>
      <c r="DL60" s="83">
        <f t="shared" si="133"/>
        <v>1.204225677177437E-2</v>
      </c>
      <c r="DM60" s="83">
        <f t="shared" si="133"/>
        <v>1.2001007057008024E-2</v>
      </c>
      <c r="DN60" s="83">
        <f t="shared" si="133"/>
        <v>1.1961977269409334E-2</v>
      </c>
      <c r="DO60" s="83">
        <f t="shared" si="133"/>
        <v>1.1925052175608681E-2</v>
      </c>
      <c r="DP60" s="83">
        <f t="shared" si="133"/>
        <v>1.1890132220630329E-2</v>
      </c>
      <c r="DQ60" s="83">
        <f t="shared" si="133"/>
        <v>1.1857125810538898E-2</v>
      </c>
      <c r="DR60" s="83">
        <f t="shared" si="133"/>
        <v>1.1825943120390529E-2</v>
      </c>
      <c r="DS60" s="83">
        <f t="shared" si="133"/>
        <v>1.1796492413778689E-2</v>
      </c>
    </row>
    <row r="61" spans="1:123" s="98" customFormat="1" x14ac:dyDescent="0.25">
      <c r="A61" s="98" t="s">
        <v>120</v>
      </c>
      <c r="B61" s="100"/>
      <c r="C61" s="113">
        <f t="shared" si="131"/>
        <v>0</v>
      </c>
      <c r="D61" s="114">
        <f t="shared" ref="D61:H61" si="134">D60-C60</f>
        <v>0</v>
      </c>
      <c r="E61" s="114">
        <f t="shared" si="134"/>
        <v>0</v>
      </c>
      <c r="F61" s="114">
        <f t="shared" si="134"/>
        <v>0</v>
      </c>
      <c r="G61" s="114">
        <f t="shared" si="134"/>
        <v>0</v>
      </c>
      <c r="H61" s="114">
        <f t="shared" si="134"/>
        <v>0</v>
      </c>
      <c r="I61" s="114">
        <f>I60-H60</f>
        <v>0</v>
      </c>
      <c r="J61" s="98">
        <f>C31*$I$5*J12</f>
        <v>1.2142783231467746E-3</v>
      </c>
      <c r="K61" s="98">
        <f t="shared" ref="K61:BV61" si="135">D31*$I$5*K12</f>
        <v>1.4571339877761295E-3</v>
      </c>
      <c r="L61" s="98">
        <f t="shared" si="135"/>
        <v>1.7485607853313545E-3</v>
      </c>
      <c r="M61" s="98">
        <f t="shared" si="135"/>
        <v>2.0982729423976256E-3</v>
      </c>
      <c r="N61" s="98">
        <f t="shared" si="135"/>
        <v>2.5179275308771514E-3</v>
      </c>
      <c r="O61" s="98">
        <f t="shared" si="135"/>
        <v>3.0215130370525789E-3</v>
      </c>
      <c r="P61" s="145">
        <f t="shared" si="135"/>
        <v>3.6258156444630967E-3</v>
      </c>
      <c r="Q61" s="98">
        <f t="shared" si="135"/>
        <v>4.3509787733557138E-3</v>
      </c>
      <c r="R61" s="98">
        <f t="shared" si="135"/>
        <v>5.221174528026856E-3</v>
      </c>
      <c r="S61" s="98">
        <f t="shared" si="135"/>
        <v>6.2654094336322295E-3</v>
      </c>
      <c r="T61" s="98">
        <f t="shared" si="135"/>
        <v>7.5184913203586732E-3</v>
      </c>
      <c r="U61" s="98">
        <f t="shared" si="135"/>
        <v>9.0221895844304085E-3</v>
      </c>
      <c r="V61" s="98">
        <f t="shared" si="135"/>
        <v>1.082662750131649E-2</v>
      </c>
      <c r="W61" s="98">
        <f t="shared" si="135"/>
        <v>1.2991953001579791E-2</v>
      </c>
      <c r="X61" s="98">
        <f t="shared" si="135"/>
        <v>1.9590456852377404E-2</v>
      </c>
      <c r="Y61" s="98">
        <f t="shared" si="135"/>
        <v>6.2813984702410289E-3</v>
      </c>
      <c r="Z61" s="98">
        <f t="shared" si="135"/>
        <v>7.2377787201439621E-3</v>
      </c>
      <c r="AA61" s="98">
        <f t="shared" si="135"/>
        <v>8.3853093707014093E-3</v>
      </c>
      <c r="AB61" s="98">
        <f t="shared" si="135"/>
        <v>9.7621679827656158E-3</v>
      </c>
      <c r="AC61" s="98">
        <f t="shared" si="135"/>
        <v>1.1414145586967184E-2</v>
      </c>
      <c r="AD61" s="98">
        <f t="shared" si="135"/>
        <v>1.3396159898762233E-2</v>
      </c>
      <c r="AE61" s="98">
        <f t="shared" si="135"/>
        <v>2.1032089405809504E-2</v>
      </c>
      <c r="AF61" s="98">
        <f t="shared" si="135"/>
        <v>1.4390843722730248E-2</v>
      </c>
      <c r="AG61" s="98">
        <f t="shared" si="135"/>
        <v>1.4212647712052611E-2</v>
      </c>
      <c r="AH61" s="98">
        <f t="shared" si="135"/>
        <v>1.3960837759617402E-2</v>
      </c>
      <c r="AI61" s="98">
        <f t="shared" si="135"/>
        <v>1.3620702031253335E-2</v>
      </c>
      <c r="AJ61" s="166">
        <f t="shared" si="135"/>
        <v>1.3174580472615629E-2</v>
      </c>
      <c r="AK61" s="145">
        <f t="shared" si="135"/>
        <v>1.2601271827731159E-2</v>
      </c>
      <c r="AL61" s="98">
        <f t="shared" si="135"/>
        <v>6.9156277911686086E-3</v>
      </c>
      <c r="AM61" s="98">
        <f t="shared" si="135"/>
        <v>6.7512092593574021E-3</v>
      </c>
      <c r="AN61" s="98">
        <f t="shared" si="135"/>
        <v>7.0744618994198257E-3</v>
      </c>
      <c r="AO61" s="98">
        <f t="shared" si="135"/>
        <v>7.311860605410345E-3</v>
      </c>
      <c r="AP61" s="98">
        <f t="shared" si="135"/>
        <v>7.4441526658207101E-3</v>
      </c>
      <c r="AQ61" s="166">
        <f t="shared" si="135"/>
        <v>7.4482438713156197E-3</v>
      </c>
      <c r="AR61" s="145">
        <f t="shared" si="135"/>
        <v>7.2964304372763857E-3</v>
      </c>
      <c r="AS61" s="98">
        <f t="shared" si="135"/>
        <v>7.5877930063284896E-3</v>
      </c>
      <c r="AT61" s="98">
        <f t="shared" si="135"/>
        <v>6.7468548477070314E-3</v>
      </c>
      <c r="AU61" s="98">
        <f t="shared" si="135"/>
        <v>6.3559878915647626E-3</v>
      </c>
      <c r="AV61" s="98">
        <f t="shared" si="135"/>
        <v>5.9906609804269333E-3</v>
      </c>
      <c r="AW61" s="98">
        <f t="shared" si="135"/>
        <v>5.6478717559085359E-3</v>
      </c>
      <c r="AX61" s="166">
        <f t="shared" si="135"/>
        <v>5.3238799189162609E-3</v>
      </c>
      <c r="AY61" s="145">
        <f t="shared" si="135"/>
        <v>5.0140603796329768E-3</v>
      </c>
      <c r="AZ61" s="98">
        <f t="shared" si="135"/>
        <v>4.7127273289431226E-3</v>
      </c>
      <c r="BA61" s="98">
        <f t="shared" si="135"/>
        <v>4.6871349973585177E-3</v>
      </c>
      <c r="BB61" s="98">
        <f t="shared" si="135"/>
        <v>4.650782892078824E-3</v>
      </c>
      <c r="BC61" s="98">
        <f t="shared" si="135"/>
        <v>4.568565662683037E-3</v>
      </c>
      <c r="BD61" s="98">
        <f t="shared" si="135"/>
        <v>4.4479605560832471E-3</v>
      </c>
      <c r="BE61" s="166">
        <f t="shared" si="135"/>
        <v>4.2975164524760249E-3</v>
      </c>
      <c r="BF61" s="145">
        <f t="shared" si="135"/>
        <v>4.1270584559775416E-3</v>
      </c>
      <c r="BG61" s="98">
        <f t="shared" si="135"/>
        <v>3.94793358431443E-3</v>
      </c>
      <c r="BH61" s="98">
        <f t="shared" si="135"/>
        <v>3.7566667104235335E-3</v>
      </c>
      <c r="BI61" s="98">
        <f t="shared" si="135"/>
        <v>3.6170787380467662E-3</v>
      </c>
      <c r="BJ61" s="98">
        <f t="shared" si="135"/>
        <v>3.4978238728132051E-3</v>
      </c>
      <c r="BK61" s="98">
        <f t="shared" si="135"/>
        <v>3.3946470336619025E-3</v>
      </c>
      <c r="BL61" s="166">
        <f t="shared" si="135"/>
        <v>3.3040777504631472E-3</v>
      </c>
      <c r="BM61" s="145">
        <f t="shared" si="135"/>
        <v>3.2235799486803863E-3</v>
      </c>
      <c r="BN61" s="98">
        <f t="shared" si="135"/>
        <v>3.1517175397898748E-3</v>
      </c>
      <c r="BO61" s="98">
        <f t="shared" si="135"/>
        <v>3.0846203749456858E-3</v>
      </c>
      <c r="BP61" s="98">
        <f t="shared" si="135"/>
        <v>3.0105949396801307E-3</v>
      </c>
      <c r="BQ61" s="98">
        <f t="shared" si="135"/>
        <v>2.9314247122840414E-3</v>
      </c>
      <c r="BR61" s="98">
        <f t="shared" si="135"/>
        <v>2.85121480870074E-3</v>
      </c>
      <c r="BS61" s="98">
        <f t="shared" si="135"/>
        <v>2.7733410372597078E-3</v>
      </c>
      <c r="BT61" s="145">
        <f t="shared" si="135"/>
        <v>2.7004290748677629E-3</v>
      </c>
      <c r="BU61" s="98">
        <f t="shared" si="135"/>
        <v>2.6343429525515602E-3</v>
      </c>
      <c r="BV61" s="98">
        <f t="shared" si="135"/>
        <v>2.5761703420976775E-3</v>
      </c>
      <c r="BW61" s="98">
        <f t="shared" ref="BW61:DS61" si="136">BP31*$I$5*BW12</f>
        <v>2.5255718851004113E-3</v>
      </c>
      <c r="BX61" s="98">
        <f t="shared" si="136"/>
        <v>2.4788899210464962E-3</v>
      </c>
      <c r="BY61" s="98">
        <f t="shared" si="136"/>
        <v>2.4347436896977105E-3</v>
      </c>
      <c r="BZ61" s="98">
        <f t="shared" si="136"/>
        <v>2.3922579337230933E-3</v>
      </c>
      <c r="CA61" s="145">
        <f t="shared" si="136"/>
        <v>2.3509585286993835E-3</v>
      </c>
      <c r="CB61" s="98">
        <f t="shared" si="136"/>
        <v>2.3106564423265781E-3</v>
      </c>
      <c r="CC61" s="98">
        <f t="shared" si="136"/>
        <v>2.2713192922115214E-3</v>
      </c>
      <c r="CD61" s="98">
        <f t="shared" si="136"/>
        <v>2.2332389369843064E-3</v>
      </c>
      <c r="CE61" s="98">
        <f t="shared" si="136"/>
        <v>2.1970919178547015E-3</v>
      </c>
      <c r="CF61" s="98">
        <f t="shared" si="136"/>
        <v>2.1633595811291709E-3</v>
      </c>
      <c r="CG61" s="98">
        <f t="shared" si="136"/>
        <v>2.1321950483239711E-3</v>
      </c>
      <c r="CH61" s="145">
        <f t="shared" si="136"/>
        <v>2.1034990663770085E-3</v>
      </c>
      <c r="CI61" s="98">
        <f t="shared" si="136"/>
        <v>2.0769891970976824E-3</v>
      </c>
      <c r="CJ61" s="98">
        <f t="shared" si="136"/>
        <v>2.0522609746606137E-3</v>
      </c>
      <c r="CK61" s="98">
        <f t="shared" si="136"/>
        <v>2.0288609804102213E-3</v>
      </c>
      <c r="CL61" s="98">
        <f t="shared" si="136"/>
        <v>2.0064359158498022E-3</v>
      </c>
      <c r="CM61" s="98">
        <f t="shared" si="136"/>
        <v>1.9848983783980543E-3</v>
      </c>
      <c r="CN61" s="98">
        <f t="shared" si="136"/>
        <v>1.9642584868469165E-3</v>
      </c>
      <c r="CO61" s="145">
        <f t="shared" si="136"/>
        <v>1.9445738301445989E-3</v>
      </c>
      <c r="CP61" s="98">
        <f t="shared" si="136"/>
        <v>1.9259111978562385E-3</v>
      </c>
      <c r="CQ61" s="98">
        <f t="shared" si="136"/>
        <v>1.9083203160889725E-3</v>
      </c>
      <c r="CR61" s="98">
        <f t="shared" si="136"/>
        <v>1.8918198337949867E-3</v>
      </c>
      <c r="CS61" s="98">
        <f t="shared" si="136"/>
        <v>1.87638161535238E-3</v>
      </c>
      <c r="CT61" s="98">
        <f t="shared" si="136"/>
        <v>1.8619304024883898E-3</v>
      </c>
      <c r="CU61" s="98">
        <f t="shared" si="136"/>
        <v>1.8483620799934636E-3</v>
      </c>
      <c r="CV61" s="145">
        <f t="shared" si="136"/>
        <v>1.8355681684482593E-3</v>
      </c>
      <c r="CW61" s="98">
        <f t="shared" si="136"/>
        <v>1.8234527292804105E-3</v>
      </c>
      <c r="CX61" s="98">
        <f t="shared" si="136"/>
        <v>1.8119429590606451E-3</v>
      </c>
      <c r="CY61" s="98">
        <f t="shared" si="136"/>
        <v>1.8009948547643066E-3</v>
      </c>
      <c r="CZ61" s="98">
        <f t="shared" si="136"/>
        <v>1.7905924712371861E-3</v>
      </c>
      <c r="DA61" s="98">
        <f t="shared" si="136"/>
        <v>1.7807365781107036E-3</v>
      </c>
      <c r="DB61" s="98">
        <f t="shared" si="136"/>
        <v>1.7714258207943839E-3</v>
      </c>
      <c r="DC61" s="98">
        <f t="shared" si="136"/>
        <v>1.7626503798400068E-3</v>
      </c>
      <c r="DD61" s="145">
        <f t="shared" si="136"/>
        <v>1.7543900230854667E-3</v>
      </c>
      <c r="DE61" s="98">
        <f t="shared" si="136"/>
        <v>1.7466153347682146E-3</v>
      </c>
      <c r="DF61" s="98">
        <f t="shared" si="136"/>
        <v>1.7392909856982243E-3</v>
      </c>
      <c r="DG61" s="98">
        <f t="shared" si="136"/>
        <v>1.732379875967588E-3</v>
      </c>
      <c r="DH61" s="98">
        <f t="shared" si="136"/>
        <v>1.7258474190784752E-3</v>
      </c>
      <c r="DI61" s="98">
        <f t="shared" si="136"/>
        <v>1.7196642318918955E-3</v>
      </c>
      <c r="DJ61" s="98">
        <f t="shared" si="136"/>
        <v>1.7138072900656758E-3</v>
      </c>
      <c r="DK61" s="145">
        <f t="shared" si="136"/>
        <v>1.7082593839333261E-3</v>
      </c>
      <c r="DL61" s="98">
        <f t="shared" si="136"/>
        <v>1.7030075851391755E-3</v>
      </c>
      <c r="DM61" s="98">
        <f t="shared" si="136"/>
        <v>1.6980412709318782E-3</v>
      </c>
      <c r="DN61" s="98">
        <f t="shared" si="136"/>
        <v>1.6933500883688961E-3</v>
      </c>
      <c r="DO61" s="98">
        <f t="shared" si="136"/>
        <v>1.6889223252778227E-3</v>
      </c>
      <c r="DP61" s="98">
        <f t="shared" si="136"/>
        <v>1.6847442769135446E-3</v>
      </c>
      <c r="DQ61" s="98">
        <f t="shared" si="136"/>
        <v>1.6808008799742448E-3</v>
      </c>
      <c r="DR61" s="98">
        <f t="shared" si="136"/>
        <v>1.6770766937849579E-3</v>
      </c>
      <c r="DS61" s="98">
        <f t="shared" si="136"/>
        <v>1.6735568785273358E-3</v>
      </c>
    </row>
    <row r="62" spans="1:123" x14ac:dyDescent="0.25">
      <c r="A62" t="s">
        <v>75</v>
      </c>
      <c r="B62" s="60"/>
      <c r="C62" s="112">
        <f t="shared" si="131"/>
        <v>0</v>
      </c>
      <c r="D62" s="112">
        <f t="shared" si="131"/>
        <v>0</v>
      </c>
      <c r="E62" s="112">
        <f t="shared" si="131"/>
        <v>0</v>
      </c>
      <c r="F62" s="112">
        <f t="shared" si="131"/>
        <v>0</v>
      </c>
      <c r="G62" s="112">
        <f t="shared" si="131"/>
        <v>0</v>
      </c>
      <c r="H62" s="112">
        <f>I62/(1+$V$5)</f>
        <v>0</v>
      </c>
      <c r="I62" s="104">
        <f>V10*AN6</f>
        <v>0</v>
      </c>
      <c r="J62" s="83">
        <f t="shared" ref="J62:BU62" si="137">I62-C63+J63</f>
        <v>9.980369779288548E-3</v>
      </c>
      <c r="K62" s="83">
        <f t="shared" si="137"/>
        <v>2.1956813514434806E-2</v>
      </c>
      <c r="L62" s="83">
        <f t="shared" si="137"/>
        <v>3.6328545996610312E-2</v>
      </c>
      <c r="M62" s="83">
        <f t="shared" si="137"/>
        <v>5.3574624975220919E-2</v>
      </c>
      <c r="N62" s="83">
        <f t="shared" si="137"/>
        <v>7.4269919749553645E-2</v>
      </c>
      <c r="O62" s="83">
        <f t="shared" si="137"/>
        <v>9.9104273478752919E-2</v>
      </c>
      <c r="P62" s="105">
        <f t="shared" si="137"/>
        <v>0.12890549795379205</v>
      </c>
      <c r="Q62" s="83">
        <f t="shared" si="137"/>
        <v>0.15468659754455044</v>
      </c>
      <c r="R62" s="83">
        <f t="shared" si="137"/>
        <v>0.18562391705346051</v>
      </c>
      <c r="S62" s="83">
        <f t="shared" si="137"/>
        <v>0.2227487004641526</v>
      </c>
      <c r="T62" s="83">
        <f t="shared" si="137"/>
        <v>0.2672984405569831</v>
      </c>
      <c r="U62" s="83">
        <f t="shared" si="137"/>
        <v>0.32075812866837972</v>
      </c>
      <c r="V62" s="83">
        <f t="shared" si="137"/>
        <v>0.3849097544020556</v>
      </c>
      <c r="W62" s="83">
        <f t="shared" si="137"/>
        <v>0.4618917052824667</v>
      </c>
      <c r="X62" s="83">
        <f t="shared" si="137"/>
        <v>0.50528140105791519</v>
      </c>
      <c r="Y62" s="83">
        <f t="shared" si="137"/>
        <v>0.48772405400522723</v>
      </c>
      <c r="Z62" s="83">
        <f t="shared" si="137"/>
        <v>0.46541798658812633</v>
      </c>
      <c r="AA62" s="83">
        <f t="shared" si="137"/>
        <v>0.43741338401576907</v>
      </c>
      <c r="AB62" s="83">
        <f t="shared" si="137"/>
        <v>0.40257044011071286</v>
      </c>
      <c r="AC62" s="83">
        <f t="shared" si="137"/>
        <v>0.35952134758368243</v>
      </c>
      <c r="AD62" s="83">
        <f t="shared" si="137"/>
        <v>0.30662468153916944</v>
      </c>
      <c r="AE62" s="83">
        <f t="shared" si="137"/>
        <v>0.31204122528163702</v>
      </c>
      <c r="AF62" s="83">
        <f t="shared" si="137"/>
        <v>0.34448713833579619</v>
      </c>
      <c r="AG62" s="83">
        <f t="shared" si="137"/>
        <v>0.37210116944104143</v>
      </c>
      <c r="AH62" s="83">
        <f t="shared" si="137"/>
        <v>0.39375918690850137</v>
      </c>
      <c r="AI62" s="83">
        <f t="shared" si="137"/>
        <v>0.40811222630316624</v>
      </c>
      <c r="AJ62" s="159">
        <f t="shared" si="137"/>
        <v>0.41354150935295986</v>
      </c>
      <c r="AK62" s="105">
        <f t="shared" si="137"/>
        <v>0.4081044594875225</v>
      </c>
      <c r="AL62" s="83">
        <f t="shared" si="137"/>
        <v>0.34962105642335284</v>
      </c>
      <c r="AM62" s="83">
        <f t="shared" si="137"/>
        <v>0.31688889979737644</v>
      </c>
      <c r="AN62" s="83">
        <f t="shared" si="137"/>
        <v>0.28653789856733125</v>
      </c>
      <c r="AO62" s="83">
        <f t="shared" si="137"/>
        <v>0.25859000154125988</v>
      </c>
      <c r="AP62" s="83">
        <f t="shared" si="137"/>
        <v>0.23306288016972587</v>
      </c>
      <c r="AQ62" s="159">
        <f t="shared" si="137"/>
        <v>0.20996912135769205</v>
      </c>
      <c r="AR62" s="105">
        <f t="shared" si="137"/>
        <v>0.18931527499141282</v>
      </c>
      <c r="AS62" s="83">
        <f t="shared" si="137"/>
        <v>0.19222372289566531</v>
      </c>
      <c r="AT62" s="83">
        <f t="shared" si="137"/>
        <v>0.19278907188971914</v>
      </c>
      <c r="AU62" s="83">
        <f t="shared" si="137"/>
        <v>0.19022984083660396</v>
      </c>
      <c r="AV62" s="83">
        <f t="shared" si="137"/>
        <v>0.18501843492850706</v>
      </c>
      <c r="AW62" s="83">
        <f t="shared" si="137"/>
        <v>0.17769792720151745</v>
      </c>
      <c r="AX62" s="159">
        <f t="shared" si="137"/>
        <v>0.16889558879155092</v>
      </c>
      <c r="AY62" s="105">
        <f t="shared" si="137"/>
        <v>0.15933912459255536</v>
      </c>
      <c r="AZ62" s="83">
        <f t="shared" si="137"/>
        <v>0.14746009233875851</v>
      </c>
      <c r="BA62" s="83">
        <f t="shared" si="137"/>
        <v>0.13912673247466084</v>
      </c>
      <c r="BB62" s="83">
        <f t="shared" si="137"/>
        <v>0.13253727447041197</v>
      </c>
      <c r="BC62" s="83">
        <f t="shared" si="137"/>
        <v>0.12735374490304496</v>
      </c>
      <c r="BD62" s="83">
        <f t="shared" si="137"/>
        <v>0.12327455295622253</v>
      </c>
      <c r="BE62" s="159">
        <f t="shared" si="137"/>
        <v>0.12004066440108971</v>
      </c>
      <c r="BF62" s="105">
        <f t="shared" si="137"/>
        <v>0.11744296587788347</v>
      </c>
      <c r="BG62" s="83">
        <f t="shared" si="137"/>
        <v>0.11533105686688024</v>
      </c>
      <c r="BH62" s="83">
        <f t="shared" si="137"/>
        <v>0.11222608219702483</v>
      </c>
      <c r="BI62" s="83">
        <f t="shared" si="137"/>
        <v>0.10854323655092299</v>
      </c>
      <c r="BJ62" s="83">
        <f t="shared" si="137"/>
        <v>0.10458462686543903</v>
      </c>
      <c r="BK62" s="83">
        <f t="shared" si="137"/>
        <v>0.10060083149180117</v>
      </c>
      <c r="BL62" s="159">
        <f t="shared" si="137"/>
        <v>9.6789218816142122E-2</v>
      </c>
      <c r="BM62" s="105">
        <f t="shared" si="137"/>
        <v>9.3291890473620839E-2</v>
      </c>
      <c r="BN62" s="83">
        <f t="shared" si="137"/>
        <v>9.0193170926424537E-2</v>
      </c>
      <c r="BO62" s="83">
        <f t="shared" si="137"/>
        <v>8.7692135314944075E-2</v>
      </c>
      <c r="BP62" s="83">
        <f t="shared" si="137"/>
        <v>8.5510946910535846E-2</v>
      </c>
      <c r="BQ62" s="83">
        <f t="shared" si="137"/>
        <v>8.351861007829478E-2</v>
      </c>
      <c r="BR62" s="83">
        <f t="shared" si="137"/>
        <v>8.1623107827083222E-2</v>
      </c>
      <c r="BS62" s="83">
        <f t="shared" si="137"/>
        <v>7.9765211812841255E-2</v>
      </c>
      <c r="BT62" s="105">
        <f t="shared" si="137"/>
        <v>7.7911711760038416E-2</v>
      </c>
      <c r="BU62" s="83">
        <f t="shared" si="137"/>
        <v>7.6047951391730456E-2</v>
      </c>
      <c r="BV62" s="83">
        <f t="shared" ref="BV62:DS62" si="138">BU62-BO63+BV63</f>
        <v>7.4169531803658734E-2</v>
      </c>
      <c r="BW62" s="83">
        <f t="shared" si="138"/>
        <v>7.2360210894346952E-2</v>
      </c>
      <c r="BX62" s="83">
        <f t="shared" si="138"/>
        <v>7.0668563249458152E-2</v>
      </c>
      <c r="BY62" s="83">
        <f t="shared" si="138"/>
        <v>6.9117157810736254E-2</v>
      </c>
      <c r="BZ62" s="83">
        <f t="shared" si="138"/>
        <v>6.7708229214273954E-2</v>
      </c>
      <c r="CA62" s="105">
        <f t="shared" si="138"/>
        <v>6.6429009159219815E-2</v>
      </c>
      <c r="CB62" s="83">
        <f t="shared" si="138"/>
        <v>6.525668726957598E-2</v>
      </c>
      <c r="CC62" s="83">
        <f t="shared" si="138"/>
        <v>6.416297538676427E-2</v>
      </c>
      <c r="CD62" s="83">
        <f t="shared" si="138"/>
        <v>6.3114733338082665E-2</v>
      </c>
      <c r="CE62" s="83">
        <f t="shared" si="138"/>
        <v>6.2099666413588231E-2</v>
      </c>
      <c r="CF62" s="83">
        <f t="shared" si="138"/>
        <v>6.1115383682912736E-2</v>
      </c>
      <c r="CG62" s="83">
        <f t="shared" si="138"/>
        <v>6.0165473134831546E-2</v>
      </c>
      <c r="CH62" s="105">
        <f t="shared" si="138"/>
        <v>5.9256349352764283E-2</v>
      </c>
      <c r="CI62" s="83">
        <f t="shared" si="138"/>
        <v>5.8394897225310959E-2</v>
      </c>
      <c r="CJ62" s="83">
        <f t="shared" si="138"/>
        <v>5.7586932119875749E-2</v>
      </c>
      <c r="CK62" s="83">
        <f t="shared" si="138"/>
        <v>5.6835565599373312E-2</v>
      </c>
      <c r="CL62" s="83">
        <f t="shared" si="138"/>
        <v>5.6137883271091454E-2</v>
      </c>
      <c r="CM62" s="83">
        <f t="shared" si="138"/>
        <v>5.5487781941821128E-2</v>
      </c>
      <c r="CN62" s="83">
        <f t="shared" si="138"/>
        <v>5.4878061652288285E-2</v>
      </c>
      <c r="CO62" s="105">
        <f t="shared" si="138"/>
        <v>5.4301932059283922E-2</v>
      </c>
      <c r="CP62" s="83">
        <f t="shared" si="138"/>
        <v>5.3754007136945066E-2</v>
      </c>
      <c r="CQ62" s="83">
        <f t="shared" si="138"/>
        <v>5.3230869074194512E-2</v>
      </c>
      <c r="CR62" s="83">
        <f t="shared" si="138"/>
        <v>5.2731285974357597E-2</v>
      </c>
      <c r="CS62" s="83">
        <f t="shared" si="138"/>
        <v>5.2255877268165392E-2</v>
      </c>
      <c r="CT62" s="83">
        <f t="shared" si="138"/>
        <v>5.1805582510396027E-2</v>
      </c>
      <c r="CU62" s="83">
        <f t="shared" si="138"/>
        <v>5.1380961432067718E-2</v>
      </c>
      <c r="CV62" s="105">
        <f t="shared" si="138"/>
        <v>5.09818516620709E-2</v>
      </c>
      <c r="CW62" s="83">
        <f t="shared" si="138"/>
        <v>5.0607297860698099E-2</v>
      </c>
      <c r="CX62" s="83">
        <f t="shared" si="138"/>
        <v>5.0255669731901924E-2</v>
      </c>
      <c r="CY62" s="83">
        <f t="shared" si="138"/>
        <v>4.992489073909729E-2</v>
      </c>
      <c r="CZ62" s="83">
        <f t="shared" si="138"/>
        <v>4.9612777976461304E-2</v>
      </c>
      <c r="DA62" s="83">
        <f t="shared" si="138"/>
        <v>4.9317436071336138E-2</v>
      </c>
      <c r="DB62" s="83">
        <f t="shared" si="138"/>
        <v>4.9037426894231462E-2</v>
      </c>
      <c r="DC62" s="83">
        <f t="shared" si="138"/>
        <v>4.8771781478039011E-2</v>
      </c>
      <c r="DD62" s="105">
        <f t="shared" si="138"/>
        <v>4.851991097616274E-2</v>
      </c>
      <c r="DE62" s="83">
        <f t="shared" si="138"/>
        <v>4.8281462884741999E-2</v>
      </c>
      <c r="DF62" s="83">
        <f t="shared" si="138"/>
        <v>4.8056157991265468E-2</v>
      </c>
      <c r="DG62" s="83">
        <f t="shared" si="138"/>
        <v>4.7843637995494091E-2</v>
      </c>
      <c r="DH62" s="83">
        <f t="shared" si="138"/>
        <v>4.7643373647474938E-2</v>
      </c>
      <c r="DI62" s="83">
        <f t="shared" si="138"/>
        <v>4.7454680697138284E-2</v>
      </c>
      <c r="DJ62" s="83">
        <f t="shared" si="138"/>
        <v>4.7276780219123085E-2</v>
      </c>
      <c r="DK62" s="105">
        <f t="shared" si="138"/>
        <v>4.7108873311297005E-2</v>
      </c>
      <c r="DL62" s="83">
        <f t="shared" si="138"/>
        <v>4.6950209024661113E-2</v>
      </c>
      <c r="DM62" s="83">
        <f t="shared" si="138"/>
        <v>4.6800132251511042E-2</v>
      </c>
      <c r="DN62" s="83">
        <f t="shared" si="138"/>
        <v>4.6658105145238798E-2</v>
      </c>
      <c r="DO62" s="83">
        <f t="shared" si="138"/>
        <v>4.6523698858851423E-2</v>
      </c>
      <c r="DP62" s="83">
        <f t="shared" si="138"/>
        <v>4.6396562390469659E-2</v>
      </c>
      <c r="DQ62" s="83">
        <f t="shared" si="138"/>
        <v>4.6276385523412601E-2</v>
      </c>
      <c r="DR62" s="83">
        <f t="shared" si="138"/>
        <v>4.6162866868450385E-2</v>
      </c>
      <c r="DS62" s="83">
        <f t="shared" si="138"/>
        <v>4.6055692880613501E-2</v>
      </c>
    </row>
    <row r="63" spans="1:123" s="54" customFormat="1" x14ac:dyDescent="0.25">
      <c r="A63" s="98" t="s">
        <v>121</v>
      </c>
      <c r="B63" s="99"/>
      <c r="C63" s="113">
        <f t="shared" si="131"/>
        <v>0</v>
      </c>
      <c r="D63" s="114">
        <f t="shared" ref="D63:H63" si="139">D62-C62</f>
        <v>0</v>
      </c>
      <c r="E63" s="114">
        <f t="shared" si="139"/>
        <v>0</v>
      </c>
      <c r="F63" s="114">
        <f t="shared" si="139"/>
        <v>0</v>
      </c>
      <c r="G63" s="114">
        <f t="shared" si="139"/>
        <v>0</v>
      </c>
      <c r="H63" s="114">
        <f t="shared" si="139"/>
        <v>0</v>
      </c>
      <c r="I63" s="114">
        <f>I62-H62</f>
        <v>0</v>
      </c>
      <c r="J63" s="98">
        <f>C33*$I$6*J12</f>
        <v>9.980369779288548E-3</v>
      </c>
      <c r="K63" s="98">
        <f t="shared" ref="K63:BV63" si="140">D33*$I$6*K12</f>
        <v>1.1976443735146256E-2</v>
      </c>
      <c r="L63" s="98">
        <f t="shared" si="140"/>
        <v>1.4371732482175508E-2</v>
      </c>
      <c r="M63" s="98">
        <f t="shared" si="140"/>
        <v>1.7246078978610607E-2</v>
      </c>
      <c r="N63" s="98">
        <f t="shared" si="140"/>
        <v>2.0695294774332722E-2</v>
      </c>
      <c r="O63" s="98">
        <f t="shared" si="140"/>
        <v>2.4834353729199274E-2</v>
      </c>
      <c r="P63" s="145">
        <f t="shared" si="140"/>
        <v>2.9801224475039127E-2</v>
      </c>
      <c r="Q63" s="98">
        <f t="shared" si="140"/>
        <v>3.5761469370046942E-2</v>
      </c>
      <c r="R63" s="98">
        <f t="shared" si="140"/>
        <v>4.2913763244056324E-2</v>
      </c>
      <c r="S63" s="98">
        <f t="shared" si="140"/>
        <v>5.1496515892867606E-2</v>
      </c>
      <c r="T63" s="98">
        <f t="shared" si="140"/>
        <v>6.1795819071441119E-2</v>
      </c>
      <c r="U63" s="98">
        <f t="shared" si="140"/>
        <v>7.4154982885729359E-2</v>
      </c>
      <c r="V63" s="98">
        <f t="shared" si="140"/>
        <v>8.8985979462875189E-2</v>
      </c>
      <c r="W63" s="98">
        <f t="shared" si="140"/>
        <v>0.10678317535545026</v>
      </c>
      <c r="X63" s="98">
        <f t="shared" si="140"/>
        <v>7.9151165145495472E-2</v>
      </c>
      <c r="Y63" s="98">
        <f t="shared" si="140"/>
        <v>2.5356416191368362E-2</v>
      </c>
      <c r="Z63" s="98">
        <f t="shared" si="140"/>
        <v>2.9190448475766732E-2</v>
      </c>
      <c r="AA63" s="98">
        <f t="shared" si="140"/>
        <v>3.3791216499083856E-2</v>
      </c>
      <c r="AB63" s="98">
        <f t="shared" si="140"/>
        <v>3.9312038980673168E-2</v>
      </c>
      <c r="AC63" s="98">
        <f t="shared" si="140"/>
        <v>4.5936886935844745E-2</v>
      </c>
      <c r="AD63" s="98">
        <f t="shared" si="140"/>
        <v>5.3886509310937296E-2</v>
      </c>
      <c r="AE63" s="98">
        <f t="shared" si="140"/>
        <v>8.4567708887963042E-2</v>
      </c>
      <c r="AF63" s="98">
        <f t="shared" si="140"/>
        <v>5.7802329245527508E-2</v>
      </c>
      <c r="AG63" s="98">
        <f t="shared" si="140"/>
        <v>5.6804479581011952E-2</v>
      </c>
      <c r="AH63" s="98">
        <f t="shared" si="140"/>
        <v>5.5449233966543762E-2</v>
      </c>
      <c r="AI63" s="98">
        <f t="shared" si="140"/>
        <v>5.3665078375338023E-2</v>
      </c>
      <c r="AJ63" s="166">
        <f t="shared" si="140"/>
        <v>5.1366169985638338E-2</v>
      </c>
      <c r="AK63" s="145">
        <f t="shared" si="140"/>
        <v>4.8449459445499964E-2</v>
      </c>
      <c r="AL63" s="98">
        <f t="shared" si="140"/>
        <v>2.6084305823793386E-2</v>
      </c>
      <c r="AM63" s="98">
        <f t="shared" si="140"/>
        <v>2.5070172619551107E-2</v>
      </c>
      <c r="AN63" s="98">
        <f t="shared" si="140"/>
        <v>2.6453478350966793E-2</v>
      </c>
      <c r="AO63" s="98">
        <f t="shared" si="140"/>
        <v>2.7501336940472396E-2</v>
      </c>
      <c r="AP63" s="98">
        <f t="shared" si="140"/>
        <v>2.813795700380399E-2</v>
      </c>
      <c r="AQ63" s="166">
        <f t="shared" si="140"/>
        <v>2.8272411173604517E-2</v>
      </c>
      <c r="AR63" s="145">
        <f t="shared" si="140"/>
        <v>2.7795613079220741E-2</v>
      </c>
      <c r="AS63" s="98">
        <f t="shared" si="140"/>
        <v>2.8992753728045887E-2</v>
      </c>
      <c r="AT63" s="98">
        <f t="shared" si="140"/>
        <v>2.5635521613604929E-2</v>
      </c>
      <c r="AU63" s="98">
        <f t="shared" si="140"/>
        <v>2.3894247297851612E-2</v>
      </c>
      <c r="AV63" s="98">
        <f t="shared" si="140"/>
        <v>2.2289931032375476E-2</v>
      </c>
      <c r="AW63" s="98">
        <f t="shared" si="140"/>
        <v>2.0817449276814386E-2</v>
      </c>
      <c r="AX63" s="166">
        <f t="shared" si="140"/>
        <v>1.9470072763638002E-2</v>
      </c>
      <c r="AY63" s="145">
        <f t="shared" si="140"/>
        <v>1.8239148880225188E-2</v>
      </c>
      <c r="AZ63" s="98">
        <f t="shared" si="140"/>
        <v>1.7113721474249034E-2</v>
      </c>
      <c r="BA63" s="98">
        <f t="shared" si="140"/>
        <v>1.7302161749507251E-2</v>
      </c>
      <c r="BB63" s="98">
        <f t="shared" si="140"/>
        <v>1.7304789293602726E-2</v>
      </c>
      <c r="BC63" s="98">
        <f t="shared" si="140"/>
        <v>1.7106401465008476E-2</v>
      </c>
      <c r="BD63" s="98">
        <f t="shared" si="140"/>
        <v>1.6738257329991957E-2</v>
      </c>
      <c r="BE63" s="166">
        <f t="shared" si="140"/>
        <v>1.623618420850519E-2</v>
      </c>
      <c r="BF63" s="145">
        <f t="shared" si="140"/>
        <v>1.564145035701894E-2</v>
      </c>
      <c r="BG63" s="98">
        <f t="shared" si="140"/>
        <v>1.5001812463245787E-2</v>
      </c>
      <c r="BH63" s="98">
        <f t="shared" si="140"/>
        <v>1.4197187079651855E-2</v>
      </c>
      <c r="BI63" s="98">
        <f t="shared" si="140"/>
        <v>1.3621943647500882E-2</v>
      </c>
      <c r="BJ63" s="98">
        <f t="shared" si="140"/>
        <v>1.3147791779524503E-2</v>
      </c>
      <c r="BK63" s="98">
        <f t="shared" si="140"/>
        <v>1.2754461956354105E-2</v>
      </c>
      <c r="BL63" s="166">
        <f t="shared" si="140"/>
        <v>1.2424571532846136E-2</v>
      </c>
      <c r="BM63" s="145">
        <f t="shared" si="140"/>
        <v>1.2144122014497662E-2</v>
      </c>
      <c r="BN63" s="98">
        <f t="shared" si="140"/>
        <v>1.190309291604949E-2</v>
      </c>
      <c r="BO63" s="98">
        <f t="shared" si="140"/>
        <v>1.1696151468171396E-2</v>
      </c>
      <c r="BP63" s="98">
        <f t="shared" si="140"/>
        <v>1.1440755243092659E-2</v>
      </c>
      <c r="BQ63" s="98">
        <f t="shared" si="140"/>
        <v>1.1155454947283448E-2</v>
      </c>
      <c r="BR63" s="98">
        <f t="shared" si="140"/>
        <v>1.0858959705142546E-2</v>
      </c>
      <c r="BS63" s="98">
        <f t="shared" si="140"/>
        <v>1.0566675518604173E-2</v>
      </c>
      <c r="BT63" s="145">
        <f t="shared" si="140"/>
        <v>1.0290621961694817E-2</v>
      </c>
      <c r="BU63" s="98">
        <f t="shared" si="140"/>
        <v>1.0039332547741526E-2</v>
      </c>
      <c r="BV63" s="98">
        <f t="shared" si="140"/>
        <v>9.8177318800996734E-3</v>
      </c>
      <c r="BW63" s="98">
        <f t="shared" ref="BW63:DS63" si="141">BP33*$I$6*BW12</f>
        <v>9.6314343337808774E-3</v>
      </c>
      <c r="BX63" s="98">
        <f t="shared" si="141"/>
        <v>9.4638073023946435E-3</v>
      </c>
      <c r="BY63" s="98">
        <f t="shared" si="141"/>
        <v>9.3075542664206399E-3</v>
      </c>
      <c r="BZ63" s="98">
        <f t="shared" si="141"/>
        <v>9.1577469221418659E-3</v>
      </c>
      <c r="CA63" s="145">
        <f t="shared" si="141"/>
        <v>9.0114019066406849E-3</v>
      </c>
      <c r="CB63" s="98">
        <f t="shared" si="141"/>
        <v>8.8670106580976907E-3</v>
      </c>
      <c r="CC63" s="98">
        <f t="shared" si="141"/>
        <v>8.7240199972879601E-3</v>
      </c>
      <c r="CD63" s="98">
        <f t="shared" si="141"/>
        <v>8.5831922850992774E-3</v>
      </c>
      <c r="CE63" s="98">
        <f t="shared" si="141"/>
        <v>8.4487403779002074E-3</v>
      </c>
      <c r="CF63" s="98">
        <f t="shared" si="141"/>
        <v>8.3232715357451411E-3</v>
      </c>
      <c r="CG63" s="98">
        <f t="shared" si="141"/>
        <v>8.2078363740606779E-3</v>
      </c>
      <c r="CH63" s="145">
        <f t="shared" si="141"/>
        <v>8.1022781245734202E-3</v>
      </c>
      <c r="CI63" s="98">
        <f t="shared" si="141"/>
        <v>8.0055585306443664E-3</v>
      </c>
      <c r="CJ63" s="98">
        <f t="shared" si="141"/>
        <v>7.9160548918527519E-3</v>
      </c>
      <c r="CK63" s="98">
        <f t="shared" si="141"/>
        <v>7.8318257645968396E-3</v>
      </c>
      <c r="CL63" s="98">
        <f t="shared" si="141"/>
        <v>7.7510580496183458E-3</v>
      </c>
      <c r="CM63" s="98">
        <f t="shared" si="141"/>
        <v>7.6731702064748147E-3</v>
      </c>
      <c r="CN63" s="98">
        <f t="shared" si="141"/>
        <v>7.5981160845278346E-3</v>
      </c>
      <c r="CO63" s="145">
        <f t="shared" si="141"/>
        <v>7.5261485315690586E-3</v>
      </c>
      <c r="CP63" s="98">
        <f t="shared" si="141"/>
        <v>7.4576336083055075E-3</v>
      </c>
      <c r="CQ63" s="98">
        <f t="shared" si="141"/>
        <v>7.3929168291021925E-3</v>
      </c>
      <c r="CR63" s="98">
        <f t="shared" si="141"/>
        <v>7.3322426647599269E-3</v>
      </c>
      <c r="CS63" s="98">
        <f t="shared" si="141"/>
        <v>7.2756493434261351E-3</v>
      </c>
      <c r="CT63" s="98">
        <f t="shared" si="141"/>
        <v>7.2228754487054531E-3</v>
      </c>
      <c r="CU63" s="98">
        <f t="shared" si="141"/>
        <v>7.1734950061995272E-3</v>
      </c>
      <c r="CV63" s="145">
        <f t="shared" si="141"/>
        <v>7.1270387615722363E-3</v>
      </c>
      <c r="CW63" s="98">
        <f t="shared" si="141"/>
        <v>7.0830798069327064E-3</v>
      </c>
      <c r="CX63" s="98">
        <f t="shared" si="141"/>
        <v>7.0412887003060221E-3</v>
      </c>
      <c r="CY63" s="98">
        <f t="shared" si="141"/>
        <v>7.0014636719552869E-3</v>
      </c>
      <c r="CZ63" s="98">
        <f t="shared" si="141"/>
        <v>6.9635365807901506E-3</v>
      </c>
      <c r="DA63" s="98">
        <f t="shared" si="141"/>
        <v>6.9275335435802837E-3</v>
      </c>
      <c r="DB63" s="98">
        <f t="shared" si="141"/>
        <v>6.8934858290948496E-3</v>
      </c>
      <c r="DC63" s="98">
        <f t="shared" si="141"/>
        <v>6.8613933453797894E-3</v>
      </c>
      <c r="DD63" s="145">
        <f t="shared" si="141"/>
        <v>6.8312093050564371E-3</v>
      </c>
      <c r="DE63" s="98">
        <f t="shared" si="141"/>
        <v>6.8028406088852834E-3</v>
      </c>
      <c r="DF63" s="98">
        <f t="shared" si="141"/>
        <v>6.7761587784787598E-3</v>
      </c>
      <c r="DG63" s="98">
        <f t="shared" si="141"/>
        <v>6.7510165850187742E-3</v>
      </c>
      <c r="DH63" s="98">
        <f t="shared" si="141"/>
        <v>6.7272691955611308E-3</v>
      </c>
      <c r="DI63" s="98">
        <f t="shared" si="141"/>
        <v>6.7047928787582001E-3</v>
      </c>
      <c r="DJ63" s="98">
        <f t="shared" si="141"/>
        <v>6.6834928673645926E-3</v>
      </c>
      <c r="DK63" s="145">
        <f t="shared" si="141"/>
        <v>6.6633023972303548E-3</v>
      </c>
      <c r="DL63" s="98">
        <f t="shared" si="141"/>
        <v>6.644176322249392E-3</v>
      </c>
      <c r="DM63" s="98">
        <f t="shared" si="141"/>
        <v>6.6260820053286856E-3</v>
      </c>
      <c r="DN63" s="98">
        <f t="shared" si="141"/>
        <v>6.6089894787465277E-3</v>
      </c>
      <c r="DO63" s="98">
        <f t="shared" si="141"/>
        <v>6.5928629091737585E-3</v>
      </c>
      <c r="DP63" s="98">
        <f t="shared" si="141"/>
        <v>6.5776564103764328E-3</v>
      </c>
      <c r="DQ63" s="98">
        <f t="shared" si="141"/>
        <v>6.5633160003075409E-3</v>
      </c>
      <c r="DR63" s="98">
        <f t="shared" si="141"/>
        <v>6.5497837422681419E-3</v>
      </c>
      <c r="DS63" s="98">
        <f t="shared" si="141"/>
        <v>6.537002334412503E-3</v>
      </c>
    </row>
    <row r="64" spans="1:123" x14ac:dyDescent="0.25">
      <c r="A64" t="s">
        <v>76</v>
      </c>
      <c r="B64" s="60"/>
      <c r="C64" s="112">
        <f t="shared" si="131"/>
        <v>0</v>
      </c>
      <c r="D64" s="112">
        <f t="shared" si="131"/>
        <v>0</v>
      </c>
      <c r="E64" s="112">
        <f t="shared" si="131"/>
        <v>0</v>
      </c>
      <c r="F64" s="112">
        <f t="shared" si="131"/>
        <v>0</v>
      </c>
      <c r="G64" s="112">
        <f t="shared" si="131"/>
        <v>0</v>
      </c>
      <c r="H64" s="112">
        <f>I64/(1+$V$5)</f>
        <v>0</v>
      </c>
      <c r="I64" s="104">
        <f>V10*AN7</f>
        <v>0</v>
      </c>
      <c r="J64" s="83">
        <f t="shared" ref="J64:BU64" si="142">I64-C65+J65</f>
        <v>6.5205082558018462E-3</v>
      </c>
      <c r="K64" s="83">
        <f t="shared" si="142"/>
        <v>1.4345118162764061E-2</v>
      </c>
      <c r="L64" s="83">
        <f t="shared" si="142"/>
        <v>2.373465005111872E-2</v>
      </c>
      <c r="M64" s="83">
        <f t="shared" si="142"/>
        <v>3.5002088317144311E-2</v>
      </c>
      <c r="N64" s="83">
        <f t="shared" si="142"/>
        <v>4.8523014236375027E-2</v>
      </c>
      <c r="O64" s="83">
        <f t="shared" si="142"/>
        <v>6.4748125339451873E-2</v>
      </c>
      <c r="P64" s="105">
        <f t="shared" si="142"/>
        <v>8.4218258663144099E-2</v>
      </c>
      <c r="Q64" s="83">
        <f t="shared" si="142"/>
        <v>0.10106191039577292</v>
      </c>
      <c r="R64" s="83">
        <f t="shared" si="142"/>
        <v>0.12127429247492752</v>
      </c>
      <c r="S64" s="83">
        <f t="shared" si="142"/>
        <v>0.14552915096991303</v>
      </c>
      <c r="T64" s="83">
        <f t="shared" si="142"/>
        <v>0.17463498116389561</v>
      </c>
      <c r="U64" s="83">
        <f t="shared" si="142"/>
        <v>0.2095619773966747</v>
      </c>
      <c r="V64" s="83">
        <f t="shared" si="142"/>
        <v>0.2514743728760096</v>
      </c>
      <c r="W64" s="83">
        <f t="shared" si="142"/>
        <v>0.30176924745121153</v>
      </c>
      <c r="X64" s="83">
        <f t="shared" si="142"/>
        <v>0.34106076066690255</v>
      </c>
      <c r="Y64" s="83">
        <f t="shared" si="142"/>
        <v>0.38471143799343172</v>
      </c>
      <c r="Z64" s="83">
        <f t="shared" si="142"/>
        <v>0.43359260752592016</v>
      </c>
      <c r="AA64" s="83">
        <f t="shared" si="142"/>
        <v>0.48874964974139556</v>
      </c>
      <c r="AB64" s="83">
        <f t="shared" si="142"/>
        <v>0.55143671848519893</v>
      </c>
      <c r="AC64" s="83">
        <f t="shared" si="142"/>
        <v>0.62315836765523946</v>
      </c>
      <c r="AD64" s="83">
        <f t="shared" si="142"/>
        <v>0.70571944796575903</v>
      </c>
      <c r="AE64" s="83">
        <f t="shared" si="142"/>
        <v>0.88210839506715422</v>
      </c>
      <c r="AF64" s="83">
        <f t="shared" si="142"/>
        <v>0.97584043222328765</v>
      </c>
      <c r="AG64" s="83">
        <f t="shared" si="142"/>
        <v>1.0563160456076102</v>
      </c>
      <c r="AH64" s="83">
        <f t="shared" si="142"/>
        <v>1.12042116200807</v>
      </c>
      <c r="AI64" s="83">
        <f t="shared" si="142"/>
        <v>1.1644191390046721</v>
      </c>
      <c r="AJ64" s="159">
        <f t="shared" si="142"/>
        <v>1.1838262993038362</v>
      </c>
      <c r="AK64" s="105">
        <f t="shared" si="142"/>
        <v>1.1732625887642556</v>
      </c>
      <c r="AL64" s="83">
        <f t="shared" si="142"/>
        <v>1.0112593409456634</v>
      </c>
      <c r="AM64" s="83">
        <f t="shared" si="142"/>
        <v>0.91942666538365547</v>
      </c>
      <c r="AN64" s="83">
        <f t="shared" si="142"/>
        <v>0.8340908867580854</v>
      </c>
      <c r="AO64" s="83">
        <f t="shared" si="142"/>
        <v>0.75521294976937303</v>
      </c>
      <c r="AP64" s="83">
        <f t="shared" si="142"/>
        <v>0.68272059676423469</v>
      </c>
      <c r="AQ64" s="159">
        <f t="shared" si="142"/>
        <v>0.61650189440915248</v>
      </c>
      <c r="AR64" s="105">
        <f t="shared" si="142"/>
        <v>0.55639751855286679</v>
      </c>
      <c r="AS64" s="83">
        <f t="shared" si="142"/>
        <v>0.56454231034065228</v>
      </c>
      <c r="AT64" s="83">
        <f t="shared" si="142"/>
        <v>0.56626276467929682</v>
      </c>
      <c r="AU64" s="83">
        <f t="shared" si="142"/>
        <v>0.55880532571502328</v>
      </c>
      <c r="AV64" s="83">
        <f t="shared" si="142"/>
        <v>0.54355424136866259</v>
      </c>
      <c r="AW64" s="83">
        <f t="shared" si="142"/>
        <v>0.5221002748596667</v>
      </c>
      <c r="AX64" s="159">
        <f t="shared" si="142"/>
        <v>0.49628022492586149</v>
      </c>
      <c r="AY64" s="105">
        <f t="shared" si="142"/>
        <v>0.4682243454161894</v>
      </c>
      <c r="AZ64" s="83">
        <f t="shared" si="142"/>
        <v>0.43331439652113102</v>
      </c>
      <c r="BA64" s="83">
        <f t="shared" si="142"/>
        <v>0.40883411587833873</v>
      </c>
      <c r="BB64" s="83">
        <f t="shared" si="142"/>
        <v>0.38944844947049001</v>
      </c>
      <c r="BC64" s="83">
        <f t="shared" si="142"/>
        <v>0.37417253325447636</v>
      </c>
      <c r="BD64" s="83">
        <f t="shared" si="142"/>
        <v>0.36212929449351694</v>
      </c>
      <c r="BE64" s="159">
        <f t="shared" si="142"/>
        <v>0.35256772626635469</v>
      </c>
      <c r="BF64" s="105">
        <f t="shared" si="142"/>
        <v>0.3448846869314296</v>
      </c>
      <c r="BG64" s="83">
        <f t="shared" si="142"/>
        <v>0.33865092795160195</v>
      </c>
      <c r="BH64" s="83">
        <f t="shared" si="142"/>
        <v>0.32950272064808822</v>
      </c>
      <c r="BI64" s="83">
        <f t="shared" si="142"/>
        <v>0.31866609692496856</v>
      </c>
      <c r="BJ64" s="83">
        <f t="shared" si="142"/>
        <v>0.30701931658507509</v>
      </c>
      <c r="BK64" s="83">
        <f t="shared" si="142"/>
        <v>0.29529034137184745</v>
      </c>
      <c r="BL64" s="159">
        <f t="shared" si="142"/>
        <v>0.28405211455166879</v>
      </c>
      <c r="BM64" s="105">
        <f t="shared" si="142"/>
        <v>0.27371677399534833</v>
      </c>
      <c r="BN64" s="83">
        <f t="shared" si="142"/>
        <v>0.26452858073631325</v>
      </c>
      <c r="BO64" s="83">
        <f t="shared" si="142"/>
        <v>0.25707481215465056</v>
      </c>
      <c r="BP64" s="83">
        <f t="shared" si="142"/>
        <v>0.25054927465630816</v>
      </c>
      <c r="BQ64" s="83">
        <f t="shared" si="142"/>
        <v>0.24457582553161902</v>
      </c>
      <c r="BR64" s="83">
        <f t="shared" si="142"/>
        <v>0.23889140768947478</v>
      </c>
      <c r="BS64" s="83">
        <f t="shared" si="142"/>
        <v>0.23332778190031972</v>
      </c>
      <c r="BT64" s="105">
        <f t="shared" si="142"/>
        <v>0.22779154645757879</v>
      </c>
      <c r="BU64" s="83">
        <f t="shared" si="142"/>
        <v>0.22224210267685929</v>
      </c>
      <c r="BV64" s="83">
        <f t="shared" ref="BV64:DS64" si="143">BU64-BO65+BV65</f>
        <v>0.21666716201295885</v>
      </c>
      <c r="BW64" s="83">
        <f t="shared" si="143"/>
        <v>0.21130481916474014</v>
      </c>
      <c r="BX64" s="83">
        <f t="shared" si="143"/>
        <v>0.20629372065295642</v>
      </c>
      <c r="BY64" s="83">
        <f t="shared" si="143"/>
        <v>0.20169719005754033</v>
      </c>
      <c r="BZ64" s="83">
        <f t="shared" si="143"/>
        <v>0.1975197433613515</v>
      </c>
      <c r="CA64" s="105">
        <f t="shared" si="143"/>
        <v>0.19372259103247449</v>
      </c>
      <c r="CB64" s="83">
        <f t="shared" si="143"/>
        <v>0.19023803548966942</v>
      </c>
      <c r="CC64" s="83">
        <f t="shared" si="143"/>
        <v>0.18698268453910047</v>
      </c>
      <c r="CD64" s="83">
        <f t="shared" si="143"/>
        <v>0.18386186068876742</v>
      </c>
      <c r="CE64" s="83">
        <f t="shared" si="143"/>
        <v>0.18084094597429889</v>
      </c>
      <c r="CF64" s="83">
        <f t="shared" si="143"/>
        <v>0.17791369460739845</v>
      </c>
      <c r="CG64" s="83">
        <f t="shared" si="143"/>
        <v>0.17509085789619142</v>
      </c>
      <c r="CH64" s="105">
        <f t="shared" si="143"/>
        <v>0.1723910679268077</v>
      </c>
      <c r="CI64" s="83">
        <f t="shared" si="143"/>
        <v>0.16983405131190471</v>
      </c>
      <c r="CJ64" s="83">
        <f t="shared" si="143"/>
        <v>0.16743623241455285</v>
      </c>
      <c r="CK64" s="83">
        <f t="shared" si="143"/>
        <v>0.16520574015927275</v>
      </c>
      <c r="CL64" s="83">
        <f t="shared" si="143"/>
        <v>0.16313360408526756</v>
      </c>
      <c r="CM64" s="83">
        <f t="shared" si="143"/>
        <v>0.16120178343103814</v>
      </c>
      <c r="CN64" s="83">
        <f t="shared" si="143"/>
        <v>0.15938920282588356</v>
      </c>
      <c r="CO64" s="105">
        <f t="shared" si="143"/>
        <v>0.15767608860109444</v>
      </c>
      <c r="CP64" s="83">
        <f t="shared" si="143"/>
        <v>0.15604682250975632</v>
      </c>
      <c r="CQ64" s="83">
        <f t="shared" si="143"/>
        <v>0.15449155096404349</v>
      </c>
      <c r="CR64" s="83">
        <f t="shared" si="143"/>
        <v>0.15300679902097788</v>
      </c>
      <c r="CS64" s="83">
        <f t="shared" si="143"/>
        <v>0.151594338886928</v>
      </c>
      <c r="CT64" s="83">
        <f t="shared" si="143"/>
        <v>0.15025678418566538</v>
      </c>
      <c r="CU64" s="83">
        <f t="shared" si="143"/>
        <v>0.14899559355838615</v>
      </c>
      <c r="CV64" s="105">
        <f t="shared" si="143"/>
        <v>0.1478101087656378</v>
      </c>
      <c r="CW64" s="83">
        <f t="shared" si="143"/>
        <v>0.1466973758020183</v>
      </c>
      <c r="CX64" s="83">
        <f t="shared" si="143"/>
        <v>0.14565250858822698</v>
      </c>
      <c r="CY64" s="83">
        <f t="shared" si="143"/>
        <v>0.14466936769274968</v>
      </c>
      <c r="CZ64" s="83">
        <f t="shared" si="143"/>
        <v>0.14374156018873108</v>
      </c>
      <c r="DA64" s="83">
        <f t="shared" si="143"/>
        <v>0.14286355236095361</v>
      </c>
      <c r="DB64" s="83">
        <f t="shared" si="143"/>
        <v>0.14203114667403063</v>
      </c>
      <c r="DC64" s="83">
        <f t="shared" si="143"/>
        <v>0.14124150529998275</v>
      </c>
      <c r="DD64" s="105">
        <f t="shared" si="143"/>
        <v>0.14049288484532402</v>
      </c>
      <c r="DE64" s="83">
        <f t="shared" si="143"/>
        <v>0.1397842158527314</v>
      </c>
      <c r="DF64" s="83">
        <f t="shared" si="143"/>
        <v>0.13911462914515368</v>
      </c>
      <c r="DG64" s="83">
        <f t="shared" si="143"/>
        <v>0.13848301669794849</v>
      </c>
      <c r="DH64" s="83">
        <f t="shared" si="143"/>
        <v>0.13788777465757562</v>
      </c>
      <c r="DI64" s="83">
        <f t="shared" si="143"/>
        <v>0.13732685584016271</v>
      </c>
      <c r="DJ64" s="83">
        <f t="shared" si="143"/>
        <v>0.13679794795181616</v>
      </c>
      <c r="DK64" s="105">
        <f t="shared" si="143"/>
        <v>0.13629869099043657</v>
      </c>
      <c r="DL64" s="83">
        <f t="shared" si="143"/>
        <v>0.13582687303865884</v>
      </c>
      <c r="DM64" s="83">
        <f t="shared" si="143"/>
        <v>0.1353805664934796</v>
      </c>
      <c r="DN64" s="83">
        <f t="shared" si="143"/>
        <v>0.1349581866113152</v>
      </c>
      <c r="DO64" s="83">
        <f t="shared" si="143"/>
        <v>0.13455846409929428</v>
      </c>
      <c r="DP64" s="83">
        <f t="shared" si="143"/>
        <v>0.13418035363384123</v>
      </c>
      <c r="DQ64" s="83">
        <f t="shared" si="143"/>
        <v>0.13382292645292787</v>
      </c>
      <c r="DR64" s="83">
        <f t="shared" si="143"/>
        <v>0.13348527849532077</v>
      </c>
      <c r="DS64" s="83">
        <f t="shared" si="143"/>
        <v>0.13316647071814192</v>
      </c>
    </row>
    <row r="65" spans="1:123" s="54" customFormat="1" x14ac:dyDescent="0.25">
      <c r="A65" s="98" t="s">
        <v>122</v>
      </c>
      <c r="B65" s="99"/>
      <c r="C65" s="113">
        <f t="shared" si="131"/>
        <v>0</v>
      </c>
      <c r="D65" s="114">
        <f t="shared" ref="D65:H65" si="144">D64-C64</f>
        <v>0</v>
      </c>
      <c r="E65" s="114">
        <f t="shared" si="144"/>
        <v>0</v>
      </c>
      <c r="F65" s="114">
        <f t="shared" si="144"/>
        <v>0</v>
      </c>
      <c r="G65" s="114">
        <f t="shared" si="144"/>
        <v>0</v>
      </c>
      <c r="H65" s="114">
        <f t="shared" si="144"/>
        <v>0</v>
      </c>
      <c r="I65" s="114">
        <f>I64-H64</f>
        <v>0</v>
      </c>
      <c r="J65" s="98">
        <f>C35*$I$7*J12</f>
        <v>6.5205082558018462E-3</v>
      </c>
      <c r="K65" s="98">
        <f t="shared" ref="K65:BV65" si="145">D35*$I$7*K12</f>
        <v>7.8246099069622151E-3</v>
      </c>
      <c r="L65" s="98">
        <f t="shared" si="145"/>
        <v>9.3895318883546585E-3</v>
      </c>
      <c r="M65" s="98">
        <f t="shared" si="145"/>
        <v>1.1267438266025595E-2</v>
      </c>
      <c r="N65" s="98">
        <f t="shared" si="145"/>
        <v>1.3520925919230717E-2</v>
      </c>
      <c r="O65" s="98">
        <f t="shared" si="145"/>
        <v>1.6225111103076853E-2</v>
      </c>
      <c r="P65" s="145">
        <f t="shared" si="145"/>
        <v>1.9470133323692223E-2</v>
      </c>
      <c r="Q65" s="98">
        <f t="shared" si="145"/>
        <v>2.336415998843067E-2</v>
      </c>
      <c r="R65" s="98">
        <f t="shared" si="145"/>
        <v>2.8036991986116803E-2</v>
      </c>
      <c r="S65" s="98">
        <f t="shared" si="145"/>
        <v>3.3644390383340161E-2</v>
      </c>
      <c r="T65" s="98">
        <f t="shared" si="145"/>
        <v>4.0373268460008195E-2</v>
      </c>
      <c r="U65" s="98">
        <f t="shared" si="145"/>
        <v>4.8447922152009812E-2</v>
      </c>
      <c r="V65" s="98">
        <f t="shared" si="145"/>
        <v>5.8137506582411756E-2</v>
      </c>
      <c r="W65" s="98">
        <f t="shared" si="145"/>
        <v>6.9765007898894157E-2</v>
      </c>
      <c r="X65" s="98">
        <f t="shared" si="145"/>
        <v>6.2655673204121673E-2</v>
      </c>
      <c r="Y65" s="98">
        <f t="shared" si="145"/>
        <v>7.1687669312645988E-2</v>
      </c>
      <c r="Z65" s="98">
        <f t="shared" si="145"/>
        <v>8.2525559915828592E-2</v>
      </c>
      <c r="AA65" s="98">
        <f t="shared" si="145"/>
        <v>9.5530310675483621E-2</v>
      </c>
      <c r="AB65" s="98">
        <f t="shared" si="145"/>
        <v>0.11113499089581319</v>
      </c>
      <c r="AC65" s="98">
        <f t="shared" si="145"/>
        <v>0.12985915575245222</v>
      </c>
      <c r="AD65" s="98">
        <f t="shared" si="145"/>
        <v>0.15232608820941373</v>
      </c>
      <c r="AE65" s="98">
        <f t="shared" si="145"/>
        <v>0.23904462030551693</v>
      </c>
      <c r="AF65" s="98">
        <f t="shared" si="145"/>
        <v>0.16541970646877951</v>
      </c>
      <c r="AG65" s="98">
        <f t="shared" si="145"/>
        <v>0.1630011733001511</v>
      </c>
      <c r="AH65" s="98">
        <f t="shared" si="145"/>
        <v>0.15963542707594336</v>
      </c>
      <c r="AI65" s="98">
        <f t="shared" si="145"/>
        <v>0.15513296789241535</v>
      </c>
      <c r="AJ65" s="166">
        <f t="shared" si="145"/>
        <v>0.14926631605161633</v>
      </c>
      <c r="AK65" s="145">
        <f t="shared" si="145"/>
        <v>0.14176237766983316</v>
      </c>
      <c r="AL65" s="98">
        <f t="shared" si="145"/>
        <v>7.7041372486924706E-2</v>
      </c>
      <c r="AM65" s="98">
        <f t="shared" si="145"/>
        <v>7.3587030906771503E-2</v>
      </c>
      <c r="AN65" s="98">
        <f t="shared" si="145"/>
        <v>7.7665394674581015E-2</v>
      </c>
      <c r="AO65" s="98">
        <f t="shared" si="145"/>
        <v>8.0757490087231001E-2</v>
      </c>
      <c r="AP65" s="98">
        <f t="shared" si="145"/>
        <v>8.2640614887276989E-2</v>
      </c>
      <c r="AQ65" s="166">
        <f t="shared" si="145"/>
        <v>8.304761369653417E-2</v>
      </c>
      <c r="AR65" s="145">
        <f t="shared" si="145"/>
        <v>8.1658001813547473E-2</v>
      </c>
      <c r="AS65" s="98">
        <f t="shared" si="145"/>
        <v>8.5186164274710249E-2</v>
      </c>
      <c r="AT65" s="98">
        <f t="shared" si="145"/>
        <v>7.5307485245416E-2</v>
      </c>
      <c r="AU65" s="98">
        <f t="shared" si="145"/>
        <v>7.0207955710307426E-2</v>
      </c>
      <c r="AV65" s="98">
        <f t="shared" si="145"/>
        <v>6.5506405740870313E-2</v>
      </c>
      <c r="AW65" s="98">
        <f t="shared" si="145"/>
        <v>6.1186648378281069E-2</v>
      </c>
      <c r="AX65" s="166">
        <f t="shared" si="145"/>
        <v>5.7227563762728979E-2</v>
      </c>
      <c r="AY65" s="145">
        <f t="shared" si="145"/>
        <v>5.360212230387542E-2</v>
      </c>
      <c r="AZ65" s="98">
        <f t="shared" si="145"/>
        <v>5.0276215379651906E-2</v>
      </c>
      <c r="BA65" s="98">
        <f t="shared" si="145"/>
        <v>5.0827204602623667E-2</v>
      </c>
      <c r="BB65" s="98">
        <f t="shared" si="145"/>
        <v>5.0822289302458697E-2</v>
      </c>
      <c r="BC65" s="98">
        <f t="shared" si="145"/>
        <v>5.0230489524856661E-2</v>
      </c>
      <c r="BD65" s="98">
        <f t="shared" si="145"/>
        <v>4.9143409617321637E-2</v>
      </c>
      <c r="BE65" s="166">
        <f t="shared" si="145"/>
        <v>4.7665995535566739E-2</v>
      </c>
      <c r="BF65" s="145">
        <f t="shared" si="145"/>
        <v>4.5919082968950337E-2</v>
      </c>
      <c r="BG65" s="98">
        <f t="shared" si="145"/>
        <v>4.4042456399824258E-2</v>
      </c>
      <c r="BH65" s="98">
        <f t="shared" si="145"/>
        <v>4.1678997299109954E-2</v>
      </c>
      <c r="BI65" s="98">
        <f t="shared" si="145"/>
        <v>3.9985665579339011E-2</v>
      </c>
      <c r="BJ65" s="98">
        <f t="shared" si="145"/>
        <v>3.8583709184963157E-2</v>
      </c>
      <c r="BK65" s="98">
        <f t="shared" si="145"/>
        <v>3.7414434404094025E-2</v>
      </c>
      <c r="BL65" s="166">
        <f t="shared" si="145"/>
        <v>3.6427768715388061E-2</v>
      </c>
      <c r="BM65" s="145">
        <f t="shared" si="145"/>
        <v>3.558374241262989E-2</v>
      </c>
      <c r="BN65" s="98">
        <f t="shared" si="145"/>
        <v>3.4854263140789161E-2</v>
      </c>
      <c r="BO65" s="98">
        <f t="shared" si="145"/>
        <v>3.4225228717447286E-2</v>
      </c>
      <c r="BP65" s="98">
        <f t="shared" si="145"/>
        <v>3.3460128080996604E-2</v>
      </c>
      <c r="BQ65" s="98">
        <f t="shared" si="145"/>
        <v>3.2610260060274017E-2</v>
      </c>
      <c r="BR65" s="98">
        <f t="shared" si="145"/>
        <v>3.1730016561949785E-2</v>
      </c>
      <c r="BS65" s="98">
        <f t="shared" si="145"/>
        <v>3.086414292623299E-2</v>
      </c>
      <c r="BT65" s="145">
        <f t="shared" si="145"/>
        <v>3.0047506969888976E-2</v>
      </c>
      <c r="BU65" s="98">
        <f t="shared" si="145"/>
        <v>2.9304819360069637E-2</v>
      </c>
      <c r="BV65" s="98">
        <f t="shared" si="145"/>
        <v>2.865028805354685E-2</v>
      </c>
      <c r="BW65" s="98">
        <f t="shared" ref="BW65:DS65" si="146">BP35*$I$7*BW12</f>
        <v>2.8097785232777898E-2</v>
      </c>
      <c r="BX65" s="98">
        <f t="shared" si="146"/>
        <v>2.7599161548490288E-2</v>
      </c>
      <c r="BY65" s="98">
        <f t="shared" si="146"/>
        <v>2.7133485966533713E-2</v>
      </c>
      <c r="BZ65" s="98">
        <f t="shared" si="146"/>
        <v>2.6686696230044153E-2</v>
      </c>
      <c r="CA65" s="145">
        <f t="shared" si="146"/>
        <v>2.6250354641011976E-2</v>
      </c>
      <c r="CB65" s="98">
        <f t="shared" si="146"/>
        <v>2.5820263817264565E-2</v>
      </c>
      <c r="CC65" s="98">
        <f t="shared" si="146"/>
        <v>2.53949371029779E-2</v>
      </c>
      <c r="CD65" s="98">
        <f t="shared" si="146"/>
        <v>2.4976961382444856E-2</v>
      </c>
      <c r="CE65" s="98">
        <f t="shared" si="146"/>
        <v>2.4578246834021763E-2</v>
      </c>
      <c r="CF65" s="98">
        <f t="shared" si="146"/>
        <v>2.4206234599633246E-2</v>
      </c>
      <c r="CG65" s="98">
        <f t="shared" si="146"/>
        <v>2.3863859518837134E-2</v>
      </c>
      <c r="CH65" s="145">
        <f t="shared" si="146"/>
        <v>2.3550564671628242E-2</v>
      </c>
      <c r="CI65" s="98">
        <f t="shared" si="146"/>
        <v>2.3263247202361587E-2</v>
      </c>
      <c r="CJ65" s="98">
        <f t="shared" si="146"/>
        <v>2.2997118205626044E-2</v>
      </c>
      <c r="CK65" s="98">
        <f t="shared" si="146"/>
        <v>2.2746469127164756E-2</v>
      </c>
      <c r="CL65" s="98">
        <f t="shared" si="146"/>
        <v>2.2506110760016587E-2</v>
      </c>
      <c r="CM65" s="98">
        <f t="shared" si="146"/>
        <v>2.2274413945403821E-2</v>
      </c>
      <c r="CN65" s="98">
        <f t="shared" si="146"/>
        <v>2.2051278913682547E-2</v>
      </c>
      <c r="CO65" s="145">
        <f t="shared" si="146"/>
        <v>2.183745044683914E-2</v>
      </c>
      <c r="CP65" s="98">
        <f t="shared" si="146"/>
        <v>2.1633981111023454E-2</v>
      </c>
      <c r="CQ65" s="98">
        <f t="shared" si="146"/>
        <v>2.1441846659913218E-2</v>
      </c>
      <c r="CR65" s="98">
        <f t="shared" si="146"/>
        <v>2.1261717184099159E-2</v>
      </c>
      <c r="CS65" s="98">
        <f t="shared" si="146"/>
        <v>2.1093650625966704E-2</v>
      </c>
      <c r="CT65" s="98">
        <f t="shared" si="146"/>
        <v>2.0936859244141209E-2</v>
      </c>
      <c r="CU65" s="98">
        <f t="shared" si="146"/>
        <v>2.0790088286403323E-2</v>
      </c>
      <c r="CV65" s="145">
        <f t="shared" si="146"/>
        <v>2.0651965654090772E-2</v>
      </c>
      <c r="CW65" s="98">
        <f t="shared" si="146"/>
        <v>2.0521248147403956E-2</v>
      </c>
      <c r="CX65" s="98">
        <f t="shared" si="146"/>
        <v>2.0396979446121889E-2</v>
      </c>
      <c r="CY65" s="98">
        <f t="shared" si="146"/>
        <v>2.0278576288621883E-2</v>
      </c>
      <c r="CZ65" s="98">
        <f t="shared" si="146"/>
        <v>2.0165843121948104E-2</v>
      </c>
      <c r="DA65" s="98">
        <f t="shared" si="146"/>
        <v>2.0058851416363738E-2</v>
      </c>
      <c r="DB65" s="98">
        <f t="shared" si="146"/>
        <v>1.9957682599480369E-2</v>
      </c>
      <c r="DC65" s="98">
        <f t="shared" si="146"/>
        <v>1.9862324280042882E-2</v>
      </c>
      <c r="DD65" s="145">
        <f t="shared" si="146"/>
        <v>1.9772627692745237E-2</v>
      </c>
      <c r="DE65" s="98">
        <f t="shared" si="146"/>
        <v>1.9688310453529281E-2</v>
      </c>
      <c r="DF65" s="98">
        <f t="shared" si="146"/>
        <v>1.9608989581044154E-2</v>
      </c>
      <c r="DG65" s="98">
        <f t="shared" si="146"/>
        <v>1.9534230674742921E-2</v>
      </c>
      <c r="DH65" s="98">
        <f t="shared" si="146"/>
        <v>1.9463609375990856E-2</v>
      </c>
      <c r="DI65" s="98">
        <f t="shared" si="146"/>
        <v>1.9396763782067467E-2</v>
      </c>
      <c r="DJ65" s="98">
        <f t="shared" si="146"/>
        <v>1.9333416391696334E-2</v>
      </c>
      <c r="DK65" s="145">
        <f t="shared" si="146"/>
        <v>1.927337073136564E-2</v>
      </c>
      <c r="DL65" s="98">
        <f t="shared" si="146"/>
        <v>1.9216492501751562E-2</v>
      </c>
      <c r="DM65" s="98">
        <f t="shared" si="146"/>
        <v>1.9162683035864901E-2</v>
      </c>
      <c r="DN65" s="98">
        <f t="shared" si="146"/>
        <v>1.9111850792578523E-2</v>
      </c>
      <c r="DO65" s="98">
        <f t="shared" si="146"/>
        <v>1.9063886863969925E-2</v>
      </c>
      <c r="DP65" s="98">
        <f t="shared" si="146"/>
        <v>1.9018653316614422E-2</v>
      </c>
      <c r="DQ65" s="98">
        <f t="shared" si="146"/>
        <v>1.8975989210782983E-2</v>
      </c>
      <c r="DR65" s="98">
        <f t="shared" si="146"/>
        <v>1.8935722773758532E-2</v>
      </c>
      <c r="DS65" s="98">
        <f t="shared" si="146"/>
        <v>1.8897684724572691E-2</v>
      </c>
    </row>
    <row r="66" spans="1:123" s="196" customFormat="1" x14ac:dyDescent="0.25">
      <c r="A66" s="196" t="s">
        <v>105</v>
      </c>
      <c r="B66" s="197"/>
      <c r="I66" s="85">
        <f t="shared" ref="I66:AN66" si="147">I44+I52+I59</f>
        <v>4.0111581398664455</v>
      </c>
      <c r="J66" s="85">
        <f t="shared" si="147"/>
        <v>4.5895016436420137</v>
      </c>
      <c r="K66" s="85">
        <f t="shared" si="147"/>
        <v>5.2835138481726949</v>
      </c>
      <c r="L66" s="85">
        <f t="shared" si="147"/>
        <v>6.1163284936095126</v>
      </c>
      <c r="M66" s="85">
        <f t="shared" si="147"/>
        <v>7.1157060681336937</v>
      </c>
      <c r="N66" s="85">
        <f t="shared" si="147"/>
        <v>8.3149591575627113</v>
      </c>
      <c r="O66" s="85">
        <f t="shared" si="147"/>
        <v>9.7540628648775325</v>
      </c>
      <c r="P66" s="86">
        <f t="shared" si="147"/>
        <v>11.480987313655318</v>
      </c>
      <c r="Q66" s="85">
        <f t="shared" si="147"/>
        <v>13.553296652188655</v>
      </c>
      <c r="R66" s="85">
        <f t="shared" si="147"/>
        <v>16.040067858428664</v>
      </c>
      <c r="S66" s="85">
        <f t="shared" si="147"/>
        <v>19.024193305916675</v>
      </c>
      <c r="T66" s="85">
        <f t="shared" si="147"/>
        <v>22.60514384290229</v>
      </c>
      <c r="U66" s="85">
        <f t="shared" si="147"/>
        <v>26.902284487285026</v>
      </c>
      <c r="V66" s="85">
        <f t="shared" si="147"/>
        <v>32.058853260544304</v>
      </c>
      <c r="W66" s="86">
        <f t="shared" si="147"/>
        <v>38.246735788455453</v>
      </c>
      <c r="X66" s="85">
        <f t="shared" si="147"/>
        <v>43.423018897978899</v>
      </c>
      <c r="Y66" s="85">
        <f t="shared" si="147"/>
        <v>42.625010803758038</v>
      </c>
      <c r="Z66" s="85">
        <f t="shared" si="147"/>
        <v>41.540536702387186</v>
      </c>
      <c r="AA66" s="85">
        <f t="shared" si="147"/>
        <v>40.112254100201518</v>
      </c>
      <c r="AB66" s="85">
        <f t="shared" si="147"/>
        <v>38.271331405087366</v>
      </c>
      <c r="AC66" s="85">
        <f t="shared" si="147"/>
        <v>35.935141462870419</v>
      </c>
      <c r="AD66" s="86">
        <f t="shared" si="147"/>
        <v>33.004490084159137</v>
      </c>
      <c r="AE66" s="85">
        <f t="shared" si="147"/>
        <v>31.609460867390283</v>
      </c>
      <c r="AF66" s="85">
        <f t="shared" si="147"/>
        <v>33.513734242598126</v>
      </c>
      <c r="AG66" s="85">
        <f t="shared" si="147"/>
        <v>34.956451091028946</v>
      </c>
      <c r="AH66" s="85">
        <f t="shared" si="147"/>
        <v>35.833274955757162</v>
      </c>
      <c r="AI66" s="85">
        <f t="shared" si="147"/>
        <v>36.019025593602336</v>
      </c>
      <c r="AJ66" s="162">
        <f t="shared" si="147"/>
        <v>35.363516984215295</v>
      </c>
      <c r="AK66" s="86">
        <f t="shared" si="147"/>
        <v>33.686565608008429</v>
      </c>
      <c r="AL66" s="85">
        <f t="shared" si="147"/>
        <v>29.451568837778016</v>
      </c>
      <c r="AM66" s="85">
        <f t="shared" si="147"/>
        <v>27.255173855506975</v>
      </c>
      <c r="AN66" s="85">
        <f t="shared" si="147"/>
        <v>25.231474534081052</v>
      </c>
      <c r="AO66" s="85">
        <f t="shared" ref="AO66:BM66" si="148">AO44+AO52+AO59</f>
        <v>23.374023569840215</v>
      </c>
      <c r="AP66" s="85">
        <f t="shared" si="148"/>
        <v>21.674345469136579</v>
      </c>
      <c r="AQ66" s="162">
        <f t="shared" si="148"/>
        <v>20.121535876154486</v>
      </c>
      <c r="AR66" s="86">
        <f t="shared" si="148"/>
        <v>18.701781925049151</v>
      </c>
      <c r="AS66" s="85">
        <f t="shared" si="148"/>
        <v>18.939790778698885</v>
      </c>
      <c r="AT66" s="85">
        <f t="shared" si="148"/>
        <v>18.943350318814673</v>
      </c>
      <c r="AU66" s="85">
        <f t="shared" si="148"/>
        <v>18.695803824798482</v>
      </c>
      <c r="AV66" s="85">
        <f t="shared" si="148"/>
        <v>18.236697760993955</v>
      </c>
      <c r="AW66" s="85">
        <f t="shared" si="148"/>
        <v>17.610690050422161</v>
      </c>
      <c r="AX66" s="162">
        <f t="shared" si="148"/>
        <v>16.869223473469788</v>
      </c>
      <c r="AY66" s="86">
        <f t="shared" si="148"/>
        <v>16.071831676728777</v>
      </c>
      <c r="AZ66" s="85">
        <f t="shared" si="148"/>
        <v>15.06578374557024</v>
      </c>
      <c r="BA66" s="85">
        <f t="shared" si="148"/>
        <v>14.347798594154987</v>
      </c>
      <c r="BB66" s="85">
        <f t="shared" si="148"/>
        <v>13.756213366987883</v>
      </c>
      <c r="BC66" s="85">
        <f t="shared" si="148"/>
        <v>13.26520471056247</v>
      </c>
      <c r="BD66" s="85">
        <f t="shared" si="148"/>
        <v>12.853139367967319</v>
      </c>
      <c r="BE66" s="162">
        <f t="shared" si="148"/>
        <v>12.502610628413768</v>
      </c>
      <c r="BF66" s="86">
        <f t="shared" si="148"/>
        <v>12.201180629245664</v>
      </c>
      <c r="BG66" s="85">
        <f t="shared" si="148"/>
        <v>11.942267414771068</v>
      </c>
      <c r="BH66" s="85">
        <f t="shared" si="148"/>
        <v>11.623191737620372</v>
      </c>
      <c r="BI66" s="85">
        <f t="shared" si="148"/>
        <v>11.266945237903478</v>
      </c>
      <c r="BJ66" s="85">
        <f t="shared" si="148"/>
        <v>10.896838708122219</v>
      </c>
      <c r="BK66" s="85">
        <f t="shared" si="148"/>
        <v>10.532066470022206</v>
      </c>
      <c r="BL66" s="162">
        <f t="shared" si="148"/>
        <v>10.187602613834594</v>
      </c>
      <c r="BM66" s="86">
        <f t="shared" si="148"/>
        <v>9.8740770060896281</v>
      </c>
      <c r="BN66" s="85">
        <f t="shared" ref="BN66:DS66" si="149">BN44+BN52+BN59</f>
        <v>9.5976224494360576</v>
      </c>
      <c r="BO66" s="85">
        <f t="shared" si="149"/>
        <v>9.3651257244233559</v>
      </c>
      <c r="BP66" s="85">
        <f t="shared" si="149"/>
        <v>9.1558715078563839</v>
      </c>
      <c r="BQ66" s="85">
        <f t="shared" si="149"/>
        <v>8.9607799531860444</v>
      </c>
      <c r="BR66" s="85">
        <f t="shared" si="149"/>
        <v>8.7737212313595734</v>
      </c>
      <c r="BS66" s="85">
        <f t="shared" si="149"/>
        <v>8.590987672233533</v>
      </c>
      <c r="BT66" s="86">
        <f t="shared" si="149"/>
        <v>8.4107073135141075</v>
      </c>
      <c r="BU66" s="85">
        <f t="shared" si="149"/>
        <v>8.2321959263727607</v>
      </c>
      <c r="BV66" s="85">
        <f t="shared" si="149"/>
        <v>8.0564199334704458</v>
      </c>
      <c r="BW66" s="85">
        <f t="shared" si="149"/>
        <v>7.8886154064263829</v>
      </c>
      <c r="BX66" s="85">
        <f t="shared" si="149"/>
        <v>7.7320259889877114</v>
      </c>
      <c r="BY66" s="85">
        <f t="shared" si="149"/>
        <v>7.5879564007960925</v>
      </c>
      <c r="BZ66" s="85">
        <f t="shared" si="149"/>
        <v>7.4562075552242009</v>
      </c>
      <c r="CA66" s="86">
        <f t="shared" si="149"/>
        <v>7.3354825516554794</v>
      </c>
      <c r="CB66" s="85">
        <f t="shared" si="149"/>
        <v>7.2237566477689006</v>
      </c>
      <c r="CC66" s="85">
        <f t="shared" si="149"/>
        <v>7.1186080894696069</v>
      </c>
      <c r="CD66" s="85">
        <f t="shared" si="149"/>
        <v>7.0177808804050681</v>
      </c>
      <c r="CE66" s="85">
        <f t="shared" si="149"/>
        <v>6.9205529210232042</v>
      </c>
      <c r="CF66" s="85">
        <f t="shared" si="149"/>
        <v>6.8268681752569451</v>
      </c>
      <c r="CG66" s="85">
        <f t="shared" si="149"/>
        <v>6.7370422007664175</v>
      </c>
      <c r="CH66" s="86">
        <f t="shared" si="149"/>
        <v>6.6515307721060086</v>
      </c>
      <c r="CI66" s="85">
        <f t="shared" si="149"/>
        <v>6.5707633682254665</v>
      </c>
      <c r="CJ66" s="85">
        <f t="shared" si="149"/>
        <v>6.4950430666747145</v>
      </c>
      <c r="CK66" s="85">
        <f t="shared" si="149"/>
        <v>6.4244154595147167</v>
      </c>
      <c r="CL66" s="85">
        <f t="shared" si="149"/>
        <v>6.3585537512624581</v>
      </c>
      <c r="CM66" s="85">
        <f t="shared" si="149"/>
        <v>6.2969265206208096</v>
      </c>
      <c r="CN66" s="85">
        <f t="shared" si="149"/>
        <v>6.2389487371873216</v>
      </c>
      <c r="CO66" s="86">
        <f t="shared" si="149"/>
        <v>6.1840883620515168</v>
      </c>
      <c r="CP66" s="85">
        <f t="shared" si="149"/>
        <v>6.1319349504614298</v>
      </c>
      <c r="CQ66" s="85">
        <f t="shared" si="149"/>
        <v>6.0822372345412932</v>
      </c>
      <c r="CR66" s="85">
        <f t="shared" si="149"/>
        <v>6.034910437249172</v>
      </c>
      <c r="CS66" s="85">
        <f t="shared" si="149"/>
        <v>5.989986967639938</v>
      </c>
      <c r="CT66" s="85">
        <f t="shared" si="149"/>
        <v>5.9475054516741253</v>
      </c>
      <c r="CU66" s="85">
        <f t="shared" si="149"/>
        <v>5.9074653242475259</v>
      </c>
      <c r="CV66" s="86">
        <f t="shared" si="149"/>
        <v>5.8698077994290641</v>
      </c>
      <c r="CW66" s="85">
        <f t="shared" si="149"/>
        <v>5.8344164139239565</v>
      </c>
      <c r="CX66" s="85">
        <f t="shared" si="149"/>
        <v>5.8011307015823448</v>
      </c>
      <c r="CY66" s="85">
        <f t="shared" si="149"/>
        <v>5.7697669509528895</v>
      </c>
      <c r="CZ66" s="85">
        <f t="shared" si="149"/>
        <v>5.7401445565870146</v>
      </c>
      <c r="DA66" s="85">
        <f t="shared" si="149"/>
        <v>5.7121092521322367</v>
      </c>
      <c r="DB66" s="85">
        <f t="shared" si="149"/>
        <v>5.6855428733910305</v>
      </c>
      <c r="DC66" s="85">
        <f t="shared" si="149"/>
        <v>5.6603621382651319</v>
      </c>
      <c r="DD66" s="86">
        <f t="shared" si="149"/>
        <v>5.6365106782557586</v>
      </c>
      <c r="DE66" s="85">
        <f t="shared" si="149"/>
        <v>5.6139476840872096</v>
      </c>
      <c r="DF66" s="85">
        <f t="shared" si="149"/>
        <v>5.5926356468196019</v>
      </c>
      <c r="DG66" s="85">
        <f t="shared" si="149"/>
        <v>5.5725297337030506</v>
      </c>
      <c r="DH66" s="85">
        <f t="shared" si="149"/>
        <v>5.553572589808824</v>
      </c>
      <c r="DI66" s="85">
        <f t="shared" si="149"/>
        <v>5.5356967903003698</v>
      </c>
      <c r="DJ66" s="85">
        <f t="shared" si="149"/>
        <v>5.5188300069790621</v>
      </c>
      <c r="DK66" s="86">
        <f t="shared" si="149"/>
        <v>5.5029007276078374</v>
      </c>
      <c r="DL66" s="85">
        <f t="shared" si="149"/>
        <v>5.4878430452949019</v>
      </c>
      <c r="DM66" s="85">
        <f t="shared" si="149"/>
        <v>5.4735996292054434</v>
      </c>
      <c r="DN66" s="85">
        <f t="shared" si="149"/>
        <v>5.4601225321445002</v>
      </c>
      <c r="DO66" s="85">
        <f t="shared" si="149"/>
        <v>5.4473718956829664</v>
      </c>
      <c r="DP66" s="85">
        <f t="shared" si="149"/>
        <v>5.4353134282919582</v>
      </c>
      <c r="DQ66" s="85">
        <f t="shared" si="149"/>
        <v>5.4239156740608472</v>
      </c>
      <c r="DR66" s="85">
        <f t="shared" si="149"/>
        <v>5.4131478049735184</v>
      </c>
      <c r="DS66" s="85">
        <f t="shared" si="149"/>
        <v>5.4029782941210085</v>
      </c>
    </row>
    <row r="67" spans="1:123" s="215" customFormat="1" x14ac:dyDescent="0.25">
      <c r="A67" s="215" t="s">
        <v>176</v>
      </c>
      <c r="B67" s="216"/>
      <c r="C67" s="217">
        <f t="shared" ref="C67:J67" si="150">C54+C56+C58+C61+C63+C65</f>
        <v>7.8360843469202315E-2</v>
      </c>
      <c r="D67" s="217">
        <f t="shared" si="150"/>
        <v>9.4033012163042773E-2</v>
      </c>
      <c r="E67" s="217">
        <f t="shared" si="150"/>
        <v>0.11283961459565137</v>
      </c>
      <c r="F67" s="217">
        <f t="shared" si="150"/>
        <v>0.1354075375147816</v>
      </c>
      <c r="G67" s="217">
        <f t="shared" si="150"/>
        <v>0.16248904501773795</v>
      </c>
      <c r="H67" s="217">
        <f t="shared" si="150"/>
        <v>0.19498685402128549</v>
      </c>
      <c r="I67" s="217">
        <f t="shared" si="150"/>
        <v>0.2339842248255426</v>
      </c>
      <c r="J67" s="217">
        <f t="shared" si="150"/>
        <v>0.10329682721563646</v>
      </c>
      <c r="K67" s="217">
        <f t="shared" ref="K67:BV67" si="151">K54+K56+K58+K61+K63+K65</f>
        <v>0.12395619265876373</v>
      </c>
      <c r="L67" s="217">
        <f t="shared" si="151"/>
        <v>0.14874743119051645</v>
      </c>
      <c r="M67" s="217">
        <f t="shared" si="151"/>
        <v>0.17849691742861973</v>
      </c>
      <c r="N67" s="217">
        <f t="shared" si="151"/>
        <v>0.21419630091434372</v>
      </c>
      <c r="O67" s="217">
        <f t="shared" si="151"/>
        <v>0.25703556109721232</v>
      </c>
      <c r="P67" s="217">
        <f t="shared" si="151"/>
        <v>0.30844267331665487</v>
      </c>
      <c r="Q67" s="217">
        <f t="shared" si="151"/>
        <v>0.37013120797998572</v>
      </c>
      <c r="R67" s="217">
        <f t="shared" si="151"/>
        <v>0.44415744957598285</v>
      </c>
      <c r="S67" s="217">
        <f t="shared" si="151"/>
        <v>0.53298893949117954</v>
      </c>
      <c r="T67" s="217">
        <f t="shared" si="151"/>
        <v>0.63958672738941535</v>
      </c>
      <c r="U67" s="217">
        <f t="shared" si="151"/>
        <v>0.76750407286729838</v>
      </c>
      <c r="V67" s="217">
        <f t="shared" si="151"/>
        <v>0.92100488744075815</v>
      </c>
      <c r="W67" s="217">
        <f t="shared" si="151"/>
        <v>1.1052058649289098</v>
      </c>
      <c r="X67" s="217">
        <f t="shared" si="151"/>
        <v>0.88857877623189163</v>
      </c>
      <c r="Y67" s="217">
        <f t="shared" si="151"/>
        <v>0.33400151131835681</v>
      </c>
      <c r="Z67" s="217">
        <f t="shared" si="151"/>
        <v>0.38472272529935503</v>
      </c>
      <c r="AA67" s="217">
        <f t="shared" si="151"/>
        <v>0.44558315283926503</v>
      </c>
      <c r="AB67" s="217">
        <f t="shared" si="151"/>
        <v>0.5186085345214414</v>
      </c>
      <c r="AC67" s="217">
        <f t="shared" si="151"/>
        <v>0.60622887696502326</v>
      </c>
      <c r="AD67" s="217">
        <f t="shared" si="151"/>
        <v>0.71135892672216994</v>
      </c>
      <c r="AE67" s="217">
        <f t="shared" si="151"/>
        <v>0.83749457398625893</v>
      </c>
      <c r="AF67" s="217">
        <f t="shared" si="151"/>
        <v>0.57426524166945381</v>
      </c>
      <c r="AG67" s="217">
        <f t="shared" si="151"/>
        <v>0.56641973493644271</v>
      </c>
      <c r="AH67" s="217">
        <f t="shared" si="151"/>
        <v>0.55546163898891954</v>
      </c>
      <c r="AI67" s="217">
        <f t="shared" si="151"/>
        <v>0.54076861085385974</v>
      </c>
      <c r="AJ67" s="217">
        <f t="shared" si="151"/>
        <v>0.52159359230451352</v>
      </c>
      <c r="AK67" s="217">
        <f t="shared" si="151"/>
        <v>0.4970397359618498</v>
      </c>
      <c r="AL67" s="217">
        <f t="shared" si="151"/>
        <v>0.30154898843916167</v>
      </c>
      <c r="AM67" s="217">
        <f t="shared" si="151"/>
        <v>0.29236224161103141</v>
      </c>
      <c r="AN67" s="217">
        <f t="shared" si="151"/>
        <v>0.30713995553428347</v>
      </c>
      <c r="AO67" s="217">
        <f t="shared" si="151"/>
        <v>0.31812888688176855</v>
      </c>
      <c r="AP67" s="217">
        <f t="shared" si="151"/>
        <v>0.32447713587291871</v>
      </c>
      <c r="AQ67" s="217">
        <f t="shared" si="151"/>
        <v>0.32516278460131576</v>
      </c>
      <c r="AR67" s="217">
        <f t="shared" si="151"/>
        <v>0.31895991875904961</v>
      </c>
      <c r="AS67" s="217">
        <f t="shared" si="151"/>
        <v>0.3320703795198261</v>
      </c>
      <c r="AT67" s="217">
        <f t="shared" si="151"/>
        <v>0.29465366826474082</v>
      </c>
      <c r="AU67" s="217">
        <f t="shared" si="151"/>
        <v>0.27652442508735003</v>
      </c>
      <c r="AV67" s="217">
        <f t="shared" si="151"/>
        <v>0.25967411042171074</v>
      </c>
      <c r="AW67" s="217">
        <f t="shared" si="151"/>
        <v>0.24399699059337027</v>
      </c>
      <c r="AX67" s="217">
        <f t="shared" si="151"/>
        <v>0.22935994500525392</v>
      </c>
      <c r="AY67" s="217">
        <f t="shared" si="151"/>
        <v>0.21559702352768906</v>
      </c>
      <c r="AZ67" s="217">
        <f t="shared" si="151"/>
        <v>0.202502927512626</v>
      </c>
      <c r="BA67" s="217">
        <f t="shared" si="151"/>
        <v>0.20257828591985863</v>
      </c>
      <c r="BB67" s="217">
        <f t="shared" si="151"/>
        <v>0.201569470008167</v>
      </c>
      <c r="BC67" s="217">
        <f t="shared" si="151"/>
        <v>0.1984485908495629</v>
      </c>
      <c r="BD67" s="217">
        <f t="shared" si="151"/>
        <v>0.19355393877001301</v>
      </c>
      <c r="BE67" s="217">
        <f t="shared" si="151"/>
        <v>0.18727261999370867</v>
      </c>
      <c r="BF67" s="217">
        <f t="shared" si="151"/>
        <v>0.18004987811736109</v>
      </c>
      <c r="BG67" s="217">
        <f t="shared" si="151"/>
        <v>0.17240028645375874</v>
      </c>
      <c r="BH67" s="217">
        <f t="shared" si="151"/>
        <v>0.16372150953686865</v>
      </c>
      <c r="BI67" s="217">
        <f t="shared" si="151"/>
        <v>0.15743488618133156</v>
      </c>
      <c r="BJ67" s="217">
        <f t="shared" si="151"/>
        <v>0.15213152821612358</v>
      </c>
      <c r="BK67" s="217">
        <f t="shared" si="151"/>
        <v>0.14760912048710589</v>
      </c>
      <c r="BL67" s="217">
        <f t="shared" si="151"/>
        <v>0.14369933086632733</v>
      </c>
      <c r="BM67" s="217">
        <f t="shared" si="151"/>
        <v>0.14027406771185541</v>
      </c>
      <c r="BN67" s="217">
        <f t="shared" si="151"/>
        <v>0.13725258770175938</v>
      </c>
      <c r="BO67" s="217">
        <f t="shared" si="151"/>
        <v>0.13450631899440166</v>
      </c>
      <c r="BP67" s="217">
        <f t="shared" si="151"/>
        <v>0.13136987820398197</v>
      </c>
      <c r="BQ67" s="217">
        <f t="shared" si="151"/>
        <v>0.12796787291048417</v>
      </c>
      <c r="BR67" s="217">
        <f t="shared" si="151"/>
        <v>0.12449214881889539</v>
      </c>
      <c r="BS67" s="217">
        <f t="shared" si="151"/>
        <v>0.12110052019079291</v>
      </c>
      <c r="BT67" s="217">
        <f t="shared" si="151"/>
        <v>0.1179158538366787</v>
      </c>
      <c r="BU67" s="217">
        <f t="shared" si="151"/>
        <v>0.11502534283923629</v>
      </c>
      <c r="BV67" s="217">
        <f t="shared" si="151"/>
        <v>0.1124795960956598</v>
      </c>
      <c r="BW67" s="217">
        <f t="shared" ref="BW67:DS67" si="152">BW54+BW56+BW58+BW61+BW63+BW65</f>
        <v>0.11029059364294783</v>
      </c>
      <c r="BX67" s="217">
        <f t="shared" si="152"/>
        <v>0.10828771890796701</v>
      </c>
      <c r="BY67" s="217">
        <f t="shared" si="152"/>
        <v>0.10640249343460449</v>
      </c>
      <c r="BZ67" s="217">
        <f t="shared" si="152"/>
        <v>0.10459031750953707</v>
      </c>
      <c r="CA67" s="217">
        <f t="shared" si="152"/>
        <v>0.10282579967803063</v>
      </c>
      <c r="CB67" s="217">
        <f t="shared" si="152"/>
        <v>0.10109756415417143</v>
      </c>
      <c r="CC67" s="217">
        <f t="shared" si="152"/>
        <v>9.9402507135491786E-2</v>
      </c>
      <c r="CD67" s="217">
        <f t="shared" si="152"/>
        <v>9.7752200668354869E-2</v>
      </c>
      <c r="CE67" s="217">
        <f t="shared" si="152"/>
        <v>9.6182691672515919E-2</v>
      </c>
      <c r="CF67" s="217">
        <f t="shared" si="152"/>
        <v>9.4718084806264119E-2</v>
      </c>
      <c r="CG67" s="217">
        <f t="shared" si="152"/>
        <v>9.3366908266918763E-2</v>
      </c>
      <c r="CH67" s="217">
        <f t="shared" si="152"/>
        <v>9.2125672713355644E-2</v>
      </c>
      <c r="CI67" s="217">
        <f t="shared" si="152"/>
        <v>9.098214735895549E-2</v>
      </c>
      <c r="CJ67" s="217">
        <f t="shared" si="152"/>
        <v>8.9918291322542754E-2</v>
      </c>
      <c r="CK67" s="217">
        <f t="shared" si="152"/>
        <v>8.891338377691671E-2</v>
      </c>
      <c r="CL67" s="217">
        <f t="shared" si="152"/>
        <v>8.7950134865504556E-2</v>
      </c>
      <c r="CM67" s="217">
        <f t="shared" si="152"/>
        <v>8.7023746828923443E-2</v>
      </c>
      <c r="CN67" s="217">
        <f t="shared" si="152"/>
        <v>8.6134336098324993E-2</v>
      </c>
      <c r="CO67" s="217">
        <f t="shared" si="152"/>
        <v>8.5284561700180825E-2</v>
      </c>
      <c r="CP67" s="217">
        <f t="shared" si="152"/>
        <v>8.4477792160347551E-2</v>
      </c>
      <c r="CQ67" s="217">
        <f t="shared" si="152"/>
        <v>8.3716823008676444E-2</v>
      </c>
      <c r="CR67" s="217">
        <f t="shared" si="152"/>
        <v>8.3003156813251433E-2</v>
      </c>
      <c r="CS67" s="217">
        <f t="shared" si="152"/>
        <v>8.2336128807905501E-2</v>
      </c>
      <c r="CT67" s="217">
        <f t="shared" si="152"/>
        <v>8.171253918905888E-2</v>
      </c>
      <c r="CU67" s="217">
        <f t="shared" si="152"/>
        <v>8.1127711190984164E-2</v>
      </c>
      <c r="CV67" s="217">
        <f t="shared" si="152"/>
        <v>8.057667353977381E-2</v>
      </c>
      <c r="CW67" s="217">
        <f t="shared" si="152"/>
        <v>8.0054984038408383E-2</v>
      </c>
      <c r="CX67" s="217">
        <f t="shared" si="152"/>
        <v>7.9559251307374443E-2</v>
      </c>
      <c r="CY67" s="217">
        <f t="shared" si="152"/>
        <v>7.9087416486720824E-2</v>
      </c>
      <c r="CZ67" s="217">
        <f t="shared" si="152"/>
        <v>7.8638755267534333E-2</v>
      </c>
      <c r="DA67" s="217">
        <f t="shared" si="152"/>
        <v>7.8213394115284884E-2</v>
      </c>
      <c r="DB67" s="217">
        <f t="shared" si="152"/>
        <v>7.7811417932675986E-2</v>
      </c>
      <c r="DC67" s="217">
        <f t="shared" si="152"/>
        <v>7.7432543952642235E-2</v>
      </c>
      <c r="DD67" s="219">
        <f t="shared" si="152"/>
        <v>7.7076005459683752E-2</v>
      </c>
      <c r="DE67" s="217">
        <f t="shared" si="152"/>
        <v>7.6740588828954293E-2</v>
      </c>
      <c r="DF67" s="217">
        <f t="shared" si="152"/>
        <v>7.6424770817671198E-2</v>
      </c>
      <c r="DG67" s="217">
        <f t="shared" si="152"/>
        <v>7.612690346453882E-2</v>
      </c>
      <c r="DH67" s="217">
        <f t="shared" si="152"/>
        <v>7.5845421031783128E-2</v>
      </c>
      <c r="DI67" s="217">
        <f t="shared" si="152"/>
        <v>7.5578990964592238E-2</v>
      </c>
      <c r="DJ67" s="217">
        <f t="shared" si="152"/>
        <v>7.5326577963898661E-2</v>
      </c>
      <c r="DK67" s="219">
        <f t="shared" si="152"/>
        <v>7.5087424414737675E-2</v>
      </c>
      <c r="DL67" s="217">
        <f t="shared" si="152"/>
        <v>7.4860981005453339E-2</v>
      </c>
      <c r="DM67" s="217">
        <f t="shared" si="152"/>
        <v>7.4646813913423954E-2</v>
      </c>
      <c r="DN67" s="217">
        <f t="shared" si="152"/>
        <v>7.4444507409443167E-2</v>
      </c>
      <c r="DO67" s="217">
        <f t="shared" si="152"/>
        <v>7.4253583362512518E-2</v>
      </c>
      <c r="DP67" s="217">
        <f t="shared" si="152"/>
        <v>7.4073466639788449E-2</v>
      </c>
      <c r="DQ67" s="217">
        <f t="shared" si="152"/>
        <v>7.3903511119523077E-2</v>
      </c>
      <c r="DR67" s="217">
        <f t="shared" si="152"/>
        <v>7.3743044276342068E-2</v>
      </c>
      <c r="DS67" s="217">
        <f t="shared" si="152"/>
        <v>7.3591413428564997E-2</v>
      </c>
    </row>
    <row r="68" spans="1:123" s="63" customFormat="1" x14ac:dyDescent="0.25">
      <c r="A68" s="116" t="s">
        <v>78</v>
      </c>
      <c r="B68" s="117" t="s">
        <v>107</v>
      </c>
      <c r="I68" s="62">
        <f t="shared" ref="I68:BT68" si="153">I69+I70+I71</f>
        <v>0</v>
      </c>
      <c r="J68" s="62">
        <f t="shared" si="153"/>
        <v>5.8185184148756657E-4</v>
      </c>
      <c r="K68" s="62">
        <f t="shared" si="153"/>
        <v>1.2800740512726465E-3</v>
      </c>
      <c r="L68" s="62">
        <f t="shared" si="153"/>
        <v>2.1179407030147424E-3</v>
      </c>
      <c r="M68" s="62">
        <f t="shared" si="153"/>
        <v>3.1233806851052571E-3</v>
      </c>
      <c r="N68" s="62">
        <f t="shared" si="153"/>
        <v>4.3299086636138752E-3</v>
      </c>
      <c r="O68" s="62">
        <f t="shared" si="153"/>
        <v>5.7777422378242167E-3</v>
      </c>
      <c r="P68" s="74">
        <f t="shared" si="153"/>
        <v>7.5151425268766255E-3</v>
      </c>
      <c r="Q68" s="62">
        <f t="shared" si="153"/>
        <v>2.8024802423314586E-2</v>
      </c>
      <c r="R68" s="62">
        <f t="shared" si="153"/>
        <v>5.2636394299040136E-2</v>
      </c>
      <c r="S68" s="62">
        <f t="shared" si="153"/>
        <v>8.2170304549910811E-2</v>
      </c>
      <c r="T68" s="62">
        <f t="shared" si="153"/>
        <v>0.11761099685095561</v>
      </c>
      <c r="U68" s="62">
        <f t="shared" si="153"/>
        <v>0.16013982761220935</v>
      </c>
      <c r="V68" s="62">
        <f t="shared" si="153"/>
        <v>0.21117442452571386</v>
      </c>
      <c r="W68" s="74">
        <f t="shared" si="153"/>
        <v>0.27241594082191922</v>
      </c>
      <c r="X68" s="62">
        <f t="shared" si="153"/>
        <v>0.34590576037736576</v>
      </c>
      <c r="Y68" s="62">
        <f t="shared" si="153"/>
        <v>0.43409354384390153</v>
      </c>
      <c r="Z68" s="62">
        <f t="shared" si="153"/>
        <v>0.53991888400374433</v>
      </c>
      <c r="AA68" s="62">
        <f t="shared" si="153"/>
        <v>0.66690929219555595</v>
      </c>
      <c r="AB68" s="62">
        <f t="shared" si="153"/>
        <v>0.81929778202572967</v>
      </c>
      <c r="AC68" s="62">
        <f t="shared" si="153"/>
        <v>1.0021639698219382</v>
      </c>
      <c r="AD68" s="74">
        <f t="shared" si="153"/>
        <v>1.2216033951773886</v>
      </c>
      <c r="AE68" s="62">
        <f t="shared" si="153"/>
        <v>1.4009023112948462</v>
      </c>
      <c r="AF68" s="62">
        <f t="shared" si="153"/>
        <v>1.5247099865012863</v>
      </c>
      <c r="AG68" s="62">
        <f t="shared" si="153"/>
        <v>1.6672425050175481</v>
      </c>
      <c r="AH68" s="62">
        <f t="shared" si="153"/>
        <v>1.8322437160415266</v>
      </c>
      <c r="AI68" s="62">
        <f t="shared" si="153"/>
        <v>2.0242057684424397</v>
      </c>
      <c r="AJ68" s="167">
        <f t="shared" si="153"/>
        <v>2.2485185726469759</v>
      </c>
      <c r="AK68" s="74">
        <f t="shared" si="153"/>
        <v>2.5116490695544931</v>
      </c>
      <c r="AL68" s="62">
        <f t="shared" si="153"/>
        <v>2.9075173353621073</v>
      </c>
      <c r="AM68" s="62">
        <f t="shared" si="153"/>
        <v>3.1805772947567403</v>
      </c>
      <c r="AN68" s="62">
        <f t="shared" si="153"/>
        <v>3.4495244181999882</v>
      </c>
      <c r="AO68" s="62">
        <f t="shared" si="153"/>
        <v>3.7127775085183661</v>
      </c>
      <c r="AP68" s="62">
        <f t="shared" si="153"/>
        <v>3.9684390356514623</v>
      </c>
      <c r="AQ68" s="167">
        <f t="shared" si="153"/>
        <v>4.2142317413152499</v>
      </c>
      <c r="AR68" s="74">
        <f t="shared" si="153"/>
        <v>4.4474225026161358</v>
      </c>
      <c r="AS68" s="62">
        <f t="shared" si="153"/>
        <v>4.5758069926434803</v>
      </c>
      <c r="AT68" s="62">
        <f t="shared" si="153"/>
        <v>4.6987361270736301</v>
      </c>
      <c r="AU68" s="62">
        <f t="shared" si="153"/>
        <v>4.8284212226354031</v>
      </c>
      <c r="AV68" s="62">
        <f t="shared" si="153"/>
        <v>4.9632198840988098</v>
      </c>
      <c r="AW68" s="62">
        <f t="shared" si="153"/>
        <v>5.101118945533635</v>
      </c>
      <c r="AX68" s="167">
        <f t="shared" si="153"/>
        <v>5.239660455631407</v>
      </c>
      <c r="AY68" s="178">
        <f t="shared" si="153"/>
        <v>5.3758528823456295</v>
      </c>
      <c r="AZ68" s="62">
        <f t="shared" si="153"/>
        <v>5.5179020134201213</v>
      </c>
      <c r="BA68" s="62">
        <f t="shared" si="153"/>
        <v>5.6435222287567104</v>
      </c>
      <c r="BB68" s="62">
        <f t="shared" si="153"/>
        <v>5.7606965995874591</v>
      </c>
      <c r="BC68" s="62">
        <f t="shared" si="153"/>
        <v>5.8700803606127669</v>
      </c>
      <c r="BD68" s="62">
        <f t="shared" si="153"/>
        <v>5.9723005796376487</v>
      </c>
      <c r="BE68" s="167">
        <f t="shared" si="153"/>
        <v>6.067947706502629</v>
      </c>
      <c r="BF68" s="74">
        <f t="shared" si="153"/>
        <v>6.1575654481387136</v>
      </c>
      <c r="BG68" s="62">
        <f t="shared" si="153"/>
        <v>6.2416386397929031</v>
      </c>
      <c r="BH68" s="62">
        <f t="shared" si="153"/>
        <v>6.32655685652397</v>
      </c>
      <c r="BI68" s="62">
        <f t="shared" si="153"/>
        <v>6.4114352630841251</v>
      </c>
      <c r="BJ68" s="62">
        <f t="shared" si="153"/>
        <v>6.4953003600997352</v>
      </c>
      <c r="BK68" s="62">
        <f t="shared" si="153"/>
        <v>6.5773307994167789</v>
      </c>
      <c r="BL68" s="167">
        <f t="shared" si="153"/>
        <v>6.6568795421694142</v>
      </c>
      <c r="BM68" s="74">
        <f t="shared" si="153"/>
        <v>6.7335002489439688</v>
      </c>
      <c r="BN68" s="62">
        <f t="shared" si="153"/>
        <v>6.8069787505341681</v>
      </c>
      <c r="BO68" s="62">
        <f t="shared" si="153"/>
        <v>6.8765351724088557</v>
      </c>
      <c r="BP68" s="62">
        <f t="shared" si="153"/>
        <v>6.9432802569402519</v>
      </c>
      <c r="BQ68" s="62">
        <f t="shared" si="153"/>
        <v>7.0076961792025436</v>
      </c>
      <c r="BR68" s="62">
        <f t="shared" si="153"/>
        <v>7.0701679212642947</v>
      </c>
      <c r="BS68" s="62">
        <f t="shared" si="153"/>
        <v>7.1309976175285614</v>
      </c>
      <c r="BT68" s="74">
        <f t="shared" si="153"/>
        <v>7.1904213815264235</v>
      </c>
      <c r="BU68" s="62">
        <f t="shared" ref="BU68:DS68" si="154">BU69+BU70+BU71</f>
        <v>7.2486290892041936</v>
      </c>
      <c r="BV68" s="62">
        <f t="shared" si="154"/>
        <v>7.3057839537451015</v>
      </c>
      <c r="BW68" s="62">
        <f t="shared" si="154"/>
        <v>7.3616621291710125</v>
      </c>
      <c r="BX68" s="62">
        <f t="shared" si="154"/>
        <v>7.4161236165242528</v>
      </c>
      <c r="BY68" s="62">
        <f t="shared" si="154"/>
        <v>7.469118573448128</v>
      </c>
      <c r="BZ68" s="62">
        <f t="shared" si="154"/>
        <v>7.5206713383888522</v>
      </c>
      <c r="CA68" s="74">
        <f t="shared" si="154"/>
        <v>7.5708640647214676</v>
      </c>
      <c r="CB68" s="62">
        <f t="shared" si="154"/>
        <v>7.619819897524704</v>
      </c>
      <c r="CC68" s="62">
        <f t="shared" si="154"/>
        <v>7.6676855849560539</v>
      </c>
      <c r="CD68" s="62">
        <f t="shared" si="154"/>
        <v>7.7146303252726609</v>
      </c>
      <c r="CE68" s="62">
        <f t="shared" si="154"/>
        <v>7.7607434129847093</v>
      </c>
      <c r="CF68" s="62">
        <f t="shared" si="154"/>
        <v>7.8060795507089171</v>
      </c>
      <c r="CG68" s="62">
        <f t="shared" si="154"/>
        <v>7.8506702270876936</v>
      </c>
      <c r="CH68" s="74">
        <f t="shared" si="154"/>
        <v>7.8945330266023817</v>
      </c>
      <c r="CI68" s="62">
        <f t="shared" si="154"/>
        <v>7.937678639381323</v>
      </c>
      <c r="CJ68" s="62">
        <f t="shared" si="154"/>
        <v>7.980115329369748</v>
      </c>
      <c r="CK68" s="62">
        <f t="shared" si="154"/>
        <v>8.0218556175415241</v>
      </c>
      <c r="CL68" s="62">
        <f t="shared" si="154"/>
        <v>8.0629316602032119</v>
      </c>
      <c r="CM68" s="62">
        <f t="shared" si="154"/>
        <v>8.1033879151101083</v>
      </c>
      <c r="CN68" s="62">
        <f t="shared" si="154"/>
        <v>8.1432736773653378</v>
      </c>
      <c r="CO68" s="74">
        <f t="shared" si="154"/>
        <v>8.1826372965306859</v>
      </c>
      <c r="CP68" s="62">
        <f t="shared" si="154"/>
        <v>8.2215219598423026</v>
      </c>
      <c r="CQ68" s="62">
        <f t="shared" si="154"/>
        <v>8.2599628982491158</v>
      </c>
      <c r="CR68" s="62">
        <f t="shared" si="154"/>
        <v>8.2979858801039459</v>
      </c>
      <c r="CS68" s="62">
        <f t="shared" si="154"/>
        <v>8.3356080826294345</v>
      </c>
      <c r="CT68" s="62">
        <f t="shared" si="154"/>
        <v>8.3728439970514739</v>
      </c>
      <c r="CU68" s="62">
        <f t="shared" si="154"/>
        <v>8.4097079550397886</v>
      </c>
      <c r="CV68" s="74">
        <f t="shared" si="154"/>
        <v>8.4462155208118759</v>
      </c>
      <c r="CW68" s="62">
        <f t="shared" si="154"/>
        <v>8.4823839946126363</v>
      </c>
      <c r="CX68" s="62">
        <f t="shared" si="154"/>
        <v>8.5182322800034349</v>
      </c>
      <c r="CY68" s="62">
        <f t="shared" si="154"/>
        <v>8.5537803733013504</v>
      </c>
      <c r="CZ68" s="62">
        <f t="shared" si="154"/>
        <v>8.5890483526541814</v>
      </c>
      <c r="DA68" s="62">
        <f t="shared" si="154"/>
        <v>8.6240549842362171</v>
      </c>
      <c r="DB68" s="62">
        <f t="shared" si="154"/>
        <v>8.6588169506293848</v>
      </c>
      <c r="DC68" s="62">
        <f t="shared" si="154"/>
        <v>8.6933486578930417</v>
      </c>
      <c r="DD68" s="74">
        <f t="shared" si="154"/>
        <v>8.7276624500403255</v>
      </c>
      <c r="DE68" s="62">
        <f t="shared" si="154"/>
        <v>8.7617690848234631</v>
      </c>
      <c r="DF68" s="62">
        <f t="shared" si="154"/>
        <v>8.7956783520884763</v>
      </c>
      <c r="DG68" s="62">
        <f t="shared" si="154"/>
        <v>8.8293997154819621</v>
      </c>
      <c r="DH68" s="62">
        <f t="shared" si="154"/>
        <v>8.8629427540239138</v>
      </c>
      <c r="DI68" s="62">
        <f t="shared" si="154"/>
        <v>8.8963171774636365</v>
      </c>
      <c r="DJ68" s="62">
        <f t="shared" si="154"/>
        <v>8.9295326702974798</v>
      </c>
      <c r="DK68" s="74">
        <f t="shared" si="154"/>
        <v>8.962598665816639</v>
      </c>
      <c r="DL68" s="62">
        <f t="shared" si="154"/>
        <v>8.9955241251789477</v>
      </c>
      <c r="DM68" s="62">
        <f t="shared" si="154"/>
        <v>9.028317371567276</v>
      </c>
      <c r="DN68" s="62">
        <f t="shared" si="154"/>
        <v>9.0609860060065159</v>
      </c>
      <c r="DO68" s="62">
        <f t="shared" si="154"/>
        <v>9.093536924705715</v>
      </c>
      <c r="DP68" s="62">
        <f t="shared" si="154"/>
        <v>9.1259764226894013</v>
      </c>
      <c r="DQ68" s="62">
        <f t="shared" si="154"/>
        <v>9.1583103336175036</v>
      </c>
      <c r="DR68" s="62">
        <f t="shared" si="154"/>
        <v>9.1905441639232137</v>
      </c>
      <c r="DS68" s="62">
        <f t="shared" si="154"/>
        <v>9.222683195689914</v>
      </c>
    </row>
    <row r="69" spans="1:123" x14ac:dyDescent="0.25">
      <c r="A69" t="s">
        <v>96</v>
      </c>
      <c r="B69" s="60"/>
      <c r="I69" s="66">
        <v>0</v>
      </c>
      <c r="J69" s="54">
        <f t="shared" ref="J69:AO69" si="155">I69+C61</f>
        <v>0</v>
      </c>
      <c r="K69" s="54">
        <f t="shared" si="155"/>
        <v>0</v>
      </c>
      <c r="L69" s="54">
        <f t="shared" si="155"/>
        <v>0</v>
      </c>
      <c r="M69" s="54">
        <f t="shared" si="155"/>
        <v>0</v>
      </c>
      <c r="N69" s="54">
        <f t="shared" si="155"/>
        <v>0</v>
      </c>
      <c r="O69" s="54">
        <f t="shared" si="155"/>
        <v>0</v>
      </c>
      <c r="P69" s="75">
        <f t="shared" si="155"/>
        <v>0</v>
      </c>
      <c r="Q69" s="54">
        <f t="shared" si="155"/>
        <v>1.2142783231467746E-3</v>
      </c>
      <c r="R69" s="54">
        <f t="shared" si="155"/>
        <v>2.6714123109229044E-3</v>
      </c>
      <c r="S69" s="54">
        <f t="shared" si="155"/>
        <v>4.4199730962542587E-3</v>
      </c>
      <c r="T69" s="54">
        <f t="shared" si="155"/>
        <v>6.5182460386518839E-3</v>
      </c>
      <c r="U69" s="54">
        <f t="shared" si="155"/>
        <v>9.0361735695290348E-3</v>
      </c>
      <c r="V69" s="54">
        <f t="shared" si="155"/>
        <v>1.2057686606581613E-2</v>
      </c>
      <c r="W69" s="75">
        <f t="shared" si="155"/>
        <v>1.5683502251044708E-2</v>
      </c>
      <c r="X69" s="54">
        <f t="shared" si="155"/>
        <v>2.0034481024400422E-2</v>
      </c>
      <c r="Y69" s="54">
        <f t="shared" si="155"/>
        <v>2.5255655552427279E-2</v>
      </c>
      <c r="Z69" s="54">
        <f t="shared" si="155"/>
        <v>3.1521064986059506E-2</v>
      </c>
      <c r="AA69" s="54">
        <f t="shared" si="155"/>
        <v>3.9039556306418179E-2</v>
      </c>
      <c r="AB69" s="54">
        <f t="shared" si="155"/>
        <v>4.8061745890848585E-2</v>
      </c>
      <c r="AC69" s="54">
        <f t="shared" si="155"/>
        <v>5.8888373392165072E-2</v>
      </c>
      <c r="AD69" s="75">
        <f t="shared" si="155"/>
        <v>7.1880326393744864E-2</v>
      </c>
      <c r="AE69" s="54">
        <f t="shared" si="155"/>
        <v>9.1470783246122261E-2</v>
      </c>
      <c r="AF69" s="54">
        <f t="shared" si="155"/>
        <v>9.7752181716363296E-2</v>
      </c>
      <c r="AG69" s="54">
        <f t="shared" si="155"/>
        <v>0.10498996043650725</v>
      </c>
      <c r="AH69" s="54">
        <f t="shared" si="155"/>
        <v>0.11337526980720866</v>
      </c>
      <c r="AI69" s="54">
        <f t="shared" si="155"/>
        <v>0.12313743778997428</v>
      </c>
      <c r="AJ69" s="168">
        <f t="shared" si="155"/>
        <v>0.13455158337694145</v>
      </c>
      <c r="AK69" s="75">
        <f t="shared" si="155"/>
        <v>0.14794774327570367</v>
      </c>
      <c r="AL69" s="54">
        <f t="shared" si="155"/>
        <v>0.16897983268151318</v>
      </c>
      <c r="AM69" s="54">
        <f t="shared" si="155"/>
        <v>0.18337067640424343</v>
      </c>
      <c r="AN69" s="54">
        <f t="shared" si="155"/>
        <v>0.19758332411629603</v>
      </c>
      <c r="AO69" s="54">
        <f t="shared" si="155"/>
        <v>0.21154416187591343</v>
      </c>
      <c r="AP69" s="54">
        <f t="shared" ref="AP69:BM69" si="156">AO69+AI61</f>
        <v>0.22516486390716678</v>
      </c>
      <c r="AQ69" s="168">
        <f t="shared" si="156"/>
        <v>0.23833944437978241</v>
      </c>
      <c r="AR69" s="75">
        <f t="shared" si="156"/>
        <v>0.25094071620751357</v>
      </c>
      <c r="AS69" s="54">
        <f t="shared" si="156"/>
        <v>0.25785634399868218</v>
      </c>
      <c r="AT69" s="54">
        <f t="shared" si="156"/>
        <v>0.26460755325803959</v>
      </c>
      <c r="AU69" s="54">
        <f t="shared" si="156"/>
        <v>0.27168201515745943</v>
      </c>
      <c r="AV69" s="54">
        <f t="shared" si="156"/>
        <v>0.27899387576286977</v>
      </c>
      <c r="AW69" s="54">
        <f t="shared" si="156"/>
        <v>0.28643802842869048</v>
      </c>
      <c r="AX69" s="168">
        <f t="shared" si="156"/>
        <v>0.29388627230000608</v>
      </c>
      <c r="AY69" s="75">
        <f t="shared" si="156"/>
        <v>0.30118270273728248</v>
      </c>
      <c r="AZ69" s="54">
        <f t="shared" si="156"/>
        <v>0.30877049574361098</v>
      </c>
      <c r="BA69" s="54">
        <f t="shared" si="156"/>
        <v>0.31551735059131802</v>
      </c>
      <c r="BB69" s="54">
        <f t="shared" si="156"/>
        <v>0.3218733384828828</v>
      </c>
      <c r="BC69" s="54">
        <f t="shared" si="156"/>
        <v>0.32786399946330974</v>
      </c>
      <c r="BD69" s="54">
        <f t="shared" si="156"/>
        <v>0.33351187121921827</v>
      </c>
      <c r="BE69" s="168">
        <f t="shared" si="156"/>
        <v>0.33883575113813452</v>
      </c>
      <c r="BF69" s="75">
        <f t="shared" si="156"/>
        <v>0.3438498115177675</v>
      </c>
      <c r="BG69" s="54">
        <f t="shared" si="156"/>
        <v>0.34856253884671062</v>
      </c>
      <c r="BH69" s="54">
        <f t="shared" si="156"/>
        <v>0.35324967384406913</v>
      </c>
      <c r="BI69" s="54">
        <f t="shared" si="156"/>
        <v>0.35790045673614795</v>
      </c>
      <c r="BJ69" s="54">
        <f t="shared" si="156"/>
        <v>0.362469022398831</v>
      </c>
      <c r="BK69" s="54">
        <f t="shared" si="156"/>
        <v>0.36691698295491426</v>
      </c>
      <c r="BL69" s="168">
        <f t="shared" si="156"/>
        <v>0.37121449940739026</v>
      </c>
      <c r="BM69" s="75">
        <f t="shared" si="156"/>
        <v>0.37534155786336781</v>
      </c>
      <c r="BN69" s="54">
        <f t="shared" ref="BN69:DS69" si="157">BM69+BG61</f>
        <v>0.37928949144768226</v>
      </c>
      <c r="BO69" s="54">
        <f t="shared" si="157"/>
        <v>0.38304615815810578</v>
      </c>
      <c r="BP69" s="54">
        <f t="shared" si="157"/>
        <v>0.38666323689615256</v>
      </c>
      <c r="BQ69" s="54">
        <f t="shared" si="157"/>
        <v>0.39016106076896578</v>
      </c>
      <c r="BR69" s="54">
        <f t="shared" si="157"/>
        <v>0.39355570780262766</v>
      </c>
      <c r="BS69" s="54">
        <f t="shared" si="157"/>
        <v>0.39685978555309082</v>
      </c>
      <c r="BT69" s="75">
        <f t="shared" si="157"/>
        <v>0.4000833655017712</v>
      </c>
      <c r="BU69" s="54">
        <f t="shared" si="157"/>
        <v>0.40323508304156108</v>
      </c>
      <c r="BV69" s="54">
        <f t="shared" si="157"/>
        <v>0.40631970341650675</v>
      </c>
      <c r="BW69" s="54">
        <f t="shared" si="157"/>
        <v>0.40933029835618689</v>
      </c>
      <c r="BX69" s="54">
        <f t="shared" si="157"/>
        <v>0.41226172306847092</v>
      </c>
      <c r="BY69" s="54">
        <f t="shared" si="157"/>
        <v>0.41511293787717168</v>
      </c>
      <c r="BZ69" s="54">
        <f t="shared" si="157"/>
        <v>0.41788627891443142</v>
      </c>
      <c r="CA69" s="75">
        <f t="shared" si="157"/>
        <v>0.4205867079892992</v>
      </c>
      <c r="CB69" s="54">
        <f t="shared" si="157"/>
        <v>0.42322105094185075</v>
      </c>
      <c r="CC69" s="54">
        <f t="shared" si="157"/>
        <v>0.42579722128394842</v>
      </c>
      <c r="CD69" s="54">
        <f t="shared" si="157"/>
        <v>0.42832279316904881</v>
      </c>
      <c r="CE69" s="54">
        <f t="shared" si="157"/>
        <v>0.43080168309009531</v>
      </c>
      <c r="CF69" s="54">
        <f t="shared" si="157"/>
        <v>0.43323642677979302</v>
      </c>
      <c r="CG69" s="54">
        <f t="shared" si="157"/>
        <v>0.43562868471351612</v>
      </c>
      <c r="CH69" s="75">
        <f t="shared" si="157"/>
        <v>0.4379796432422155</v>
      </c>
      <c r="CI69" s="54">
        <f t="shared" si="157"/>
        <v>0.44029029968454209</v>
      </c>
      <c r="CJ69" s="54">
        <f t="shared" si="157"/>
        <v>0.44256161897675361</v>
      </c>
      <c r="CK69" s="54">
        <f t="shared" si="157"/>
        <v>0.44479485791373791</v>
      </c>
      <c r="CL69" s="54">
        <f t="shared" si="157"/>
        <v>0.44699194983159263</v>
      </c>
      <c r="CM69" s="54">
        <f t="shared" si="157"/>
        <v>0.4491553094127218</v>
      </c>
      <c r="CN69" s="54">
        <f t="shared" si="157"/>
        <v>0.45128750446104576</v>
      </c>
      <c r="CO69" s="75">
        <f t="shared" si="157"/>
        <v>0.45339100352742279</v>
      </c>
      <c r="CP69" s="54">
        <f t="shared" si="157"/>
        <v>0.45546799272452049</v>
      </c>
      <c r="CQ69" s="54">
        <f t="shared" si="157"/>
        <v>0.45752025369918109</v>
      </c>
      <c r="CR69" s="54">
        <f t="shared" si="157"/>
        <v>0.45954911467959131</v>
      </c>
      <c r="CS69" s="54">
        <f t="shared" si="157"/>
        <v>0.46155555059544112</v>
      </c>
      <c r="CT69" s="54">
        <f t="shared" si="157"/>
        <v>0.46354044897383917</v>
      </c>
      <c r="CU69" s="54">
        <f t="shared" si="157"/>
        <v>0.46550470746068606</v>
      </c>
      <c r="CV69" s="75">
        <f t="shared" si="157"/>
        <v>0.46744928129083069</v>
      </c>
      <c r="CW69" s="54">
        <f t="shared" si="157"/>
        <v>0.46937519248868692</v>
      </c>
      <c r="CX69" s="54">
        <f t="shared" si="157"/>
        <v>0.47128351280477587</v>
      </c>
      <c r="CY69" s="54">
        <f t="shared" si="157"/>
        <v>0.47317533263857087</v>
      </c>
      <c r="CZ69" s="54">
        <f t="shared" si="157"/>
        <v>0.47505171425392323</v>
      </c>
      <c r="DA69" s="54">
        <f t="shared" si="157"/>
        <v>0.47691364465641162</v>
      </c>
      <c r="DB69" s="54">
        <f t="shared" si="157"/>
        <v>0.47876200673640507</v>
      </c>
      <c r="DC69" s="54">
        <f t="shared" si="157"/>
        <v>0.48059757490485333</v>
      </c>
      <c r="DD69" s="75">
        <f t="shared" si="157"/>
        <v>0.48242102763413375</v>
      </c>
      <c r="DE69" s="54">
        <f t="shared" si="157"/>
        <v>0.48423297059319437</v>
      </c>
      <c r="DF69" s="54">
        <f t="shared" si="157"/>
        <v>0.48603396544795868</v>
      </c>
      <c r="DG69" s="54">
        <f t="shared" si="157"/>
        <v>0.48782455791919588</v>
      </c>
      <c r="DH69" s="54">
        <f t="shared" si="157"/>
        <v>0.48960529449730661</v>
      </c>
      <c r="DI69" s="54">
        <f t="shared" si="157"/>
        <v>0.49137672031810098</v>
      </c>
      <c r="DJ69" s="54">
        <f t="shared" si="157"/>
        <v>0.493139370697941</v>
      </c>
      <c r="DK69" s="75">
        <f t="shared" si="157"/>
        <v>0.49489376072102648</v>
      </c>
      <c r="DL69" s="54">
        <f t="shared" si="157"/>
        <v>0.4966403760557947</v>
      </c>
      <c r="DM69" s="54">
        <f t="shared" si="157"/>
        <v>0.49837966704149295</v>
      </c>
      <c r="DN69" s="54">
        <f t="shared" si="157"/>
        <v>0.50011204691746058</v>
      </c>
      <c r="DO69" s="54">
        <f t="shared" si="157"/>
        <v>0.50183789433653903</v>
      </c>
      <c r="DP69" s="54">
        <f t="shared" si="157"/>
        <v>0.50355755856843087</v>
      </c>
      <c r="DQ69" s="54">
        <f t="shared" si="157"/>
        <v>0.50527136585849652</v>
      </c>
      <c r="DR69" s="54">
        <f t="shared" si="157"/>
        <v>0.5069796252424299</v>
      </c>
      <c r="DS69" s="54">
        <f t="shared" si="157"/>
        <v>0.50868263282756909</v>
      </c>
    </row>
    <row r="70" spans="1:123" x14ac:dyDescent="0.25">
      <c r="A70" t="s">
        <v>158</v>
      </c>
      <c r="B70" s="60"/>
      <c r="I70" s="66">
        <v>0</v>
      </c>
      <c r="J70" s="54">
        <f t="shared" ref="J70:AO70" si="158">I70+C63</f>
        <v>0</v>
      </c>
      <c r="K70" s="54">
        <f t="shared" si="158"/>
        <v>0</v>
      </c>
      <c r="L70" s="54">
        <f t="shared" si="158"/>
        <v>0</v>
      </c>
      <c r="M70" s="54">
        <f t="shared" si="158"/>
        <v>0</v>
      </c>
      <c r="N70" s="54">
        <f t="shared" si="158"/>
        <v>0</v>
      </c>
      <c r="O70" s="54">
        <f t="shared" si="158"/>
        <v>0</v>
      </c>
      <c r="P70" s="75">
        <f t="shared" si="158"/>
        <v>0</v>
      </c>
      <c r="Q70" s="54">
        <f t="shared" si="158"/>
        <v>9.980369779288548E-3</v>
      </c>
      <c r="R70" s="54">
        <f t="shared" si="158"/>
        <v>2.1956813514434806E-2</v>
      </c>
      <c r="S70" s="54">
        <f t="shared" si="158"/>
        <v>3.6328545996610312E-2</v>
      </c>
      <c r="T70" s="54">
        <f t="shared" si="158"/>
        <v>5.3574624975220919E-2</v>
      </c>
      <c r="U70" s="54">
        <f t="shared" si="158"/>
        <v>7.4269919749553645E-2</v>
      </c>
      <c r="V70" s="54">
        <f t="shared" si="158"/>
        <v>9.9104273478752919E-2</v>
      </c>
      <c r="W70" s="75">
        <f t="shared" si="158"/>
        <v>0.12890549795379205</v>
      </c>
      <c r="X70" s="54">
        <f t="shared" si="158"/>
        <v>0.16466696732383901</v>
      </c>
      <c r="Y70" s="54">
        <f t="shared" si="158"/>
        <v>0.20758073056789533</v>
      </c>
      <c r="Z70" s="54">
        <f t="shared" si="158"/>
        <v>0.25907724646076291</v>
      </c>
      <c r="AA70" s="54">
        <f t="shared" si="158"/>
        <v>0.32087306553220402</v>
      </c>
      <c r="AB70" s="54">
        <f t="shared" si="158"/>
        <v>0.39502804841793338</v>
      </c>
      <c r="AC70" s="54">
        <f t="shared" si="158"/>
        <v>0.48401402788080855</v>
      </c>
      <c r="AD70" s="75">
        <f t="shared" si="158"/>
        <v>0.59079720323625884</v>
      </c>
      <c r="AE70" s="54">
        <f t="shared" si="158"/>
        <v>0.66994836838175431</v>
      </c>
      <c r="AF70" s="54">
        <f t="shared" si="158"/>
        <v>0.69530478457312272</v>
      </c>
      <c r="AG70" s="54">
        <f t="shared" si="158"/>
        <v>0.72449523304888941</v>
      </c>
      <c r="AH70" s="54">
        <f t="shared" si="158"/>
        <v>0.75828644954797331</v>
      </c>
      <c r="AI70" s="54">
        <f t="shared" si="158"/>
        <v>0.79759848852864645</v>
      </c>
      <c r="AJ70" s="168">
        <f t="shared" si="158"/>
        <v>0.8435353754644912</v>
      </c>
      <c r="AK70" s="75">
        <f t="shared" si="158"/>
        <v>0.8974218847754285</v>
      </c>
      <c r="AL70" s="54">
        <f t="shared" si="158"/>
        <v>0.98198959366339156</v>
      </c>
      <c r="AM70" s="54">
        <f t="shared" si="158"/>
        <v>1.039791922908919</v>
      </c>
      <c r="AN70" s="54">
        <f t="shared" si="158"/>
        <v>1.0965964024899308</v>
      </c>
      <c r="AO70" s="54">
        <f t="shared" si="158"/>
        <v>1.1520456364564746</v>
      </c>
      <c r="AP70" s="54">
        <f t="shared" ref="AP70:BM70" si="159">AO70+AI63</f>
        <v>1.2057107148318127</v>
      </c>
      <c r="AQ70" s="168">
        <f t="shared" si="159"/>
        <v>1.2570768848174509</v>
      </c>
      <c r="AR70" s="75">
        <f t="shared" si="159"/>
        <v>1.305526344262951</v>
      </c>
      <c r="AS70" s="54">
        <f t="shared" si="159"/>
        <v>1.3316106500867444</v>
      </c>
      <c r="AT70" s="54">
        <f t="shared" si="159"/>
        <v>1.3566808227062954</v>
      </c>
      <c r="AU70" s="54">
        <f t="shared" si="159"/>
        <v>1.3831343010572623</v>
      </c>
      <c r="AV70" s="54">
        <f t="shared" si="159"/>
        <v>1.4106356379977347</v>
      </c>
      <c r="AW70" s="54">
        <f t="shared" si="159"/>
        <v>1.4387735950015388</v>
      </c>
      <c r="AX70" s="168">
        <f t="shared" si="159"/>
        <v>1.4670460061751434</v>
      </c>
      <c r="AY70" s="75">
        <f t="shared" si="159"/>
        <v>1.4948416192543641</v>
      </c>
      <c r="AZ70" s="54">
        <f t="shared" si="159"/>
        <v>1.52383437298241</v>
      </c>
      <c r="BA70" s="54">
        <f t="shared" si="159"/>
        <v>1.5494698945960148</v>
      </c>
      <c r="BB70" s="54">
        <f t="shared" si="159"/>
        <v>1.5733641418938664</v>
      </c>
      <c r="BC70" s="54">
        <f t="shared" si="159"/>
        <v>1.5956540729262418</v>
      </c>
      <c r="BD70" s="54">
        <f t="shared" si="159"/>
        <v>1.6164715222030561</v>
      </c>
      <c r="BE70" s="168">
        <f t="shared" si="159"/>
        <v>1.6359415949666942</v>
      </c>
      <c r="BF70" s="75">
        <f t="shared" si="159"/>
        <v>1.6541807438469194</v>
      </c>
      <c r="BG70" s="54">
        <f t="shared" si="159"/>
        <v>1.6712944653211683</v>
      </c>
      <c r="BH70" s="54">
        <f t="shared" si="159"/>
        <v>1.6885966270706756</v>
      </c>
      <c r="BI70" s="54">
        <f t="shared" si="159"/>
        <v>1.7059014163642783</v>
      </c>
      <c r="BJ70" s="54">
        <f t="shared" si="159"/>
        <v>1.7230078178292867</v>
      </c>
      <c r="BK70" s="54">
        <f t="shared" si="159"/>
        <v>1.7397460751592786</v>
      </c>
      <c r="BL70" s="168">
        <f t="shared" si="159"/>
        <v>1.7559822593677838</v>
      </c>
      <c r="BM70" s="75">
        <f t="shared" si="159"/>
        <v>1.7716237097248029</v>
      </c>
      <c r="BN70" s="54">
        <f t="shared" ref="BN70:DS70" si="160">BM70+BG63</f>
        <v>1.7866255221880487</v>
      </c>
      <c r="BO70" s="54">
        <f t="shared" si="160"/>
        <v>1.8008227092677005</v>
      </c>
      <c r="BP70" s="54">
        <f t="shared" si="160"/>
        <v>1.8144446529152014</v>
      </c>
      <c r="BQ70" s="54">
        <f t="shared" si="160"/>
        <v>1.8275924446947258</v>
      </c>
      <c r="BR70" s="54">
        <f t="shared" si="160"/>
        <v>1.84034690665108</v>
      </c>
      <c r="BS70" s="54">
        <f t="shared" si="160"/>
        <v>1.8527714781839262</v>
      </c>
      <c r="BT70" s="75">
        <f t="shared" si="160"/>
        <v>1.864915600198424</v>
      </c>
      <c r="BU70" s="54">
        <f t="shared" si="160"/>
        <v>1.8768186931144735</v>
      </c>
      <c r="BV70" s="54">
        <f t="shared" si="160"/>
        <v>1.888514844582645</v>
      </c>
      <c r="BW70" s="54">
        <f t="shared" si="160"/>
        <v>1.8999555998257376</v>
      </c>
      <c r="BX70" s="54">
        <f t="shared" si="160"/>
        <v>1.911111054773021</v>
      </c>
      <c r="BY70" s="54">
        <f t="shared" si="160"/>
        <v>1.9219700144781635</v>
      </c>
      <c r="BZ70" s="54">
        <f t="shared" si="160"/>
        <v>1.9325366899967678</v>
      </c>
      <c r="CA70" s="75">
        <f t="shared" si="160"/>
        <v>1.9428273119584625</v>
      </c>
      <c r="CB70" s="54">
        <f t="shared" si="160"/>
        <v>1.952866644506204</v>
      </c>
      <c r="CC70" s="54">
        <f t="shared" si="160"/>
        <v>1.9626843763863036</v>
      </c>
      <c r="CD70" s="54">
        <f t="shared" si="160"/>
        <v>1.9723158107200844</v>
      </c>
      <c r="CE70" s="54">
        <f t="shared" si="160"/>
        <v>1.9817796180224792</v>
      </c>
      <c r="CF70" s="54">
        <f t="shared" si="160"/>
        <v>1.9910871722888999</v>
      </c>
      <c r="CG70" s="54">
        <f t="shared" si="160"/>
        <v>2.0002449192110419</v>
      </c>
      <c r="CH70" s="75">
        <f t="shared" si="160"/>
        <v>2.0092563211176824</v>
      </c>
      <c r="CI70" s="54">
        <f t="shared" si="160"/>
        <v>2.0181233317757798</v>
      </c>
      <c r="CJ70" s="54">
        <f t="shared" si="160"/>
        <v>2.0268473517730676</v>
      </c>
      <c r="CK70" s="54">
        <f t="shared" si="160"/>
        <v>2.0354305440581668</v>
      </c>
      <c r="CL70" s="54">
        <f t="shared" si="160"/>
        <v>2.0438792844360671</v>
      </c>
      <c r="CM70" s="54">
        <f t="shared" si="160"/>
        <v>2.0522025559718124</v>
      </c>
      <c r="CN70" s="54">
        <f t="shared" si="160"/>
        <v>2.0604103923458732</v>
      </c>
      <c r="CO70" s="75">
        <f t="shared" si="160"/>
        <v>2.0685126704704464</v>
      </c>
      <c r="CP70" s="54">
        <f t="shared" si="160"/>
        <v>2.0765182290010906</v>
      </c>
      <c r="CQ70" s="54">
        <f t="shared" si="160"/>
        <v>2.0844342838929433</v>
      </c>
      <c r="CR70" s="54">
        <f t="shared" si="160"/>
        <v>2.0922661096575399</v>
      </c>
      <c r="CS70" s="54">
        <f t="shared" si="160"/>
        <v>2.1000171677071582</v>
      </c>
      <c r="CT70" s="54">
        <f t="shared" si="160"/>
        <v>2.1076903379136329</v>
      </c>
      <c r="CU70" s="54">
        <f t="shared" si="160"/>
        <v>2.1152884539981609</v>
      </c>
      <c r="CV70" s="75">
        <f t="shared" si="160"/>
        <v>2.1228146025297301</v>
      </c>
      <c r="CW70" s="54">
        <f t="shared" si="160"/>
        <v>2.1302722361380355</v>
      </c>
      <c r="CX70" s="54">
        <f t="shared" si="160"/>
        <v>2.1376651529671378</v>
      </c>
      <c r="CY70" s="54">
        <f t="shared" si="160"/>
        <v>2.1449973956318975</v>
      </c>
      <c r="CZ70" s="54">
        <f t="shared" si="160"/>
        <v>2.1522730449753236</v>
      </c>
      <c r="DA70" s="54">
        <f t="shared" si="160"/>
        <v>2.1594959204240292</v>
      </c>
      <c r="DB70" s="54">
        <f t="shared" si="160"/>
        <v>2.1666694154302286</v>
      </c>
      <c r="DC70" s="54">
        <f t="shared" si="160"/>
        <v>2.1737964541918009</v>
      </c>
      <c r="DD70" s="75">
        <f t="shared" si="160"/>
        <v>2.1808795339987337</v>
      </c>
      <c r="DE70" s="54">
        <f t="shared" si="160"/>
        <v>2.1879208226990396</v>
      </c>
      <c r="DF70" s="54">
        <f t="shared" si="160"/>
        <v>2.194922286370995</v>
      </c>
      <c r="DG70" s="54">
        <f t="shared" si="160"/>
        <v>2.2018858229517853</v>
      </c>
      <c r="DH70" s="54">
        <f t="shared" si="160"/>
        <v>2.2088133564953654</v>
      </c>
      <c r="DI70" s="54">
        <f t="shared" si="160"/>
        <v>2.2157068423244604</v>
      </c>
      <c r="DJ70" s="54">
        <f t="shared" si="160"/>
        <v>2.22256823566984</v>
      </c>
      <c r="DK70" s="75">
        <f t="shared" si="160"/>
        <v>2.2293994449748964</v>
      </c>
      <c r="DL70" s="54">
        <f t="shared" si="160"/>
        <v>2.2362022855837815</v>
      </c>
      <c r="DM70" s="54">
        <f t="shared" si="160"/>
        <v>2.2429784443622602</v>
      </c>
      <c r="DN70" s="54">
        <f t="shared" si="160"/>
        <v>2.2497294609472789</v>
      </c>
      <c r="DO70" s="54">
        <f t="shared" si="160"/>
        <v>2.25645673014284</v>
      </c>
      <c r="DP70" s="54">
        <f t="shared" si="160"/>
        <v>2.2631615230215982</v>
      </c>
      <c r="DQ70" s="54">
        <f t="shared" si="160"/>
        <v>2.2698450158889627</v>
      </c>
      <c r="DR70" s="54">
        <f t="shared" si="160"/>
        <v>2.2765083182861932</v>
      </c>
      <c r="DS70" s="54">
        <f t="shared" si="160"/>
        <v>2.2831524946084425</v>
      </c>
    </row>
    <row r="71" spans="1:123" x14ac:dyDescent="0.25">
      <c r="A71" t="s">
        <v>159</v>
      </c>
      <c r="B71" s="60"/>
      <c r="I71" s="66">
        <v>0</v>
      </c>
      <c r="J71" s="54">
        <f>I71+C65+C50*$E$9</f>
        <v>5.8185184148756657E-4</v>
      </c>
      <c r="K71" s="54">
        <f t="shared" ref="K71:BV71" si="161">J71+D65+D50*$E$9</f>
        <v>1.2800740512726465E-3</v>
      </c>
      <c r="L71" s="54">
        <f t="shared" si="161"/>
        <v>2.1179407030147424E-3</v>
      </c>
      <c r="M71" s="54">
        <f t="shared" si="161"/>
        <v>3.1233806851052571E-3</v>
      </c>
      <c r="N71" s="54">
        <f t="shared" si="161"/>
        <v>4.3299086636138752E-3</v>
      </c>
      <c r="O71" s="54">
        <f t="shared" si="161"/>
        <v>5.7777422378242167E-3</v>
      </c>
      <c r="P71" s="54">
        <f t="shared" si="161"/>
        <v>7.5151425268766255E-3</v>
      </c>
      <c r="Q71" s="54">
        <f t="shared" si="161"/>
        <v>1.6830154320879264E-2</v>
      </c>
      <c r="R71" s="54">
        <f t="shared" si="161"/>
        <v>2.8008168473682427E-2</v>
      </c>
      <c r="S71" s="54">
        <f t="shared" si="161"/>
        <v>4.142178545704623E-2</v>
      </c>
      <c r="T71" s="54">
        <f t="shared" si="161"/>
        <v>5.7518125837082795E-2</v>
      </c>
      <c r="U71" s="54">
        <f t="shared" si="161"/>
        <v>7.6833734293126676E-2</v>
      </c>
      <c r="V71" s="54">
        <f t="shared" si="161"/>
        <v>0.10001246444037933</v>
      </c>
      <c r="W71" s="54">
        <f t="shared" si="161"/>
        <v>0.1278269406170825</v>
      </c>
      <c r="X71" s="54">
        <f t="shared" si="161"/>
        <v>0.1612043120291263</v>
      </c>
      <c r="Y71" s="54">
        <f t="shared" si="161"/>
        <v>0.20125715772357888</v>
      </c>
      <c r="Z71" s="54">
        <f t="shared" si="161"/>
        <v>0.24932057255692197</v>
      </c>
      <c r="AA71" s="54">
        <f t="shared" si="161"/>
        <v>0.30699667035693368</v>
      </c>
      <c r="AB71" s="54">
        <f t="shared" si="161"/>
        <v>0.37620798771694769</v>
      </c>
      <c r="AC71" s="54">
        <f t="shared" si="161"/>
        <v>0.45926156854896449</v>
      </c>
      <c r="AD71" s="54">
        <f t="shared" si="161"/>
        <v>0.55892586554738477</v>
      </c>
      <c r="AE71" s="54">
        <f t="shared" si="161"/>
        <v>0.63948315966696978</v>
      </c>
      <c r="AF71" s="54">
        <f t="shared" si="161"/>
        <v>0.73165302021180034</v>
      </c>
      <c r="AG71" s="54">
        <f t="shared" si="161"/>
        <v>0.83775731153215138</v>
      </c>
      <c r="AH71" s="54">
        <f t="shared" si="161"/>
        <v>0.96058199668634459</v>
      </c>
      <c r="AI71" s="54">
        <f t="shared" si="161"/>
        <v>1.1034698421238187</v>
      </c>
      <c r="AJ71" s="54">
        <f t="shared" si="161"/>
        <v>1.2704316138055429</v>
      </c>
      <c r="AK71" s="54">
        <f t="shared" si="161"/>
        <v>1.4662794415033606</v>
      </c>
      <c r="AL71" s="54">
        <f t="shared" si="161"/>
        <v>1.7565479090172027</v>
      </c>
      <c r="AM71" s="54">
        <f t="shared" si="161"/>
        <v>1.9574146954435778</v>
      </c>
      <c r="AN71" s="54">
        <f t="shared" si="161"/>
        <v>2.1553446915937613</v>
      </c>
      <c r="AO71" s="54">
        <f t="shared" si="161"/>
        <v>2.3491877101859782</v>
      </c>
      <c r="AP71" s="54">
        <f t="shared" si="161"/>
        <v>2.5375634569124825</v>
      </c>
      <c r="AQ71" s="54">
        <f t="shared" si="161"/>
        <v>2.7188154121180168</v>
      </c>
      <c r="AR71" s="54">
        <f t="shared" si="161"/>
        <v>2.8909554421456711</v>
      </c>
      <c r="AS71" s="54">
        <f t="shared" si="161"/>
        <v>2.9863399985580541</v>
      </c>
      <c r="AT71" s="54">
        <f t="shared" si="161"/>
        <v>3.077447751109295</v>
      </c>
      <c r="AU71" s="54">
        <f t="shared" si="161"/>
        <v>3.1736049064206813</v>
      </c>
      <c r="AV71" s="54">
        <f t="shared" si="161"/>
        <v>3.2735903703382054</v>
      </c>
      <c r="AW71" s="54">
        <f t="shared" si="161"/>
        <v>3.3759073221034055</v>
      </c>
      <c r="AX71" s="54">
        <f t="shared" si="161"/>
        <v>3.4787281771562575</v>
      </c>
      <c r="AY71" s="54">
        <f t="shared" si="161"/>
        <v>3.5798285603539828</v>
      </c>
      <c r="AZ71" s="54">
        <f t="shared" si="161"/>
        <v>3.6852971446941001</v>
      </c>
      <c r="BA71" s="54">
        <f t="shared" si="161"/>
        <v>3.7785349835693771</v>
      </c>
      <c r="BB71" s="54">
        <f t="shared" si="161"/>
        <v>3.8654591192107097</v>
      </c>
      <c r="BC71" s="54">
        <f t="shared" si="161"/>
        <v>3.9465622882232156</v>
      </c>
      <c r="BD71" s="54">
        <f t="shared" si="161"/>
        <v>4.0223171862153739</v>
      </c>
      <c r="BE71" s="54">
        <f t="shared" si="161"/>
        <v>4.0931703603978002</v>
      </c>
      <c r="BF71" s="54">
        <f t="shared" si="161"/>
        <v>4.159534892774027</v>
      </c>
      <c r="BG71" s="54">
        <f t="shared" si="161"/>
        <v>4.2217816356250246</v>
      </c>
      <c r="BH71" s="54">
        <f t="shared" si="161"/>
        <v>4.2847105556092258</v>
      </c>
      <c r="BI71" s="54">
        <f t="shared" si="161"/>
        <v>4.3476333899836987</v>
      </c>
      <c r="BJ71" s="54">
        <f t="shared" si="161"/>
        <v>4.4098235198716171</v>
      </c>
      <c r="BK71" s="54">
        <f t="shared" si="161"/>
        <v>4.4706677413025862</v>
      </c>
      <c r="BL71" s="54">
        <f t="shared" si="161"/>
        <v>4.5296827833942404</v>
      </c>
      <c r="BM71" s="54">
        <f t="shared" si="161"/>
        <v>4.5865349813557978</v>
      </c>
      <c r="BN71" s="54">
        <f t="shared" si="161"/>
        <v>4.6410637368984373</v>
      </c>
      <c r="BO71" s="54">
        <f t="shared" si="161"/>
        <v>4.6926663049830495</v>
      </c>
      <c r="BP71" s="54">
        <f t="shared" si="161"/>
        <v>4.742172367128898</v>
      </c>
      <c r="BQ71" s="54">
        <f t="shared" si="161"/>
        <v>4.7899426737388522</v>
      </c>
      <c r="BR71" s="54">
        <f t="shared" si="161"/>
        <v>4.8362653068105876</v>
      </c>
      <c r="BS71" s="54">
        <f t="shared" si="161"/>
        <v>4.8813663537915444</v>
      </c>
      <c r="BT71" s="54">
        <f t="shared" si="161"/>
        <v>4.9254224158262288</v>
      </c>
      <c r="BU71" s="54">
        <f t="shared" si="161"/>
        <v>4.9685753130481585</v>
      </c>
      <c r="BV71" s="54">
        <f t="shared" si="161"/>
        <v>5.0109494057459498</v>
      </c>
      <c r="BW71" s="54">
        <f t="shared" ref="BW71:DS71" si="162">BV71+BP65+BP50*$E$9</f>
        <v>5.0523762309890881</v>
      </c>
      <c r="BX71" s="54">
        <f t="shared" si="162"/>
        <v>5.0927508386827602</v>
      </c>
      <c r="BY71" s="54">
        <f t="shared" si="162"/>
        <v>5.1320356210927933</v>
      </c>
      <c r="BZ71" s="54">
        <f t="shared" si="162"/>
        <v>5.1702483694776529</v>
      </c>
      <c r="CA71" s="54">
        <f t="shared" si="162"/>
        <v>5.2074500447737062</v>
      </c>
      <c r="CB71" s="54">
        <f t="shared" si="162"/>
        <v>5.2437322020766493</v>
      </c>
      <c r="CC71" s="54">
        <f t="shared" si="162"/>
        <v>5.2792039872858023</v>
      </c>
      <c r="CD71" s="54">
        <f t="shared" si="162"/>
        <v>5.3139917213835277</v>
      </c>
      <c r="CE71" s="54">
        <f t="shared" si="162"/>
        <v>5.348162111872135</v>
      </c>
      <c r="CF71" s="54">
        <f t="shared" si="162"/>
        <v>5.3817559516402245</v>
      </c>
      <c r="CG71" s="54">
        <f t="shared" si="162"/>
        <v>5.4147966231631361</v>
      </c>
      <c r="CH71" s="54">
        <f t="shared" si="162"/>
        <v>5.4472970622424839</v>
      </c>
      <c r="CI71" s="54">
        <f t="shared" si="162"/>
        <v>5.4792650079210015</v>
      </c>
      <c r="CJ71" s="54">
        <f t="shared" si="162"/>
        <v>5.5107063586199265</v>
      </c>
      <c r="CK71" s="54">
        <f t="shared" si="162"/>
        <v>5.5416302155696195</v>
      </c>
      <c r="CL71" s="54">
        <f t="shared" si="162"/>
        <v>5.5720604259355513</v>
      </c>
      <c r="CM71" s="54">
        <f t="shared" si="162"/>
        <v>5.6020300497255739</v>
      </c>
      <c r="CN71" s="54">
        <f t="shared" si="162"/>
        <v>5.6315757805584195</v>
      </c>
      <c r="CO71" s="54">
        <f t="shared" si="162"/>
        <v>5.660733622532816</v>
      </c>
      <c r="CP71" s="54">
        <f t="shared" si="162"/>
        <v>5.6895357381166924</v>
      </c>
      <c r="CQ71" s="54">
        <f t="shared" si="162"/>
        <v>5.7180083606569916</v>
      </c>
      <c r="CR71" s="54">
        <f t="shared" si="162"/>
        <v>5.7461706557668144</v>
      </c>
      <c r="CS71" s="54">
        <f t="shared" si="162"/>
        <v>5.774035364326835</v>
      </c>
      <c r="CT71" s="54">
        <f t="shared" si="162"/>
        <v>5.8016132101640014</v>
      </c>
      <c r="CU71" s="54">
        <f t="shared" si="162"/>
        <v>5.8289147935809416</v>
      </c>
      <c r="CV71" s="54">
        <f t="shared" si="162"/>
        <v>5.855951636991314</v>
      </c>
      <c r="CW71" s="54">
        <f t="shared" si="162"/>
        <v>5.8827365659859145</v>
      </c>
      <c r="CX71" s="54">
        <f t="shared" si="162"/>
        <v>5.909283614231521</v>
      </c>
      <c r="CY71" s="54">
        <f t="shared" si="162"/>
        <v>5.9356076450308812</v>
      </c>
      <c r="CZ71" s="54">
        <f t="shared" si="162"/>
        <v>5.9617235934249351</v>
      </c>
      <c r="DA71" s="54">
        <f t="shared" si="162"/>
        <v>5.9876454191557764</v>
      </c>
      <c r="DB71" s="54">
        <f t="shared" si="162"/>
        <v>6.0133855284627513</v>
      </c>
      <c r="DC71" s="54">
        <f t="shared" si="162"/>
        <v>6.0389546287963878</v>
      </c>
      <c r="DD71" s="54">
        <f t="shared" si="162"/>
        <v>6.0643618884074586</v>
      </c>
      <c r="DE71" s="54">
        <f t="shared" si="162"/>
        <v>6.0896152915312287</v>
      </c>
      <c r="DF71" s="54">
        <f t="shared" si="162"/>
        <v>6.114722100269522</v>
      </c>
      <c r="DG71" s="54">
        <f t="shared" si="162"/>
        <v>6.1396893346109813</v>
      </c>
      <c r="DH71" s="54">
        <f t="shared" si="162"/>
        <v>6.1645241030312414</v>
      </c>
      <c r="DI71" s="54">
        <f t="shared" si="162"/>
        <v>6.1892336148210747</v>
      </c>
      <c r="DJ71" s="54">
        <f t="shared" si="162"/>
        <v>6.2138250639296988</v>
      </c>
      <c r="DK71" s="54">
        <f t="shared" si="162"/>
        <v>6.2383054601207171</v>
      </c>
      <c r="DL71" s="54">
        <f t="shared" si="162"/>
        <v>6.2626814635393719</v>
      </c>
      <c r="DM71" s="54">
        <f t="shared" si="162"/>
        <v>6.2869592601635222</v>
      </c>
      <c r="DN71" s="54">
        <f t="shared" si="162"/>
        <v>6.3111444981417755</v>
      </c>
      <c r="DO71" s="54">
        <f t="shared" si="162"/>
        <v>6.3352423002263354</v>
      </c>
      <c r="DP71" s="54">
        <f t="shared" si="162"/>
        <v>6.3592573410993714</v>
      </c>
      <c r="DQ71" s="54">
        <f t="shared" si="162"/>
        <v>6.3831939518700436</v>
      </c>
      <c r="DR71" s="54">
        <f t="shared" si="162"/>
        <v>6.4070562203945913</v>
      </c>
      <c r="DS71" s="54">
        <f t="shared" si="162"/>
        <v>6.4308480682539031</v>
      </c>
    </row>
    <row r="72" spans="1:123" s="220" customFormat="1" x14ac:dyDescent="0.25">
      <c r="A72" s="220" t="s">
        <v>192</v>
      </c>
      <c r="B72" s="218"/>
      <c r="I72" s="232"/>
      <c r="J72" s="188">
        <f>I72+C50*$E$9</f>
        <v>5.8185184148756657E-4</v>
      </c>
      <c r="K72" s="188">
        <f t="shared" ref="K72:BV72" si="163">J72+D50*$E$9</f>
        <v>1.2800740512726465E-3</v>
      </c>
      <c r="L72" s="188">
        <f t="shared" si="163"/>
        <v>2.1179407030147424E-3</v>
      </c>
      <c r="M72" s="188">
        <f t="shared" si="163"/>
        <v>3.1233806851052571E-3</v>
      </c>
      <c r="N72" s="188">
        <f t="shared" si="163"/>
        <v>4.3299086636138752E-3</v>
      </c>
      <c r="O72" s="188">
        <f t="shared" si="163"/>
        <v>5.7777422378242167E-3</v>
      </c>
      <c r="P72" s="188">
        <f t="shared" si="163"/>
        <v>7.5151425268766255E-3</v>
      </c>
      <c r="Q72" s="188">
        <f t="shared" si="163"/>
        <v>1.0309646065077418E-2</v>
      </c>
      <c r="R72" s="188">
        <f t="shared" si="163"/>
        <v>1.3663050310918369E-2</v>
      </c>
      <c r="S72" s="188">
        <f t="shared" si="163"/>
        <v>1.768713540592751E-2</v>
      </c>
      <c r="T72" s="188">
        <f t="shared" si="163"/>
        <v>2.251603751993848E-2</v>
      </c>
      <c r="U72" s="188">
        <f t="shared" si="163"/>
        <v>2.8310720056751646E-2</v>
      </c>
      <c r="V72" s="188">
        <f t="shared" si="163"/>
        <v>3.5264339100927439E-2</v>
      </c>
      <c r="W72" s="188">
        <f t="shared" si="163"/>
        <v>4.3608681953938397E-2</v>
      </c>
      <c r="X72" s="188">
        <f t="shared" si="163"/>
        <v>5.3621893377551542E-2</v>
      </c>
      <c r="Y72" s="188">
        <f t="shared" si="163"/>
        <v>6.5637747085887321E-2</v>
      </c>
      <c r="Z72" s="188">
        <f t="shared" si="163"/>
        <v>8.0056771535890248E-2</v>
      </c>
      <c r="AA72" s="188">
        <f t="shared" si="163"/>
        <v>9.7359600875893765E-2</v>
      </c>
      <c r="AB72" s="188">
        <f t="shared" si="163"/>
        <v>0.11812299608389798</v>
      </c>
      <c r="AC72" s="188">
        <f t="shared" si="163"/>
        <v>0.14303907033350302</v>
      </c>
      <c r="AD72" s="188">
        <f t="shared" si="163"/>
        <v>0.1729383594330291</v>
      </c>
      <c r="AE72" s="188">
        <f t="shared" si="163"/>
        <v>0.19083998034849242</v>
      </c>
      <c r="AF72" s="188">
        <f t="shared" si="163"/>
        <v>0.21132217158067701</v>
      </c>
      <c r="AG72" s="188">
        <f t="shared" si="163"/>
        <v>0.23490090298519947</v>
      </c>
      <c r="AH72" s="188">
        <f t="shared" si="163"/>
        <v>0.26219527746390908</v>
      </c>
      <c r="AI72" s="188">
        <f t="shared" si="163"/>
        <v>0.29394813200557002</v>
      </c>
      <c r="AJ72" s="188">
        <f t="shared" si="163"/>
        <v>0.33105074793484207</v>
      </c>
      <c r="AK72" s="188">
        <f t="shared" si="163"/>
        <v>0.374572487423246</v>
      </c>
      <c r="AL72" s="188">
        <f t="shared" si="163"/>
        <v>0.42579633463157107</v>
      </c>
      <c r="AM72" s="188">
        <f t="shared" si="163"/>
        <v>0.46124341458916668</v>
      </c>
      <c r="AN72" s="188">
        <f t="shared" si="163"/>
        <v>0.49617223743919908</v>
      </c>
      <c r="AO72" s="188">
        <f t="shared" si="163"/>
        <v>0.53037982895547264</v>
      </c>
      <c r="AP72" s="188">
        <f t="shared" si="163"/>
        <v>0.56362260778956164</v>
      </c>
      <c r="AQ72" s="188">
        <f t="shared" si="163"/>
        <v>0.59560824694347947</v>
      </c>
      <c r="AR72" s="188">
        <f t="shared" si="163"/>
        <v>0.62598589930130089</v>
      </c>
      <c r="AS72" s="188">
        <f t="shared" si="163"/>
        <v>0.64432908322675919</v>
      </c>
      <c r="AT72" s="188">
        <f t="shared" si="163"/>
        <v>0.66184980487122858</v>
      </c>
      <c r="AU72" s="188">
        <f t="shared" si="163"/>
        <v>0.6803415655080336</v>
      </c>
      <c r="AV72" s="188">
        <f t="shared" si="163"/>
        <v>0.69956953933832666</v>
      </c>
      <c r="AW72" s="188">
        <f t="shared" si="163"/>
        <v>0.7192458762162498</v>
      </c>
      <c r="AX72" s="188">
        <f t="shared" si="163"/>
        <v>0.73901911757256744</v>
      </c>
      <c r="AY72" s="188">
        <f t="shared" si="163"/>
        <v>0.75846149895674542</v>
      </c>
      <c r="AZ72" s="188">
        <f t="shared" si="163"/>
        <v>0.77874391902215268</v>
      </c>
      <c r="BA72" s="188">
        <f t="shared" si="163"/>
        <v>0.79667427265201363</v>
      </c>
      <c r="BB72" s="188">
        <f t="shared" si="163"/>
        <v>0.81339045258303921</v>
      </c>
      <c r="BC72" s="188">
        <f t="shared" si="163"/>
        <v>0.82898721585467505</v>
      </c>
      <c r="BD72" s="188">
        <f t="shared" si="163"/>
        <v>0.84355546546855154</v>
      </c>
      <c r="BE72" s="188">
        <f t="shared" si="163"/>
        <v>0.85718107588824888</v>
      </c>
      <c r="BF72" s="188">
        <f t="shared" si="163"/>
        <v>0.86994348596060012</v>
      </c>
      <c r="BG72" s="188">
        <f t="shared" si="163"/>
        <v>0.88191401343194586</v>
      </c>
      <c r="BH72" s="188">
        <f t="shared" si="163"/>
        <v>0.89401572881352298</v>
      </c>
      <c r="BI72" s="188">
        <f t="shared" si="163"/>
        <v>0.90611627388553695</v>
      </c>
      <c r="BJ72" s="188">
        <f t="shared" si="163"/>
        <v>0.91807591424859802</v>
      </c>
      <c r="BK72" s="188">
        <f t="shared" si="163"/>
        <v>0.92977672606224604</v>
      </c>
      <c r="BL72" s="188">
        <f t="shared" si="163"/>
        <v>0.94112577261833341</v>
      </c>
      <c r="BM72" s="188">
        <f t="shared" si="163"/>
        <v>0.9520588876109406</v>
      </c>
      <c r="BN72" s="188">
        <f t="shared" si="163"/>
        <v>0.96254518675375589</v>
      </c>
      <c r="BO72" s="188">
        <f t="shared" si="163"/>
        <v>0.97246875753925821</v>
      </c>
      <c r="BP72" s="188">
        <f t="shared" si="163"/>
        <v>0.98198915410576748</v>
      </c>
      <c r="BQ72" s="188">
        <f t="shared" si="163"/>
        <v>0.99117575153075876</v>
      </c>
      <c r="BR72" s="188">
        <f t="shared" si="163"/>
        <v>1.0000839501984002</v>
      </c>
      <c r="BS72" s="188">
        <f t="shared" si="163"/>
        <v>1.0087572284639688</v>
      </c>
      <c r="BT72" s="188">
        <f t="shared" si="163"/>
        <v>1.0172295480860234</v>
      </c>
      <c r="BU72" s="188">
        <f t="shared" si="163"/>
        <v>1.0255281821671636</v>
      </c>
      <c r="BV72" s="188">
        <f t="shared" si="163"/>
        <v>1.0336770461475082</v>
      </c>
      <c r="BW72" s="188">
        <f t="shared" ref="BW72:DS72" si="164">BV72+BP50*$E$9</f>
        <v>1.0416437433096504</v>
      </c>
      <c r="BX72" s="188">
        <f t="shared" si="164"/>
        <v>1.049408090943049</v>
      </c>
      <c r="BY72" s="188">
        <f t="shared" si="164"/>
        <v>1.0569628567911322</v>
      </c>
      <c r="BZ72" s="188">
        <f t="shared" si="164"/>
        <v>1.0643114622497591</v>
      </c>
      <c r="CA72" s="188">
        <f t="shared" si="164"/>
        <v>1.0714656305759231</v>
      </c>
      <c r="CB72" s="188">
        <f t="shared" si="164"/>
        <v>1.0784429685187968</v>
      </c>
      <c r="CC72" s="188">
        <f t="shared" si="164"/>
        <v>1.0852644656744033</v>
      </c>
      <c r="CD72" s="188">
        <f t="shared" si="164"/>
        <v>1.0919544145393505</v>
      </c>
      <c r="CE72" s="188">
        <f t="shared" si="164"/>
        <v>1.0985256434794672</v>
      </c>
      <c r="CF72" s="188">
        <f t="shared" si="164"/>
        <v>1.104985997281023</v>
      </c>
      <c r="CG72" s="188">
        <f t="shared" si="164"/>
        <v>1.1113399725738906</v>
      </c>
      <c r="CH72" s="188">
        <f t="shared" si="164"/>
        <v>1.1175900570122268</v>
      </c>
      <c r="CI72" s="188">
        <f t="shared" si="164"/>
        <v>1.1237377388734802</v>
      </c>
      <c r="CJ72" s="188">
        <f t="shared" si="164"/>
        <v>1.1297841524694272</v>
      </c>
      <c r="CK72" s="188">
        <f t="shared" si="164"/>
        <v>1.135731048036676</v>
      </c>
      <c r="CL72" s="188">
        <f t="shared" si="164"/>
        <v>1.1415830115685859</v>
      </c>
      <c r="CM72" s="188">
        <f t="shared" si="164"/>
        <v>1.1473464007589746</v>
      </c>
      <c r="CN72" s="188">
        <f t="shared" si="164"/>
        <v>1.1530282720729834</v>
      </c>
      <c r="CO72" s="188">
        <f t="shared" si="164"/>
        <v>1.1586355493757521</v>
      </c>
      <c r="CP72" s="188">
        <f t="shared" si="164"/>
        <v>1.1641744177572668</v>
      </c>
      <c r="CQ72" s="188">
        <f t="shared" si="164"/>
        <v>1.1696499220919396</v>
      </c>
      <c r="CR72" s="188">
        <f t="shared" si="164"/>
        <v>1.1750657480745978</v>
      </c>
      <c r="CS72" s="188">
        <f t="shared" si="164"/>
        <v>1.1804243458746018</v>
      </c>
      <c r="CT72" s="188">
        <f t="shared" si="164"/>
        <v>1.1857277777663646</v>
      </c>
      <c r="CU72" s="188">
        <f t="shared" si="164"/>
        <v>1.1909780822696223</v>
      </c>
      <c r="CV72" s="188">
        <f t="shared" si="164"/>
        <v>1.1961774752331555</v>
      </c>
      <c r="CW72" s="188">
        <f t="shared" si="164"/>
        <v>1.2013284231167325</v>
      </c>
      <c r="CX72" s="188">
        <f t="shared" si="164"/>
        <v>1.2064336247024261</v>
      </c>
      <c r="CY72" s="188">
        <f t="shared" si="164"/>
        <v>1.2114959383176878</v>
      </c>
      <c r="CZ72" s="188">
        <f t="shared" si="164"/>
        <v>1.2165182360857751</v>
      </c>
      <c r="DA72" s="188">
        <f t="shared" si="164"/>
        <v>1.2215032025724755</v>
      </c>
      <c r="DB72" s="188">
        <f t="shared" si="164"/>
        <v>1.2264532235930476</v>
      </c>
      <c r="DC72" s="188">
        <f t="shared" si="164"/>
        <v>1.231370358272593</v>
      </c>
      <c r="DD72" s="188">
        <f t="shared" si="164"/>
        <v>1.2362563697362605</v>
      </c>
      <c r="DE72" s="188">
        <f t="shared" si="164"/>
        <v>1.2411127934139086</v>
      </c>
      <c r="DF72" s="188">
        <f t="shared" si="164"/>
        <v>1.2459410258635804</v>
      </c>
      <c r="DG72" s="188">
        <f t="shared" si="164"/>
        <v>1.2507424170830919</v>
      </c>
      <c r="DH72" s="188">
        <f t="shared" si="164"/>
        <v>1.255518334086988</v>
      </c>
      <c r="DI72" s="188">
        <f t="shared" si="164"/>
        <v>1.2602701632773405</v>
      </c>
      <c r="DJ72" s="188">
        <f t="shared" si="164"/>
        <v>1.2649992881059222</v>
      </c>
      <c r="DK72" s="188">
        <f t="shared" si="164"/>
        <v>1.2697070566041948</v>
      </c>
      <c r="DL72" s="188">
        <f t="shared" si="164"/>
        <v>1.2743947495693209</v>
      </c>
      <c r="DM72" s="188">
        <f t="shared" si="164"/>
        <v>1.2790635566124267</v>
      </c>
      <c r="DN72" s="188">
        <f t="shared" si="164"/>
        <v>1.2837145639159369</v>
      </c>
      <c r="DO72" s="188">
        <f t="shared" si="164"/>
        <v>1.2883487566245062</v>
      </c>
      <c r="DP72" s="188">
        <f t="shared" si="164"/>
        <v>1.2929670337154746</v>
      </c>
      <c r="DQ72" s="188">
        <f t="shared" si="164"/>
        <v>1.2975702280944499</v>
      </c>
      <c r="DR72" s="188">
        <f t="shared" si="164"/>
        <v>1.3021591258876322</v>
      </c>
      <c r="DS72" s="188">
        <f t="shared" si="164"/>
        <v>1.306734481245192</v>
      </c>
    </row>
    <row r="73" spans="1:123" s="55" customFormat="1" x14ac:dyDescent="0.25">
      <c r="A73" s="56" t="s">
        <v>77</v>
      </c>
      <c r="B73" s="58" t="s">
        <v>114</v>
      </c>
      <c r="I73" s="70"/>
      <c r="P73" s="70"/>
      <c r="Q73" s="55">
        <f>Q74+Q75+Q76</f>
        <v>3.6590574381216818</v>
      </c>
      <c r="R73" s="55">
        <f t="shared" ref="R73:CC73" si="165">R74+R75+R76</f>
        <v>8.0499263638676997</v>
      </c>
      <c r="S73" s="55">
        <f t="shared" si="165"/>
        <v>13.318969074762922</v>
      </c>
      <c r="T73" s="55">
        <f t="shared" si="165"/>
        <v>19.641820327837184</v>
      </c>
      <c r="U73" s="55">
        <f t="shared" si="165"/>
        <v>27.229241831526302</v>
      </c>
      <c r="V73" s="55">
        <f t="shared" si="165"/>
        <v>36.334147635953244</v>
      </c>
      <c r="W73" s="70">
        <f t="shared" si="165"/>
        <v>47.260034601265573</v>
      </c>
      <c r="X73" s="55">
        <f t="shared" si="165"/>
        <v>58.121923035670441</v>
      </c>
      <c r="Y73" s="55">
        <f t="shared" si="165"/>
        <v>64.146641331307293</v>
      </c>
      <c r="Z73" s="55">
        <f t="shared" si="165"/>
        <v>71.249438897765714</v>
      </c>
      <c r="AA73" s="55">
        <f t="shared" si="165"/>
        <v>79.645882296975131</v>
      </c>
      <c r="AB73" s="55">
        <f t="shared" si="165"/>
        <v>89.594630803535111</v>
      </c>
      <c r="AC73" s="55">
        <f t="shared" si="165"/>
        <v>101.4060463033271</v>
      </c>
      <c r="AD73" s="70">
        <f t="shared" si="165"/>
        <v>115.45252145502657</v>
      </c>
      <c r="AE73" s="55">
        <f t="shared" si="165"/>
        <v>129.99774309511588</v>
      </c>
      <c r="AF73" s="55">
        <f t="shared" si="165"/>
        <v>137.10157311752363</v>
      </c>
      <c r="AG73" s="55">
        <f t="shared" si="165"/>
        <v>144.53506595964015</v>
      </c>
      <c r="AH73" s="55">
        <f t="shared" si="165"/>
        <v>152.35203136369864</v>
      </c>
      <c r="AI73" s="55">
        <f t="shared" si="165"/>
        <v>160.6170237097526</v>
      </c>
      <c r="AJ73" s="164">
        <f t="shared" si="165"/>
        <v>169.40748058321191</v>
      </c>
      <c r="AK73" s="70">
        <f t="shared" si="165"/>
        <v>178.81628435883005</v>
      </c>
      <c r="AL73" s="55">
        <f t="shared" si="165"/>
        <v>187.54823288852279</v>
      </c>
      <c r="AM73" s="55">
        <f t="shared" si="165"/>
        <v>194.22565390840461</v>
      </c>
      <c r="AN73" s="55">
        <f t="shared" si="165"/>
        <v>200.96309976404447</v>
      </c>
      <c r="AO73" s="55">
        <f t="shared" si="165"/>
        <v>207.70809940633353</v>
      </c>
      <c r="AP73" s="55">
        <f t="shared" si="165"/>
        <v>214.39695473908921</v>
      </c>
      <c r="AQ73" s="164">
        <f t="shared" si="165"/>
        <v>220.9524965319448</v>
      </c>
      <c r="AR73" s="70">
        <f t="shared" si="165"/>
        <v>227.28139062872677</v>
      </c>
      <c r="AS73" s="55">
        <f t="shared" si="165"/>
        <v>232.25095435433627</v>
      </c>
      <c r="AT73" s="55">
        <f t="shared" si="165"/>
        <v>236.86774439871417</v>
      </c>
      <c r="AU73" s="55">
        <f t="shared" si="165"/>
        <v>241.4542328607148</v>
      </c>
      <c r="AV73" s="55">
        <f t="shared" si="165"/>
        <v>245.99096284247224</v>
      </c>
      <c r="AW73" s="55">
        <f t="shared" si="165"/>
        <v>250.45103112017458</v>
      </c>
      <c r="AX73" s="164">
        <f t="shared" si="165"/>
        <v>254.79855321095462</v>
      </c>
      <c r="AY73" s="177">
        <f t="shared" si="165"/>
        <v>258.98682180734357</v>
      </c>
      <c r="AZ73" s="55">
        <f t="shared" si="165"/>
        <v>263.16751725560249</v>
      </c>
      <c r="BA73" s="55">
        <f t="shared" si="165"/>
        <v>267.05985880224148</v>
      </c>
      <c r="BB73" s="55">
        <f t="shared" si="165"/>
        <v>270.80882037913443</v>
      </c>
      <c r="BC73" s="55">
        <f t="shared" si="165"/>
        <v>274.40683599701674</v>
      </c>
      <c r="BD73" s="55">
        <f t="shared" si="165"/>
        <v>277.84800836946334</v>
      </c>
      <c r="BE73" s="164">
        <f t="shared" si="165"/>
        <v>281.12824733203331</v>
      </c>
      <c r="BF73" s="70">
        <f t="shared" si="165"/>
        <v>284.24543275143429</v>
      </c>
      <c r="BG73" s="55">
        <f t="shared" si="165"/>
        <v>287.19960697976842</v>
      </c>
      <c r="BH73" s="55">
        <f t="shared" si="165"/>
        <v>290.07890798554303</v>
      </c>
      <c r="BI73" s="55">
        <f t="shared" si="165"/>
        <v>292.89743847444282</v>
      </c>
      <c r="BJ73" s="55">
        <f t="shared" si="165"/>
        <v>295.64706306743869</v>
      </c>
      <c r="BK73" s="55">
        <f t="shared" si="165"/>
        <v>298.3206344140317</v>
      </c>
      <c r="BL73" s="164">
        <f t="shared" si="165"/>
        <v>300.91262784088906</v>
      </c>
      <c r="BM73" s="70">
        <f t="shared" si="165"/>
        <v>303.41989669251552</v>
      </c>
      <c r="BN73" s="55">
        <f t="shared" si="165"/>
        <v>305.84256804947091</v>
      </c>
      <c r="BO73" s="55">
        <f t="shared" si="165"/>
        <v>308.17783337276921</v>
      </c>
      <c r="BP73" s="55">
        <f t="shared" si="165"/>
        <v>310.44051082189424</v>
      </c>
      <c r="BQ73" s="55">
        <f t="shared" si="165"/>
        <v>312.63562018692568</v>
      </c>
      <c r="BR73" s="55">
        <f t="shared" si="165"/>
        <v>314.76820373489352</v>
      </c>
      <c r="BS73" s="55">
        <f t="shared" si="165"/>
        <v>316.84332810878158</v>
      </c>
      <c r="BT73" s="70">
        <f t="shared" si="165"/>
        <v>318.86612864611203</v>
      </c>
      <c r="BU73" s="55">
        <f t="shared" si="165"/>
        <v>320.841904386409</v>
      </c>
      <c r="BV73" s="55">
        <f t="shared" si="165"/>
        <v>322.77509230856384</v>
      </c>
      <c r="BW73" s="55">
        <f t="shared" si="165"/>
        <v>324.66598072706245</v>
      </c>
      <c r="BX73" s="55">
        <f t="shared" si="165"/>
        <v>326.51420506440974</v>
      </c>
      <c r="BY73" s="55">
        <f t="shared" si="165"/>
        <v>328.32028673344047</v>
      </c>
      <c r="BZ73" s="55">
        <f t="shared" si="165"/>
        <v>330.08556767118625</v>
      </c>
      <c r="CA73" s="70">
        <f t="shared" si="165"/>
        <v>331.81210111090684</v>
      </c>
      <c r="CB73" s="55">
        <f t="shared" si="165"/>
        <v>333.50249735002654</v>
      </c>
      <c r="CC73" s="55">
        <f t="shared" si="165"/>
        <v>335.15971903071551</v>
      </c>
      <c r="CD73" s="55">
        <f t="shared" ref="CD73:DS73" si="166">CD74+CD75+CD76</f>
        <v>336.78674696906774</v>
      </c>
      <c r="CE73" s="55">
        <f t="shared" si="166"/>
        <v>338.38557723325448</v>
      </c>
      <c r="CF73" s="55">
        <f t="shared" si="166"/>
        <v>339.9579098659695</v>
      </c>
      <c r="CG73" s="55">
        <f t="shared" si="166"/>
        <v>341.50520239327102</v>
      </c>
      <c r="CH73" s="70">
        <f t="shared" si="166"/>
        <v>343.02871539937348</v>
      </c>
      <c r="CI73" s="55">
        <f t="shared" si="166"/>
        <v>344.52954393815253</v>
      </c>
      <c r="CJ73" s="55">
        <f t="shared" si="166"/>
        <v>346.00862782598773</v>
      </c>
      <c r="CK73" s="55">
        <f t="shared" si="166"/>
        <v>347.46684217141643</v>
      </c>
      <c r="CL73" s="55">
        <f t="shared" si="166"/>
        <v>348.90516821741107</v>
      </c>
      <c r="CM73" s="55">
        <f t="shared" si="166"/>
        <v>350.324719046339</v>
      </c>
      <c r="CN73" s="55">
        <f t="shared" si="166"/>
        <v>351.72666395330452</v>
      </c>
      <c r="CO73" s="70">
        <f t="shared" si="166"/>
        <v>353.11216054100339</v>
      </c>
      <c r="CP73" s="55">
        <f t="shared" si="166"/>
        <v>354.48229649461695</v>
      </c>
      <c r="CQ73" s="55">
        <f t="shared" si="166"/>
        <v>355.83804261871552</v>
      </c>
      <c r="CR73" s="55">
        <f t="shared" si="166"/>
        <v>357.18022510792161</v>
      </c>
      <c r="CS73" s="55">
        <f t="shared" si="166"/>
        <v>358.50954121365362</v>
      </c>
      <c r="CT73" s="55">
        <f t="shared" si="166"/>
        <v>359.82663164672636</v>
      </c>
      <c r="CU73" s="55">
        <f t="shared" si="166"/>
        <v>361.13210337986879</v>
      </c>
      <c r="CV73" s="70">
        <f t="shared" si="166"/>
        <v>362.42654431863423</v>
      </c>
      <c r="CW73" s="55">
        <f t="shared" si="166"/>
        <v>363.71053109142582</v>
      </c>
      <c r="CX73" s="55">
        <f t="shared" si="166"/>
        <v>364.98463173659104</v>
      </c>
      <c r="CY73" s="55">
        <f t="shared" si="166"/>
        <v>366.24940563473228</v>
      </c>
      <c r="CZ73" s="55">
        <f t="shared" si="166"/>
        <v>367.50539779022921</v>
      </c>
      <c r="DA73" s="55">
        <f t="shared" si="166"/>
        <v>368.75312862761945</v>
      </c>
      <c r="DB73" s="55">
        <f t="shared" si="166"/>
        <v>369.99308345511673</v>
      </c>
      <c r="DC73" s="55">
        <f t="shared" si="166"/>
        <v>371.22570792254083</v>
      </c>
      <c r="DD73" s="70">
        <f t="shared" si="166"/>
        <v>372.45140848164397</v>
      </c>
      <c r="DE73" s="55">
        <f t="shared" si="166"/>
        <v>373.6705568521121</v>
      </c>
      <c r="DF73" s="55">
        <f t="shared" si="166"/>
        <v>374.88349755497762</v>
      </c>
      <c r="DG73" s="55">
        <f t="shared" si="166"/>
        <v>376.09055669745345</v>
      </c>
      <c r="DH73" s="55">
        <f t="shared" si="166"/>
        <v>377.29204852465466</v>
      </c>
      <c r="DI73" s="55">
        <f t="shared" si="166"/>
        <v>378.48827660512609</v>
      </c>
      <c r="DJ73" s="55">
        <f t="shared" si="166"/>
        <v>379.67953327253809</v>
      </c>
      <c r="DK73" s="70">
        <f t="shared" si="166"/>
        <v>380.86609819782268</v>
      </c>
      <c r="DL73" s="55">
        <f t="shared" si="166"/>
        <v>382.04823681034611</v>
      </c>
      <c r="DM73" s="55">
        <f t="shared" si="166"/>
        <v>383.22619909979653</v>
      </c>
      <c r="DN73" s="55">
        <f t="shared" si="166"/>
        <v>384.40021907634087</v>
      </c>
      <c r="DO73" s="55">
        <f t="shared" si="166"/>
        <v>385.57051509541657</v>
      </c>
      <c r="DP73" s="55">
        <f t="shared" si="166"/>
        <v>386.73729088462983</v>
      </c>
      <c r="DQ73" s="55">
        <f t="shared" si="166"/>
        <v>387.90073719143231</v>
      </c>
      <c r="DR73" s="55">
        <f t="shared" si="166"/>
        <v>389.06103360122961</v>
      </c>
      <c r="DS73" s="55">
        <f t="shared" si="166"/>
        <v>390.21835019025963</v>
      </c>
    </row>
    <row r="74" spans="1:123" s="45" customFormat="1" x14ac:dyDescent="0.25">
      <c r="A74" s="45" t="s">
        <v>95</v>
      </c>
      <c r="B74" s="64"/>
      <c r="I74" s="72"/>
      <c r="P74" s="72"/>
      <c r="Q74" s="45">
        <f t="shared" ref="Q74:AV74" si="167">P74+J54+J46+J38</f>
        <v>3.1789326339639867</v>
      </c>
      <c r="R74" s="45">
        <f t="shared" si="167"/>
        <v>6.9936517947207708</v>
      </c>
      <c r="S74" s="45">
        <f t="shared" si="167"/>
        <v>11.571314787628912</v>
      </c>
      <c r="T74" s="45">
        <f t="shared" si="167"/>
        <v>17.06451037911868</v>
      </c>
      <c r="U74" s="45">
        <f t="shared" si="167"/>
        <v>23.656345088906399</v>
      </c>
      <c r="V74" s="45">
        <f t="shared" si="167"/>
        <v>31.566546740651667</v>
      </c>
      <c r="W74" s="72">
        <f t="shared" si="167"/>
        <v>41.058788722745987</v>
      </c>
      <c r="X74" s="45">
        <f t="shared" si="167"/>
        <v>51.003742510605377</v>
      </c>
      <c r="Y74" s="45">
        <f t="shared" si="167"/>
        <v>56.37496334075594</v>
      </c>
      <c r="Z74" s="45">
        <f t="shared" si="167"/>
        <v>62.706180929643189</v>
      </c>
      <c r="AA74" s="45">
        <f t="shared" si="167"/>
        <v>70.189346762604501</v>
      </c>
      <c r="AB74" s="45">
        <f t="shared" si="167"/>
        <v>79.054782614700528</v>
      </c>
      <c r="AC74" s="45">
        <f t="shared" si="167"/>
        <v>89.57884621155803</v>
      </c>
      <c r="AD74" s="72">
        <f t="shared" si="167"/>
        <v>102.0931264113686</v>
      </c>
      <c r="AE74" s="45">
        <f t="shared" si="167"/>
        <v>115.54573553803412</v>
      </c>
      <c r="AF74" s="45">
        <f t="shared" si="167"/>
        <v>122.04403747757861</v>
      </c>
      <c r="AG74" s="45">
        <f t="shared" si="167"/>
        <v>128.85480522426167</v>
      </c>
      <c r="AH74" s="45">
        <f t="shared" si="167"/>
        <v>136.0296342731441</v>
      </c>
      <c r="AI74" s="45">
        <f t="shared" si="167"/>
        <v>143.63042239323968</v>
      </c>
      <c r="AJ74" s="169">
        <f t="shared" si="167"/>
        <v>151.7314200348637</v>
      </c>
      <c r="AK74" s="72">
        <f t="shared" si="167"/>
        <v>160.42168626336897</v>
      </c>
      <c r="AL74" s="45">
        <f t="shared" si="167"/>
        <v>168.60525996964481</v>
      </c>
      <c r="AM74" s="45">
        <f t="shared" si="167"/>
        <v>174.84577979570449</v>
      </c>
      <c r="AN74" s="45">
        <f t="shared" si="167"/>
        <v>181.13818455760102</v>
      </c>
      <c r="AO74" s="45">
        <f t="shared" si="167"/>
        <v>187.43426009732266</v>
      </c>
      <c r="AP74" s="45">
        <f t="shared" si="167"/>
        <v>193.67549161559256</v>
      </c>
      <c r="AQ74" s="169">
        <f t="shared" si="167"/>
        <v>199.7910047483484</v>
      </c>
      <c r="AR74" s="72">
        <f t="shared" si="167"/>
        <v>205.69509397881731</v>
      </c>
      <c r="AS74" s="45">
        <f t="shared" si="167"/>
        <v>210.29243892166016</v>
      </c>
      <c r="AT74" s="45">
        <f t="shared" si="167"/>
        <v>214.57078742892918</v>
      </c>
      <c r="AU74" s="45">
        <f t="shared" si="167"/>
        <v>218.82734782131058</v>
      </c>
      <c r="AV74" s="45">
        <f t="shared" si="167"/>
        <v>223.04305868636777</v>
      </c>
      <c r="AW74" s="45">
        <f t="shared" ref="AW74:BM74" si="168">AV74+AP54+AP46+AP38</f>
        <v>227.19181276282234</v>
      </c>
      <c r="AX74" s="169">
        <f t="shared" si="168"/>
        <v>231.23900699204049</v>
      </c>
      <c r="AY74" s="72">
        <f t="shared" si="168"/>
        <v>235.13980288443159</v>
      </c>
      <c r="AZ74" s="45">
        <f t="shared" si="168"/>
        <v>239.03714218198766</v>
      </c>
      <c r="BA74" s="45">
        <f t="shared" si="168"/>
        <v>242.66023337319251</v>
      </c>
      <c r="BB74" s="45">
        <f t="shared" si="168"/>
        <v>246.14809033248937</v>
      </c>
      <c r="BC74" s="45">
        <f t="shared" si="168"/>
        <v>249.49423511376605</v>
      </c>
      <c r="BD74" s="45">
        <f t="shared" si="168"/>
        <v>252.6936133728012</v>
      </c>
      <c r="BE74" s="169">
        <f t="shared" si="168"/>
        <v>255.74270103935604</v>
      </c>
      <c r="BF74" s="72">
        <f t="shared" si="168"/>
        <v>258.63962946647177</v>
      </c>
      <c r="BG74" s="45">
        <f t="shared" si="168"/>
        <v>261.38433290208178</v>
      </c>
      <c r="BH74" s="45">
        <f t="shared" si="168"/>
        <v>264.0602177378089</v>
      </c>
      <c r="BI74" s="45">
        <f t="shared" si="168"/>
        <v>266.68028493273448</v>
      </c>
      <c r="BJ74" s="45">
        <f t="shared" si="168"/>
        <v>269.23647494976905</v>
      </c>
      <c r="BK74" s="45">
        <f t="shared" si="168"/>
        <v>271.72174368437015</v>
      </c>
      <c r="BL74" s="169">
        <f t="shared" si="168"/>
        <v>274.13065067678724</v>
      </c>
      <c r="BM74" s="72">
        <f t="shared" si="168"/>
        <v>276.46005961981001</v>
      </c>
      <c r="BN74" s="45">
        <f t="shared" ref="BN74:DS74" si="169">BM74+BG54+BG46+BG38</f>
        <v>278.70996918594136</v>
      </c>
      <c r="BO74" s="45">
        <f t="shared" si="169"/>
        <v>280.87804968918942</v>
      </c>
      <c r="BP74" s="45">
        <f t="shared" si="169"/>
        <v>282.97845600020594</v>
      </c>
      <c r="BQ74" s="45">
        <f t="shared" si="169"/>
        <v>285.01598947318939</v>
      </c>
      <c r="BR74" s="45">
        <f t="shared" si="169"/>
        <v>286.99540810944546</v>
      </c>
      <c r="BS74" s="45">
        <f t="shared" si="169"/>
        <v>288.92144332938483</v>
      </c>
      <c r="BT74" s="72">
        <f t="shared" si="169"/>
        <v>290.79885753468949</v>
      </c>
      <c r="BU74" s="45">
        <f t="shared" si="169"/>
        <v>292.63255041789301</v>
      </c>
      <c r="BV74" s="45">
        <f t="shared" si="169"/>
        <v>294.42654221562702</v>
      </c>
      <c r="BW74" s="45">
        <f t="shared" si="169"/>
        <v>296.18104489839544</v>
      </c>
      <c r="BX74" s="45">
        <f t="shared" si="169"/>
        <v>297.89567367474052</v>
      </c>
      <c r="BY74" s="45">
        <f t="shared" si="169"/>
        <v>299.57090452291544</v>
      </c>
      <c r="BZ74" s="45">
        <f t="shared" si="169"/>
        <v>301.20800387107909</v>
      </c>
      <c r="CA74" s="72">
        <f t="shared" si="169"/>
        <v>302.80891855424773</v>
      </c>
      <c r="CB74" s="45">
        <f t="shared" si="169"/>
        <v>304.37612528903423</v>
      </c>
      <c r="CC74" s="45">
        <f t="shared" si="169"/>
        <v>305.91243471688551</v>
      </c>
      <c r="CD74" s="45">
        <f t="shared" si="169"/>
        <v>307.420642739313</v>
      </c>
      <c r="CE74" s="45">
        <f t="shared" si="169"/>
        <v>308.90260252840818</v>
      </c>
      <c r="CF74" s="45">
        <f t="shared" si="169"/>
        <v>310.35988310879048</v>
      </c>
      <c r="CG74" s="45">
        <f t="shared" si="169"/>
        <v>311.79382513087171</v>
      </c>
      <c r="CH74" s="72">
        <f t="shared" si="169"/>
        <v>313.2055876945895</v>
      </c>
      <c r="CI74" s="45">
        <f t="shared" si="169"/>
        <v>314.59618041574214</v>
      </c>
      <c r="CJ74" s="45">
        <f t="shared" si="169"/>
        <v>315.96647426053636</v>
      </c>
      <c r="CK74" s="45">
        <f t="shared" si="169"/>
        <v>317.31728861442303</v>
      </c>
      <c r="CL74" s="45">
        <f t="shared" si="169"/>
        <v>318.6495448030463</v>
      </c>
      <c r="CM74" s="45">
        <f t="shared" si="169"/>
        <v>319.96428873220401</v>
      </c>
      <c r="CN74" s="45">
        <f t="shared" si="169"/>
        <v>321.26261797689244</v>
      </c>
      <c r="CO74" s="72">
        <f t="shared" si="169"/>
        <v>322.5456169846583</v>
      </c>
      <c r="CP74" s="45">
        <f t="shared" si="169"/>
        <v>323.81430202560529</v>
      </c>
      <c r="CQ74" s="45">
        <f t="shared" si="169"/>
        <v>325.06957715851939</v>
      </c>
      <c r="CR74" s="45">
        <f t="shared" si="169"/>
        <v>326.31220887347712</v>
      </c>
      <c r="CS74" s="45">
        <f t="shared" si="169"/>
        <v>327.54284292365719</v>
      </c>
      <c r="CT74" s="45">
        <f t="shared" si="169"/>
        <v>328.76207351127448</v>
      </c>
      <c r="CU74" s="45">
        <f t="shared" si="169"/>
        <v>329.97046498829252</v>
      </c>
      <c r="CV74" s="72">
        <f t="shared" si="169"/>
        <v>331.1685654933807</v>
      </c>
      <c r="CW74" s="45">
        <f t="shared" si="169"/>
        <v>332.35691384476593</v>
      </c>
      <c r="CX74" s="45">
        <f t="shared" si="169"/>
        <v>333.5360414848148</v>
      </c>
      <c r="CY74" s="45">
        <f t="shared" si="169"/>
        <v>334.70647178833315</v>
      </c>
      <c r="CZ74" s="45">
        <f t="shared" si="169"/>
        <v>335.86871416436531</v>
      </c>
      <c r="DA74" s="45">
        <f t="shared" si="169"/>
        <v>337.02325445002606</v>
      </c>
      <c r="DB74" s="45">
        <f t="shared" si="169"/>
        <v>338.17054510406922</v>
      </c>
      <c r="DC74" s="45">
        <f t="shared" si="169"/>
        <v>339.31100113853199</v>
      </c>
      <c r="DD74" s="72">
        <f t="shared" si="169"/>
        <v>340.44500078179186</v>
      </c>
      <c r="DE74" s="45">
        <f t="shared" si="169"/>
        <v>341.57288988449272</v>
      </c>
      <c r="DF74" s="45">
        <f t="shared" si="169"/>
        <v>342.69498915645147</v>
      </c>
      <c r="DG74" s="45">
        <f t="shared" si="169"/>
        <v>343.81160248372777</v>
      </c>
      <c r="DH74" s="45">
        <f t="shared" si="169"/>
        <v>344.92302301609863</v>
      </c>
      <c r="DI74" s="45">
        <f t="shared" si="169"/>
        <v>346.02953414668622</v>
      </c>
      <c r="DJ74" s="45">
        <f t="shared" si="169"/>
        <v>347.13140885183196</v>
      </c>
      <c r="DK74" s="72">
        <f t="shared" si="169"/>
        <v>348.22890824181485</v>
      </c>
      <c r="DL74" s="45">
        <f t="shared" si="169"/>
        <v>349.32228001375228</v>
      </c>
      <c r="DM74" s="45">
        <f t="shared" si="169"/>
        <v>350.41175731217294</v>
      </c>
      <c r="DN74" s="45">
        <f t="shared" si="169"/>
        <v>351.49755825430861</v>
      </c>
      <c r="DO74" s="45">
        <f t="shared" si="169"/>
        <v>352.57988629398676</v>
      </c>
      <c r="DP74" s="45">
        <f t="shared" si="169"/>
        <v>353.65893123572488</v>
      </c>
      <c r="DQ74" s="45">
        <f t="shared" si="169"/>
        <v>354.73487081574905</v>
      </c>
      <c r="DR74" s="45">
        <f t="shared" si="169"/>
        <v>355.80787242230741</v>
      </c>
      <c r="DS74" s="45">
        <f t="shared" si="169"/>
        <v>356.87809464128304</v>
      </c>
    </row>
    <row r="75" spans="1:123" s="45" customFormat="1" x14ac:dyDescent="0.25">
      <c r="A75" s="45" t="s">
        <v>97</v>
      </c>
      <c r="B75" s="64"/>
      <c r="I75" s="72"/>
      <c r="P75" s="72"/>
      <c r="Q75" s="45">
        <f t="shared" ref="Q75:AV75" si="170">P75+J56+J48+J40</f>
        <v>0.42565619354771606</v>
      </c>
      <c r="R75" s="45">
        <f t="shared" si="170"/>
        <v>0.93644362580497531</v>
      </c>
      <c r="S75" s="45">
        <f t="shared" si="170"/>
        <v>1.5493885445136866</v>
      </c>
      <c r="T75" s="45">
        <f t="shared" si="170"/>
        <v>2.2849224469641398</v>
      </c>
      <c r="U75" s="45">
        <f t="shared" si="170"/>
        <v>3.1675631299046838</v>
      </c>
      <c r="V75" s="45">
        <f t="shared" si="170"/>
        <v>4.2267319494333364</v>
      </c>
      <c r="W75" s="72">
        <f t="shared" si="170"/>
        <v>5.4977345328677201</v>
      </c>
      <c r="X75" s="45">
        <f t="shared" si="170"/>
        <v>6.3051055663584084</v>
      </c>
      <c r="Y75" s="45">
        <f t="shared" si="170"/>
        <v>6.831887428875957</v>
      </c>
      <c r="Z75" s="45">
        <f t="shared" si="170"/>
        <v>7.4561701022851086</v>
      </c>
      <c r="AA75" s="45">
        <f t="shared" si="170"/>
        <v>8.197453299761257</v>
      </c>
      <c r="AB75" s="45">
        <f t="shared" si="170"/>
        <v>9.0791364966169059</v>
      </c>
      <c r="AC75" s="45">
        <f t="shared" si="170"/>
        <v>10.129298810043922</v>
      </c>
      <c r="AD75" s="72">
        <f t="shared" si="170"/>
        <v>11.381634824174901</v>
      </c>
      <c r="AE75" s="45">
        <f t="shared" si="170"/>
        <v>12.207734114975233</v>
      </c>
      <c r="AF75" s="45">
        <f t="shared" si="170"/>
        <v>12.618620004342684</v>
      </c>
      <c r="AG75" s="45">
        <f t="shared" si="170"/>
        <v>13.045263258479778</v>
      </c>
      <c r="AH75" s="45">
        <f t="shared" si="170"/>
        <v>13.490063419593339</v>
      </c>
      <c r="AI75" s="45">
        <f t="shared" si="170"/>
        <v>13.955899620372517</v>
      </c>
      <c r="AJ75" s="169">
        <f t="shared" si="170"/>
        <v>14.446226317087932</v>
      </c>
      <c r="AK75" s="72">
        <f t="shared" si="170"/>
        <v>14.965188086475804</v>
      </c>
      <c r="AL75" s="45">
        <f t="shared" si="170"/>
        <v>15.421335953370699</v>
      </c>
      <c r="AM75" s="45">
        <f t="shared" si="170"/>
        <v>15.771429226985097</v>
      </c>
      <c r="AN75" s="45">
        <f t="shared" si="170"/>
        <v>16.125087763138886</v>
      </c>
      <c r="AO75" s="45">
        <f t="shared" si="170"/>
        <v>16.479192219703357</v>
      </c>
      <c r="AP75" s="45">
        <f t="shared" si="170"/>
        <v>16.82995321297674</v>
      </c>
      <c r="AQ75" s="169">
        <f t="shared" si="170"/>
        <v>17.17277732955554</v>
      </c>
      <c r="AR75" s="72">
        <f t="shared" si="170"/>
        <v>17.502106317624172</v>
      </c>
      <c r="AS75" s="45">
        <f t="shared" si="170"/>
        <v>17.767435025302174</v>
      </c>
      <c r="AT75" s="45">
        <f t="shared" si="170"/>
        <v>18.010648949154348</v>
      </c>
      <c r="AU75" s="45">
        <f t="shared" si="170"/>
        <v>18.250585553601365</v>
      </c>
      <c r="AV75" s="45">
        <f t="shared" si="170"/>
        <v>18.486530078951091</v>
      </c>
      <c r="AW75" s="45">
        <f t="shared" ref="AW75:BM75" si="171">AV75+AP56+AP48+AP40</f>
        <v>18.717415435601353</v>
      </c>
      <c r="AX75" s="169">
        <f t="shared" si="171"/>
        <v>18.941748759545433</v>
      </c>
      <c r="AY75" s="72">
        <f t="shared" si="171"/>
        <v>19.157523315563811</v>
      </c>
      <c r="AZ75" s="45">
        <f t="shared" si="171"/>
        <v>19.372480166080713</v>
      </c>
      <c r="BA75" s="45">
        <f t="shared" si="171"/>
        <v>19.574028154324846</v>
      </c>
      <c r="BB75" s="45">
        <f t="shared" si="171"/>
        <v>19.768118227616704</v>
      </c>
      <c r="BC75" s="45">
        <f t="shared" si="171"/>
        <v>19.954274500274188</v>
      </c>
      <c r="BD75" s="45">
        <f t="shared" si="171"/>
        <v>20.132164493361426</v>
      </c>
      <c r="BE75" s="169">
        <f t="shared" si="171"/>
        <v>20.301616415159391</v>
      </c>
      <c r="BF75" s="72">
        <f t="shared" si="171"/>
        <v>20.462639696105853</v>
      </c>
      <c r="BG75" s="45">
        <f t="shared" si="171"/>
        <v>20.615449434618348</v>
      </c>
      <c r="BH75" s="45">
        <f t="shared" si="171"/>
        <v>20.764810494187142</v>
      </c>
      <c r="BI75" s="45">
        <f t="shared" si="171"/>
        <v>20.911139212518428</v>
      </c>
      <c r="BJ75" s="45">
        <f t="shared" si="171"/>
        <v>21.05410790758534</v>
      </c>
      <c r="BK75" s="45">
        <f t="shared" si="171"/>
        <v>21.193415784045538</v>
      </c>
      <c r="BL75" s="169">
        <f t="shared" si="171"/>
        <v>21.328823810108734</v>
      </c>
      <c r="BM75" s="72">
        <f t="shared" si="171"/>
        <v>21.460195970183019</v>
      </c>
      <c r="BN75" s="45">
        <f t="shared" ref="BN75:DS75" si="172">BM75+BG56+BG48+BG40</f>
        <v>21.587548154435623</v>
      </c>
      <c r="BO75" s="45">
        <f t="shared" si="172"/>
        <v>21.710352758614295</v>
      </c>
      <c r="BP75" s="45">
        <f t="shared" si="172"/>
        <v>21.829337687403797</v>
      </c>
      <c r="BQ75" s="45">
        <f t="shared" si="172"/>
        <v>21.944778502644422</v>
      </c>
      <c r="BR75" s="45">
        <f t="shared" si="172"/>
        <v>22.056962779637786</v>
      </c>
      <c r="BS75" s="45">
        <f t="shared" si="172"/>
        <v>22.166185017900972</v>
      </c>
      <c r="BT75" s="72">
        <f t="shared" si="172"/>
        <v>22.272743244966858</v>
      </c>
      <c r="BU75" s="45">
        <f t="shared" si="172"/>
        <v>22.376937641277213</v>
      </c>
      <c r="BV75" s="45">
        <f t="shared" si="172"/>
        <v>22.479071560434814</v>
      </c>
      <c r="BW75" s="45">
        <f t="shared" si="172"/>
        <v>22.57912387173603</v>
      </c>
      <c r="BX75" s="45">
        <f t="shared" si="172"/>
        <v>22.677065042448419</v>
      </c>
      <c r="BY75" s="45">
        <f t="shared" si="172"/>
        <v>22.772907214867949</v>
      </c>
      <c r="BZ75" s="45">
        <f t="shared" si="172"/>
        <v>22.866702562845354</v>
      </c>
      <c r="CA75" s="72">
        <f t="shared" si="172"/>
        <v>22.958539051298136</v>
      </c>
      <c r="CB75" s="45">
        <f t="shared" si="172"/>
        <v>23.048533280686051</v>
      </c>
      <c r="CC75" s="45">
        <f t="shared" si="172"/>
        <v>23.136820056093718</v>
      </c>
      <c r="CD75" s="45">
        <f t="shared" si="172"/>
        <v>23.22356230757412</v>
      </c>
      <c r="CE75" s="45">
        <f t="shared" si="172"/>
        <v>23.308873884823551</v>
      </c>
      <c r="CF75" s="45">
        <f t="shared" si="172"/>
        <v>23.392851123161183</v>
      </c>
      <c r="CG75" s="45">
        <f t="shared" si="172"/>
        <v>23.475574769340639</v>
      </c>
      <c r="CH75" s="72">
        <f t="shared" si="172"/>
        <v>23.557111939027724</v>
      </c>
      <c r="CI75" s="45">
        <f t="shared" si="172"/>
        <v>23.637517781220115</v>
      </c>
      <c r="CJ75" s="45">
        <f t="shared" si="172"/>
        <v>23.716836485503997</v>
      </c>
      <c r="CK75" s="45">
        <f t="shared" si="172"/>
        <v>23.79510524057179</v>
      </c>
      <c r="CL75" s="45">
        <f t="shared" si="172"/>
        <v>23.872369719387109</v>
      </c>
      <c r="CM75" s="45">
        <f t="shared" si="172"/>
        <v>23.948683705746706</v>
      </c>
      <c r="CN75" s="45">
        <f t="shared" si="172"/>
        <v>24.024105247460415</v>
      </c>
      <c r="CO75" s="72">
        <f t="shared" si="172"/>
        <v>24.098693057463581</v>
      </c>
      <c r="CP75" s="45">
        <f t="shared" si="172"/>
        <v>24.172503330355951</v>
      </c>
      <c r="CQ75" s="45">
        <f t="shared" si="172"/>
        <v>24.245587125839521</v>
      </c>
      <c r="CR75" s="45">
        <f t="shared" si="172"/>
        <v>24.317988466367819</v>
      </c>
      <c r="CS75" s="45">
        <f t="shared" si="172"/>
        <v>24.389743796641184</v>
      </c>
      <c r="CT75" s="45">
        <f t="shared" si="172"/>
        <v>24.460885682811323</v>
      </c>
      <c r="CU75" s="45">
        <f t="shared" si="172"/>
        <v>24.531444239164507</v>
      </c>
      <c r="CV75" s="72">
        <f t="shared" si="172"/>
        <v>24.60144818213104</v>
      </c>
      <c r="CW75" s="45">
        <f t="shared" si="172"/>
        <v>24.670925540137752</v>
      </c>
      <c r="CX75" s="45">
        <f t="shared" si="172"/>
        <v>24.739904081136206</v>
      </c>
      <c r="CY75" s="45">
        <f t="shared" si="172"/>
        <v>24.808411554538722</v>
      </c>
      <c r="CZ75" s="45">
        <f t="shared" si="172"/>
        <v>24.876475513259933</v>
      </c>
      <c r="DA75" s="45">
        <f t="shared" si="172"/>
        <v>24.944122526659303</v>
      </c>
      <c r="DB75" s="45">
        <f t="shared" si="172"/>
        <v>25.011377501681118</v>
      </c>
      <c r="DC75" s="45">
        <f t="shared" si="172"/>
        <v>25.078263331210298</v>
      </c>
      <c r="DD75" s="72">
        <f t="shared" si="172"/>
        <v>25.144800828715479</v>
      </c>
      <c r="DE75" s="45">
        <f t="shared" si="172"/>
        <v>25.211008901439463</v>
      </c>
      <c r="DF75" s="45">
        <f t="shared" si="172"/>
        <v>25.276904911050227</v>
      </c>
      <c r="DG75" s="45">
        <f t="shared" si="172"/>
        <v>25.342505147833506</v>
      </c>
      <c r="DH75" s="45">
        <f t="shared" si="172"/>
        <v>25.407825247830356</v>
      </c>
      <c r="DI75" s="45">
        <f t="shared" si="172"/>
        <v>25.472880326593074</v>
      </c>
      <c r="DJ75" s="45">
        <f t="shared" si="172"/>
        <v>25.537684997865391</v>
      </c>
      <c r="DK75" s="72">
        <f t="shared" si="172"/>
        <v>25.602253321376669</v>
      </c>
      <c r="DL75" s="45">
        <f t="shared" si="172"/>
        <v>25.666598718498651</v>
      </c>
      <c r="DM75" s="45">
        <f t="shared" si="172"/>
        <v>25.730733886618623</v>
      </c>
      <c r="DN75" s="45">
        <f t="shared" si="172"/>
        <v>25.794670732804846</v>
      </c>
      <c r="DO75" s="45">
        <f t="shared" si="172"/>
        <v>25.858420353052324</v>
      </c>
      <c r="DP75" s="45">
        <f t="shared" si="172"/>
        <v>25.921993069639885</v>
      </c>
      <c r="DQ75" s="45">
        <f t="shared" si="172"/>
        <v>25.985398512580311</v>
      </c>
      <c r="DR75" s="45">
        <f t="shared" si="172"/>
        <v>26.048645718857674</v>
      </c>
      <c r="DS75" s="45">
        <f t="shared" si="172"/>
        <v>26.111743228549507</v>
      </c>
    </row>
    <row r="76" spans="1:123" s="45" customFormat="1" x14ac:dyDescent="0.25">
      <c r="A76" s="45" t="s">
        <v>98</v>
      </c>
      <c r="B76" s="64"/>
      <c r="I76" s="72"/>
      <c r="P76" s="72"/>
      <c r="Q76" s="45">
        <f t="shared" ref="Q76:AV76" si="173">P76+J58+J50+J42</f>
        <v>5.4468610609978804E-2</v>
      </c>
      <c r="R76" s="45">
        <f t="shared" si="173"/>
        <v>0.11983094334195338</v>
      </c>
      <c r="S76" s="45">
        <f t="shared" si="173"/>
        <v>0.19826574262032284</v>
      </c>
      <c r="T76" s="45">
        <f t="shared" si="173"/>
        <v>0.29238750175436623</v>
      </c>
      <c r="U76" s="45">
        <f t="shared" si="173"/>
        <v>0.40533361271521823</v>
      </c>
      <c r="V76" s="45">
        <f t="shared" si="173"/>
        <v>0.54086894586824052</v>
      </c>
      <c r="W76" s="72">
        <f t="shared" si="173"/>
        <v>0.70351134565186757</v>
      </c>
      <c r="X76" s="45">
        <f t="shared" si="173"/>
        <v>0.81307495870665825</v>
      </c>
      <c r="Y76" s="45">
        <f t="shared" si="173"/>
        <v>0.9397905616754002</v>
      </c>
      <c r="Z76" s="45">
        <f t="shared" si="173"/>
        <v>1.087087865837419</v>
      </c>
      <c r="AA76" s="45">
        <f t="shared" si="173"/>
        <v>1.2590822346093782</v>
      </c>
      <c r="AB76" s="45">
        <f t="shared" si="173"/>
        <v>1.4607116922176784</v>
      </c>
      <c r="AC76" s="45">
        <f t="shared" si="173"/>
        <v>1.6979012817251575</v>
      </c>
      <c r="AD76" s="72">
        <f t="shared" si="173"/>
        <v>1.977760219483073</v>
      </c>
      <c r="AE76" s="45">
        <f t="shared" si="173"/>
        <v>2.2442734421065151</v>
      </c>
      <c r="AF76" s="45">
        <f t="shared" si="173"/>
        <v>2.4389156356023465</v>
      </c>
      <c r="AG76" s="45">
        <f t="shared" si="173"/>
        <v>2.6349974768986835</v>
      </c>
      <c r="AH76" s="45">
        <f t="shared" si="173"/>
        <v>2.8323336709612152</v>
      </c>
      <c r="AI76" s="45">
        <f t="shared" si="173"/>
        <v>3.0307016961404019</v>
      </c>
      <c r="AJ76" s="169">
        <f t="shared" si="173"/>
        <v>3.2298342312602824</v>
      </c>
      <c r="AK76" s="72">
        <f t="shared" si="173"/>
        <v>3.429410008985275</v>
      </c>
      <c r="AL76" s="45">
        <f t="shared" si="173"/>
        <v>3.5216369655072977</v>
      </c>
      <c r="AM76" s="45">
        <f t="shared" si="173"/>
        <v>3.6084448857150186</v>
      </c>
      <c r="AN76" s="45">
        <f t="shared" si="173"/>
        <v>3.6998274433045695</v>
      </c>
      <c r="AO76" s="45">
        <f t="shared" si="173"/>
        <v>3.794647089307515</v>
      </c>
      <c r="AP76" s="45">
        <f t="shared" si="173"/>
        <v>3.8915099105199191</v>
      </c>
      <c r="AQ76" s="169">
        <f t="shared" si="173"/>
        <v>3.9887144540408523</v>
      </c>
      <c r="AR76" s="72">
        <f t="shared" si="173"/>
        <v>4.0841903322853019</v>
      </c>
      <c r="AS76" s="45">
        <f t="shared" si="173"/>
        <v>4.191080407373927</v>
      </c>
      <c r="AT76" s="45">
        <f t="shared" si="173"/>
        <v>4.2863080206306341</v>
      </c>
      <c r="AU76" s="45">
        <f t="shared" si="173"/>
        <v>4.376299485802865</v>
      </c>
      <c r="AV76" s="45">
        <f t="shared" si="173"/>
        <v>4.4613740771533905</v>
      </c>
      <c r="AW76" s="45">
        <f t="shared" ref="AW76:BM76" si="174">AV76+AP58+AP50+AP42</f>
        <v>4.5418029217508735</v>
      </c>
      <c r="AX76" s="169">
        <f t="shared" si="174"/>
        <v>4.6177974593686972</v>
      </c>
      <c r="AY76" s="72">
        <f t="shared" si="174"/>
        <v>4.6894956073481469</v>
      </c>
      <c r="AZ76" s="45">
        <f t="shared" si="174"/>
        <v>4.7578949075341646</v>
      </c>
      <c r="BA76" s="45">
        <f t="shared" si="174"/>
        <v>4.825597274724168</v>
      </c>
      <c r="BB76" s="45">
        <f t="shared" si="174"/>
        <v>4.8926118190283345</v>
      </c>
      <c r="BC76" s="45">
        <f t="shared" si="174"/>
        <v>4.9583263829764972</v>
      </c>
      <c r="BD76" s="45">
        <f t="shared" si="174"/>
        <v>5.0222305033007144</v>
      </c>
      <c r="BE76" s="169">
        <f t="shared" si="174"/>
        <v>5.083929877517912</v>
      </c>
      <c r="BF76" s="72">
        <f t="shared" si="174"/>
        <v>5.1431635888566962</v>
      </c>
      <c r="BG76" s="45">
        <f t="shared" si="174"/>
        <v>5.199824643068288</v>
      </c>
      <c r="BH76" s="45">
        <f t="shared" si="174"/>
        <v>5.253879753546995</v>
      </c>
      <c r="BI76" s="45">
        <f t="shared" si="174"/>
        <v>5.3060143291898854</v>
      </c>
      <c r="BJ76" s="45">
        <f t="shared" si="174"/>
        <v>5.3564802100843245</v>
      </c>
      <c r="BK76" s="45">
        <f t="shared" si="174"/>
        <v>5.4054749456159996</v>
      </c>
      <c r="BL76" s="169">
        <f t="shared" si="174"/>
        <v>5.4531533539930797</v>
      </c>
      <c r="BM76" s="72">
        <f t="shared" si="174"/>
        <v>5.4996411025225198</v>
      </c>
      <c r="BN76" s="45">
        <f t="shared" ref="BN76:DS76" si="175">BM76+BG58+BG50+BG42</f>
        <v>5.5450507090939132</v>
      </c>
      <c r="BO76" s="45">
        <f t="shared" si="175"/>
        <v>5.5894309249655034</v>
      </c>
      <c r="BP76" s="45">
        <f t="shared" si="175"/>
        <v>5.6327171342845039</v>
      </c>
      <c r="BQ76" s="45">
        <f t="shared" si="175"/>
        <v>5.6748522110918733</v>
      </c>
      <c r="BR76" s="45">
        <f t="shared" si="175"/>
        <v>5.7158328458102785</v>
      </c>
      <c r="BS76" s="45">
        <f t="shared" si="175"/>
        <v>5.7556997614958219</v>
      </c>
      <c r="BT76" s="72">
        <f t="shared" si="175"/>
        <v>5.7945278664556623</v>
      </c>
      <c r="BU76" s="45">
        <f t="shared" si="175"/>
        <v>5.8324163272387493</v>
      </c>
      <c r="BV76" s="45">
        <f t="shared" si="175"/>
        <v>5.8694785325020211</v>
      </c>
      <c r="BW76" s="45">
        <f t="shared" si="175"/>
        <v>5.9058119569309717</v>
      </c>
      <c r="BX76" s="45">
        <f t="shared" si="175"/>
        <v>5.9414663472207705</v>
      </c>
      <c r="BY76" s="45">
        <f t="shared" si="175"/>
        <v>5.9764749956571013</v>
      </c>
      <c r="BZ76" s="45">
        <f t="shared" si="175"/>
        <v>6.0108612372617953</v>
      </c>
      <c r="CA76" s="72">
        <f t="shared" si="175"/>
        <v>6.0446435053609546</v>
      </c>
      <c r="CB76" s="45">
        <f t="shared" si="175"/>
        <v>6.0778387803062532</v>
      </c>
      <c r="CC76" s="45">
        <f t="shared" si="175"/>
        <v>6.110464257736294</v>
      </c>
      <c r="CD76" s="45">
        <f t="shared" si="175"/>
        <v>6.1425419221806399</v>
      </c>
      <c r="CE76" s="45">
        <f t="shared" si="175"/>
        <v>6.174100820022753</v>
      </c>
      <c r="CF76" s="45">
        <f t="shared" si="175"/>
        <v>6.2051756340178601</v>
      </c>
      <c r="CG76" s="45">
        <f t="shared" si="175"/>
        <v>6.2358024930586566</v>
      </c>
      <c r="CH76" s="72">
        <f t="shared" si="175"/>
        <v>6.2660157657562392</v>
      </c>
      <c r="CI76" s="45">
        <f t="shared" si="175"/>
        <v>6.2958457411902522</v>
      </c>
      <c r="CJ76" s="45">
        <f t="shared" si="175"/>
        <v>6.3253170799473697</v>
      </c>
      <c r="CK76" s="45">
        <f t="shared" si="175"/>
        <v>6.3544483164216246</v>
      </c>
      <c r="CL76" s="45">
        <f t="shared" si="175"/>
        <v>6.3832536949776681</v>
      </c>
      <c r="CM76" s="45">
        <f t="shared" si="175"/>
        <v>6.411746608388281</v>
      </c>
      <c r="CN76" s="45">
        <f t="shared" si="175"/>
        <v>6.4399407289516661</v>
      </c>
      <c r="CO76" s="72">
        <f t="shared" si="175"/>
        <v>6.4678504988814751</v>
      </c>
      <c r="CP76" s="45">
        <f t="shared" si="175"/>
        <v>6.4954911386557406</v>
      </c>
      <c r="CQ76" s="45">
        <f t="shared" si="175"/>
        <v>6.522878334356621</v>
      </c>
      <c r="CR76" s="45">
        <f t="shared" si="175"/>
        <v>6.5500277680766938</v>
      </c>
      <c r="CS76" s="45">
        <f t="shared" si="175"/>
        <v>6.5769544933552071</v>
      </c>
      <c r="CT76" s="45">
        <f t="shared" si="175"/>
        <v>6.6036724526405806</v>
      </c>
      <c r="CU76" s="45">
        <f t="shared" si="175"/>
        <v>6.6301941524118027</v>
      </c>
      <c r="CV76" s="72">
        <f t="shared" si="175"/>
        <v>6.6565306431224807</v>
      </c>
      <c r="CW76" s="45">
        <f t="shared" si="175"/>
        <v>6.6826917065221458</v>
      </c>
      <c r="CX76" s="45">
        <f t="shared" si="175"/>
        <v>6.7086861706400498</v>
      </c>
      <c r="CY76" s="45">
        <f t="shared" si="175"/>
        <v>6.7345222918603964</v>
      </c>
      <c r="CZ76" s="45">
        <f t="shared" si="175"/>
        <v>6.7602081126039471</v>
      </c>
      <c r="DA76" s="45">
        <f t="shared" si="175"/>
        <v>6.785751650934075</v>
      </c>
      <c r="DB76" s="45">
        <f t="shared" si="175"/>
        <v>6.8111608493663605</v>
      </c>
      <c r="DC76" s="45">
        <f t="shared" si="175"/>
        <v>6.8364434527985889</v>
      </c>
      <c r="DD76" s="72">
        <f t="shared" si="175"/>
        <v>6.8616068711366154</v>
      </c>
      <c r="DE76" s="45">
        <f t="shared" si="175"/>
        <v>6.8866580661798942</v>
      </c>
      <c r="DF76" s="45">
        <f t="shared" si="175"/>
        <v>6.9116034874759276</v>
      </c>
      <c r="DG76" s="45">
        <f t="shared" si="175"/>
        <v>6.9364490658921776</v>
      </c>
      <c r="DH76" s="45">
        <f t="shared" si="175"/>
        <v>6.9612002607256498</v>
      </c>
      <c r="DI76" s="45">
        <f t="shared" si="175"/>
        <v>6.9858621318467442</v>
      </c>
      <c r="DJ76" s="45">
        <f t="shared" si="175"/>
        <v>7.0104394228407818</v>
      </c>
      <c r="DK76" s="72">
        <f t="shared" si="175"/>
        <v>7.0349366346311557</v>
      </c>
      <c r="DL76" s="45">
        <f t="shared" si="175"/>
        <v>7.0593580780951788</v>
      </c>
      <c r="DM76" s="45">
        <f t="shared" si="175"/>
        <v>7.0837079010049608</v>
      </c>
      <c r="DN76" s="45">
        <f t="shared" si="175"/>
        <v>7.1079900892274077</v>
      </c>
      <c r="DO76" s="45">
        <f t="shared" si="175"/>
        <v>7.1322084483774493</v>
      </c>
      <c r="DP76" s="45">
        <f t="shared" si="175"/>
        <v>7.1563665792650895</v>
      </c>
      <c r="DQ76" s="45">
        <f t="shared" si="175"/>
        <v>7.1804678631029617</v>
      </c>
      <c r="DR76" s="45">
        <f t="shared" si="175"/>
        <v>7.2045154600644805</v>
      </c>
      <c r="DS76" s="45">
        <f t="shared" si="175"/>
        <v>7.2285123204270425</v>
      </c>
    </row>
    <row r="77" spans="1:123" s="151" customFormat="1" x14ac:dyDescent="0.25">
      <c r="A77" s="150" t="s">
        <v>147</v>
      </c>
      <c r="I77" s="111">
        <f t="shared" ref="I77:AN77" si="176">I18+I29+I36+I44+I52+I59+I73</f>
        <v>135.75656780493276</v>
      </c>
      <c r="J77" s="111">
        <f t="shared" si="176"/>
        <v>150.83209620482188</v>
      </c>
      <c r="K77" s="111">
        <f t="shared" si="176"/>
        <v>154.90363463339091</v>
      </c>
      <c r="L77" s="111">
        <f t="shared" si="176"/>
        <v>159.53575197106204</v>
      </c>
      <c r="M77" s="111">
        <f t="shared" si="176"/>
        <v>164.84046541518612</v>
      </c>
      <c r="N77" s="111">
        <f t="shared" si="176"/>
        <v>170.95215440315229</v>
      </c>
      <c r="O77" s="111">
        <f t="shared" si="176"/>
        <v>178.0320157725518</v>
      </c>
      <c r="P77" s="111">
        <f t="shared" si="176"/>
        <v>186.27340251972933</v>
      </c>
      <c r="Q77" s="111">
        <f t="shared" si="176"/>
        <v>199.56727708189348</v>
      </c>
      <c r="R77" s="111">
        <f t="shared" si="176"/>
        <v>208.65744777585354</v>
      </c>
      <c r="S77" s="111">
        <f t="shared" si="176"/>
        <v>217.6271014283567</v>
      </c>
      <c r="T77" s="111">
        <f t="shared" si="176"/>
        <v>226.42798574350172</v>
      </c>
      <c r="U77" s="111">
        <f t="shared" si="176"/>
        <v>235.00220377703559</v>
      </c>
      <c r="V77" s="111">
        <f t="shared" si="176"/>
        <v>243.28028125151383</v>
      </c>
      <c r="W77" s="111">
        <f t="shared" si="176"/>
        <v>251.17884523490102</v>
      </c>
      <c r="X77" s="111">
        <f t="shared" si="176"/>
        <v>255.95696480483082</v>
      </c>
      <c r="Y77" s="111">
        <f t="shared" si="176"/>
        <v>260.59943179212036</v>
      </c>
      <c r="Z77" s="111">
        <f t="shared" si="176"/>
        <v>265.4557903112177</v>
      </c>
      <c r="AA77" s="111">
        <f t="shared" si="176"/>
        <v>270.46269690921628</v>
      </c>
      <c r="AB77" s="111">
        <f t="shared" si="176"/>
        <v>275.5426677949452</v>
      </c>
      <c r="AC77" s="111">
        <f t="shared" si="176"/>
        <v>280.60125694778196</v>
      </c>
      <c r="AD77" s="111">
        <f t="shared" si="176"/>
        <v>285.52367006614577</v>
      </c>
      <c r="AE77" s="111">
        <f t="shared" si="176"/>
        <v>290.67988665630486</v>
      </c>
      <c r="AF77" s="111">
        <f t="shared" si="176"/>
        <v>295.30231916960992</v>
      </c>
      <c r="AG77" s="111">
        <f t="shared" si="176"/>
        <v>299.63096414154222</v>
      </c>
      <c r="AH77" s="111">
        <f t="shared" si="176"/>
        <v>303.68126446692781</v>
      </c>
      <c r="AI77" s="110">
        <f t="shared" si="176"/>
        <v>307.46604129323589</v>
      </c>
      <c r="AJ77" s="170">
        <f t="shared" si="176"/>
        <v>310.99487255762034</v>
      </c>
      <c r="AK77" s="111">
        <f t="shared" si="176"/>
        <v>314.27334782901943</v>
      </c>
      <c r="AL77" s="111">
        <f t="shared" si="176"/>
        <v>317.21601384359531</v>
      </c>
      <c r="AM77" s="111">
        <f t="shared" si="176"/>
        <v>320.25270578357026</v>
      </c>
      <c r="AN77" s="111">
        <f t="shared" si="176"/>
        <v>323.26992825951822</v>
      </c>
      <c r="AO77" s="111">
        <f t="shared" ref="AO77:BM77" si="177">AO18+AO29+AO36+AO44+AO52+AO59+AO73</f>
        <v>326.2364808300573</v>
      </c>
      <c r="AP77" s="110">
        <f t="shared" si="177"/>
        <v>329.12672474130613</v>
      </c>
      <c r="AQ77" s="170">
        <f t="shared" si="177"/>
        <v>331.92139718016711</v>
      </c>
      <c r="AR77" s="111">
        <f t="shared" si="177"/>
        <v>334.60858154433538</v>
      </c>
      <c r="AS77" s="111">
        <f t="shared" si="177"/>
        <v>337.2637835900922</v>
      </c>
      <c r="AT77" s="111">
        <f t="shared" si="177"/>
        <v>339.78830537214264</v>
      </c>
      <c r="AU77" s="111">
        <f t="shared" si="177"/>
        <v>342.2110245053176</v>
      </c>
      <c r="AV77" s="111">
        <f t="shared" si="177"/>
        <v>344.54810329129532</v>
      </c>
      <c r="AW77" s="110">
        <f t="shared" si="177"/>
        <v>346.81231712290344</v>
      </c>
      <c r="AX77" s="170">
        <f t="shared" si="177"/>
        <v>349.01423792480841</v>
      </c>
      <c r="AY77" s="149">
        <f t="shared" si="177"/>
        <v>351.16294610934369</v>
      </c>
      <c r="AZ77" s="111">
        <f t="shared" si="177"/>
        <v>353.2563669602157</v>
      </c>
      <c r="BA77" s="111">
        <f t="shared" si="177"/>
        <v>355.31628468996621</v>
      </c>
      <c r="BB77" s="111">
        <f t="shared" si="177"/>
        <v>357.33084861309612</v>
      </c>
      <c r="BC77" s="111">
        <f t="shared" si="177"/>
        <v>359.29547285499365</v>
      </c>
      <c r="BD77" s="110">
        <f t="shared" si="177"/>
        <v>361.20907211937629</v>
      </c>
      <c r="BE77" s="170">
        <f t="shared" si="177"/>
        <v>363.07295768005838</v>
      </c>
      <c r="BF77" s="111">
        <f t="shared" si="177"/>
        <v>364.8903041768869</v>
      </c>
      <c r="BG77" s="111">
        <f t="shared" si="177"/>
        <v>366.66560769972818</v>
      </c>
      <c r="BH77" s="111">
        <f t="shared" si="177"/>
        <v>368.40042452500808</v>
      </c>
      <c r="BI77" s="111">
        <f t="shared" si="177"/>
        <v>370.10050403353586</v>
      </c>
      <c r="BJ77" s="111">
        <f t="shared" si="177"/>
        <v>371.76918767114711</v>
      </c>
      <c r="BK77" s="110">
        <f t="shared" si="177"/>
        <v>373.40873631712941</v>
      </c>
      <c r="BL77" s="170">
        <f t="shared" si="177"/>
        <v>375.0206744984813</v>
      </c>
      <c r="BM77" s="111">
        <f t="shared" si="177"/>
        <v>376.60605777440441</v>
      </c>
      <c r="BN77" s="111">
        <f t="shared" ref="BN77:DS77" si="178">BN18+BN29+BN36+BN44+BN52+BN59+BN73</f>
        <v>378.16565441487933</v>
      </c>
      <c r="BO77" s="111">
        <f t="shared" si="178"/>
        <v>379.70056690966339</v>
      </c>
      <c r="BP77" s="111">
        <f t="shared" si="178"/>
        <v>381.21095580830456</v>
      </c>
      <c r="BQ77" s="111">
        <f t="shared" si="178"/>
        <v>382.69787491044889</v>
      </c>
      <c r="BR77" s="111">
        <f t="shared" si="178"/>
        <v>384.16277284965253</v>
      </c>
      <c r="BS77" s="111">
        <f t="shared" si="178"/>
        <v>385.60725192673362</v>
      </c>
      <c r="BT77" s="111">
        <f t="shared" si="178"/>
        <v>387.03287955224812</v>
      </c>
      <c r="BU77" s="111">
        <f t="shared" si="178"/>
        <v>388.44104737683705</v>
      </c>
      <c r="BV77" s="111">
        <f t="shared" si="178"/>
        <v>389.83287589261539</v>
      </c>
      <c r="BW77" s="111">
        <f t="shared" si="178"/>
        <v>391.20940980052859</v>
      </c>
      <c r="BX77" s="111">
        <f t="shared" si="178"/>
        <v>392.57140072476864</v>
      </c>
      <c r="BY77" s="111">
        <f t="shared" si="178"/>
        <v>393.91948336162113</v>
      </c>
      <c r="BZ77" s="111">
        <f t="shared" si="178"/>
        <v>395.25425459283383</v>
      </c>
      <c r="CA77" s="111">
        <f t="shared" si="178"/>
        <v>396.57631744575093</v>
      </c>
      <c r="CB77" s="111">
        <f t="shared" si="178"/>
        <v>397.88629833867805</v>
      </c>
      <c r="CC77" s="111">
        <f t="shared" si="178"/>
        <v>399.18484624895376</v>
      </c>
      <c r="CD77" s="111">
        <f t="shared" si="178"/>
        <v>400.47261079233152</v>
      </c>
      <c r="CE77" s="111">
        <f t="shared" si="178"/>
        <v>401.75027226780253</v>
      </c>
      <c r="CF77" s="111">
        <f t="shared" si="178"/>
        <v>403.01847859666867</v>
      </c>
      <c r="CG77" s="111">
        <f t="shared" si="178"/>
        <v>404.27781832692108</v>
      </c>
      <c r="CH77" s="111">
        <f t="shared" si="178"/>
        <v>405.52881226838826</v>
      </c>
      <c r="CI77" s="111">
        <f t="shared" si="178"/>
        <v>406.77191850361686</v>
      </c>
      <c r="CJ77" s="111">
        <f t="shared" si="178"/>
        <v>408.00754643150054</v>
      </c>
      <c r="CK77" s="111">
        <f t="shared" si="178"/>
        <v>409.23607323526045</v>
      </c>
      <c r="CL77" s="111">
        <f t="shared" si="178"/>
        <v>410.45785382625121</v>
      </c>
      <c r="CM77" s="111">
        <f t="shared" si="178"/>
        <v>411.67323659830237</v>
      </c>
      <c r="CN77" s="111">
        <f t="shared" si="178"/>
        <v>412.88256649431906</v>
      </c>
      <c r="CO77" s="111">
        <f t="shared" si="178"/>
        <v>414.0861825637507</v>
      </c>
      <c r="CP77" s="111">
        <f t="shared" si="178"/>
        <v>415.28441318793006</v>
      </c>
      <c r="CQ77" s="111">
        <f t="shared" si="178"/>
        <v>416.47757130131515</v>
      </c>
      <c r="CR77" s="111">
        <f t="shared" si="178"/>
        <v>417.66595111294311</v>
      </c>
      <c r="CS77" s="111">
        <f t="shared" si="178"/>
        <v>418.84982630420222</v>
      </c>
      <c r="CT77" s="111">
        <f t="shared" si="178"/>
        <v>420.0294481138165</v>
      </c>
      <c r="CU77" s="111">
        <f t="shared" si="178"/>
        <v>421.2050475232341</v>
      </c>
      <c r="CV77" s="111">
        <f t="shared" si="178"/>
        <v>422.3768389279993</v>
      </c>
      <c r="CW77" s="111">
        <f t="shared" si="178"/>
        <v>423.54502394032323</v>
      </c>
      <c r="CX77" s="111">
        <f t="shared" si="178"/>
        <v>424.70979446784077</v>
      </c>
      <c r="CY77" s="111">
        <f t="shared" si="178"/>
        <v>425.87133459758212</v>
      </c>
      <c r="CZ77" s="111">
        <f t="shared" si="178"/>
        <v>427.02982133677358</v>
      </c>
      <c r="DA77" s="111">
        <f t="shared" si="178"/>
        <v>428.18542446236324</v>
      </c>
      <c r="DB77" s="111">
        <f t="shared" si="178"/>
        <v>429.33830558188987</v>
      </c>
      <c r="DC77" s="111">
        <f t="shared" si="178"/>
        <v>430.48861729005654</v>
      </c>
      <c r="DD77" s="111">
        <f t="shared" si="178"/>
        <v>431.63650276915905</v>
      </c>
      <c r="DE77" s="111">
        <f t="shared" si="178"/>
        <v>432.78209591849583</v>
      </c>
      <c r="DF77" s="111">
        <f t="shared" si="178"/>
        <v>433.92552191706784</v>
      </c>
      <c r="DG77" s="111">
        <f t="shared" si="178"/>
        <v>435.06689803338537</v>
      </c>
      <c r="DH77" s="111">
        <f t="shared" si="178"/>
        <v>436.20633454448489</v>
      </c>
      <c r="DI77" s="111">
        <f t="shared" si="178"/>
        <v>437.34393568356768</v>
      </c>
      <c r="DJ77" s="111">
        <f t="shared" si="178"/>
        <v>438.47980037211801</v>
      </c>
      <c r="DK77" s="111">
        <f t="shared" si="178"/>
        <v>439.61402267855169</v>
      </c>
      <c r="DL77" s="111">
        <f t="shared" si="178"/>
        <v>440.74669203715422</v>
      </c>
      <c r="DM77" s="111">
        <f t="shared" si="178"/>
        <v>441.87789330816179</v>
      </c>
      <c r="DN77" s="111">
        <f t="shared" si="178"/>
        <v>443.00770677497451</v>
      </c>
      <c r="DO77" s="111">
        <f t="shared" si="178"/>
        <v>444.13620815922673</v>
      </c>
      <c r="DP77" s="111">
        <f t="shared" si="178"/>
        <v>445.26346871704777</v>
      </c>
      <c r="DQ77" s="111">
        <f t="shared" si="178"/>
        <v>446.38955544657244</v>
      </c>
      <c r="DR77" s="111">
        <f t="shared" si="178"/>
        <v>447.51453137848989</v>
      </c>
      <c r="DS77" s="111">
        <f t="shared" si="178"/>
        <v>448.63845590276969</v>
      </c>
    </row>
    <row r="78" spans="1:123" x14ac:dyDescent="0.25">
      <c r="A78" s="148" t="s">
        <v>148</v>
      </c>
      <c r="I78" s="65">
        <f>I77/$B$5</f>
        <v>1.6555679000601557E-3</v>
      </c>
      <c r="J78" s="65">
        <f t="shared" ref="J78:BU78" si="179">J77/$B$5</f>
        <v>1.8394158073758765E-3</v>
      </c>
      <c r="K78" s="65">
        <f t="shared" si="179"/>
        <v>1.8890687150413526E-3</v>
      </c>
      <c r="L78" s="65">
        <f t="shared" si="179"/>
        <v>1.9455579508666102E-3</v>
      </c>
      <c r="M78" s="65">
        <f t="shared" si="179"/>
        <v>2.0102495782339772E-3</v>
      </c>
      <c r="N78" s="65">
        <f t="shared" si="179"/>
        <v>2.0847823707701497E-3</v>
      </c>
      <c r="O78" s="65">
        <f t="shared" si="179"/>
        <v>2.1711221435677048E-3</v>
      </c>
      <c r="P78" s="65">
        <f t="shared" si="179"/>
        <v>2.271626859996699E-3</v>
      </c>
      <c r="Q78" s="65">
        <f t="shared" si="179"/>
        <v>2.433747281486506E-3</v>
      </c>
      <c r="R78" s="65">
        <f t="shared" si="179"/>
        <v>2.5446030216567505E-3</v>
      </c>
      <c r="S78" s="65">
        <f t="shared" si="179"/>
        <v>2.6539890418092278E-3</v>
      </c>
      <c r="T78" s="65">
        <f t="shared" si="179"/>
        <v>2.7613168993109965E-3</v>
      </c>
      <c r="U78" s="65">
        <f t="shared" si="179"/>
        <v>2.8658805338662879E-3</v>
      </c>
      <c r="V78" s="65">
        <f t="shared" si="179"/>
        <v>2.9668326981891931E-3</v>
      </c>
      <c r="W78" s="65">
        <f t="shared" si="179"/>
        <v>3.0631566492061099E-3</v>
      </c>
      <c r="X78" s="65">
        <f t="shared" si="179"/>
        <v>3.1214264000589123E-3</v>
      </c>
      <c r="Y78" s="65">
        <f t="shared" si="179"/>
        <v>3.1780418511234191E-3</v>
      </c>
      <c r="Z78" s="65">
        <f t="shared" si="179"/>
        <v>3.2372657355026549E-3</v>
      </c>
      <c r="AA78" s="65">
        <f t="shared" si="179"/>
        <v>3.298325572063613E-3</v>
      </c>
      <c r="AB78" s="65">
        <f t="shared" si="179"/>
        <v>3.3602764365237218E-3</v>
      </c>
      <c r="AC78" s="65">
        <f t="shared" si="179"/>
        <v>3.4219665481436826E-3</v>
      </c>
      <c r="AD78" s="65">
        <f t="shared" si="179"/>
        <v>3.481995976416412E-3</v>
      </c>
      <c r="AE78" s="65">
        <f t="shared" si="179"/>
        <v>3.5448766665403032E-3</v>
      </c>
      <c r="AF78" s="65">
        <f t="shared" si="179"/>
        <v>3.6012477947513404E-3</v>
      </c>
      <c r="AG78" s="65">
        <f t="shared" si="179"/>
        <v>3.654036148067588E-3</v>
      </c>
      <c r="AH78" s="65">
        <f t="shared" si="179"/>
        <v>3.7034300544747296E-3</v>
      </c>
      <c r="AI78" s="154">
        <f t="shared" si="179"/>
        <v>3.7495858694297059E-3</v>
      </c>
      <c r="AJ78" s="154">
        <f t="shared" si="179"/>
        <v>3.7926203970441506E-3</v>
      </c>
      <c r="AK78" s="65">
        <f t="shared" si="179"/>
        <v>3.83260180279292E-3</v>
      </c>
      <c r="AL78" s="65">
        <f t="shared" si="179"/>
        <v>3.8684879737023816E-3</v>
      </c>
      <c r="AM78" s="65">
        <f t="shared" si="179"/>
        <v>3.9055208022386618E-3</v>
      </c>
      <c r="AN78" s="65">
        <f t="shared" si="179"/>
        <v>3.9423161982868075E-3</v>
      </c>
      <c r="AO78" s="65">
        <f t="shared" si="179"/>
        <v>3.9784936686592352E-3</v>
      </c>
      <c r="AP78" s="154">
        <f t="shared" si="179"/>
        <v>4.0137405456256844E-3</v>
      </c>
      <c r="AQ78" s="154">
        <f t="shared" si="179"/>
        <v>4.0478219168313062E-3</v>
      </c>
      <c r="AR78" s="65">
        <f t="shared" si="179"/>
        <v>4.0805924578577483E-3</v>
      </c>
      <c r="AS78" s="65">
        <f t="shared" si="179"/>
        <v>4.1129729706108802E-3</v>
      </c>
      <c r="AT78" s="65">
        <f t="shared" si="179"/>
        <v>4.1437598216114953E-3</v>
      </c>
      <c r="AU78" s="65">
        <f t="shared" si="179"/>
        <v>4.173305176894117E-3</v>
      </c>
      <c r="AV78" s="65">
        <f t="shared" si="179"/>
        <v>4.2018061376987237E-3</v>
      </c>
      <c r="AW78" s="154">
        <f t="shared" si="179"/>
        <v>4.2294185014988221E-3</v>
      </c>
      <c r="AX78" s="154">
        <f t="shared" si="179"/>
        <v>4.2562711942049809E-3</v>
      </c>
      <c r="AY78" s="65">
        <f t="shared" si="179"/>
        <v>4.2824749525529719E-3</v>
      </c>
      <c r="AZ78" s="65">
        <f t="shared" si="179"/>
        <v>4.3080044751245819E-3</v>
      </c>
      <c r="BA78" s="65">
        <f t="shared" si="179"/>
        <v>4.3331254230483682E-3</v>
      </c>
      <c r="BB78" s="65">
        <f t="shared" si="179"/>
        <v>4.3576932757694647E-3</v>
      </c>
      <c r="BC78" s="65">
        <f t="shared" si="179"/>
        <v>4.381652107987727E-3</v>
      </c>
      <c r="BD78" s="154">
        <f t="shared" si="179"/>
        <v>4.4049886843826377E-3</v>
      </c>
      <c r="BE78" s="154">
        <f t="shared" si="179"/>
        <v>4.4277189960982731E-3</v>
      </c>
      <c r="BF78" s="65">
        <f t="shared" si="179"/>
        <v>4.4498817582547187E-3</v>
      </c>
      <c r="BG78" s="65">
        <f t="shared" si="179"/>
        <v>4.4715318012161975E-3</v>
      </c>
      <c r="BH78" s="65">
        <f t="shared" si="179"/>
        <v>4.492688103963513E-3</v>
      </c>
      <c r="BI78" s="65">
        <f t="shared" si="179"/>
        <v>4.5134207808967784E-3</v>
      </c>
      <c r="BJ78" s="65">
        <f t="shared" si="179"/>
        <v>4.5337705813554528E-3</v>
      </c>
      <c r="BK78" s="154">
        <f t="shared" si="179"/>
        <v>4.5537650770381636E-3</v>
      </c>
      <c r="BL78" s="154">
        <f t="shared" si="179"/>
        <v>4.5734228597375769E-3</v>
      </c>
      <c r="BM78" s="65">
        <f t="shared" si="179"/>
        <v>4.5927568021268831E-3</v>
      </c>
      <c r="BN78" s="65">
        <f t="shared" si="179"/>
        <v>4.611776273352187E-3</v>
      </c>
      <c r="BO78" s="65">
        <f t="shared" si="179"/>
        <v>4.6304947184105296E-3</v>
      </c>
      <c r="BP78" s="65">
        <f t="shared" si="179"/>
        <v>4.6489140952232265E-3</v>
      </c>
      <c r="BQ78" s="65">
        <f t="shared" si="179"/>
        <v>4.6670472550054739E-3</v>
      </c>
      <c r="BR78" s="65">
        <f t="shared" si="179"/>
        <v>4.6849118640201531E-3</v>
      </c>
      <c r="BS78" s="65">
        <f t="shared" si="179"/>
        <v>4.7025274625211418E-3</v>
      </c>
      <c r="BT78" s="65">
        <f t="shared" si="179"/>
        <v>4.7199131652713184E-3</v>
      </c>
      <c r="BU78" s="65">
        <f t="shared" si="179"/>
        <v>4.7370859436199637E-3</v>
      </c>
      <c r="BV78" s="65">
        <f t="shared" ref="BV78:DS78" si="180">BV77/$B$5</f>
        <v>4.7540594621050657E-3</v>
      </c>
      <c r="BW78" s="65">
        <f t="shared" si="180"/>
        <v>4.7708464609820559E-3</v>
      </c>
      <c r="BX78" s="65">
        <f t="shared" si="180"/>
        <v>4.7874561063996172E-3</v>
      </c>
      <c r="BY78" s="65">
        <f t="shared" si="180"/>
        <v>4.803896138556355E-3</v>
      </c>
      <c r="BZ78" s="65">
        <f t="shared" si="180"/>
        <v>4.8201738364979738E-3</v>
      </c>
      <c r="CA78" s="65">
        <f t="shared" si="180"/>
        <v>4.8362965542164751E-3</v>
      </c>
      <c r="CB78" s="65">
        <f t="shared" si="180"/>
        <v>4.8522719309594883E-3</v>
      </c>
      <c r="CC78" s="65">
        <f t="shared" si="180"/>
        <v>4.8681078810848023E-3</v>
      </c>
      <c r="CD78" s="65">
        <f t="shared" si="180"/>
        <v>4.88381232673575E-3</v>
      </c>
      <c r="CE78" s="65">
        <f t="shared" si="180"/>
        <v>4.899393564241494E-3</v>
      </c>
      <c r="CF78" s="65">
        <f t="shared" si="180"/>
        <v>4.9148594950813255E-3</v>
      </c>
      <c r="CG78" s="65">
        <f t="shared" si="180"/>
        <v>4.9302172966697692E-3</v>
      </c>
      <c r="CH78" s="65">
        <f t="shared" si="180"/>
        <v>4.9454733203461981E-3</v>
      </c>
      <c r="CI78" s="65">
        <f t="shared" si="180"/>
        <v>4.9606331524831328E-3</v>
      </c>
      <c r="CJ78" s="65">
        <f t="shared" si="180"/>
        <v>4.9757017857500066E-3</v>
      </c>
      <c r="CK78" s="65">
        <f t="shared" si="180"/>
        <v>4.9906838199422002E-3</v>
      </c>
      <c r="CL78" s="65">
        <f t="shared" si="180"/>
        <v>5.0055835832469656E-3</v>
      </c>
      <c r="CM78" s="65">
        <f t="shared" si="180"/>
        <v>5.0204053243695411E-3</v>
      </c>
      <c r="CN78" s="65">
        <f t="shared" si="180"/>
        <v>5.0351532499307199E-3</v>
      </c>
      <c r="CO78" s="65">
        <f t="shared" si="180"/>
        <v>5.0498314946798867E-3</v>
      </c>
      <c r="CP78" s="65">
        <f t="shared" si="180"/>
        <v>5.0644440632674394E-3</v>
      </c>
      <c r="CQ78" s="65">
        <f t="shared" si="180"/>
        <v>5.0789947719672582E-3</v>
      </c>
      <c r="CR78" s="65">
        <f t="shared" si="180"/>
        <v>5.0934872086944279E-3</v>
      </c>
      <c r="CS78" s="65">
        <f t="shared" si="180"/>
        <v>5.1079247110268561E-3</v>
      </c>
      <c r="CT78" s="65">
        <f t="shared" si="180"/>
        <v>5.1223103428514206E-3</v>
      </c>
      <c r="CU78" s="65">
        <f t="shared" si="180"/>
        <v>5.1366469210150497E-3</v>
      </c>
      <c r="CV78" s="65">
        <f t="shared" si="180"/>
        <v>5.1509370600975523E-3</v>
      </c>
      <c r="CW78" s="65">
        <f t="shared" si="180"/>
        <v>5.1651832187844301E-3</v>
      </c>
      <c r="CX78" s="65">
        <f t="shared" si="180"/>
        <v>5.1793877374126922E-3</v>
      </c>
      <c r="CY78" s="65">
        <f t="shared" si="180"/>
        <v>5.1935528609461231E-3</v>
      </c>
      <c r="CZ78" s="65">
        <f t="shared" si="180"/>
        <v>5.207680748009434E-3</v>
      </c>
      <c r="DA78" s="65">
        <f t="shared" si="180"/>
        <v>5.2217734690532102E-3</v>
      </c>
      <c r="DB78" s="65">
        <f t="shared" si="180"/>
        <v>5.2358329949010957E-3</v>
      </c>
      <c r="DC78" s="65">
        <f t="shared" si="180"/>
        <v>5.2498611864641043E-3</v>
      </c>
      <c r="DD78" s="65">
        <f t="shared" si="180"/>
        <v>5.2638597898677936E-3</v>
      </c>
      <c r="DE78" s="65">
        <f t="shared" si="180"/>
        <v>5.2778304380304373E-3</v>
      </c>
      <c r="DF78" s="65">
        <f t="shared" si="180"/>
        <v>5.2917746575252174E-3</v>
      </c>
      <c r="DG78" s="65">
        <f t="shared" si="180"/>
        <v>5.3056938784559193E-3</v>
      </c>
      <c r="DH78" s="65">
        <f t="shared" si="180"/>
        <v>5.3195894456644502E-3</v>
      </c>
      <c r="DI78" s="65">
        <f t="shared" si="180"/>
        <v>5.3334626302874106E-3</v>
      </c>
      <c r="DJ78" s="65">
        <f t="shared" si="180"/>
        <v>5.3473146386843655E-3</v>
      </c>
      <c r="DK78" s="65">
        <f t="shared" si="180"/>
        <v>5.3611466180311183E-3</v>
      </c>
      <c r="DL78" s="65">
        <f t="shared" si="180"/>
        <v>5.3749596589896852E-3</v>
      </c>
      <c r="DM78" s="65">
        <f t="shared" si="180"/>
        <v>5.3887547964409973E-3</v>
      </c>
      <c r="DN78" s="65">
        <f t="shared" si="180"/>
        <v>5.402533009450909E-3</v>
      </c>
      <c r="DO78" s="65">
        <f t="shared" si="180"/>
        <v>5.4162952214539843E-3</v>
      </c>
      <c r="DP78" s="65">
        <f t="shared" si="180"/>
        <v>5.4300423014274121E-3</v>
      </c>
      <c r="DQ78" s="65">
        <f t="shared" si="180"/>
        <v>5.4437750664216153E-3</v>
      </c>
      <c r="DR78" s="65">
        <f t="shared" si="180"/>
        <v>5.4574942851035356E-3</v>
      </c>
      <c r="DS78" s="65">
        <f t="shared" si="180"/>
        <v>5.471200681741094E-3</v>
      </c>
    </row>
    <row r="79" spans="1:123" x14ac:dyDescent="0.25">
      <c r="I79" s="18"/>
    </row>
    <row r="80" spans="1:123" s="59" customFormat="1" ht="12" x14ac:dyDescent="0.2">
      <c r="A80" s="78" t="s">
        <v>115</v>
      </c>
      <c r="C80" s="51">
        <f t="shared" ref="C80:AH80" si="181">C17</f>
        <v>43899</v>
      </c>
      <c r="D80" s="51">
        <f t="shared" si="181"/>
        <v>43900</v>
      </c>
      <c r="E80" s="51">
        <f t="shared" si="181"/>
        <v>43901</v>
      </c>
      <c r="F80" s="51">
        <f t="shared" si="181"/>
        <v>43902</v>
      </c>
      <c r="G80" s="51">
        <f t="shared" si="181"/>
        <v>43903</v>
      </c>
      <c r="H80" s="51">
        <f t="shared" si="181"/>
        <v>43904</v>
      </c>
      <c r="I80" s="51">
        <f t="shared" si="181"/>
        <v>43905</v>
      </c>
      <c r="J80" s="51">
        <f t="shared" si="181"/>
        <v>43906</v>
      </c>
      <c r="K80" s="51">
        <f t="shared" si="181"/>
        <v>43907</v>
      </c>
      <c r="L80" s="51">
        <f t="shared" si="181"/>
        <v>43908</v>
      </c>
      <c r="M80" s="51">
        <f t="shared" si="181"/>
        <v>43909</v>
      </c>
      <c r="N80" s="51">
        <f t="shared" si="181"/>
        <v>43910</v>
      </c>
      <c r="O80" s="51">
        <f t="shared" si="181"/>
        <v>43911</v>
      </c>
      <c r="P80" s="68">
        <f t="shared" si="181"/>
        <v>43912</v>
      </c>
      <c r="Q80" s="51">
        <f t="shared" si="181"/>
        <v>43913</v>
      </c>
      <c r="R80" s="51">
        <f t="shared" si="181"/>
        <v>43914</v>
      </c>
      <c r="S80" s="51">
        <f t="shared" si="181"/>
        <v>43915</v>
      </c>
      <c r="T80" s="51">
        <f t="shared" si="181"/>
        <v>43916</v>
      </c>
      <c r="U80" s="51">
        <f t="shared" si="181"/>
        <v>43917</v>
      </c>
      <c r="V80" s="51">
        <f t="shared" si="181"/>
        <v>43918</v>
      </c>
      <c r="W80" s="68">
        <f t="shared" si="181"/>
        <v>43919</v>
      </c>
      <c r="X80" s="51">
        <f t="shared" si="181"/>
        <v>43920</v>
      </c>
      <c r="Y80" s="51">
        <f t="shared" si="181"/>
        <v>43921</v>
      </c>
      <c r="Z80" s="51">
        <f t="shared" si="181"/>
        <v>43922</v>
      </c>
      <c r="AA80" s="51">
        <f t="shared" si="181"/>
        <v>43923</v>
      </c>
      <c r="AB80" s="51">
        <f t="shared" si="181"/>
        <v>43924</v>
      </c>
      <c r="AC80" s="51">
        <f t="shared" si="181"/>
        <v>43925</v>
      </c>
      <c r="AD80" s="68">
        <f t="shared" si="181"/>
        <v>43926</v>
      </c>
      <c r="AE80" s="51">
        <f t="shared" si="181"/>
        <v>43927</v>
      </c>
      <c r="AF80" s="51">
        <f t="shared" si="181"/>
        <v>43928</v>
      </c>
      <c r="AG80" s="51">
        <f t="shared" si="181"/>
        <v>43929</v>
      </c>
      <c r="AH80" s="51">
        <f t="shared" si="181"/>
        <v>43930</v>
      </c>
      <c r="AI80" s="51">
        <f t="shared" ref="AI80:BM80" si="182">AI17</f>
        <v>43931</v>
      </c>
      <c r="AJ80" s="157">
        <f t="shared" si="182"/>
        <v>43932</v>
      </c>
      <c r="AK80" s="68">
        <f t="shared" si="182"/>
        <v>43933</v>
      </c>
      <c r="AL80" s="51">
        <f t="shared" si="182"/>
        <v>43934</v>
      </c>
      <c r="AM80" s="51">
        <f t="shared" si="182"/>
        <v>43935</v>
      </c>
      <c r="AN80" s="51">
        <f t="shared" si="182"/>
        <v>43936</v>
      </c>
      <c r="AO80" s="51">
        <f t="shared" si="182"/>
        <v>43937</v>
      </c>
      <c r="AP80" s="51">
        <f t="shared" si="182"/>
        <v>43938</v>
      </c>
      <c r="AQ80" s="157">
        <f t="shared" si="182"/>
        <v>43939</v>
      </c>
      <c r="AR80" s="68">
        <f t="shared" si="182"/>
        <v>43940</v>
      </c>
      <c r="AS80" s="51">
        <f t="shared" si="182"/>
        <v>43941</v>
      </c>
      <c r="AT80" s="51">
        <f t="shared" si="182"/>
        <v>43942</v>
      </c>
      <c r="AU80" s="51">
        <f t="shared" si="182"/>
        <v>43943</v>
      </c>
      <c r="AV80" s="51">
        <f t="shared" si="182"/>
        <v>43944</v>
      </c>
      <c r="AW80" s="51">
        <f t="shared" si="182"/>
        <v>43945</v>
      </c>
      <c r="AX80" s="157">
        <f t="shared" si="182"/>
        <v>43946</v>
      </c>
      <c r="AY80" s="68">
        <f t="shared" si="182"/>
        <v>43947</v>
      </c>
      <c r="AZ80" s="51">
        <f t="shared" si="182"/>
        <v>43948</v>
      </c>
      <c r="BA80" s="51">
        <f t="shared" si="182"/>
        <v>43949</v>
      </c>
      <c r="BB80" s="51">
        <f t="shared" si="182"/>
        <v>43950</v>
      </c>
      <c r="BC80" s="51">
        <f t="shared" si="182"/>
        <v>43951</v>
      </c>
      <c r="BD80" s="51">
        <f t="shared" si="182"/>
        <v>43952</v>
      </c>
      <c r="BE80" s="157">
        <f t="shared" si="182"/>
        <v>43953</v>
      </c>
      <c r="BF80" s="68">
        <f t="shared" si="182"/>
        <v>43954</v>
      </c>
      <c r="BG80" s="51">
        <f t="shared" si="182"/>
        <v>43955</v>
      </c>
      <c r="BH80" s="51">
        <f t="shared" si="182"/>
        <v>43956</v>
      </c>
      <c r="BI80" s="51">
        <f t="shared" si="182"/>
        <v>43957</v>
      </c>
      <c r="BJ80" s="51">
        <f t="shared" si="182"/>
        <v>43958</v>
      </c>
      <c r="BK80" s="51">
        <f t="shared" si="182"/>
        <v>43959</v>
      </c>
      <c r="BL80" s="157">
        <f t="shared" si="182"/>
        <v>43960</v>
      </c>
      <c r="BM80" s="68">
        <f t="shared" si="182"/>
        <v>43961</v>
      </c>
      <c r="BN80" s="51">
        <f t="shared" ref="BN80:DS80" si="183">BN17</f>
        <v>43962</v>
      </c>
      <c r="BO80" s="51">
        <f t="shared" si="183"/>
        <v>43963</v>
      </c>
      <c r="BP80" s="51">
        <f t="shared" si="183"/>
        <v>43964</v>
      </c>
      <c r="BQ80" s="51">
        <f t="shared" si="183"/>
        <v>43965</v>
      </c>
      <c r="BR80" s="51">
        <f t="shared" si="183"/>
        <v>43966</v>
      </c>
      <c r="BS80" s="51">
        <f t="shared" si="183"/>
        <v>43967</v>
      </c>
      <c r="BT80" s="68">
        <f t="shared" si="183"/>
        <v>43968</v>
      </c>
      <c r="BU80" s="51">
        <f t="shared" si="183"/>
        <v>43969</v>
      </c>
      <c r="BV80" s="51">
        <f t="shared" si="183"/>
        <v>43970</v>
      </c>
      <c r="BW80" s="51">
        <f t="shared" si="183"/>
        <v>43971</v>
      </c>
      <c r="BX80" s="51">
        <f t="shared" si="183"/>
        <v>43972</v>
      </c>
      <c r="BY80" s="51">
        <f t="shared" si="183"/>
        <v>43973</v>
      </c>
      <c r="BZ80" s="51">
        <f t="shared" si="183"/>
        <v>43974</v>
      </c>
      <c r="CA80" s="68">
        <f t="shared" si="183"/>
        <v>43975</v>
      </c>
      <c r="CB80" s="51">
        <f t="shared" si="183"/>
        <v>43976</v>
      </c>
      <c r="CC80" s="51">
        <f t="shared" si="183"/>
        <v>43977</v>
      </c>
      <c r="CD80" s="51">
        <f t="shared" si="183"/>
        <v>43978</v>
      </c>
      <c r="CE80" s="51">
        <f t="shared" si="183"/>
        <v>43979</v>
      </c>
      <c r="CF80" s="51">
        <f t="shared" si="183"/>
        <v>43980</v>
      </c>
      <c r="CG80" s="51">
        <f t="shared" si="183"/>
        <v>43981</v>
      </c>
      <c r="CH80" s="68">
        <f t="shared" si="183"/>
        <v>43982</v>
      </c>
      <c r="CI80" s="51">
        <f t="shared" si="183"/>
        <v>43983</v>
      </c>
      <c r="CJ80" s="51">
        <f t="shared" si="183"/>
        <v>43984</v>
      </c>
      <c r="CK80" s="51">
        <f t="shared" si="183"/>
        <v>43985</v>
      </c>
      <c r="CL80" s="51">
        <f t="shared" si="183"/>
        <v>43986</v>
      </c>
      <c r="CM80" s="51">
        <f t="shared" si="183"/>
        <v>43987</v>
      </c>
      <c r="CN80" s="51">
        <f t="shared" si="183"/>
        <v>43988</v>
      </c>
      <c r="CO80" s="68">
        <f t="shared" si="183"/>
        <v>43989</v>
      </c>
      <c r="CP80" s="51">
        <f t="shared" si="183"/>
        <v>43990</v>
      </c>
      <c r="CQ80" s="51">
        <f t="shared" si="183"/>
        <v>43991</v>
      </c>
      <c r="CR80" s="51">
        <f t="shared" si="183"/>
        <v>43992</v>
      </c>
      <c r="CS80" s="51">
        <f t="shared" si="183"/>
        <v>43993</v>
      </c>
      <c r="CT80" s="51">
        <f t="shared" si="183"/>
        <v>43994</v>
      </c>
      <c r="CU80" s="51">
        <f t="shared" si="183"/>
        <v>43995</v>
      </c>
      <c r="CV80" s="68">
        <f t="shared" si="183"/>
        <v>43996</v>
      </c>
      <c r="CW80" s="51">
        <f t="shared" si="183"/>
        <v>43997</v>
      </c>
      <c r="CX80" s="51">
        <f t="shared" si="183"/>
        <v>43998</v>
      </c>
      <c r="CY80" s="51">
        <f t="shared" si="183"/>
        <v>43999</v>
      </c>
      <c r="CZ80" s="51">
        <f t="shared" si="183"/>
        <v>44000</v>
      </c>
      <c r="DA80" s="51">
        <f t="shared" si="183"/>
        <v>44001</v>
      </c>
      <c r="DB80" s="51">
        <f t="shared" si="183"/>
        <v>44002</v>
      </c>
      <c r="DC80" s="51">
        <f t="shared" si="183"/>
        <v>44003</v>
      </c>
      <c r="DD80" s="68">
        <f t="shared" si="183"/>
        <v>44004</v>
      </c>
      <c r="DE80" s="51">
        <f t="shared" si="183"/>
        <v>44005</v>
      </c>
      <c r="DF80" s="51">
        <f t="shared" si="183"/>
        <v>44006</v>
      </c>
      <c r="DG80" s="51">
        <f t="shared" si="183"/>
        <v>44007</v>
      </c>
      <c r="DH80" s="51">
        <f t="shared" si="183"/>
        <v>44008</v>
      </c>
      <c r="DI80" s="51">
        <f t="shared" si="183"/>
        <v>44009</v>
      </c>
      <c r="DJ80" s="51">
        <f t="shared" si="183"/>
        <v>44010</v>
      </c>
      <c r="DK80" s="68">
        <f t="shared" si="183"/>
        <v>44011</v>
      </c>
      <c r="DL80" s="51">
        <f t="shared" si="183"/>
        <v>44012</v>
      </c>
      <c r="DM80" s="51">
        <f t="shared" si="183"/>
        <v>44013</v>
      </c>
      <c r="DN80" s="51">
        <f t="shared" si="183"/>
        <v>44014</v>
      </c>
      <c r="DO80" s="51">
        <f t="shared" si="183"/>
        <v>44015</v>
      </c>
      <c r="DP80" s="51">
        <f t="shared" si="183"/>
        <v>44016</v>
      </c>
      <c r="DQ80" s="51">
        <f t="shared" si="183"/>
        <v>44017</v>
      </c>
      <c r="DR80" s="51">
        <f t="shared" si="183"/>
        <v>44018</v>
      </c>
      <c r="DS80" s="51">
        <f t="shared" si="183"/>
        <v>44019</v>
      </c>
    </row>
    <row r="81" spans="1:123" x14ac:dyDescent="0.25">
      <c r="A81" s="45"/>
      <c r="B81" t="s">
        <v>1</v>
      </c>
      <c r="C81" s="53">
        <f>C14</f>
        <v>1.3433287451863261</v>
      </c>
      <c r="D81" s="53">
        <f t="shared" ref="D81:BO81" si="184">D14</f>
        <v>1.616981795722056</v>
      </c>
      <c r="E81" s="53">
        <f t="shared" si="184"/>
        <v>1.9453654563649321</v>
      </c>
      <c r="F81" s="53">
        <f t="shared" si="184"/>
        <v>2.3394258491363833</v>
      </c>
      <c r="G81" s="53">
        <f t="shared" si="184"/>
        <v>2.8122983204621246</v>
      </c>
      <c r="H81" s="53">
        <f t="shared" si="184"/>
        <v>3.3797452860530139</v>
      </c>
      <c r="I81" s="53">
        <f t="shared" si="184"/>
        <v>4.0606816447620817</v>
      </c>
      <c r="J81" s="53">
        <f t="shared" si="184"/>
        <v>4.8769740582965522</v>
      </c>
      <c r="K81" s="53">
        <f t="shared" si="184"/>
        <v>5.8567074850377026</v>
      </c>
      <c r="L81" s="53">
        <f t="shared" si="184"/>
        <v>7.0325701276268688</v>
      </c>
      <c r="M81" s="53">
        <f t="shared" si="184"/>
        <v>8.4437878292336546</v>
      </c>
      <c r="N81" s="53">
        <f t="shared" si="184"/>
        <v>10.137431601661584</v>
      </c>
      <c r="O81" s="53">
        <f t="shared" si="184"/>
        <v>12.169986659074883</v>
      </c>
      <c r="P81" s="53">
        <f t="shared" si="184"/>
        <v>14.609235258470632</v>
      </c>
      <c r="Q81" s="53">
        <f t="shared" si="184"/>
        <v>17.535502360829117</v>
      </c>
      <c r="R81" s="53">
        <f t="shared" si="184"/>
        <v>21.046191666742889</v>
      </c>
      <c r="S81" s="53">
        <f t="shared" si="184"/>
        <v>25.258187616923003</v>
      </c>
      <c r="T81" s="53">
        <f t="shared" si="184"/>
        <v>30.31175154022273</v>
      </c>
      <c r="U81" s="53">
        <f t="shared" si="184"/>
        <v>36.375197031265991</v>
      </c>
      <c r="V81" s="53">
        <f t="shared" si="184"/>
        <v>43.650500403601491</v>
      </c>
      <c r="W81" s="53">
        <f t="shared" si="184"/>
        <v>52.380033233487687</v>
      </c>
      <c r="X81" s="53">
        <f t="shared" si="184"/>
        <v>60.60546548846478</v>
      </c>
      <c r="Y81" s="53">
        <f t="shared" si="184"/>
        <v>63.439922971866224</v>
      </c>
      <c r="Z81" s="53">
        <f t="shared" si="184"/>
        <v>66.686465946910957</v>
      </c>
      <c r="AA81" s="53">
        <f t="shared" si="184"/>
        <v>70.426033793872648</v>
      </c>
      <c r="AB81" s="53">
        <f t="shared" si="184"/>
        <v>74.755732876317296</v>
      </c>
      <c r="AC81" s="53">
        <f t="shared" si="184"/>
        <v>79.792061170277407</v>
      </c>
      <c r="AD81" s="53">
        <f t="shared" si="184"/>
        <v>85.674774050198394</v>
      </c>
      <c r="AE81" s="53">
        <f t="shared" si="184"/>
        <v>92.597200004148462</v>
      </c>
      <c r="AF81" s="53">
        <f t="shared" si="184"/>
        <v>97.463462191026736</v>
      </c>
      <c r="AG81" s="53">
        <f t="shared" si="184"/>
        <v>102.28854645958684</v>
      </c>
      <c r="AH81" s="53">
        <f t="shared" si="184"/>
        <v>107.0427033967996</v>
      </c>
      <c r="AI81" s="53">
        <f t="shared" si="184"/>
        <v>111.69009513933212</v>
      </c>
      <c r="AJ81" s="53">
        <f t="shared" si="184"/>
        <v>116.18757596416611</v>
      </c>
      <c r="AK81" s="53">
        <f t="shared" si="184"/>
        <v>120.48322799790655</v>
      </c>
      <c r="AL81" s="53">
        <f t="shared" si="184"/>
        <v>123.19416726390475</v>
      </c>
      <c r="AM81" s="53">
        <f t="shared" si="184"/>
        <v>125.81919376220726</v>
      </c>
      <c r="AN81" s="53">
        <f t="shared" si="184"/>
        <v>128.53391450338154</v>
      </c>
      <c r="AO81" s="53">
        <f t="shared" si="184"/>
        <v>131.31059872860669</v>
      </c>
      <c r="AP81" s="53">
        <f t="shared" si="184"/>
        <v>134.11476270557679</v>
      </c>
      <c r="AQ81" s="53">
        <f t="shared" si="184"/>
        <v>136.9038136080259</v>
      </c>
      <c r="AR81" s="53">
        <f t="shared" si="184"/>
        <v>139.62542234601963</v>
      </c>
      <c r="AS81" s="53">
        <f t="shared" si="184"/>
        <v>142.45143168146791</v>
      </c>
      <c r="AT81" s="53">
        <f t="shared" si="184"/>
        <v>144.98545835633382</v>
      </c>
      <c r="AU81" s="53">
        <f t="shared" si="184"/>
        <v>147.38213994593755</v>
      </c>
      <c r="AV81" s="53">
        <f t="shared" si="184"/>
        <v>149.65062490364096</v>
      </c>
      <c r="AW81" s="53">
        <f t="shared" si="184"/>
        <v>151.79906859768798</v>
      </c>
      <c r="AX81" s="53">
        <f t="shared" si="184"/>
        <v>153.83438663340144</v>
      </c>
      <c r="AY81" s="53">
        <f t="shared" si="184"/>
        <v>155.7619591005475</v>
      </c>
      <c r="AZ81" s="53">
        <f t="shared" si="184"/>
        <v>157.58250569338782</v>
      </c>
      <c r="BA81" s="53">
        <f t="shared" si="184"/>
        <v>159.39577687949568</v>
      </c>
      <c r="BB81" s="53">
        <f t="shared" si="184"/>
        <v>161.19751771603896</v>
      </c>
      <c r="BC81" s="53">
        <f t="shared" si="184"/>
        <v>162.97163849142359</v>
      </c>
      <c r="BD81" s="53">
        <f t="shared" si="184"/>
        <v>164.70466131698211</v>
      </c>
      <c r="BE81" s="53">
        <f t="shared" si="184"/>
        <v>166.38609508724866</v>
      </c>
      <c r="BF81" s="53">
        <f t="shared" si="184"/>
        <v>168.00888202933328</v>
      </c>
      <c r="BG81" s="53">
        <f t="shared" si="184"/>
        <v>169.56993021914843</v>
      </c>
      <c r="BH81" s="53">
        <f t="shared" si="184"/>
        <v>171.06412572810561</v>
      </c>
      <c r="BI81" s="53">
        <f t="shared" si="184"/>
        <v>172.50962006493199</v>
      </c>
      <c r="BJ81" s="53">
        <f t="shared" si="184"/>
        <v>173.91363431053537</v>
      </c>
      <c r="BK81" s="53">
        <f t="shared" si="184"/>
        <v>175.2818848979939</v>
      </c>
      <c r="BL81" s="53">
        <f t="shared" si="184"/>
        <v>176.61885481207284</v>
      </c>
      <c r="BM81" s="53">
        <f t="shared" si="184"/>
        <v>177.92811614641249</v>
      </c>
      <c r="BN81" s="53">
        <f t="shared" si="184"/>
        <v>179.21270977957408</v>
      </c>
      <c r="BO81" s="53">
        <f t="shared" si="184"/>
        <v>180.47440856351855</v>
      </c>
      <c r="BP81" s="53">
        <f t="shared" ref="BP81:DS81" si="185">BP14</f>
        <v>181.71064868377795</v>
      </c>
      <c r="BQ81" s="53">
        <f t="shared" si="185"/>
        <v>182.91957137471098</v>
      </c>
      <c r="BR81" s="53">
        <f t="shared" si="185"/>
        <v>184.10076324034301</v>
      </c>
      <c r="BS81" s="53">
        <f t="shared" si="185"/>
        <v>185.25499959529591</v>
      </c>
      <c r="BT81" s="53">
        <f t="shared" si="185"/>
        <v>186.38398057091612</v>
      </c>
      <c r="BU81" s="53">
        <f t="shared" si="185"/>
        <v>187.49006281693636</v>
      </c>
      <c r="BV81" s="53">
        <f t="shared" si="185"/>
        <v>188.57598560797851</v>
      </c>
      <c r="BW81" s="53">
        <f t="shared" si="185"/>
        <v>189.64442120119386</v>
      </c>
      <c r="BX81" s="53">
        <f t="shared" si="185"/>
        <v>190.69675447468825</v>
      </c>
      <c r="BY81" s="53">
        <f t="shared" si="185"/>
        <v>191.73387675212868</v>
      </c>
      <c r="BZ81" s="53">
        <f t="shared" si="185"/>
        <v>192.7563642615097</v>
      </c>
      <c r="CA81" s="53">
        <f t="shared" si="185"/>
        <v>193.7646202335612</v>
      </c>
      <c r="CB81" s="53">
        <f t="shared" si="185"/>
        <v>194.75897657569485</v>
      </c>
      <c r="CC81" s="53">
        <f t="shared" si="185"/>
        <v>195.73975080843772</v>
      </c>
      <c r="CD81" s="53">
        <f t="shared" si="185"/>
        <v>196.70735919258854</v>
      </c>
      <c r="CE81" s="53">
        <f t="shared" si="185"/>
        <v>197.66246450670104</v>
      </c>
      <c r="CF81" s="53">
        <f t="shared" si="185"/>
        <v>198.60590203837521</v>
      </c>
      <c r="CG81" s="53">
        <f t="shared" si="185"/>
        <v>199.53856357326569</v>
      </c>
      <c r="CH81" s="53">
        <f t="shared" si="185"/>
        <v>200.4613081166568</v>
      </c>
      <c r="CI81" s="53">
        <f t="shared" si="185"/>
        <v>201.37489705490989</v>
      </c>
      <c r="CJ81" s="53">
        <f t="shared" si="185"/>
        <v>202.27995098610202</v>
      </c>
      <c r="CK81" s="53">
        <f t="shared" si="185"/>
        <v>203.17693176309282</v>
      </c>
      <c r="CL81" s="53">
        <f t="shared" si="185"/>
        <v>204.06617536895308</v>
      </c>
      <c r="CM81" s="53">
        <f t="shared" si="185"/>
        <v>204.9479856699856</v>
      </c>
      <c r="CN81" s="53">
        <f t="shared" si="185"/>
        <v>205.82266942144261</v>
      </c>
      <c r="CO81" s="53">
        <f t="shared" si="185"/>
        <v>206.69055358969788</v>
      </c>
      <c r="CP81" s="53">
        <f t="shared" si="185"/>
        <v>207.55198911636091</v>
      </c>
      <c r="CQ81" s="53">
        <f t="shared" si="185"/>
        <v>208.40734533163291</v>
      </c>
      <c r="CR81" s="53">
        <f t="shared" si="185"/>
        <v>209.25699931133158</v>
      </c>
      <c r="CS81" s="53">
        <f t="shared" si="185"/>
        <v>210.1013194475826</v>
      </c>
      <c r="CT81" s="53">
        <f t="shared" si="185"/>
        <v>210.94064823264929</v>
      </c>
      <c r="CU81" s="53">
        <f t="shared" si="185"/>
        <v>211.7752918566797</v>
      </c>
      <c r="CV81" s="53">
        <f t="shared" si="185"/>
        <v>212.60551850011652</v>
      </c>
      <c r="CW81" s="53">
        <f t="shared" si="185"/>
        <v>213.43156264127444</v>
      </c>
      <c r="CX81" s="53">
        <f t="shared" si="185"/>
        <v>214.25363314420483</v>
      </c>
      <c r="CY81" s="53">
        <f t="shared" si="185"/>
        <v>215.07192337327405</v>
      </c>
      <c r="CZ81" s="53">
        <f t="shared" si="185"/>
        <v>215.88662111515919</v>
      </c>
      <c r="DA81" s="53">
        <f t="shared" si="185"/>
        <v>216.69791459577112</v>
      </c>
      <c r="DB81" s="53">
        <f t="shared" si="185"/>
        <v>217.50599184106034</v>
      </c>
      <c r="DC81" s="53">
        <f t="shared" si="185"/>
        <v>218.31103774937128</v>
      </c>
      <c r="DD81" s="71">
        <f t="shared" si="185"/>
        <v>219.11323043051982</v>
      </c>
      <c r="DE81" s="53">
        <f t="shared" si="185"/>
        <v>219.91273793928164</v>
      </c>
      <c r="DF81" s="53">
        <f t="shared" si="185"/>
        <v>220.70971613108327</v>
      </c>
      <c r="DG81" s="53">
        <f t="shared" si="185"/>
        <v>221.50430795985187</v>
      </c>
      <c r="DH81" s="53">
        <f t="shared" si="185"/>
        <v>222.29664429656955</v>
      </c>
      <c r="DI81" s="53">
        <f t="shared" si="185"/>
        <v>223.08684574235031</v>
      </c>
      <c r="DJ81" s="53">
        <f t="shared" si="185"/>
        <v>223.87502486733993</v>
      </c>
      <c r="DK81" s="71">
        <f t="shared" si="185"/>
        <v>224.66128826911725</v>
      </c>
      <c r="DL81" s="53">
        <f t="shared" si="185"/>
        <v>225.44573809556616</v>
      </c>
      <c r="DM81" s="53">
        <f t="shared" si="185"/>
        <v>226.22847287127834</v>
      </c>
      <c r="DN81" s="53">
        <f t="shared" si="185"/>
        <v>227.00958760298599</v>
      </c>
      <c r="DO81" s="53">
        <f t="shared" si="185"/>
        <v>227.78917330324217</v>
      </c>
      <c r="DP81" s="53">
        <f t="shared" si="185"/>
        <v>228.56731628163189</v>
      </c>
      <c r="DQ81" s="53">
        <f t="shared" si="185"/>
        <v>229.34409765239039</v>
      </c>
      <c r="DR81" s="53">
        <f t="shared" si="185"/>
        <v>230.11959318508036</v>
      </c>
      <c r="DS81" s="53">
        <f t="shared" si="185"/>
        <v>230.89387350067676</v>
      </c>
    </row>
    <row r="82" spans="1:123" s="80" customFormat="1" x14ac:dyDescent="0.25">
      <c r="A82" s="79"/>
      <c r="B82" s="80" t="s">
        <v>116</v>
      </c>
      <c r="C82" s="81"/>
      <c r="D82" s="81">
        <f t="shared" ref="D82:H82" si="186">(D81-C81)/C81</f>
        <v>0.20371264406894904</v>
      </c>
      <c r="E82" s="81">
        <f t="shared" si="186"/>
        <v>0.20308432754880693</v>
      </c>
      <c r="F82" s="81">
        <f t="shared" si="186"/>
        <v>0.20256368359073465</v>
      </c>
      <c r="G82" s="81">
        <f t="shared" si="186"/>
        <v>0.20213184850475416</v>
      </c>
      <c r="H82" s="81">
        <f t="shared" si="186"/>
        <v>0.20177338992175087</v>
      </c>
      <c r="I82" s="81">
        <f>(I81-H81)/H81</f>
        <v>0.20147564419101219</v>
      </c>
      <c r="J82" s="81">
        <f t="shared" ref="J82:R82" si="187">(J81-I81)/J81</f>
        <v>0.16737682090923162</v>
      </c>
      <c r="K82" s="81">
        <f t="shared" si="187"/>
        <v>0.16728399518741602</v>
      </c>
      <c r="L82" s="81">
        <f t="shared" si="187"/>
        <v>0.16720240555723537</v>
      </c>
      <c r="M82" s="81">
        <f t="shared" si="187"/>
        <v>0.16713088132330128</v>
      </c>
      <c r="N82" s="81">
        <f t="shared" si="187"/>
        <v>0.1670683304191499</v>
      </c>
      <c r="O82" s="81">
        <f t="shared" si="187"/>
        <v>0.16701374572975963</v>
      </c>
      <c r="P82" s="108">
        <f t="shared" si="187"/>
        <v>0.16696620707654353</v>
      </c>
      <c r="Q82" s="81">
        <f t="shared" si="187"/>
        <v>0.16687671913495869</v>
      </c>
      <c r="R82" s="81">
        <f t="shared" si="187"/>
        <v>0.16680876813743692</v>
      </c>
      <c r="S82" s="81">
        <f>(S81-R81)/S81</f>
        <v>0.16675764762148151</v>
      </c>
      <c r="T82" s="81">
        <f>(T81-S81)/T81</f>
        <v>0.16671962742218338</v>
      </c>
      <c r="U82" s="81">
        <f t="shared" ref="U82:CF82" si="188">(U81-T81)/U81</f>
        <v>0.16669175663382602</v>
      </c>
      <c r="V82" s="81">
        <f t="shared" si="188"/>
        <v>0.16667170605300172</v>
      </c>
      <c r="W82" s="108">
        <f t="shared" si="188"/>
        <v>0.1666576420632207</v>
      </c>
      <c r="X82" s="81">
        <f t="shared" si="188"/>
        <v>0.13572096491103866</v>
      </c>
      <c r="Y82" s="81">
        <f t="shared" si="188"/>
        <v>4.4679396673581145E-2</v>
      </c>
      <c r="Z82" s="81">
        <f t="shared" si="188"/>
        <v>4.8683686096505745E-2</v>
      </c>
      <c r="AA82" s="81">
        <f t="shared" si="188"/>
        <v>5.3099225464079004E-2</v>
      </c>
      <c r="AB82" s="81">
        <f t="shared" si="188"/>
        <v>5.7917953792361282E-2</v>
      </c>
      <c r="AC82" s="81">
        <f t="shared" si="188"/>
        <v>6.311816263540948E-2</v>
      </c>
      <c r="AD82" s="108">
        <f t="shared" si="188"/>
        <v>6.8663301947831226E-2</v>
      </c>
      <c r="AE82" s="81">
        <f t="shared" si="188"/>
        <v>7.4758480317330706E-2</v>
      </c>
      <c r="AF82" s="81">
        <f t="shared" si="188"/>
        <v>4.9929092169335026E-2</v>
      </c>
      <c r="AG82" s="81">
        <f t="shared" si="188"/>
        <v>4.717130544490087E-2</v>
      </c>
      <c r="AH82" s="81">
        <f t="shared" si="188"/>
        <v>4.441364788396121E-2</v>
      </c>
      <c r="AI82" s="81">
        <f t="shared" si="188"/>
        <v>4.1609703499087825E-2</v>
      </c>
      <c r="AJ82" s="171">
        <f t="shared" si="188"/>
        <v>3.8708792979905926E-2</v>
      </c>
      <c r="AK82" s="108">
        <f t="shared" si="188"/>
        <v>3.5653527093539333E-2</v>
      </c>
      <c r="AL82" s="81">
        <f t="shared" si="188"/>
        <v>2.200541897564726E-2</v>
      </c>
      <c r="AM82" s="81">
        <f t="shared" si="188"/>
        <v>2.0863482111192846E-2</v>
      </c>
      <c r="AN82" s="81">
        <f t="shared" si="188"/>
        <v>2.1120657156231362E-2</v>
      </c>
      <c r="AO82" s="81">
        <f t="shared" si="188"/>
        <v>2.1145926163690841E-2</v>
      </c>
      <c r="AP82" s="81">
        <f t="shared" si="188"/>
        <v>2.0908689844429024E-2</v>
      </c>
      <c r="AQ82" s="171">
        <f t="shared" si="188"/>
        <v>2.0372339009010622E-2</v>
      </c>
      <c r="AR82" s="108">
        <f t="shared" si="188"/>
        <v>1.9492214900872738E-2</v>
      </c>
      <c r="AS82" s="81">
        <f t="shared" si="188"/>
        <v>1.9838405989259872E-2</v>
      </c>
      <c r="AT82" s="81">
        <f t="shared" si="188"/>
        <v>1.7477798833024912E-2</v>
      </c>
      <c r="AU82" s="81">
        <f t="shared" si="188"/>
        <v>1.626168266034729E-2</v>
      </c>
      <c r="AV82" s="81">
        <f t="shared" si="188"/>
        <v>1.5158539826773657E-2</v>
      </c>
      <c r="AW82" s="81">
        <f t="shared" si="188"/>
        <v>1.4153207354262646E-2</v>
      </c>
      <c r="AX82" s="171">
        <f t="shared" si="188"/>
        <v>1.3230579197899169E-2</v>
      </c>
      <c r="AY82" s="108">
        <f t="shared" si="188"/>
        <v>1.2375116994398977E-2</v>
      </c>
      <c r="AZ82" s="81">
        <f t="shared" si="188"/>
        <v>1.15529740108499E-2</v>
      </c>
      <c r="BA82" s="81">
        <f t="shared" si="188"/>
        <v>1.137590481759573E-2</v>
      </c>
      <c r="BB82" s="81">
        <f t="shared" si="188"/>
        <v>1.117722445154007E-2</v>
      </c>
      <c r="BC82" s="81">
        <f t="shared" si="188"/>
        <v>1.0886070679580206E-2</v>
      </c>
      <c r="BD82" s="81">
        <f t="shared" si="188"/>
        <v>1.0522002302188853E-2</v>
      </c>
      <c r="BE82" s="171">
        <f t="shared" si="188"/>
        <v>1.0105614711282513E-2</v>
      </c>
      <c r="BF82" s="108">
        <f t="shared" si="188"/>
        <v>9.6589354234336722E-3</v>
      </c>
      <c r="BG82" s="81">
        <f t="shared" si="188"/>
        <v>9.2059257664238534E-3</v>
      </c>
      <c r="BH82" s="81">
        <f t="shared" si="188"/>
        <v>8.7347098791016823E-3</v>
      </c>
      <c r="BI82" s="81">
        <f t="shared" si="188"/>
        <v>8.3792100190256437E-3</v>
      </c>
      <c r="BJ82" s="81">
        <f t="shared" si="188"/>
        <v>8.0730544857478444E-3</v>
      </c>
      <c r="BK82" s="81">
        <f t="shared" si="188"/>
        <v>7.8060011064736831E-3</v>
      </c>
      <c r="BL82" s="171">
        <f t="shared" si="188"/>
        <v>7.5698028701494339E-3</v>
      </c>
      <c r="BM82" s="108">
        <f t="shared" si="188"/>
        <v>7.3583723736067351E-3</v>
      </c>
      <c r="BN82" s="81">
        <f t="shared" si="188"/>
        <v>7.1679828665143271E-3</v>
      </c>
      <c r="BO82" s="81">
        <f t="shared" si="188"/>
        <v>6.991012155058032E-3</v>
      </c>
      <c r="BP82" s="81">
        <f t="shared" si="188"/>
        <v>6.8033443786267214E-3</v>
      </c>
      <c r="BQ82" s="81">
        <f t="shared" si="188"/>
        <v>6.6090396005606018E-3</v>
      </c>
      <c r="BR82" s="81">
        <f t="shared" si="188"/>
        <v>6.4160074344177895E-3</v>
      </c>
      <c r="BS82" s="81">
        <f t="shared" si="188"/>
        <v>6.2305274215239534E-3</v>
      </c>
      <c r="BT82" s="108">
        <f t="shared" si="188"/>
        <v>6.0572854607032593E-3</v>
      </c>
      <c r="BU82" s="81">
        <f t="shared" si="188"/>
        <v>5.8994179712884565E-3</v>
      </c>
      <c r="BV82" s="81">
        <f t="shared" si="188"/>
        <v>5.7585423061217523E-3</v>
      </c>
      <c r="BW82" s="81">
        <f t="shared" si="188"/>
        <v>5.633888866584961E-3</v>
      </c>
      <c r="BX82" s="81">
        <f t="shared" si="188"/>
        <v>5.5183596406411985E-3</v>
      </c>
      <c r="BY82" s="81">
        <f t="shared" si="188"/>
        <v>5.4091759631043771E-3</v>
      </c>
      <c r="BZ82" s="81">
        <f t="shared" si="188"/>
        <v>5.3045590131272089E-3</v>
      </c>
      <c r="CA82" s="108">
        <f t="shared" si="188"/>
        <v>5.2035091382325776E-3</v>
      </c>
      <c r="CB82" s="81">
        <f t="shared" si="188"/>
        <v>5.1055738719554041E-3</v>
      </c>
      <c r="CC82" s="81">
        <f t="shared" si="188"/>
        <v>5.0106032560689054E-3</v>
      </c>
      <c r="CD82" s="81">
        <f t="shared" si="188"/>
        <v>4.919024830196992E-3</v>
      </c>
      <c r="CE82" s="81">
        <f t="shared" si="188"/>
        <v>4.8320014449689383E-3</v>
      </c>
      <c r="CF82" s="81">
        <f t="shared" si="188"/>
        <v>4.7502995731308626E-3</v>
      </c>
      <c r="CG82" s="81">
        <f t="shared" ref="CG82:DS82" si="189">(CG81-CF81)/CG81</f>
        <v>4.674091655210471E-3</v>
      </c>
      <c r="CH82" s="108">
        <f t="shared" si="189"/>
        <v>4.6031054673858597E-3</v>
      </c>
      <c r="CI82" s="81">
        <f t="shared" si="189"/>
        <v>4.5367568232895792E-3</v>
      </c>
      <c r="CJ82" s="81">
        <f t="shared" si="189"/>
        <v>4.4742641412559552E-3</v>
      </c>
      <c r="CK82" s="81">
        <f t="shared" si="189"/>
        <v>4.4147766639014603E-3</v>
      </c>
      <c r="CL82" s="81">
        <f t="shared" si="189"/>
        <v>4.357623718151721E-3</v>
      </c>
      <c r="CM82" s="81">
        <f t="shared" si="189"/>
        <v>4.302605356914499E-3</v>
      </c>
      <c r="CN82" s="81">
        <f t="shared" si="189"/>
        <v>4.2496958858599301E-3</v>
      </c>
      <c r="CO82" s="108">
        <f t="shared" si="189"/>
        <v>4.1989542007716167E-3</v>
      </c>
      <c r="CP82" s="81">
        <f t="shared" si="189"/>
        <v>4.150456617306033E-3</v>
      </c>
      <c r="CQ82" s="81">
        <f t="shared" si="189"/>
        <v>4.104251766706645E-3</v>
      </c>
      <c r="CR82" s="81">
        <f t="shared" si="189"/>
        <v>4.0603372049436738E-3</v>
      </c>
      <c r="CS82" s="81">
        <f t="shared" si="189"/>
        <v>4.0186331931230928E-3</v>
      </c>
      <c r="CT82" s="81">
        <f t="shared" si="189"/>
        <v>3.9789807801339019E-3</v>
      </c>
      <c r="CU82" s="81">
        <f t="shared" si="189"/>
        <v>3.9411756523289616E-3</v>
      </c>
      <c r="CV82" s="108">
        <f t="shared" si="189"/>
        <v>3.9050098477870008E-3</v>
      </c>
      <c r="CW82" s="81">
        <f t="shared" si="189"/>
        <v>3.8702998325805152E-3</v>
      </c>
      <c r="CX82" s="81">
        <f t="shared" si="189"/>
        <v>3.8369034441394383E-3</v>
      </c>
      <c r="CY82" s="81">
        <f t="shared" si="189"/>
        <v>3.8047282798927382E-3</v>
      </c>
      <c r="CZ82" s="81">
        <f t="shared" si="189"/>
        <v>3.7737296441846713E-3</v>
      </c>
      <c r="DA82" s="81">
        <f t="shared" si="189"/>
        <v>3.7438915004111878E-3</v>
      </c>
      <c r="DB82" s="81">
        <f t="shared" si="189"/>
        <v>3.7151953307093437E-3</v>
      </c>
      <c r="DC82" s="81">
        <f t="shared" si="189"/>
        <v>3.6876097361378739E-3</v>
      </c>
      <c r="DD82" s="108">
        <f t="shared" si="189"/>
        <v>3.6610873728271424E-3</v>
      </c>
      <c r="DE82" s="81">
        <f t="shared" si="189"/>
        <v>3.6355670719836431E-3</v>
      </c>
      <c r="DF82" s="81">
        <f t="shared" si="189"/>
        <v>3.6109791891911509E-3</v>
      </c>
      <c r="DG82" s="81">
        <f t="shared" si="189"/>
        <v>3.5872522574713272E-3</v>
      </c>
      <c r="DH82" s="81">
        <f t="shared" si="189"/>
        <v>3.5643198268913729E-3</v>
      </c>
      <c r="DI82" s="81">
        <f t="shared" si="189"/>
        <v>3.5421247862071608E-3</v>
      </c>
      <c r="DJ82" s="81">
        <f t="shared" si="189"/>
        <v>3.5206210494300163E-3</v>
      </c>
      <c r="DK82" s="108">
        <f t="shared" si="189"/>
        <v>3.4997725145930335E-3</v>
      </c>
      <c r="DL82" s="81">
        <f t="shared" si="189"/>
        <v>3.4795504810846275E-3</v>
      </c>
      <c r="DM82" s="81">
        <f t="shared" si="189"/>
        <v>3.4599304224519679E-3</v>
      </c>
      <c r="DN82" s="81">
        <f t="shared" si="189"/>
        <v>3.4408887305399944E-3</v>
      </c>
      <c r="DO82" s="81">
        <f t="shared" si="189"/>
        <v>3.422400147255293E-3</v>
      </c>
      <c r="DP82" s="81">
        <f t="shared" si="189"/>
        <v>3.4044367805890754E-3</v>
      </c>
      <c r="DQ82" s="81">
        <f t="shared" si="189"/>
        <v>3.3869690945168432E-3</v>
      </c>
      <c r="DR82" s="81">
        <f t="shared" si="189"/>
        <v>3.36996742413958E-3</v>
      </c>
      <c r="DS82" s="81">
        <f t="shared" si="189"/>
        <v>3.3534034656581319E-3</v>
      </c>
    </row>
    <row r="83" spans="1:123" s="80" customFormat="1" x14ac:dyDescent="0.25">
      <c r="A83" s="79"/>
      <c r="B83" s="43" t="s">
        <v>49</v>
      </c>
      <c r="C83" s="81"/>
      <c r="D83" s="81"/>
      <c r="E83" s="81"/>
      <c r="F83" s="81"/>
      <c r="G83" s="81"/>
      <c r="H83" s="81"/>
      <c r="I83" s="81"/>
      <c r="J83" s="79">
        <f t="shared" ref="J83:AO83" si="190">((J14-I14)*1000000)/$B$5</f>
        <v>9.9547855309081772</v>
      </c>
      <c r="K83" s="79">
        <f t="shared" si="190"/>
        <v>11.947968618794516</v>
      </c>
      <c r="L83" s="79">
        <f t="shared" si="190"/>
        <v>14.339788324258125</v>
      </c>
      <c r="M83" s="79">
        <f t="shared" si="190"/>
        <v>17.209971970814458</v>
      </c>
      <c r="N83" s="79">
        <f t="shared" si="190"/>
        <v>20.654192346682066</v>
      </c>
      <c r="O83" s="79">
        <f t="shared" si="190"/>
        <v>24.787256797723163</v>
      </c>
      <c r="P83" s="146">
        <f t="shared" si="190"/>
        <v>29.746934138972538</v>
      </c>
      <c r="Q83" s="79">
        <f t="shared" si="190"/>
        <v>35.686184175103485</v>
      </c>
      <c r="R83" s="79">
        <f t="shared" si="190"/>
        <v>42.81328421846063</v>
      </c>
      <c r="S83" s="79">
        <f t="shared" si="190"/>
        <v>51.3658042704892</v>
      </c>
      <c r="T83" s="79">
        <f t="shared" si="190"/>
        <v>61.628828332923497</v>
      </c>
      <c r="U83" s="79">
        <f t="shared" si="190"/>
        <v>73.94445720784465</v>
      </c>
      <c r="V83" s="79">
        <f t="shared" si="190"/>
        <v>88.723211857750002</v>
      </c>
      <c r="W83" s="79">
        <f t="shared" si="190"/>
        <v>106.45771743763653</v>
      </c>
      <c r="X83" s="79">
        <f t="shared" si="190"/>
        <v>100.31014945094016</v>
      </c>
      <c r="Y83" s="79">
        <f t="shared" si="190"/>
        <v>34.566554675627366</v>
      </c>
      <c r="Z83" s="79">
        <f t="shared" si="190"/>
        <v>39.591987500545521</v>
      </c>
      <c r="AA83" s="79">
        <f t="shared" si="190"/>
        <v>45.604485938557211</v>
      </c>
      <c r="AB83" s="79">
        <f t="shared" si="190"/>
        <v>52.801208322495711</v>
      </c>
      <c r="AC83" s="79">
        <f t="shared" si="190"/>
        <v>61.418637731220855</v>
      </c>
      <c r="AD83" s="79">
        <f t="shared" si="190"/>
        <v>71.740400974646192</v>
      </c>
      <c r="AE83" s="79">
        <f t="shared" si="190"/>
        <v>84.419828706708145</v>
      </c>
      <c r="AF83" s="79">
        <f t="shared" si="190"/>
        <v>59.344660815588696</v>
      </c>
      <c r="AG83" s="79">
        <f t="shared" si="190"/>
        <v>58.842491080001267</v>
      </c>
      <c r="AH83" s="79">
        <f t="shared" si="190"/>
        <v>57.977523624545803</v>
      </c>
      <c r="AI83" s="79">
        <f t="shared" si="190"/>
        <v>56.675509055274631</v>
      </c>
      <c r="AJ83" s="172">
        <f t="shared" si="190"/>
        <v>54.847327132121947</v>
      </c>
      <c r="AK83" s="146">
        <f t="shared" si="190"/>
        <v>52.386000411468764</v>
      </c>
      <c r="AL83" s="79">
        <f t="shared" si="190"/>
        <v>33.060234951197465</v>
      </c>
      <c r="AM83" s="79">
        <f t="shared" si="190"/>
        <v>32.012518271981918</v>
      </c>
      <c r="AN83" s="79">
        <f t="shared" si="190"/>
        <v>33.106350502125309</v>
      </c>
      <c r="AO83" s="79">
        <f t="shared" si="190"/>
        <v>33.862002746648209</v>
      </c>
      <c r="AP83" s="79">
        <f t="shared" ref="AP83:BM83" si="191">((AP14-AO14)*1000000)/$B$5</f>
        <v>34.197121670367096</v>
      </c>
      <c r="AQ83" s="172">
        <f t="shared" si="191"/>
        <v>34.012815883525676</v>
      </c>
      <c r="AR83" s="146">
        <f t="shared" si="191"/>
        <v>33.190350463338213</v>
      </c>
      <c r="AS83" s="79">
        <f t="shared" si="191"/>
        <v>34.463528481076537</v>
      </c>
      <c r="AT83" s="79">
        <f t="shared" si="191"/>
        <v>30.902764327633086</v>
      </c>
      <c r="AU83" s="79">
        <f t="shared" si="191"/>
        <v>29.227824263460128</v>
      </c>
      <c r="AV83" s="79">
        <f t="shared" si="191"/>
        <v>27.664450703700091</v>
      </c>
      <c r="AW83" s="79">
        <f t="shared" si="191"/>
        <v>26.20053285423192</v>
      </c>
      <c r="AX83" s="172">
        <f t="shared" si="191"/>
        <v>24.820951655042183</v>
      </c>
      <c r="AY83" s="146">
        <f t="shared" si="191"/>
        <v>23.506981306659313</v>
      </c>
      <c r="AZ83" s="79">
        <f t="shared" si="191"/>
        <v>22.201787717564827</v>
      </c>
      <c r="BA83" s="79">
        <f t="shared" si="191"/>
        <v>22.113063245217916</v>
      </c>
      <c r="BB83" s="79">
        <f t="shared" si="191"/>
        <v>21.972449226137492</v>
      </c>
      <c r="BC83" s="79">
        <f t="shared" si="191"/>
        <v>21.635619212007697</v>
      </c>
      <c r="BD83" s="79">
        <f t="shared" si="191"/>
        <v>21.134424701933185</v>
      </c>
      <c r="BE83" s="172">
        <f t="shared" si="191"/>
        <v>20.505289881299404</v>
      </c>
      <c r="BF83" s="146">
        <f t="shared" si="191"/>
        <v>19.790084659568489</v>
      </c>
      <c r="BG83" s="79">
        <f t="shared" si="191"/>
        <v>19.037173046526259</v>
      </c>
      <c r="BH83" s="79">
        <f t="shared" si="191"/>
        <v>18.221896450697272</v>
      </c>
      <c r="BI83" s="79">
        <f t="shared" si="191"/>
        <v>17.627979717394943</v>
      </c>
      <c r="BJ83" s="79">
        <f t="shared" si="191"/>
        <v>17.122124946382655</v>
      </c>
      <c r="BK83" s="79">
        <f t="shared" si="191"/>
        <v>16.68598277388455</v>
      </c>
      <c r="BL83" s="172">
        <f t="shared" si="191"/>
        <v>16.304511147304087</v>
      </c>
      <c r="BM83" s="146">
        <f t="shared" si="191"/>
        <v>15.966601638288441</v>
      </c>
      <c r="BN83" s="79">
        <f t="shared" ref="BN83:DS83" si="192">((BN14-BM14)*1000000)/$B$5</f>
        <v>15.66577601416575</v>
      </c>
      <c r="BO83" s="79">
        <f t="shared" si="192"/>
        <v>15.38657053590814</v>
      </c>
      <c r="BP83" s="79">
        <f t="shared" si="192"/>
        <v>15.076099027553607</v>
      </c>
      <c r="BQ83" s="79">
        <f t="shared" si="192"/>
        <v>14.742959645524834</v>
      </c>
      <c r="BR83" s="79">
        <f t="shared" si="192"/>
        <v>14.4047788491711</v>
      </c>
      <c r="BS83" s="79">
        <f t="shared" si="192"/>
        <v>14.076053109181707</v>
      </c>
      <c r="BT83" s="146">
        <f t="shared" si="192"/>
        <v>13.768060678295232</v>
      </c>
      <c r="BU83" s="79">
        <f t="shared" si="192"/>
        <v>13.488807878295562</v>
      </c>
      <c r="BV83" s="79">
        <f t="shared" si="192"/>
        <v>13.242960866367694</v>
      </c>
      <c r="BW83" s="79">
        <f t="shared" si="192"/>
        <v>13.029702356284819</v>
      </c>
      <c r="BX83" s="79">
        <f t="shared" si="192"/>
        <v>12.833332603590044</v>
      </c>
      <c r="BY83" s="79">
        <f t="shared" si="192"/>
        <v>12.647832651712582</v>
      </c>
      <c r="BZ83" s="79">
        <f t="shared" si="192"/>
        <v>12.469359870500277</v>
      </c>
      <c r="CA83" s="146">
        <f t="shared" si="192"/>
        <v>12.295804537213423</v>
      </c>
      <c r="CB83" s="79">
        <f t="shared" si="192"/>
        <v>12.126296855288318</v>
      </c>
      <c r="CC83" s="79">
        <f t="shared" si="192"/>
        <v>11.960661374913098</v>
      </c>
      <c r="CD83" s="79">
        <f t="shared" si="192"/>
        <v>11.800102245741726</v>
      </c>
      <c r="CE83" s="79">
        <f t="shared" si="192"/>
        <v>11.647625781859768</v>
      </c>
      <c r="CF83" s="79">
        <f t="shared" si="192"/>
        <v>11.505335752123948</v>
      </c>
      <c r="CG83" s="79">
        <f t="shared" si="192"/>
        <v>11.373921157201039</v>
      </c>
      <c r="CH83" s="146">
        <f t="shared" si="192"/>
        <v>11.252982236476882</v>
      </c>
      <c r="CI83" s="79">
        <f t="shared" si="192"/>
        <v>11.141328515281696</v>
      </c>
      <c r="CJ83" s="79">
        <f t="shared" si="192"/>
        <v>11.037243063318639</v>
      </c>
      <c r="CK83" s="79">
        <f t="shared" si="192"/>
        <v>10.938789963302458</v>
      </c>
      <c r="CL83" s="79">
        <f t="shared" si="192"/>
        <v>10.844434217808029</v>
      </c>
      <c r="CM83" s="79">
        <f t="shared" si="192"/>
        <v>10.753784158933122</v>
      </c>
      <c r="CN83" s="79">
        <f t="shared" si="192"/>
        <v>10.666875017768454</v>
      </c>
      <c r="CO83" s="146">
        <f t="shared" si="192"/>
        <v>10.583953271405766</v>
      </c>
      <c r="CP83" s="79">
        <f t="shared" si="192"/>
        <v>10.505311300768657</v>
      </c>
      <c r="CQ83" s="79">
        <f t="shared" si="192"/>
        <v>10.431173356975563</v>
      </c>
      <c r="CR83" s="79">
        <f t="shared" si="192"/>
        <v>10.361633898764298</v>
      </c>
      <c r="CS83" s="79">
        <f t="shared" si="192"/>
        <v>10.296587027451388</v>
      </c>
      <c r="CT83" s="79">
        <f t="shared" si="192"/>
        <v>10.235716891057292</v>
      </c>
      <c r="CU83" s="79">
        <f t="shared" si="192"/>
        <v>10.178580780858606</v>
      </c>
      <c r="CV83" s="146">
        <f t="shared" si="192"/>
        <v>10.124715163863614</v>
      </c>
      <c r="CW83" s="79">
        <f t="shared" si="192"/>
        <v>10.073709038511247</v>
      </c>
      <c r="CX83" s="79">
        <f t="shared" si="192"/>
        <v>10.025250035736429</v>
      </c>
      <c r="CY83" s="79">
        <f t="shared" si="192"/>
        <v>9.9791491349904859</v>
      </c>
      <c r="CZ83" s="79">
        <f t="shared" si="192"/>
        <v>9.9353383156724462</v>
      </c>
      <c r="DA83" s="79">
        <f t="shared" si="192"/>
        <v>9.8938229342919151</v>
      </c>
      <c r="DB83" s="79">
        <f t="shared" si="192"/>
        <v>9.8546005523074633</v>
      </c>
      <c r="DC83" s="79">
        <f t="shared" si="192"/>
        <v>9.8176330281822501</v>
      </c>
      <c r="DD83" s="146">
        <f t="shared" si="192"/>
        <v>9.7828375749821959</v>
      </c>
      <c r="DE83" s="79">
        <f t="shared" si="192"/>
        <v>9.7500915702661022</v>
      </c>
      <c r="DF83" s="79">
        <f t="shared" si="192"/>
        <v>9.719246241483269</v>
      </c>
      <c r="DG83" s="79">
        <f t="shared" si="192"/>
        <v>9.6901442532756423</v>
      </c>
      <c r="DH83" s="79">
        <f t="shared" si="192"/>
        <v>9.6626382526546575</v>
      </c>
      <c r="DI83" s="79">
        <f t="shared" si="192"/>
        <v>9.6366029973262499</v>
      </c>
      <c r="DJ83" s="79">
        <f t="shared" si="192"/>
        <v>9.6119405486539673</v>
      </c>
      <c r="DK83" s="146">
        <f t="shared" si="192"/>
        <v>9.5885780704551085</v>
      </c>
      <c r="DL83" s="79">
        <f t="shared" si="192"/>
        <v>9.5664612981573907</v>
      </c>
      <c r="DM83" s="79">
        <f t="shared" si="192"/>
        <v>9.5455460452705569</v>
      </c>
      <c r="DN83" s="79">
        <f t="shared" si="192"/>
        <v>9.525789411068855</v>
      </c>
      <c r="DO83" s="79">
        <f t="shared" si="192"/>
        <v>9.507142686050944</v>
      </c>
      <c r="DP83" s="79">
        <f t="shared" si="192"/>
        <v>9.4895485169478508</v>
      </c>
      <c r="DQ83" s="79">
        <f t="shared" si="192"/>
        <v>9.4729435458353546</v>
      </c>
      <c r="DR83" s="79">
        <f t="shared" si="192"/>
        <v>9.4572625937801611</v>
      </c>
      <c r="DS83" s="79">
        <f t="shared" si="192"/>
        <v>9.4424428731268257</v>
      </c>
    </row>
    <row r="84" spans="1:123" s="54" customFormat="1" x14ac:dyDescent="0.25">
      <c r="B84" s="54" t="s">
        <v>20</v>
      </c>
      <c r="C84" s="54">
        <f>C68</f>
        <v>0</v>
      </c>
      <c r="D84" s="54">
        <f t="shared" ref="D84:BO84" si="193">D68</f>
        <v>0</v>
      </c>
      <c r="E84" s="54">
        <f t="shared" si="193"/>
        <v>0</v>
      </c>
      <c r="F84" s="54">
        <f t="shared" si="193"/>
        <v>0</v>
      </c>
      <c r="G84" s="54">
        <f t="shared" si="193"/>
        <v>0</v>
      </c>
      <c r="H84" s="54">
        <f t="shared" si="193"/>
        <v>0</v>
      </c>
      <c r="I84" s="54">
        <f t="shared" si="193"/>
        <v>0</v>
      </c>
      <c r="J84" s="54">
        <f t="shared" si="193"/>
        <v>5.8185184148756657E-4</v>
      </c>
      <c r="K84" s="54">
        <f t="shared" si="193"/>
        <v>1.2800740512726465E-3</v>
      </c>
      <c r="L84" s="54">
        <f t="shared" si="193"/>
        <v>2.1179407030147424E-3</v>
      </c>
      <c r="M84" s="54">
        <f t="shared" si="193"/>
        <v>3.1233806851052571E-3</v>
      </c>
      <c r="N84" s="54">
        <f t="shared" si="193"/>
        <v>4.3299086636138752E-3</v>
      </c>
      <c r="O84" s="54">
        <f t="shared" si="193"/>
        <v>5.7777422378242167E-3</v>
      </c>
      <c r="P84" s="75">
        <f t="shared" si="193"/>
        <v>7.5151425268766255E-3</v>
      </c>
      <c r="Q84" s="54">
        <f t="shared" si="193"/>
        <v>2.8024802423314586E-2</v>
      </c>
      <c r="R84" s="54">
        <f t="shared" si="193"/>
        <v>5.2636394299040136E-2</v>
      </c>
      <c r="S84" s="54">
        <f t="shared" si="193"/>
        <v>8.2170304549910811E-2</v>
      </c>
      <c r="T84" s="54">
        <f t="shared" si="193"/>
        <v>0.11761099685095561</v>
      </c>
      <c r="U84" s="54">
        <f t="shared" si="193"/>
        <v>0.16013982761220935</v>
      </c>
      <c r="V84" s="54">
        <f t="shared" si="193"/>
        <v>0.21117442452571386</v>
      </c>
      <c r="W84" s="75">
        <f t="shared" si="193"/>
        <v>0.27241594082191922</v>
      </c>
      <c r="X84" s="54">
        <f t="shared" si="193"/>
        <v>0.34590576037736576</v>
      </c>
      <c r="Y84" s="54">
        <f t="shared" si="193"/>
        <v>0.43409354384390153</v>
      </c>
      <c r="Z84" s="54">
        <f t="shared" si="193"/>
        <v>0.53991888400374433</v>
      </c>
      <c r="AA84" s="54">
        <f t="shared" si="193"/>
        <v>0.66690929219555595</v>
      </c>
      <c r="AB84" s="54">
        <f t="shared" si="193"/>
        <v>0.81929778202572967</v>
      </c>
      <c r="AC84" s="54">
        <f t="shared" si="193"/>
        <v>1.0021639698219382</v>
      </c>
      <c r="AD84" s="75">
        <f t="shared" si="193"/>
        <v>1.2216033951773886</v>
      </c>
      <c r="AE84" s="54">
        <f t="shared" si="193"/>
        <v>1.4009023112948462</v>
      </c>
      <c r="AF84" s="54">
        <f t="shared" si="193"/>
        <v>1.5247099865012863</v>
      </c>
      <c r="AG84" s="54">
        <f t="shared" si="193"/>
        <v>1.6672425050175481</v>
      </c>
      <c r="AH84" s="54">
        <f t="shared" si="193"/>
        <v>1.8322437160415266</v>
      </c>
      <c r="AI84" s="54">
        <f t="shared" si="193"/>
        <v>2.0242057684424397</v>
      </c>
      <c r="AJ84" s="168">
        <f t="shared" si="193"/>
        <v>2.2485185726469759</v>
      </c>
      <c r="AK84" s="75">
        <f t="shared" si="193"/>
        <v>2.5116490695544931</v>
      </c>
      <c r="AL84" s="54">
        <f t="shared" si="193"/>
        <v>2.9075173353621073</v>
      </c>
      <c r="AM84" s="54">
        <f t="shared" si="193"/>
        <v>3.1805772947567403</v>
      </c>
      <c r="AN84" s="54">
        <f t="shared" si="193"/>
        <v>3.4495244181999882</v>
      </c>
      <c r="AO84" s="54">
        <f t="shared" si="193"/>
        <v>3.7127775085183661</v>
      </c>
      <c r="AP84" s="54">
        <f t="shared" si="193"/>
        <v>3.9684390356514623</v>
      </c>
      <c r="AQ84" s="168">
        <f t="shared" si="193"/>
        <v>4.2142317413152499</v>
      </c>
      <c r="AR84" s="75">
        <f t="shared" si="193"/>
        <v>4.4474225026161358</v>
      </c>
      <c r="AS84" s="54">
        <f t="shared" si="193"/>
        <v>4.5758069926434803</v>
      </c>
      <c r="AT84" s="54">
        <f t="shared" si="193"/>
        <v>4.6987361270736301</v>
      </c>
      <c r="AU84" s="54">
        <f t="shared" si="193"/>
        <v>4.8284212226354031</v>
      </c>
      <c r="AV84" s="54">
        <f t="shared" si="193"/>
        <v>4.9632198840988098</v>
      </c>
      <c r="AW84" s="54">
        <f t="shared" si="193"/>
        <v>5.101118945533635</v>
      </c>
      <c r="AX84" s="168">
        <f t="shared" si="193"/>
        <v>5.239660455631407</v>
      </c>
      <c r="AY84" s="75">
        <f t="shared" si="193"/>
        <v>5.3758528823456295</v>
      </c>
      <c r="AZ84" s="54">
        <f t="shared" si="193"/>
        <v>5.5179020134201213</v>
      </c>
      <c r="BA84" s="54">
        <f t="shared" si="193"/>
        <v>5.6435222287567104</v>
      </c>
      <c r="BB84" s="54">
        <f t="shared" si="193"/>
        <v>5.7606965995874591</v>
      </c>
      <c r="BC84" s="54">
        <f t="shared" si="193"/>
        <v>5.8700803606127669</v>
      </c>
      <c r="BD84" s="54">
        <f t="shared" si="193"/>
        <v>5.9723005796376487</v>
      </c>
      <c r="BE84" s="168">
        <f t="shared" si="193"/>
        <v>6.067947706502629</v>
      </c>
      <c r="BF84" s="75">
        <f t="shared" si="193"/>
        <v>6.1575654481387136</v>
      </c>
      <c r="BG84" s="54">
        <f t="shared" si="193"/>
        <v>6.2416386397929031</v>
      </c>
      <c r="BH84" s="54">
        <f t="shared" si="193"/>
        <v>6.32655685652397</v>
      </c>
      <c r="BI84" s="54">
        <f t="shared" si="193"/>
        <v>6.4114352630841251</v>
      </c>
      <c r="BJ84" s="54">
        <f t="shared" si="193"/>
        <v>6.4953003600997352</v>
      </c>
      <c r="BK84" s="54">
        <f t="shared" si="193"/>
        <v>6.5773307994167789</v>
      </c>
      <c r="BL84" s="168">
        <f t="shared" si="193"/>
        <v>6.6568795421694142</v>
      </c>
      <c r="BM84" s="75">
        <f t="shared" si="193"/>
        <v>6.7335002489439688</v>
      </c>
      <c r="BN84" s="54">
        <f t="shared" si="193"/>
        <v>6.8069787505341681</v>
      </c>
      <c r="BO84" s="54">
        <f t="shared" si="193"/>
        <v>6.8765351724088557</v>
      </c>
      <c r="BP84" s="54">
        <f t="shared" ref="BP84:DS84" si="194">BP68</f>
        <v>6.9432802569402519</v>
      </c>
      <c r="BQ84" s="54">
        <f t="shared" si="194"/>
        <v>7.0076961792025436</v>
      </c>
      <c r="BR84" s="54">
        <f t="shared" si="194"/>
        <v>7.0701679212642947</v>
      </c>
      <c r="BS84" s="54">
        <f t="shared" si="194"/>
        <v>7.1309976175285614</v>
      </c>
      <c r="BT84" s="75">
        <f t="shared" si="194"/>
        <v>7.1904213815264235</v>
      </c>
      <c r="BU84" s="54">
        <f t="shared" si="194"/>
        <v>7.2486290892041936</v>
      </c>
      <c r="BV84" s="54">
        <f t="shared" si="194"/>
        <v>7.3057839537451015</v>
      </c>
      <c r="BW84" s="54">
        <f t="shared" si="194"/>
        <v>7.3616621291710125</v>
      </c>
      <c r="BX84" s="54">
        <f t="shared" si="194"/>
        <v>7.4161236165242528</v>
      </c>
      <c r="BY84" s="54">
        <f t="shared" si="194"/>
        <v>7.469118573448128</v>
      </c>
      <c r="BZ84" s="54">
        <f t="shared" si="194"/>
        <v>7.5206713383888522</v>
      </c>
      <c r="CA84" s="75">
        <f t="shared" si="194"/>
        <v>7.5708640647214676</v>
      </c>
      <c r="CB84" s="54">
        <f t="shared" si="194"/>
        <v>7.619819897524704</v>
      </c>
      <c r="CC84" s="54">
        <f t="shared" si="194"/>
        <v>7.6676855849560539</v>
      </c>
      <c r="CD84" s="54">
        <f t="shared" si="194"/>
        <v>7.7146303252726609</v>
      </c>
      <c r="CE84" s="54">
        <f t="shared" si="194"/>
        <v>7.7607434129847093</v>
      </c>
      <c r="CF84" s="54">
        <f t="shared" si="194"/>
        <v>7.8060795507089171</v>
      </c>
      <c r="CG84" s="54">
        <f t="shared" si="194"/>
        <v>7.8506702270876936</v>
      </c>
      <c r="CH84" s="75">
        <f t="shared" si="194"/>
        <v>7.8945330266023817</v>
      </c>
      <c r="CI84" s="54">
        <f t="shared" si="194"/>
        <v>7.937678639381323</v>
      </c>
      <c r="CJ84" s="54">
        <f t="shared" si="194"/>
        <v>7.980115329369748</v>
      </c>
      <c r="CK84" s="54">
        <f t="shared" si="194"/>
        <v>8.0218556175415241</v>
      </c>
      <c r="CL84" s="54">
        <f t="shared" si="194"/>
        <v>8.0629316602032119</v>
      </c>
      <c r="CM84" s="54">
        <f t="shared" si="194"/>
        <v>8.1033879151101083</v>
      </c>
      <c r="CN84" s="54">
        <f t="shared" si="194"/>
        <v>8.1432736773653378</v>
      </c>
      <c r="CO84" s="75">
        <f t="shared" si="194"/>
        <v>8.1826372965306859</v>
      </c>
      <c r="CP84" s="54">
        <f t="shared" si="194"/>
        <v>8.2215219598423026</v>
      </c>
      <c r="CQ84" s="54">
        <f t="shared" si="194"/>
        <v>8.2599628982491158</v>
      </c>
      <c r="CR84" s="54">
        <f t="shared" si="194"/>
        <v>8.2979858801039459</v>
      </c>
      <c r="CS84" s="54">
        <f t="shared" si="194"/>
        <v>8.3356080826294345</v>
      </c>
      <c r="CT84" s="54">
        <f t="shared" si="194"/>
        <v>8.3728439970514739</v>
      </c>
      <c r="CU84" s="54">
        <f t="shared" si="194"/>
        <v>8.4097079550397886</v>
      </c>
      <c r="CV84" s="75">
        <f t="shared" si="194"/>
        <v>8.4462155208118759</v>
      </c>
      <c r="CW84" s="54">
        <f t="shared" si="194"/>
        <v>8.4823839946126363</v>
      </c>
      <c r="CX84" s="54">
        <f t="shared" si="194"/>
        <v>8.5182322800034349</v>
      </c>
      <c r="CY84" s="54">
        <f t="shared" si="194"/>
        <v>8.5537803733013504</v>
      </c>
      <c r="CZ84" s="54">
        <f t="shared" si="194"/>
        <v>8.5890483526541814</v>
      </c>
      <c r="DA84" s="54">
        <f t="shared" si="194"/>
        <v>8.6240549842362171</v>
      </c>
      <c r="DB84" s="54">
        <f t="shared" si="194"/>
        <v>8.6588169506293848</v>
      </c>
      <c r="DC84" s="54">
        <f t="shared" si="194"/>
        <v>8.6933486578930417</v>
      </c>
      <c r="DD84" s="75">
        <f t="shared" si="194"/>
        <v>8.7276624500403255</v>
      </c>
      <c r="DE84" s="54">
        <f t="shared" si="194"/>
        <v>8.7617690848234631</v>
      </c>
      <c r="DF84" s="54">
        <f t="shared" si="194"/>
        <v>8.7956783520884763</v>
      </c>
      <c r="DG84" s="54">
        <f t="shared" si="194"/>
        <v>8.8293997154819621</v>
      </c>
      <c r="DH84" s="54">
        <f t="shared" si="194"/>
        <v>8.8629427540239138</v>
      </c>
      <c r="DI84" s="54">
        <f t="shared" si="194"/>
        <v>8.8963171774636365</v>
      </c>
      <c r="DJ84" s="54">
        <f t="shared" si="194"/>
        <v>8.9295326702974798</v>
      </c>
      <c r="DK84" s="75">
        <f t="shared" si="194"/>
        <v>8.962598665816639</v>
      </c>
      <c r="DL84" s="54">
        <f t="shared" si="194"/>
        <v>8.9955241251789477</v>
      </c>
      <c r="DM84" s="54">
        <f t="shared" si="194"/>
        <v>9.028317371567276</v>
      </c>
      <c r="DN84" s="54">
        <f t="shared" si="194"/>
        <v>9.0609860060065159</v>
      </c>
      <c r="DO84" s="54">
        <f t="shared" si="194"/>
        <v>9.093536924705715</v>
      </c>
      <c r="DP84" s="54">
        <f t="shared" si="194"/>
        <v>9.1259764226894013</v>
      </c>
      <c r="DQ84" s="54">
        <f t="shared" si="194"/>
        <v>9.1583103336175036</v>
      </c>
      <c r="DR84" s="54">
        <f t="shared" si="194"/>
        <v>9.1905441639232137</v>
      </c>
      <c r="DS84" s="54">
        <f t="shared" si="194"/>
        <v>9.222683195689914</v>
      </c>
    </row>
    <row r="85" spans="1:123" s="210" customFormat="1" x14ac:dyDescent="0.25">
      <c r="B85" s="210" t="s">
        <v>173</v>
      </c>
      <c r="G85" s="211">
        <f>(G84-F84)*1000</f>
        <v>0</v>
      </c>
      <c r="H85" s="211">
        <f>(H84-G84)*1000</f>
        <v>0</v>
      </c>
      <c r="I85" s="211">
        <f>(I84-H84)*1000</f>
        <v>0</v>
      </c>
      <c r="J85" s="211">
        <f>(J84-I84)*1000</f>
        <v>0.58185184148756652</v>
      </c>
      <c r="K85" s="211">
        <f t="shared" ref="K85:BV85" si="195">(K84-J84)*1000</f>
        <v>0.69822220978507987</v>
      </c>
      <c r="L85" s="211">
        <f t="shared" si="195"/>
        <v>0.83786665174209585</v>
      </c>
      <c r="M85" s="211">
        <f t="shared" si="195"/>
        <v>1.0054399820905147</v>
      </c>
      <c r="N85" s="211">
        <f t="shared" si="195"/>
        <v>1.206527978508618</v>
      </c>
      <c r="O85" s="211">
        <f t="shared" si="195"/>
        <v>1.4478335742103416</v>
      </c>
      <c r="P85" s="211">
        <f t="shared" si="195"/>
        <v>1.7374002890524087</v>
      </c>
      <c r="Q85" s="211">
        <f t="shared" si="195"/>
        <v>20.509659896437963</v>
      </c>
      <c r="R85" s="211">
        <f t="shared" si="195"/>
        <v>24.611591875725551</v>
      </c>
      <c r="S85" s="211">
        <f t="shared" si="195"/>
        <v>29.533910250870676</v>
      </c>
      <c r="T85" s="211">
        <f t="shared" si="195"/>
        <v>35.440692301044798</v>
      </c>
      <c r="U85" s="211">
        <f t="shared" si="195"/>
        <v>42.528830761253744</v>
      </c>
      <c r="V85" s="211">
        <f t="shared" si="195"/>
        <v>51.034596913504508</v>
      </c>
      <c r="W85" s="211">
        <f t="shared" si="195"/>
        <v>61.241516296205361</v>
      </c>
      <c r="X85" s="211">
        <f t="shared" si="195"/>
        <v>73.48981955544653</v>
      </c>
      <c r="Y85" s="211">
        <f t="shared" si="195"/>
        <v>88.187783466535777</v>
      </c>
      <c r="Z85" s="211">
        <f t="shared" si="195"/>
        <v>105.8253401598428</v>
      </c>
      <c r="AA85" s="211">
        <f t="shared" si="195"/>
        <v>126.99040819181162</v>
      </c>
      <c r="AB85" s="211">
        <f t="shared" si="195"/>
        <v>152.38848983017371</v>
      </c>
      <c r="AC85" s="211">
        <f t="shared" si="195"/>
        <v>182.86618779620855</v>
      </c>
      <c r="AD85" s="211">
        <f t="shared" si="195"/>
        <v>219.43942535545037</v>
      </c>
      <c r="AE85" s="211">
        <f t="shared" si="195"/>
        <v>179.29891611745762</v>
      </c>
      <c r="AF85" s="211">
        <f t="shared" si="195"/>
        <v>123.80767520644009</v>
      </c>
      <c r="AG85" s="211">
        <f t="shared" si="195"/>
        <v>142.5325185162618</v>
      </c>
      <c r="AH85" s="211">
        <f t="shared" si="195"/>
        <v>165.00121102397847</v>
      </c>
      <c r="AI85" s="211">
        <f t="shared" si="195"/>
        <v>191.96205240091314</v>
      </c>
      <c r="AJ85" s="211">
        <f t="shared" si="195"/>
        <v>224.31280420453615</v>
      </c>
      <c r="AK85" s="211">
        <f t="shared" si="195"/>
        <v>263.13049690751723</v>
      </c>
      <c r="AL85" s="211">
        <f t="shared" si="195"/>
        <v>395.86826580761425</v>
      </c>
      <c r="AM85" s="211">
        <f t="shared" si="195"/>
        <v>273.05995939463298</v>
      </c>
      <c r="AN85" s="211">
        <f t="shared" si="195"/>
        <v>268.9471234432479</v>
      </c>
      <c r="AO85" s="211">
        <f t="shared" si="195"/>
        <v>263.25309031837787</v>
      </c>
      <c r="AP85" s="211">
        <f t="shared" si="195"/>
        <v>255.6615271330962</v>
      </c>
      <c r="AQ85" s="211">
        <f t="shared" si="195"/>
        <v>245.79270566378764</v>
      </c>
      <c r="AR85" s="211">
        <f t="shared" si="195"/>
        <v>233.1907613008859</v>
      </c>
      <c r="AS85" s="211">
        <f t="shared" si="195"/>
        <v>128.38449002734453</v>
      </c>
      <c r="AT85" s="211">
        <f t="shared" si="195"/>
        <v>122.92913443014974</v>
      </c>
      <c r="AU85" s="211">
        <f t="shared" si="195"/>
        <v>129.68509556177298</v>
      </c>
      <c r="AV85" s="211">
        <f t="shared" si="195"/>
        <v>134.79866146340669</v>
      </c>
      <c r="AW85" s="211">
        <f t="shared" si="195"/>
        <v>137.89906143482523</v>
      </c>
      <c r="AX85" s="211">
        <f t="shared" si="195"/>
        <v>138.54151009777206</v>
      </c>
      <c r="AY85" s="212">
        <f t="shared" si="195"/>
        <v>136.19242671422251</v>
      </c>
      <c r="AZ85" s="211">
        <f t="shared" si="195"/>
        <v>142.04913107449181</v>
      </c>
      <c r="BA85" s="211">
        <f t="shared" si="195"/>
        <v>125.62021533658907</v>
      </c>
      <c r="BB85" s="211">
        <f t="shared" si="195"/>
        <v>117.17437083074867</v>
      </c>
      <c r="BC85" s="211">
        <f t="shared" si="195"/>
        <v>109.38376102530789</v>
      </c>
      <c r="BD85" s="211">
        <f t="shared" si="195"/>
        <v>102.22021902488177</v>
      </c>
      <c r="BE85" s="213">
        <f t="shared" si="195"/>
        <v>95.647126864980336</v>
      </c>
      <c r="BF85" s="212">
        <f t="shared" si="195"/>
        <v>89.617741636084602</v>
      </c>
      <c r="BG85" s="211">
        <f t="shared" si="195"/>
        <v>84.073191654189472</v>
      </c>
      <c r="BH85" s="211">
        <f t="shared" si="195"/>
        <v>84.91821673106692</v>
      </c>
      <c r="BI85" s="211">
        <f t="shared" si="195"/>
        <v>84.878406560155099</v>
      </c>
      <c r="BJ85" s="211">
        <f t="shared" si="195"/>
        <v>83.865097015610075</v>
      </c>
      <c r="BK85" s="211">
        <f t="shared" si="195"/>
        <v>82.030439317043687</v>
      </c>
      <c r="BL85" s="213">
        <f t="shared" si="195"/>
        <v>79.548742752635349</v>
      </c>
      <c r="BM85" s="212">
        <f t="shared" si="195"/>
        <v>76.620706774554577</v>
      </c>
      <c r="BN85" s="211">
        <f t="shared" si="195"/>
        <v>73.478501590199301</v>
      </c>
      <c r="BO85" s="211">
        <f t="shared" si="195"/>
        <v>69.556421874687572</v>
      </c>
      <c r="BP85" s="211">
        <f t="shared" si="195"/>
        <v>66.745084531396159</v>
      </c>
      <c r="BQ85" s="211">
        <f t="shared" si="195"/>
        <v>64.415922262291758</v>
      </c>
      <c r="BR85" s="211">
        <f t="shared" si="195"/>
        <v>62.471742061751101</v>
      </c>
      <c r="BS85" s="211">
        <f t="shared" si="195"/>
        <v>60.829696264266708</v>
      </c>
      <c r="BT85" s="212">
        <f t="shared" si="195"/>
        <v>59.423763997862089</v>
      </c>
      <c r="BU85" s="211">
        <f t="shared" si="195"/>
        <v>58.20770767777006</v>
      </c>
      <c r="BV85" s="211">
        <f t="shared" si="195"/>
        <v>57.154864540907901</v>
      </c>
      <c r="BW85" s="211">
        <f t="shared" ref="BW85:DS85" si="196">(BW84-BV84)*1000</f>
        <v>55.878175425911003</v>
      </c>
      <c r="BX85" s="211">
        <f t="shared" si="196"/>
        <v>54.461487353240301</v>
      </c>
      <c r="BY85" s="211">
        <f t="shared" si="196"/>
        <v>52.994956923875236</v>
      </c>
      <c r="BZ85" s="211">
        <f t="shared" si="196"/>
        <v>51.552764940724138</v>
      </c>
      <c r="CA85" s="212">
        <f t="shared" si="196"/>
        <v>50.192726332615401</v>
      </c>
      <c r="CB85" s="211">
        <f t="shared" si="196"/>
        <v>48.955832803236454</v>
      </c>
      <c r="CC85" s="211">
        <f t="shared" si="196"/>
        <v>47.86568743134989</v>
      </c>
      <c r="CD85" s="211">
        <f t="shared" si="196"/>
        <v>46.944740316607003</v>
      </c>
      <c r="CE85" s="211">
        <f t="shared" si="196"/>
        <v>46.113087712048362</v>
      </c>
      <c r="CF85" s="211">
        <f t="shared" si="196"/>
        <v>45.336137724207859</v>
      </c>
      <c r="CG85" s="211">
        <f t="shared" si="196"/>
        <v>44.59067637877645</v>
      </c>
      <c r="CH85" s="212">
        <f t="shared" si="196"/>
        <v>43.862799514688078</v>
      </c>
      <c r="CI85" s="211">
        <f t="shared" si="196"/>
        <v>43.145612778941356</v>
      </c>
      <c r="CJ85" s="211">
        <f t="shared" si="196"/>
        <v>42.43668998842498</v>
      </c>
      <c r="CK85" s="211">
        <f t="shared" si="196"/>
        <v>41.740288171776108</v>
      </c>
      <c r="CL85" s="211">
        <f t="shared" si="196"/>
        <v>41.07604266168785</v>
      </c>
      <c r="CM85" s="211">
        <f t="shared" si="196"/>
        <v>40.456254906896305</v>
      </c>
      <c r="CN85" s="211">
        <f t="shared" si="196"/>
        <v>39.885762255229551</v>
      </c>
      <c r="CO85" s="212">
        <f t="shared" si="196"/>
        <v>39.36361916534814</v>
      </c>
      <c r="CP85" s="211">
        <f t="shared" si="196"/>
        <v>38.884663311616663</v>
      </c>
      <c r="CQ85" s="211">
        <f t="shared" si="196"/>
        <v>38.440938406813174</v>
      </c>
      <c r="CR85" s="211">
        <f t="shared" si="196"/>
        <v>38.022981854830107</v>
      </c>
      <c r="CS85" s="211">
        <f t="shared" si="196"/>
        <v>37.622202525488646</v>
      </c>
      <c r="CT85" s="211">
        <f t="shared" si="196"/>
        <v>37.235914422039329</v>
      </c>
      <c r="CU85" s="211">
        <f t="shared" si="196"/>
        <v>36.863957988314766</v>
      </c>
      <c r="CV85" s="212">
        <f t="shared" si="196"/>
        <v>36.507565772087247</v>
      </c>
      <c r="CW85" s="211">
        <f t="shared" si="196"/>
        <v>36.168473800760381</v>
      </c>
      <c r="CX85" s="211">
        <f t="shared" si="196"/>
        <v>35.848285390798651</v>
      </c>
      <c r="CY85" s="211">
        <f t="shared" si="196"/>
        <v>35.548093297915528</v>
      </c>
      <c r="CZ85" s="211">
        <f t="shared" si="196"/>
        <v>35.267979352830992</v>
      </c>
      <c r="DA85" s="211">
        <f t="shared" si="196"/>
        <v>35.006631582035652</v>
      </c>
      <c r="DB85" s="211">
        <f t="shared" si="196"/>
        <v>34.761966393167754</v>
      </c>
      <c r="DC85" s="211">
        <f t="shared" si="196"/>
        <v>34.531707263656841</v>
      </c>
      <c r="DD85" s="212">
        <f t="shared" si="196"/>
        <v>34.313792147283806</v>
      </c>
      <c r="DE85" s="211">
        <f t="shared" si="196"/>
        <v>34.106634783137579</v>
      </c>
      <c r="DF85" s="211">
        <f t="shared" si="196"/>
        <v>33.909267265013199</v>
      </c>
      <c r="DG85" s="211">
        <f t="shared" si="196"/>
        <v>33.721363393485859</v>
      </c>
      <c r="DH85" s="211">
        <f t="shared" si="196"/>
        <v>33.543038541951731</v>
      </c>
      <c r="DI85" s="211">
        <f t="shared" si="196"/>
        <v>33.374423439722634</v>
      </c>
      <c r="DJ85" s="211">
        <f t="shared" si="196"/>
        <v>33.215492833843285</v>
      </c>
      <c r="DK85" s="212">
        <f t="shared" si="196"/>
        <v>33.06599551915923</v>
      </c>
      <c r="DL85" s="211">
        <f t="shared" si="196"/>
        <v>32.925459362308729</v>
      </c>
      <c r="DM85" s="211">
        <f t="shared" si="196"/>
        <v>32.793246388328257</v>
      </c>
      <c r="DN85" s="211">
        <f t="shared" si="196"/>
        <v>32.668634439239952</v>
      </c>
      <c r="DO85" s="211">
        <f t="shared" si="196"/>
        <v>32.550918699199016</v>
      </c>
      <c r="DP85" s="211">
        <f t="shared" si="196"/>
        <v>32.439497983686394</v>
      </c>
      <c r="DQ85" s="211">
        <f t="shared" si="196"/>
        <v>32.333910928102227</v>
      </c>
      <c r="DR85" s="211">
        <f t="shared" si="196"/>
        <v>32.233830305710143</v>
      </c>
      <c r="DS85" s="211">
        <f t="shared" si="196"/>
        <v>32.139031766700299</v>
      </c>
    </row>
    <row r="86" spans="1:123" s="118" customFormat="1" x14ac:dyDescent="0.25">
      <c r="A86" s="118" t="s">
        <v>139</v>
      </c>
      <c r="B86" s="118" t="s">
        <v>117</v>
      </c>
      <c r="I86" s="119"/>
      <c r="J86" s="120">
        <f t="shared" ref="J86:Q86" si="197">(J84-G84)/(G81-D81)</f>
        <v>4.8677637215305383E-4</v>
      </c>
      <c r="K86" s="120">
        <f t="shared" si="197"/>
        <v>8.9242334894726555E-4</v>
      </c>
      <c r="L86" s="120">
        <f t="shared" si="197"/>
        <v>1.2304624962757751E-3</v>
      </c>
      <c r="M86" s="120">
        <f t="shared" si="197"/>
        <v>1.2309578676424119E-3</v>
      </c>
      <c r="N86" s="120">
        <f t="shared" si="197"/>
        <v>1.2312802406073704E-3</v>
      </c>
      <c r="O86" s="120">
        <f t="shared" si="197"/>
        <v>1.2314733732140465E-3</v>
      </c>
      <c r="P86" s="120">
        <f t="shared" si="197"/>
        <v>1.2312843125021158E-3</v>
      </c>
      <c r="Q86" s="120">
        <f t="shared" si="197"/>
        <v>5.5352536426450166E-3</v>
      </c>
      <c r="R86" s="120">
        <f t="shared" ref="R86:CC86" si="198">(R84-O84)/(O81-L81)</f>
        <v>9.1210536997295994E-3</v>
      </c>
      <c r="S86" s="120">
        <f t="shared" si="198"/>
        <v>1.2108636539339263E-2</v>
      </c>
      <c r="T86" s="120">
        <f t="shared" si="198"/>
        <v>1.2109399510220647E-2</v>
      </c>
      <c r="U86" s="120">
        <f t="shared" si="198"/>
        <v>1.2111418474483047E-2</v>
      </c>
      <c r="V86" s="120">
        <f t="shared" si="198"/>
        <v>1.2114254588941688E-2</v>
      </c>
      <c r="W86" s="120">
        <f t="shared" si="198"/>
        <v>1.2116619032496905E-2</v>
      </c>
      <c r="X86" s="120">
        <f t="shared" si="198"/>
        <v>1.2118590107293353E-2</v>
      </c>
      <c r="Y86" s="120">
        <f t="shared" si="198"/>
        <v>1.2120233159564767E-2</v>
      </c>
      <c r="Z86" s="120">
        <f t="shared" si="198"/>
        <v>1.2121602710167717E-2</v>
      </c>
      <c r="AA86" s="120">
        <f t="shared" si="198"/>
        <v>1.3248038600365584E-2</v>
      </c>
      <c r="AB86" s="120">
        <f t="shared" si="198"/>
        <v>1.9465158058707591E-2</v>
      </c>
      <c r="AC86" s="120">
        <f t="shared" si="198"/>
        <v>3.2310296709010068E-2</v>
      </c>
      <c r="AD86" s="120">
        <f t="shared" si="198"/>
        <v>5.6482892408210292E-2</v>
      </c>
      <c r="AE86" s="120">
        <f t="shared" si="198"/>
        <v>5.139751676460582E-2</v>
      </c>
      <c r="AF86" s="120">
        <f t="shared" si="198"/>
        <v>3.9871978935201773E-2</v>
      </c>
      <c r="AG86" s="120">
        <f t="shared" si="198"/>
        <v>2.9224650846504635E-2</v>
      </c>
      <c r="AH86" s="120">
        <f t="shared" si="198"/>
        <v>2.4176341645907842E-2</v>
      </c>
      <c r="AI86" s="120">
        <f t="shared" si="198"/>
        <v>2.82657714209902E-2</v>
      </c>
      <c r="AJ86" s="120">
        <f t="shared" si="198"/>
        <v>3.4987602653142671E-2</v>
      </c>
      <c r="AK86" s="120">
        <f t="shared" si="198"/>
        <v>4.7032307220155486E-2</v>
      </c>
      <c r="AL86" s="120">
        <f t="shared" si="198"/>
        <v>6.2088589065966183E-2</v>
      </c>
      <c r="AM86" s="120">
        <f t="shared" si="198"/>
        <v>6.7059266389979361E-2</v>
      </c>
      <c r="AN86" s="120">
        <f t="shared" si="198"/>
        <v>6.9779668315048657E-2</v>
      </c>
      <c r="AO86" s="120">
        <f t="shared" si="198"/>
        <v>6.9997837673168598E-2</v>
      </c>
      <c r="AP86" s="120">
        <f t="shared" si="198"/>
        <v>8.1799522926974441E-2</v>
      </c>
      <c r="AQ86" s="120">
        <f t="shared" si="198"/>
        <v>9.4986598049149162E-2</v>
      </c>
      <c r="AR86" s="120">
        <f t="shared" si="198"/>
        <v>9.0513299754049925E-2</v>
      </c>
      <c r="AS86" s="120">
        <f t="shared" si="198"/>
        <v>7.3215949519348414E-2</v>
      </c>
      <c r="AT86" s="120">
        <f t="shared" si="198"/>
        <v>5.7886526432503138E-2</v>
      </c>
      <c r="AU86" s="120">
        <f t="shared" si="198"/>
        <v>4.5821623831127103E-2</v>
      </c>
      <c r="AV86" s="120">
        <f t="shared" si="198"/>
        <v>4.6470945718930678E-2</v>
      </c>
      <c r="AW86" s="120">
        <f t="shared" si="198"/>
        <v>4.9789718676294566E-2</v>
      </c>
      <c r="AX86" s="120">
        <f t="shared" si="198"/>
        <v>5.3017172237952249E-2</v>
      </c>
      <c r="AY86" s="120">
        <f t="shared" si="198"/>
        <v>5.7316561107977594E-2</v>
      </c>
      <c r="AZ86" s="120">
        <f t="shared" si="198"/>
        <v>6.1169197110349204E-2</v>
      </c>
      <c r="BA86" s="120">
        <f t="shared" si="198"/>
        <v>6.2592425970006582E-2</v>
      </c>
      <c r="BB86" s="120">
        <f t="shared" si="198"/>
        <v>6.2972127663486518E-2</v>
      </c>
      <c r="BC86" s="120">
        <f t="shared" si="198"/>
        <v>6.089429890306941E-2</v>
      </c>
      <c r="BD86" s="120">
        <f t="shared" si="198"/>
        <v>5.9118014800676612E-2</v>
      </c>
      <c r="BE86" s="120">
        <f t="shared" si="198"/>
        <v>5.6526132574395892E-2</v>
      </c>
      <c r="BF86" s="120">
        <f t="shared" si="198"/>
        <v>5.3345333711340155E-2</v>
      </c>
      <c r="BG86" s="120">
        <f t="shared" si="198"/>
        <v>5.0733456967614214E-2</v>
      </c>
      <c r="BH86" s="120">
        <f t="shared" si="198"/>
        <v>4.9842014779678798E-2</v>
      </c>
      <c r="BI86" s="120">
        <f t="shared" si="198"/>
        <v>5.039855886157138E-2</v>
      </c>
      <c r="BJ86" s="120">
        <f t="shared" si="198"/>
        <v>5.2137245732478653E-2</v>
      </c>
      <c r="BK86" s="120">
        <f t="shared" si="198"/>
        <v>5.3606733718800696E-2</v>
      </c>
      <c r="BL86" s="173">
        <f t="shared" si="198"/>
        <v>5.4534229085083513E-2</v>
      </c>
      <c r="BM86" s="147">
        <f t="shared" si="198"/>
        <v>5.4837964058499354E-2</v>
      </c>
      <c r="BN86" s="120">
        <f t="shared" si="198"/>
        <v>5.4447857705320631E-2</v>
      </c>
      <c r="BO86" s="120">
        <f t="shared" si="198"/>
        <v>5.3454145055177267E-2</v>
      </c>
      <c r="BP86" s="120">
        <f t="shared" si="198"/>
        <v>5.2255811975905578E-2</v>
      </c>
      <c r="BQ86" s="120">
        <f t="shared" si="198"/>
        <v>5.1062419394192836E-2</v>
      </c>
      <c r="BR86" s="120">
        <f t="shared" si="198"/>
        <v>5.0221773923611573E-2</v>
      </c>
      <c r="BS86" s="120">
        <f t="shared" si="198"/>
        <v>4.9627427849980969E-2</v>
      </c>
      <c r="BT86" s="147">
        <f t="shared" si="198"/>
        <v>4.9293775241999988E-2</v>
      </c>
      <c r="BU86" s="120">
        <f t="shared" si="198"/>
        <v>4.9212276195822711E-2</v>
      </c>
      <c r="BV86" s="120">
        <f t="shared" si="198"/>
        <v>4.9314060763154782E-2</v>
      </c>
      <c r="BW86" s="120">
        <f t="shared" si="198"/>
        <v>4.9428557063110057E-2</v>
      </c>
      <c r="BX86" s="120">
        <f t="shared" si="198"/>
        <v>4.9418625746978501E-2</v>
      </c>
      <c r="BY86" s="120">
        <f t="shared" si="198"/>
        <v>4.9182567791392046E-2</v>
      </c>
      <c r="BZ86" s="120">
        <f t="shared" si="198"/>
        <v>4.8769239268219529E-2</v>
      </c>
      <c r="CA86" s="147">
        <f t="shared" si="198"/>
        <v>4.8255480948142804E-2</v>
      </c>
      <c r="CB86" s="120">
        <f t="shared" si="198"/>
        <v>4.7722140250382725E-2</v>
      </c>
      <c r="CC86" s="120">
        <f t="shared" si="198"/>
        <v>4.7241946178887009E-2</v>
      </c>
      <c r="CD86" s="120">
        <f t="shared" ref="CD86:DS86" si="199">(CD84-CA84)/(CA81-BX81)</f>
        <v>4.6861978929615522E-2</v>
      </c>
      <c r="CE86" s="120">
        <f t="shared" si="199"/>
        <v>4.6584748827850693E-2</v>
      </c>
      <c r="CF86" s="120">
        <f t="shared" si="199"/>
        <v>4.6388211375212852E-2</v>
      </c>
      <c r="CG86" s="120">
        <f t="shared" si="199"/>
        <v>4.6229007638515743E-2</v>
      </c>
      <c r="CH86" s="147">
        <f t="shared" si="199"/>
        <v>4.6078928790762329E-2</v>
      </c>
      <c r="CI86" s="120">
        <f t="shared" si="199"/>
        <v>4.5914914502008394E-2</v>
      </c>
      <c r="CJ86" s="120">
        <f t="shared" si="199"/>
        <v>4.5720861116743026E-2</v>
      </c>
      <c r="CK86" s="120">
        <f t="shared" si="199"/>
        <v>4.5491141586562346E-2</v>
      </c>
      <c r="CL86" s="120">
        <f t="shared" si="199"/>
        <v>4.5234108430660599E-2</v>
      </c>
      <c r="CM86" s="120">
        <f t="shared" si="199"/>
        <v>4.4967225414089977E-2</v>
      </c>
      <c r="CN86" s="120">
        <f t="shared" si="199"/>
        <v>4.4710930390948013E-2</v>
      </c>
      <c r="CO86" s="147">
        <f t="shared" si="199"/>
        <v>4.4479099654185013E-2</v>
      </c>
      <c r="CP86" s="120">
        <f t="shared" si="199"/>
        <v>4.4277552104472311E-2</v>
      </c>
      <c r="CQ86" s="120">
        <f t="shared" si="199"/>
        <v>4.4104607467605063E-2</v>
      </c>
      <c r="CR86" s="120">
        <f t="shared" si="199"/>
        <v>4.395272855927141E-2</v>
      </c>
      <c r="CS86" s="120">
        <f t="shared" si="199"/>
        <v>4.3811817125640105E-2</v>
      </c>
      <c r="CT86" s="120">
        <f t="shared" si="199"/>
        <v>4.367321193241868E-2</v>
      </c>
      <c r="CU86" s="120">
        <f t="shared" si="199"/>
        <v>4.3531828471605027E-2</v>
      </c>
      <c r="CV86" s="147">
        <f t="shared" si="199"/>
        <v>4.3386860003127324E-2</v>
      </c>
      <c r="CW86" s="120">
        <f t="shared" si="199"/>
        <v>4.3239992153016507E-2</v>
      </c>
      <c r="CX86" s="120">
        <f t="shared" si="199"/>
        <v>4.3094407424632372E-2</v>
      </c>
      <c r="CY86" s="120">
        <f t="shared" si="199"/>
        <v>4.2953794899264527E-2</v>
      </c>
      <c r="CZ86" s="120">
        <f t="shared" si="199"/>
        <v>4.2821366190746939E-2</v>
      </c>
      <c r="DA86" s="120">
        <f t="shared" si="199"/>
        <v>4.2699003872245872E-2</v>
      </c>
      <c r="DB86" s="120">
        <f t="shared" si="199"/>
        <v>4.2586916070095564E-2</v>
      </c>
      <c r="DC86" s="120">
        <f t="shared" si="199"/>
        <v>4.2483837492400436E-2</v>
      </c>
      <c r="DD86" s="147">
        <f t="shared" si="199"/>
        <v>4.2387698739732554E-2</v>
      </c>
      <c r="DE86" s="120">
        <f t="shared" si="199"/>
        <v>4.2296318101400832E-2</v>
      </c>
      <c r="DF86" s="120">
        <f t="shared" si="199"/>
        <v>4.2207965723140041E-2</v>
      </c>
      <c r="DG86" s="120">
        <f t="shared" si="199"/>
        <v>4.2121723369656944E-2</v>
      </c>
      <c r="DH86" s="120">
        <f t="shared" si="199"/>
        <v>4.2037533279984433E-2</v>
      </c>
      <c r="DI86" s="120">
        <f t="shared" si="199"/>
        <v>4.195594796803568E-2</v>
      </c>
      <c r="DJ86" s="120">
        <f t="shared" si="199"/>
        <v>4.1877753266950674E-2</v>
      </c>
      <c r="DK86" s="147">
        <f t="shared" si="199"/>
        <v>4.1803618455089071E-2</v>
      </c>
      <c r="DL86" s="120">
        <f t="shared" si="199"/>
        <v>4.1733924496625496E-2</v>
      </c>
      <c r="DM86" s="120">
        <f t="shared" si="199"/>
        <v>4.1668704077563408E-2</v>
      </c>
      <c r="DN86" s="120">
        <f t="shared" si="199"/>
        <v>4.1607675968181039E-2</v>
      </c>
      <c r="DO86" s="120">
        <f t="shared" si="199"/>
        <v>4.1550348574892586E-2</v>
      </c>
      <c r="DP86" s="120">
        <f t="shared" si="199"/>
        <v>4.1496158384929878E-2</v>
      </c>
      <c r="DQ86" s="120">
        <f t="shared" si="199"/>
        <v>4.1444600442248278E-2</v>
      </c>
      <c r="DR86" s="120">
        <f t="shared" si="199"/>
        <v>4.1395315261863415E-2</v>
      </c>
      <c r="DS86" s="120">
        <f t="shared" si="199"/>
        <v>4.134811786561382E-2</v>
      </c>
    </row>
    <row r="87" spans="1:123" s="189" customFormat="1" x14ac:dyDescent="0.25">
      <c r="A87" s="189" t="s">
        <v>190</v>
      </c>
      <c r="I87" s="190">
        <f>I15</f>
        <v>0.4</v>
      </c>
      <c r="J87" s="190">
        <f t="shared" ref="J87:BU87" si="200">J15</f>
        <v>0.50329682721563651</v>
      </c>
      <c r="K87" s="190">
        <f t="shared" si="200"/>
        <v>0.62725301987440019</v>
      </c>
      <c r="L87" s="190">
        <f t="shared" si="200"/>
        <v>0.77600045106491666</v>
      </c>
      <c r="M87" s="190">
        <f t="shared" si="200"/>
        <v>0.95449736849353639</v>
      </c>
      <c r="N87" s="190">
        <f t="shared" si="200"/>
        <v>1.16869366940788</v>
      </c>
      <c r="O87" s="190">
        <f t="shared" si="200"/>
        <v>1.4257292305050924</v>
      </c>
      <c r="P87" s="190">
        <f t="shared" si="200"/>
        <v>1.7341719038217471</v>
      </c>
      <c r="Q87" s="190">
        <f t="shared" si="200"/>
        <v>2.104303111801733</v>
      </c>
      <c r="R87" s="190">
        <f t="shared" si="200"/>
        <v>2.5484605613777158</v>
      </c>
      <c r="S87" s="190">
        <f t="shared" si="200"/>
        <v>3.0814495008688954</v>
      </c>
      <c r="T87" s="190">
        <f t="shared" si="200"/>
        <v>3.7210362282583107</v>
      </c>
      <c r="U87" s="190">
        <f t="shared" si="200"/>
        <v>4.4885403011256093</v>
      </c>
      <c r="V87" s="190">
        <f t="shared" si="200"/>
        <v>5.4095451885663675</v>
      </c>
      <c r="W87" s="190">
        <f t="shared" si="200"/>
        <v>6.5147510534952771</v>
      </c>
      <c r="X87" s="190">
        <f t="shared" si="200"/>
        <v>7.403329829727169</v>
      </c>
      <c r="Y87" s="190">
        <f t="shared" si="200"/>
        <v>7.7373313410455262</v>
      </c>
      <c r="Z87" s="190">
        <f t="shared" si="200"/>
        <v>8.1220540663448819</v>
      </c>
      <c r="AA87" s="190">
        <f t="shared" si="200"/>
        <v>8.5676372191841477</v>
      </c>
      <c r="AB87" s="190">
        <f t="shared" si="200"/>
        <v>9.0862457537055885</v>
      </c>
      <c r="AC87" s="190">
        <f t="shared" si="200"/>
        <v>9.6924746306706115</v>
      </c>
      <c r="AD87" s="190">
        <f t="shared" si="200"/>
        <v>10.403833557392781</v>
      </c>
      <c r="AE87" s="190">
        <f t="shared" si="200"/>
        <v>11.24132813137904</v>
      </c>
      <c r="AF87" s="190">
        <f t="shared" si="200"/>
        <v>11.815593373048493</v>
      </c>
      <c r="AG87" s="190">
        <f t="shared" si="200"/>
        <v>12.382013107984935</v>
      </c>
      <c r="AH87" s="190">
        <f t="shared" si="200"/>
        <v>12.937474746973855</v>
      </c>
      <c r="AI87" s="190">
        <f t="shared" si="200"/>
        <v>13.478243357827715</v>
      </c>
      <c r="AJ87" s="190">
        <f t="shared" si="200"/>
        <v>13.999836950132229</v>
      </c>
      <c r="AK87" s="190">
        <f t="shared" si="200"/>
        <v>14.49687668609408</v>
      </c>
      <c r="AL87" s="190">
        <f t="shared" si="200"/>
        <v>14.798425674533242</v>
      </c>
      <c r="AM87" s="190">
        <f t="shared" si="200"/>
        <v>15.090787916144272</v>
      </c>
      <c r="AN87" s="190">
        <f t="shared" si="200"/>
        <v>15.397927871678556</v>
      </c>
      <c r="AO87" s="190">
        <f t="shared" si="200"/>
        <v>15.716056758560324</v>
      </c>
      <c r="AP87" s="190">
        <f t="shared" si="200"/>
        <v>16.040533894433242</v>
      </c>
      <c r="AQ87" s="190">
        <f t="shared" si="200"/>
        <v>16.365696679034556</v>
      </c>
      <c r="AR87" s="190">
        <f t="shared" si="200"/>
        <v>16.684656597793605</v>
      </c>
      <c r="AS87" s="190">
        <f t="shared" si="200"/>
        <v>17.016726977313432</v>
      </c>
      <c r="AT87" s="190">
        <f t="shared" si="200"/>
        <v>17.311380645578172</v>
      </c>
      <c r="AU87" s="190">
        <f t="shared" si="200"/>
        <v>17.587905070665521</v>
      </c>
      <c r="AV87" s="190">
        <f t="shared" si="200"/>
        <v>17.84757918108723</v>
      </c>
      <c r="AW87" s="190">
        <f t="shared" si="200"/>
        <v>18.0915761716806</v>
      </c>
      <c r="AX87" s="190">
        <f t="shared" si="200"/>
        <v>18.320936116685854</v>
      </c>
      <c r="AY87" s="190">
        <f t="shared" si="200"/>
        <v>18.536533140213542</v>
      </c>
      <c r="AZ87" s="190">
        <f t="shared" si="200"/>
        <v>18.739036067726168</v>
      </c>
      <c r="BA87" s="190">
        <f t="shared" si="200"/>
        <v>18.941614353646028</v>
      </c>
      <c r="BB87" s="190">
        <f t="shared" si="200"/>
        <v>19.143183823654194</v>
      </c>
      <c r="BC87" s="190">
        <f t="shared" si="200"/>
        <v>19.341632414503756</v>
      </c>
      <c r="BD87" s="190">
        <f t="shared" si="200"/>
        <v>19.535186353273769</v>
      </c>
      <c r="BE87" s="190">
        <f t="shared" si="200"/>
        <v>19.722458973267479</v>
      </c>
      <c r="BF87" s="190">
        <f t="shared" si="200"/>
        <v>19.902508851384841</v>
      </c>
      <c r="BG87" s="190">
        <f t="shared" si="200"/>
        <v>20.074909137838599</v>
      </c>
      <c r="BH87" s="190">
        <f t="shared" si="200"/>
        <v>20.238630647375469</v>
      </c>
      <c r="BI87" s="190">
        <f t="shared" si="200"/>
        <v>20.396065533556801</v>
      </c>
      <c r="BJ87" s="190">
        <f t="shared" si="200"/>
        <v>20.548197061772925</v>
      </c>
      <c r="BK87" s="190">
        <f t="shared" si="200"/>
        <v>20.695806182260032</v>
      </c>
      <c r="BL87" s="190">
        <f t="shared" si="200"/>
        <v>20.839505513126358</v>
      </c>
      <c r="BM87" s="190">
        <f t="shared" si="200"/>
        <v>20.979779580838212</v>
      </c>
      <c r="BN87" s="190">
        <f t="shared" si="200"/>
        <v>21.117032168539971</v>
      </c>
      <c r="BO87" s="190">
        <f t="shared" si="200"/>
        <v>21.251538487534372</v>
      </c>
      <c r="BP87" s="190">
        <f t="shared" si="200"/>
        <v>21.382908365738356</v>
      </c>
      <c r="BQ87" s="190">
        <f t="shared" si="200"/>
        <v>21.510876238648841</v>
      </c>
      <c r="BR87" s="190">
        <f t="shared" si="200"/>
        <v>21.635368387467736</v>
      </c>
      <c r="BS87" s="190">
        <f t="shared" si="200"/>
        <v>21.75646890765853</v>
      </c>
      <c r="BT87" s="190">
        <f t="shared" si="200"/>
        <v>21.874384761495207</v>
      </c>
      <c r="BU87" s="190">
        <f t="shared" si="200"/>
        <v>21.989410104334443</v>
      </c>
      <c r="BV87" s="190">
        <f t="shared" ref="BV87:DS87" si="201">BV15</f>
        <v>22.101889700430103</v>
      </c>
      <c r="BW87" s="190">
        <f t="shared" si="201"/>
        <v>22.21218029407305</v>
      </c>
      <c r="BX87" s="190">
        <f t="shared" si="201"/>
        <v>22.320468012981017</v>
      </c>
      <c r="BY87" s="190">
        <f t="shared" si="201"/>
        <v>22.426870506415622</v>
      </c>
      <c r="BZ87" s="190">
        <f t="shared" si="201"/>
        <v>22.531460823925158</v>
      </c>
      <c r="CA87" s="190">
        <f t="shared" si="201"/>
        <v>22.634286623603188</v>
      </c>
      <c r="CB87" s="190">
        <f t="shared" si="201"/>
        <v>22.735384187757358</v>
      </c>
      <c r="CC87" s="190">
        <f t="shared" si="201"/>
        <v>22.834786694892848</v>
      </c>
      <c r="CD87" s="190">
        <f t="shared" si="201"/>
        <v>22.932538895561205</v>
      </c>
      <c r="CE87" s="190">
        <f t="shared" si="201"/>
        <v>23.028721587233722</v>
      </c>
      <c r="CF87" s="190">
        <f t="shared" si="201"/>
        <v>23.123439672039986</v>
      </c>
      <c r="CG87" s="190">
        <f t="shared" si="201"/>
        <v>23.216806580306905</v>
      </c>
      <c r="CH87" s="190">
        <f t="shared" si="201"/>
        <v>23.308932253020259</v>
      </c>
      <c r="CI87" s="190">
        <f t="shared" si="201"/>
        <v>23.399914400379213</v>
      </c>
      <c r="CJ87" s="190">
        <f t="shared" si="201"/>
        <v>23.489832691701757</v>
      </c>
      <c r="CK87" s="190">
        <f t="shared" si="201"/>
        <v>23.578746075478673</v>
      </c>
      <c r="CL87" s="190">
        <f t="shared" si="201"/>
        <v>23.666696210344178</v>
      </c>
      <c r="CM87" s="190">
        <f t="shared" si="201"/>
        <v>23.7537199571731</v>
      </c>
      <c r="CN87" s="190">
        <f t="shared" si="201"/>
        <v>23.839854293271426</v>
      </c>
      <c r="CO87" s="190">
        <f t="shared" si="201"/>
        <v>23.925138854971607</v>
      </c>
      <c r="CP87" s="190">
        <f t="shared" si="201"/>
        <v>24.009616647131953</v>
      </c>
      <c r="CQ87" s="190">
        <f t="shared" si="201"/>
        <v>24.093333470140628</v>
      </c>
      <c r="CR87" s="190">
        <f t="shared" si="201"/>
        <v>24.17633662695388</v>
      </c>
      <c r="CS87" s="190">
        <f t="shared" si="201"/>
        <v>24.258672755761786</v>
      </c>
      <c r="CT87" s="190">
        <f t="shared" si="201"/>
        <v>24.340385294950845</v>
      </c>
      <c r="CU87" s="190">
        <f t="shared" si="201"/>
        <v>24.421513006141829</v>
      </c>
      <c r="CV87" s="190">
        <f t="shared" si="201"/>
        <v>24.502089679681603</v>
      </c>
      <c r="CW87" s="190">
        <f t="shared" si="201"/>
        <v>24.582144663720012</v>
      </c>
      <c r="CX87" s="190">
        <f t="shared" si="201"/>
        <v>24.661703915027385</v>
      </c>
      <c r="CY87" s="190">
        <f t="shared" si="201"/>
        <v>24.740791331514107</v>
      </c>
      <c r="CZ87" s="190">
        <f t="shared" si="201"/>
        <v>24.81943008678164</v>
      </c>
      <c r="DA87" s="190">
        <f t="shared" si="201"/>
        <v>24.897643480896924</v>
      </c>
      <c r="DB87" s="190">
        <f t="shared" si="201"/>
        <v>24.9754548988296</v>
      </c>
      <c r="DC87" s="190">
        <f t="shared" si="201"/>
        <v>25.052887442782243</v>
      </c>
      <c r="DD87" s="190">
        <f t="shared" si="201"/>
        <v>25.129963448241927</v>
      </c>
      <c r="DE87" s="190">
        <f t="shared" si="201"/>
        <v>25.206704037070882</v>
      </c>
      <c r="DF87" s="190">
        <f t="shared" si="201"/>
        <v>25.283128807888552</v>
      </c>
      <c r="DG87" s="190">
        <f t="shared" si="201"/>
        <v>25.359255711353089</v>
      </c>
      <c r="DH87" s="190">
        <f t="shared" si="201"/>
        <v>25.435101132384872</v>
      </c>
      <c r="DI87" s="190">
        <f t="shared" si="201"/>
        <v>25.510680123349463</v>
      </c>
      <c r="DJ87" s="190">
        <f t="shared" si="201"/>
        <v>25.586006701313362</v>
      </c>
      <c r="DK87" s="190">
        <f t="shared" si="201"/>
        <v>25.661094125728098</v>
      </c>
      <c r="DL87" s="190">
        <f t="shared" si="201"/>
        <v>25.735955106733552</v>
      </c>
      <c r="DM87" s="190">
        <f t="shared" si="201"/>
        <v>25.810601920646977</v>
      </c>
      <c r="DN87" s="190">
        <f t="shared" si="201"/>
        <v>25.88504642805642</v>
      </c>
      <c r="DO87" s="190">
        <f t="shared" si="201"/>
        <v>25.959300011418932</v>
      </c>
      <c r="DP87" s="190">
        <f t="shared" si="201"/>
        <v>26.033373478058721</v>
      </c>
      <c r="DQ87" s="190">
        <f t="shared" si="201"/>
        <v>26.107276989178242</v>
      </c>
      <c r="DR87" s="190">
        <f t="shared" si="201"/>
        <v>26.181020033454583</v>
      </c>
      <c r="DS87" s="190">
        <f t="shared" si="201"/>
        <v>26.25461144688315</v>
      </c>
    </row>
    <row r="89" spans="1:123" x14ac:dyDescent="0.25">
      <c r="A89" t="s">
        <v>138</v>
      </c>
      <c r="D89" s="1">
        <f t="shared" ref="D89:AI89" si="202">(D18-C18)/C18</f>
        <v>0.20000000000000012</v>
      </c>
      <c r="E89" s="1">
        <f t="shared" si="202"/>
        <v>0.20000000000000004</v>
      </c>
      <c r="F89" s="1">
        <f t="shared" si="202"/>
        <v>0.19999999999999976</v>
      </c>
      <c r="G89" s="1">
        <f t="shared" si="202"/>
        <v>0.20000000000000015</v>
      </c>
      <c r="H89" s="1">
        <f t="shared" si="202"/>
        <v>0.19999999999999979</v>
      </c>
      <c r="I89" s="1">
        <f t="shared" si="202"/>
        <v>0.20000000000000007</v>
      </c>
      <c r="J89" s="1">
        <f t="shared" si="202"/>
        <v>0.10051035164123197</v>
      </c>
      <c r="K89" s="1">
        <f t="shared" si="202"/>
        <v>-1.408010635910532E-2</v>
      </c>
      <c r="L89" s="1">
        <f t="shared" si="202"/>
        <v>-1.9407794909092214E-2</v>
      </c>
      <c r="M89" s="1">
        <f t="shared" si="202"/>
        <v>-2.6066499829591545E-2</v>
      </c>
      <c r="N89" s="1">
        <f t="shared" si="202"/>
        <v>-3.4496482997878927E-2</v>
      </c>
      <c r="O89" s="1">
        <f t="shared" si="202"/>
        <v>-4.5341257204604524E-2</v>
      </c>
      <c r="P89" s="115">
        <f t="shared" si="202"/>
        <v>-5.9580125408204496E-2</v>
      </c>
      <c r="Q89" s="1">
        <f t="shared" si="202"/>
        <v>-3.0157737616294557E-2</v>
      </c>
      <c r="R89" s="1">
        <f t="shared" si="202"/>
        <v>4.2446671972273683E-2</v>
      </c>
      <c r="S89" s="1">
        <f t="shared" si="202"/>
        <v>3.0849036630936955E-2</v>
      </c>
      <c r="T89" s="1">
        <f t="shared" si="202"/>
        <v>1.818770053349442E-2</v>
      </c>
      <c r="U89" s="1">
        <f t="shared" si="202"/>
        <v>3.7841461426335295E-3</v>
      </c>
      <c r="V89" s="1">
        <f t="shared" si="202"/>
        <v>-1.330379838199797E-2</v>
      </c>
      <c r="W89" s="115">
        <f t="shared" si="202"/>
        <v>-3.4493262099242424E-2</v>
      </c>
      <c r="X89" s="1">
        <f t="shared" si="202"/>
        <v>-9.0221817729435341E-2</v>
      </c>
      <c r="Y89" s="1">
        <f t="shared" si="202"/>
        <v>-5.143200020789869E-2</v>
      </c>
      <c r="Z89" s="1">
        <f t="shared" si="202"/>
        <v>-4.9957475972690048E-2</v>
      </c>
      <c r="AA89" s="1">
        <f t="shared" si="202"/>
        <v>-4.8264611500109363E-2</v>
      </c>
      <c r="AB89" s="1">
        <f t="shared" si="202"/>
        <v>-4.6404694523067301E-2</v>
      </c>
      <c r="AC89" s="1">
        <f t="shared" si="202"/>
        <v>-4.4457940499746745E-2</v>
      </c>
      <c r="AD89" s="115">
        <f t="shared" si="202"/>
        <v>-4.2539699035638666E-2</v>
      </c>
      <c r="AE89" s="1">
        <f t="shared" si="202"/>
        <v>7.448240025451751E-3</v>
      </c>
      <c r="AF89" s="1">
        <f t="shared" si="202"/>
        <v>1.1056857191277442E-4</v>
      </c>
      <c r="AG89" s="1">
        <f t="shared" si="202"/>
        <v>-7.7673706235720135E-3</v>
      </c>
      <c r="AH89" s="1">
        <f t="shared" si="202"/>
        <v>-1.453345592679044E-2</v>
      </c>
      <c r="AI89" s="1">
        <f t="shared" si="202"/>
        <v>-2.011626296685922E-2</v>
      </c>
      <c r="AJ89" s="174">
        <f t="shared" ref="AJ89:BM89" si="203">(AJ18-AI18)/AI18</f>
        <v>-2.4320092584511288E-2</v>
      </c>
      <c r="AK89" s="115">
        <f t="shared" si="203"/>
        <v>-2.6809630953236369E-2</v>
      </c>
      <c r="AL89" s="1">
        <f t="shared" si="203"/>
        <v>-3.4656575447562642E-2</v>
      </c>
      <c r="AM89" s="1">
        <f t="shared" si="203"/>
        <v>-2.5665272571540013E-2</v>
      </c>
      <c r="AN89" s="1">
        <f t="shared" si="203"/>
        <v>-2.1711799511311487E-2</v>
      </c>
      <c r="AO89" s="1">
        <f t="shared" si="203"/>
        <v>-1.8410203439592182E-2</v>
      </c>
      <c r="AP89" s="1">
        <f t="shared" si="203"/>
        <v>-1.5730042780344428E-2</v>
      </c>
      <c r="AQ89" s="174">
        <f t="shared" si="203"/>
        <v>-1.3585888836135672E-2</v>
      </c>
      <c r="AR89" s="115">
        <f t="shared" si="203"/>
        <v>-1.1836674730148383E-2</v>
      </c>
      <c r="AS89" s="1">
        <f t="shared" si="203"/>
        <v>-1.0283995791090959E-2</v>
      </c>
      <c r="AT89" s="1">
        <f t="shared" si="203"/>
        <v>-1.2825178458293762E-2</v>
      </c>
      <c r="AU89" s="1">
        <f t="shared" si="203"/>
        <v>-1.4513825153309973E-2</v>
      </c>
      <c r="AV89" s="1">
        <f t="shared" si="203"/>
        <v>-1.5305973516090103E-2</v>
      </c>
      <c r="AW89" s="1">
        <f t="shared" si="203"/>
        <v>-1.5323390348734485E-2</v>
      </c>
      <c r="AX89" s="174">
        <f t="shared" si="203"/>
        <v>-1.4697786897863536E-2</v>
      </c>
      <c r="AY89" s="115">
        <f t="shared" si="203"/>
        <v>-1.3578802247834329E-2</v>
      </c>
      <c r="AZ89" s="1">
        <f t="shared" si="203"/>
        <v>-1.2139180677167316E-2</v>
      </c>
      <c r="BA89" s="1">
        <f t="shared" si="203"/>
        <v>-1.0330346064674424E-2</v>
      </c>
      <c r="BB89" s="1">
        <f t="shared" si="203"/>
        <v>-9.3919143990493989E-3</v>
      </c>
      <c r="BC89" s="1">
        <f t="shared" si="203"/>
        <v>-8.8375882499133387E-3</v>
      </c>
      <c r="BD89" s="1">
        <f t="shared" si="203"/>
        <v>-8.548595442497503E-3</v>
      </c>
      <c r="BE89" s="174">
        <f t="shared" si="203"/>
        <v>-8.4231046887987618E-3</v>
      </c>
      <c r="BF89" s="115">
        <f t="shared" si="203"/>
        <v>-8.381355450292614E-3</v>
      </c>
      <c r="BG89" s="1">
        <f t="shared" si="203"/>
        <v>-8.3703262994952402E-3</v>
      </c>
      <c r="BH89" s="1">
        <f t="shared" si="203"/>
        <v>-8.3133950337954399E-3</v>
      </c>
      <c r="BI89" s="1">
        <f t="shared" si="203"/>
        <v>-8.0035583611376779E-3</v>
      </c>
      <c r="BJ89" s="1">
        <f t="shared" si="203"/>
        <v>-7.5290191950114346E-3</v>
      </c>
      <c r="BK89" s="1">
        <f t="shared" si="203"/>
        <v>-6.9793725350049962E-3</v>
      </c>
      <c r="BL89" s="174">
        <f t="shared" si="203"/>
        <v>-6.4269331656884978E-3</v>
      </c>
      <c r="BM89" s="115">
        <f t="shared" si="203"/>
        <v>-5.9267574016850831E-3</v>
      </c>
      <c r="BN89" s="1">
        <f t="shared" ref="BN89:DS89" si="204">(BN18-BM18)/BM18</f>
        <v>-5.5171750062858608E-3</v>
      </c>
      <c r="BO89" s="1">
        <f t="shared" si="204"/>
        <v>-5.2207808160356318E-3</v>
      </c>
      <c r="BP89" s="1">
        <f t="shared" si="204"/>
        <v>-5.032480569632747E-3</v>
      </c>
      <c r="BQ89" s="1">
        <f t="shared" si="204"/>
        <v>-4.8775744965133035E-3</v>
      </c>
      <c r="BR89" s="1">
        <f t="shared" si="204"/>
        <v>-4.7231391175848788E-3</v>
      </c>
      <c r="BS89" s="1">
        <f t="shared" si="204"/>
        <v>-4.5503643578032795E-3</v>
      </c>
      <c r="BT89" s="115">
        <f t="shared" si="204"/>
        <v>-4.3518161525109272E-3</v>
      </c>
      <c r="BU89" s="1">
        <f t="shared" si="204"/>
        <v>-4.1284713284900293E-3</v>
      </c>
      <c r="BV89" s="1">
        <f t="shared" si="204"/>
        <v>-3.8865414500793855E-3</v>
      </c>
      <c r="BW89" s="1">
        <f t="shared" si="204"/>
        <v>-3.6391848809496229E-3</v>
      </c>
      <c r="BX89" s="1">
        <f t="shared" si="204"/>
        <v>-3.4058739544222463E-3</v>
      </c>
      <c r="BY89" s="1">
        <f t="shared" si="204"/>
        <v>-3.1976659564361483E-3</v>
      </c>
      <c r="BZ89" s="1">
        <f t="shared" si="204"/>
        <v>-3.0178718742112894E-3</v>
      </c>
      <c r="CA89" s="115">
        <f t="shared" si="204"/>
        <v>-2.8642125661067076E-3</v>
      </c>
      <c r="CB89" s="1">
        <f t="shared" si="204"/>
        <v>-2.7307176833222253E-3</v>
      </c>
      <c r="CC89" s="1">
        <f t="shared" si="204"/>
        <v>-2.6093123499888694E-3</v>
      </c>
      <c r="CD89" s="1">
        <f t="shared" si="204"/>
        <v>-2.491396238770263E-3</v>
      </c>
      <c r="CE89" s="1">
        <f t="shared" si="204"/>
        <v>-2.3708410344712352E-3</v>
      </c>
      <c r="CF89" s="1">
        <f t="shared" si="204"/>
        <v>-2.2473279899241768E-3</v>
      </c>
      <c r="CG89" s="1">
        <f t="shared" si="204"/>
        <v>-2.122955286929044E-3</v>
      </c>
      <c r="CH89" s="115">
        <f t="shared" si="204"/>
        <v>-2.0008640467606667E-3</v>
      </c>
      <c r="CI89" s="1">
        <f t="shared" si="204"/>
        <v>-1.8842016382113619E-3</v>
      </c>
      <c r="CJ89" s="1">
        <f t="shared" si="204"/>
        <v>-1.7754131879459062E-3</v>
      </c>
      <c r="CK89" s="1">
        <f t="shared" si="204"/>
        <v>-1.6758487428052504E-3</v>
      </c>
      <c r="CL89" s="1">
        <f t="shared" si="204"/>
        <v>-1.585446954969586E-3</v>
      </c>
      <c r="CM89" s="1">
        <f t="shared" si="204"/>
        <v>-1.5028839989441821E-3</v>
      </c>
      <c r="CN89" s="1">
        <f t="shared" si="204"/>
        <v>-1.4262903314723897E-3</v>
      </c>
      <c r="CO89" s="115">
        <f t="shared" si="204"/>
        <v>-1.353840932522165E-3</v>
      </c>
      <c r="CP89" s="1">
        <f t="shared" si="204"/>
        <v>-1.2841230325486318E-3</v>
      </c>
      <c r="CQ89" s="1">
        <f t="shared" si="204"/>
        <v>-1.2163249464765349E-3</v>
      </c>
      <c r="CR89" s="1">
        <f t="shared" si="204"/>
        <v>-1.1502913221138362E-3</v>
      </c>
      <c r="CS89" s="1">
        <f t="shared" si="204"/>
        <v>-1.0864405068660747E-3</v>
      </c>
      <c r="CT89" s="1">
        <f t="shared" si="204"/>
        <v>-1.0254747394487303E-3</v>
      </c>
      <c r="CU89" s="1">
        <f t="shared" si="204"/>
        <v>-9.6796599119315218E-4</v>
      </c>
      <c r="CV89" s="115">
        <f t="shared" si="204"/>
        <v>-9.1420680216742144E-4</v>
      </c>
      <c r="CW89" s="1">
        <f t="shared" si="204"/>
        <v>-8.6417800671946012E-4</v>
      </c>
      <c r="CX89" s="1">
        <f t="shared" si="204"/>
        <v>-8.1759740178334801E-4</v>
      </c>
      <c r="CY89" s="1">
        <f t="shared" si="204"/>
        <v>-7.7401751149365971E-4</v>
      </c>
      <c r="CZ89" s="1">
        <f t="shared" si="204"/>
        <v>-7.3294297809122085E-4</v>
      </c>
      <c r="DA89" s="1">
        <f t="shared" si="204"/>
        <v>-6.9394554224585581E-4</v>
      </c>
      <c r="DB89" s="1">
        <f t="shared" si="204"/>
        <v>-6.5673199476042467E-4</v>
      </c>
      <c r="DC89" s="1">
        <f t="shared" si="204"/>
        <v>-6.2115659198382219E-4</v>
      </c>
      <c r="DD89" s="115">
        <f t="shared" si="204"/>
        <v>-5.8719326810180092E-4</v>
      </c>
      <c r="DE89" s="1">
        <f t="shared" si="204"/>
        <v>-5.548880110072959E-4</v>
      </c>
      <c r="DF89" s="1">
        <f t="shared" si="204"/>
        <v>-5.2430652182899559E-4</v>
      </c>
      <c r="DG89" s="1">
        <f t="shared" si="204"/>
        <v>-4.9548726216761788E-4</v>
      </c>
      <c r="DH89" s="1">
        <f t="shared" si="204"/>
        <v>-4.6840947402625437E-4</v>
      </c>
      <c r="DI89" s="1">
        <f t="shared" si="204"/>
        <v>-4.4298649208739072E-4</v>
      </c>
      <c r="DJ89" s="1">
        <f t="shared" si="204"/>
        <v>-4.1908607710568023E-4</v>
      </c>
      <c r="DK89" s="115">
        <f t="shared" si="204"/>
        <v>-3.9655782660369914E-4</v>
      </c>
      <c r="DL89" s="1">
        <f t="shared" si="204"/>
        <v>-3.7525873241560484E-4</v>
      </c>
      <c r="DM89" s="1">
        <f t="shared" si="204"/>
        <v>-3.5507139819245681E-4</v>
      </c>
      <c r="DN89" s="1">
        <f t="shared" si="204"/>
        <v>-3.3591223388418188E-4</v>
      </c>
      <c r="DO89" s="1">
        <f t="shared" si="204"/>
        <v>-3.1772951851145441E-4</v>
      </c>
      <c r="DP89" s="1">
        <f t="shared" si="204"/>
        <v>-3.0049361483162548E-4</v>
      </c>
      <c r="DQ89" s="1">
        <f t="shared" si="204"/>
        <v>-2.8418465717700166E-4</v>
      </c>
      <c r="DR89" s="1">
        <f t="shared" si="204"/>
        <v>-2.6878163731370295E-4</v>
      </c>
      <c r="DS89" s="1">
        <f t="shared" si="204"/>
        <v>-2.5425527647668535E-4</v>
      </c>
    </row>
    <row r="90" spans="1:123" x14ac:dyDescent="0.25">
      <c r="A90" t="s">
        <v>136</v>
      </c>
      <c r="D90" s="1">
        <f t="shared" ref="D90:AI90" si="205">(D29-C29)/C29</f>
        <v>0.20000000000000018</v>
      </c>
      <c r="E90" s="1">
        <f t="shared" si="205"/>
        <v>0.2</v>
      </c>
      <c r="F90" s="1">
        <f t="shared" si="205"/>
        <v>0.1999999999999999</v>
      </c>
      <c r="G90" s="1">
        <f t="shared" si="205"/>
        <v>0.19999999999999987</v>
      </c>
      <c r="H90" s="1">
        <f t="shared" si="205"/>
        <v>0.20000000000000004</v>
      </c>
      <c r="I90" s="1">
        <f t="shared" si="205"/>
        <v>0.20000000000000004</v>
      </c>
      <c r="J90" s="1">
        <f t="shared" si="205"/>
        <v>0.14418367055326906</v>
      </c>
      <c r="K90" s="1">
        <f t="shared" si="205"/>
        <v>0.15121733434655582</v>
      </c>
      <c r="L90" s="1">
        <f t="shared" si="205"/>
        <v>0.15762514670513222</v>
      </c>
      <c r="M90" s="1">
        <f t="shared" si="205"/>
        <v>0.16339501313056584</v>
      </c>
      <c r="N90" s="1">
        <f t="shared" si="205"/>
        <v>0.16853606345540861</v>
      </c>
      <c r="O90" s="1">
        <f t="shared" si="205"/>
        <v>0.17307405605304918</v>
      </c>
      <c r="P90" s="115">
        <f t="shared" si="205"/>
        <v>0.17704668020913622</v>
      </c>
      <c r="Q90" s="1">
        <f t="shared" si="205"/>
        <v>0.12582590480135353</v>
      </c>
      <c r="R90" s="1">
        <f t="shared" si="205"/>
        <v>-1.723011196778421E-2</v>
      </c>
      <c r="S90" s="1">
        <f t="shared" si="205"/>
        <v>-2.3825835936268851E-2</v>
      </c>
      <c r="T90" s="1">
        <f t="shared" si="205"/>
        <v>-3.2145175328559102E-2</v>
      </c>
      <c r="U90" s="1">
        <f t="shared" si="205"/>
        <v>-4.2808201796351864E-2</v>
      </c>
      <c r="V90" s="1">
        <f t="shared" si="205"/>
        <v>-5.6754540863391337E-2</v>
      </c>
      <c r="W90" s="115">
        <f t="shared" si="205"/>
        <v>-7.5480001616636275E-2</v>
      </c>
      <c r="X90" s="1">
        <f t="shared" si="205"/>
        <v>-3.886285794298841E-2</v>
      </c>
      <c r="Y90" s="1">
        <f t="shared" si="205"/>
        <v>5.5194444487894886E-2</v>
      </c>
      <c r="Z90" s="1">
        <f t="shared" si="205"/>
        <v>3.9629142851552064E-2</v>
      </c>
      <c r="AA90" s="1">
        <f t="shared" si="205"/>
        <v>2.3166876943650067E-2</v>
      </c>
      <c r="AB90" s="1">
        <f t="shared" si="205"/>
        <v>4.7966603987551872E-3</v>
      </c>
      <c r="AC90" s="1">
        <f t="shared" si="205"/>
        <v>-1.6846468531638018E-2</v>
      </c>
      <c r="AD90" s="115">
        <f t="shared" si="205"/>
        <v>-4.3835867116989363E-2</v>
      </c>
      <c r="AE90" s="1">
        <f t="shared" si="205"/>
        <v>-0.11577899256615341</v>
      </c>
      <c r="AF90" s="1">
        <f t="shared" si="205"/>
        <v>-6.7908837650291556E-2</v>
      </c>
      <c r="AG90" s="1">
        <f t="shared" si="205"/>
        <v>-6.712796010355547E-2</v>
      </c>
      <c r="AH90" s="1">
        <f t="shared" si="205"/>
        <v>-6.6046946617690658E-2</v>
      </c>
      <c r="AI90" s="1">
        <f t="shared" si="205"/>
        <v>-6.4710837396995874E-2</v>
      </c>
      <c r="AJ90" s="174">
        <f t="shared" ref="AJ90:BM90" si="206">(AJ29-AI29)/AI29</f>
        <v>-6.3209542112616826E-2</v>
      </c>
      <c r="AK90" s="115">
        <f t="shared" si="206"/>
        <v>-6.1692883085005104E-2</v>
      </c>
      <c r="AL90" s="1">
        <f t="shared" si="206"/>
        <v>1.1022245572922593E-2</v>
      </c>
      <c r="AM90" s="1">
        <f t="shared" si="206"/>
        <v>1.6304600063674209E-4</v>
      </c>
      <c r="AN90" s="1">
        <f t="shared" si="206"/>
        <v>-1.1453275059209324E-2</v>
      </c>
      <c r="AO90" s="1">
        <f t="shared" si="206"/>
        <v>-2.1510022442258706E-2</v>
      </c>
      <c r="AP90" s="1">
        <f t="shared" si="206"/>
        <v>-2.998504969963791E-2</v>
      </c>
      <c r="AQ90" s="174">
        <f t="shared" si="206"/>
        <v>-3.6620040026269875E-2</v>
      </c>
      <c r="AR90" s="115">
        <f t="shared" si="206"/>
        <v>-4.0884075347133016E-2</v>
      </c>
      <c r="AS90" s="1">
        <f t="shared" si="206"/>
        <v>-5.3626035447866663E-2</v>
      </c>
      <c r="AT90" s="1">
        <f t="shared" si="206"/>
        <v>-4.0509322924209425E-2</v>
      </c>
      <c r="AU90" s="1">
        <f t="shared" si="206"/>
        <v>-3.4799447294501559E-2</v>
      </c>
      <c r="AV90" s="1">
        <f t="shared" si="206"/>
        <v>-2.9907793084398827E-2</v>
      </c>
      <c r="AW90" s="1">
        <f t="shared" si="206"/>
        <v>-2.5856676567588426E-2</v>
      </c>
      <c r="AX90" s="174">
        <f t="shared" si="206"/>
        <v>-2.2564318802274601E-2</v>
      </c>
      <c r="AY90" s="115">
        <f t="shared" si="206"/>
        <v>-1.9839694085434612E-2</v>
      </c>
      <c r="AZ90" s="1">
        <f t="shared" si="206"/>
        <v>-1.7377959025719102E-2</v>
      </c>
      <c r="BA90" s="1">
        <f t="shared" si="206"/>
        <v>-2.1828524833163054E-2</v>
      </c>
      <c r="BB90" s="1">
        <f t="shared" si="206"/>
        <v>-2.4929980167590314E-2</v>
      </c>
      <c r="BC90" s="1">
        <f t="shared" si="206"/>
        <v>-2.6571479474793908E-2</v>
      </c>
      <c r="BD90" s="1">
        <f t="shared" si="206"/>
        <v>-2.6909577584723871E-2</v>
      </c>
      <c r="BE90" s="174">
        <f t="shared" si="206"/>
        <v>-2.6118268691783807E-2</v>
      </c>
      <c r="BF90" s="115">
        <f t="shared" si="206"/>
        <v>-2.4412774625760549E-2</v>
      </c>
      <c r="BG90" s="1">
        <f t="shared" si="206"/>
        <v>-2.2066900929044973E-2</v>
      </c>
      <c r="BH90" s="1">
        <f t="shared" si="206"/>
        <v>-1.8969393935752272E-2</v>
      </c>
      <c r="BI90" s="1">
        <f t="shared" si="206"/>
        <v>-1.7398043316093719E-2</v>
      </c>
      <c r="BJ90" s="1">
        <f t="shared" si="206"/>
        <v>-1.6504572874139874E-2</v>
      </c>
      <c r="BK90" s="1">
        <f t="shared" si="206"/>
        <v>-1.6089322971226637E-2</v>
      </c>
      <c r="BL90" s="174">
        <f t="shared" si="206"/>
        <v>-1.5974635676017583E-2</v>
      </c>
      <c r="BM90" s="115">
        <f t="shared" si="206"/>
        <v>-1.601744084871547E-2</v>
      </c>
      <c r="BN90" s="1">
        <f t="shared" ref="BN90:DS90" si="207">(BN29-BM29)/BM29</f>
        <v>-1.6120501227590119E-2</v>
      </c>
      <c r="BO90" s="1">
        <f t="shared" si="207"/>
        <v>-1.6136976750822107E-2</v>
      </c>
      <c r="BP90" s="1">
        <f t="shared" si="207"/>
        <v>-1.5659095767193723E-2</v>
      </c>
      <c r="BQ90" s="1">
        <f t="shared" si="207"/>
        <v>-1.4845216995545403E-2</v>
      </c>
      <c r="BR90" s="1">
        <f t="shared" si="207"/>
        <v>-1.3863659164997079E-2</v>
      </c>
      <c r="BS90" s="1">
        <f t="shared" si="207"/>
        <v>-1.2855429254642878E-2</v>
      </c>
      <c r="BT90" s="115">
        <f t="shared" si="207"/>
        <v>-1.1932158095979632E-2</v>
      </c>
      <c r="BU90" s="1">
        <f t="shared" si="207"/>
        <v>-1.117506936699931E-2</v>
      </c>
      <c r="BV90" s="1">
        <f t="shared" si="207"/>
        <v>-1.0635228071883397E-2</v>
      </c>
      <c r="BW90" s="1">
        <f t="shared" si="207"/>
        <v>-1.0307746177495599E-2</v>
      </c>
      <c r="BX90" s="1">
        <f t="shared" si="207"/>
        <v>-1.0043712037310295E-2</v>
      </c>
      <c r="BY90" s="1">
        <f t="shared" si="207"/>
        <v>-9.7764587883938121E-3</v>
      </c>
      <c r="BZ90" s="1">
        <f t="shared" si="207"/>
        <v>-9.4668973837602373E-3</v>
      </c>
      <c r="CA90" s="115">
        <f t="shared" si="207"/>
        <v>-9.098762617149132E-3</v>
      </c>
      <c r="CB90" s="1">
        <f t="shared" si="207"/>
        <v>-8.6731449142386403E-3</v>
      </c>
      <c r="CC90" s="1">
        <f t="shared" si="207"/>
        <v>-8.2023269915196782E-3</v>
      </c>
      <c r="CD90" s="1">
        <f t="shared" si="207"/>
        <v>-7.7137155064016267E-3</v>
      </c>
      <c r="CE90" s="1">
        <f t="shared" si="207"/>
        <v>-7.2488267492098668E-3</v>
      </c>
      <c r="CF90" s="1">
        <f t="shared" si="207"/>
        <v>-6.8320361551856036E-3</v>
      </c>
      <c r="CG90" s="1">
        <f t="shared" si="207"/>
        <v>-6.4714888047402311E-3</v>
      </c>
      <c r="CH90" s="115">
        <f t="shared" si="207"/>
        <v>-6.163333825516093E-3</v>
      </c>
      <c r="CI90" s="1">
        <f t="shared" si="207"/>
        <v>-5.8955799895696777E-3</v>
      </c>
      <c r="CJ90" s="1">
        <f t="shared" si="207"/>
        <v>-5.6514025164492937E-3</v>
      </c>
      <c r="CK90" s="1">
        <f t="shared" si="207"/>
        <v>-5.4125213047189558E-3</v>
      </c>
      <c r="CL90" s="1">
        <f t="shared" si="207"/>
        <v>-5.1657443888704297E-3</v>
      </c>
      <c r="CM90" s="1">
        <f t="shared" si="207"/>
        <v>-4.910382703236094E-3</v>
      </c>
      <c r="CN90" s="1">
        <f t="shared" si="207"/>
        <v>-4.6510438318832642E-3</v>
      </c>
      <c r="CO90" s="115">
        <f t="shared" si="207"/>
        <v>-4.3946959393603652E-3</v>
      </c>
      <c r="CP90" s="1">
        <f t="shared" si="207"/>
        <v>-4.1484092372024595E-3</v>
      </c>
      <c r="CQ90" s="1">
        <f t="shared" si="207"/>
        <v>-3.9177792832517447E-3</v>
      </c>
      <c r="CR90" s="1">
        <f t="shared" si="207"/>
        <v>-3.7060256089385436E-3</v>
      </c>
      <c r="CS90" s="1">
        <f t="shared" si="207"/>
        <v>-3.5132526960254548E-3</v>
      </c>
      <c r="CT90" s="1">
        <f t="shared" si="207"/>
        <v>-3.3367410795093057E-3</v>
      </c>
      <c r="CU90" s="1">
        <f t="shared" si="207"/>
        <v>-3.1725125725485972E-3</v>
      </c>
      <c r="CV90" s="115">
        <f t="shared" si="207"/>
        <v>-3.0166378572736795E-3</v>
      </c>
      <c r="CW90" s="1">
        <f t="shared" si="207"/>
        <v>-2.8660640870513086E-3</v>
      </c>
      <c r="CX90" s="1">
        <f t="shared" si="207"/>
        <v>-2.719050869402116E-3</v>
      </c>
      <c r="CY90" s="1">
        <f t="shared" si="207"/>
        <v>-2.5753097639944337E-3</v>
      </c>
      <c r="CZ90" s="1">
        <f t="shared" si="207"/>
        <v>-2.4358335795195227E-3</v>
      </c>
      <c r="DA90" s="1">
        <f t="shared" si="207"/>
        <v>-2.3022564508909434E-3</v>
      </c>
      <c r="DB90" s="1">
        <f t="shared" si="207"/>
        <v>-2.1759266640407689E-3</v>
      </c>
      <c r="DC90" s="1">
        <f t="shared" si="207"/>
        <v>-2.0575672570153228E-3</v>
      </c>
      <c r="DD90" s="115">
        <f t="shared" si="207"/>
        <v>-1.9471979124943974E-3</v>
      </c>
      <c r="DE90" s="1">
        <f t="shared" si="207"/>
        <v>-1.8442398431230021E-3</v>
      </c>
      <c r="DF90" s="1">
        <f t="shared" si="207"/>
        <v>-1.747733228990748E-3</v>
      </c>
      <c r="DG90" s="1">
        <f t="shared" si="207"/>
        <v>-1.6566011510697827E-3</v>
      </c>
      <c r="DH90" s="1">
        <f t="shared" si="207"/>
        <v>-1.5699100878424665E-3</v>
      </c>
      <c r="DI90" s="1">
        <f t="shared" si="207"/>
        <v>-1.4870255217292257E-3</v>
      </c>
      <c r="DJ90" s="1">
        <f t="shared" si="207"/>
        <v>-1.4076423514249722E-3</v>
      </c>
      <c r="DK90" s="115">
        <f t="shared" si="207"/>
        <v>-1.3317239418798915E-3</v>
      </c>
      <c r="DL90" s="1">
        <f t="shared" si="207"/>
        <v>-1.2593955002376609E-3</v>
      </c>
      <c r="DM90" s="1">
        <f t="shared" si="207"/>
        <v>-1.1908259696707323E-3</v>
      </c>
      <c r="DN90" s="1">
        <f t="shared" si="207"/>
        <v>-1.1261214885959379E-3</v>
      </c>
      <c r="DO90" s="1">
        <f t="shared" si="207"/>
        <v>-1.0652524094977452E-3</v>
      </c>
      <c r="DP90" s="1">
        <f t="shared" si="207"/>
        <v>-1.0080376257505857E-3</v>
      </c>
      <c r="DQ90" s="1">
        <f t="shared" si="207"/>
        <v>-9.5419045723577599E-4</v>
      </c>
      <c r="DR90" s="1">
        <f t="shared" si="207"/>
        <v>-9.0338092103459783E-4</v>
      </c>
      <c r="DS90" s="1">
        <f t="shared" si="207"/>
        <v>-8.5529404728585019E-4</v>
      </c>
    </row>
    <row r="91" spans="1:123" x14ac:dyDescent="0.25">
      <c r="A91" t="s">
        <v>135</v>
      </c>
      <c r="D91" s="1">
        <f>(H44-G44)/G44</f>
        <v>0.19999999999999996</v>
      </c>
      <c r="E91" s="1">
        <f>(I44-H44)/H44</f>
        <v>0.19999999999999987</v>
      </c>
      <c r="F91" s="1">
        <f t="shared" ref="F91:AK91" si="208">(F44-E44)/E44</f>
        <v>0.19999999999999993</v>
      </c>
      <c r="G91" s="1">
        <f t="shared" si="208"/>
        <v>0.19999999999999993</v>
      </c>
      <c r="H91" s="1">
        <f t="shared" si="208"/>
        <v>0.19999999999999996</v>
      </c>
      <c r="I91" s="1">
        <f t="shared" si="208"/>
        <v>0.19999999999999987</v>
      </c>
      <c r="J91" s="1">
        <f t="shared" si="208"/>
        <v>0.21225694798673631</v>
      </c>
      <c r="K91" s="1">
        <f t="shared" si="208"/>
        <v>0.21011084985496845</v>
      </c>
      <c r="L91" s="1">
        <f t="shared" si="208"/>
        <v>0.20835530881834516</v>
      </c>
      <c r="M91" s="1">
        <f t="shared" si="208"/>
        <v>0.20691461257907337</v>
      </c>
      <c r="N91" s="1">
        <f t="shared" si="208"/>
        <v>0.20572916468738195</v>
      </c>
      <c r="O91" s="1">
        <f t="shared" si="208"/>
        <v>0.20475161823664376</v>
      </c>
      <c r="P91" s="115">
        <f t="shared" si="208"/>
        <v>0.20394406462271331</v>
      </c>
      <c r="Q91" s="1">
        <f t="shared" si="208"/>
        <v>0.1850817925416022</v>
      </c>
      <c r="R91" s="1">
        <f t="shared" si="208"/>
        <v>0.18741166428149808</v>
      </c>
      <c r="S91" s="1">
        <f t="shared" si="208"/>
        <v>0.1893985076135169</v>
      </c>
      <c r="T91" s="1">
        <f t="shared" si="208"/>
        <v>0.19108667757810227</v>
      </c>
      <c r="U91" s="1">
        <f t="shared" si="208"/>
        <v>0.19251664669776872</v>
      </c>
      <c r="V91" s="1">
        <f t="shared" si="208"/>
        <v>0.19372473891835904</v>
      </c>
      <c r="W91" s="115">
        <f t="shared" si="208"/>
        <v>0.19474312554892137</v>
      </c>
      <c r="X91" s="1">
        <f t="shared" si="208"/>
        <v>0.14082922870026429</v>
      </c>
      <c r="Y91" s="1">
        <f t="shared" si="208"/>
        <v>-1.8229850774703876E-2</v>
      </c>
      <c r="Z91" s="1">
        <f t="shared" si="208"/>
        <v>-2.5272632557460487E-2</v>
      </c>
      <c r="AA91" s="1">
        <f t="shared" si="208"/>
        <v>-3.4182858507231802E-2</v>
      </c>
      <c r="AB91" s="1">
        <f t="shared" si="208"/>
        <v>-4.5651030997519403E-2</v>
      </c>
      <c r="AC91" s="1">
        <f t="shared" si="208"/>
        <v>-6.073627663252721E-2</v>
      </c>
      <c r="AD91" s="115">
        <f t="shared" si="208"/>
        <v>-8.1150714874135166E-2</v>
      </c>
      <c r="AE91" s="1">
        <f t="shared" si="208"/>
        <v>-4.6788872466410593E-2</v>
      </c>
      <c r="AF91" s="1">
        <f t="shared" si="208"/>
        <v>6.0775398424737705E-2</v>
      </c>
      <c r="AG91" s="1">
        <f t="shared" si="208"/>
        <v>4.3418064105637123E-2</v>
      </c>
      <c r="AH91" s="1">
        <f t="shared" si="208"/>
        <v>2.5307813194750485E-2</v>
      </c>
      <c r="AI91" s="1">
        <f t="shared" si="208"/>
        <v>5.2649489134942093E-3</v>
      </c>
      <c r="AJ91" s="174">
        <f t="shared" si="208"/>
        <v>-1.827658828030624E-2</v>
      </c>
      <c r="AK91" s="115">
        <f t="shared" si="208"/>
        <v>-4.7698130373089113E-2</v>
      </c>
      <c r="AL91" s="1">
        <f t="shared" ref="AL91:BM91" si="209">(AL44-AK44)/AK44</f>
        <v>-0.12667238110785403</v>
      </c>
      <c r="AM91" s="1">
        <f t="shared" si="209"/>
        <v>-7.5070265255447674E-2</v>
      </c>
      <c r="AN91" s="1">
        <f t="shared" si="209"/>
        <v>-7.480101936299835E-2</v>
      </c>
      <c r="AO91" s="1">
        <f t="shared" si="209"/>
        <v>-7.4236453400335981E-2</v>
      </c>
      <c r="AP91" s="1">
        <f t="shared" si="209"/>
        <v>-7.3421760680646167E-2</v>
      </c>
      <c r="AQ91" s="174">
        <f t="shared" si="209"/>
        <v>-7.2455161307143412E-2</v>
      </c>
      <c r="AR91" s="115">
        <f t="shared" si="209"/>
        <v>-7.1509058516146473E-2</v>
      </c>
      <c r="AS91" s="1">
        <f t="shared" si="209"/>
        <v>1.2869676032662146E-2</v>
      </c>
      <c r="AT91" s="1">
        <f t="shared" si="209"/>
        <v>7.7656944515588317E-5</v>
      </c>
      <c r="AU91" s="1">
        <f t="shared" si="209"/>
        <v>-1.3283423118501576E-2</v>
      </c>
      <c r="AV91" s="1">
        <f t="shared" si="209"/>
        <v>-2.4863518070695229E-2</v>
      </c>
      <c r="AW91" s="1">
        <f t="shared" si="209"/>
        <v>-3.4717411119946064E-2</v>
      </c>
      <c r="AX91" s="174">
        <f t="shared" si="209"/>
        <v>-4.2567932282515701E-2</v>
      </c>
      <c r="AY91" s="115">
        <f t="shared" si="209"/>
        <v>-4.7790959083624025E-2</v>
      </c>
      <c r="AZ91" s="1">
        <f t="shared" si="209"/>
        <v>-6.3383780262057196E-2</v>
      </c>
      <c r="BA91" s="1">
        <f t="shared" si="209"/>
        <v>-4.832656699193584E-2</v>
      </c>
      <c r="BB91" s="1">
        <f t="shared" si="209"/>
        <v>-4.1914676584474599E-2</v>
      </c>
      <c r="BC91" s="1">
        <f t="shared" si="209"/>
        <v>-3.6394139315717035E-2</v>
      </c>
      <c r="BD91" s="1">
        <f t="shared" si="209"/>
        <v>-3.1778825491098596E-2</v>
      </c>
      <c r="BE91" s="174">
        <f t="shared" si="209"/>
        <v>-2.7995018518710908E-2</v>
      </c>
      <c r="BF91" s="115">
        <f t="shared" si="209"/>
        <v>-2.4827324106699598E-2</v>
      </c>
      <c r="BG91" s="1">
        <f t="shared" si="209"/>
        <v>-2.1909584815583149E-2</v>
      </c>
      <c r="BH91" s="1">
        <f t="shared" si="209"/>
        <v>-2.7433200674242854E-2</v>
      </c>
      <c r="BI91" s="1">
        <f t="shared" si="209"/>
        <v>-3.1417380000466143E-2</v>
      </c>
      <c r="BJ91" s="1">
        <f t="shared" si="209"/>
        <v>-3.3650045867011938E-2</v>
      </c>
      <c r="BK91" s="1">
        <f t="shared" si="209"/>
        <v>-3.428815979219825E-2</v>
      </c>
      <c r="BL91" s="174">
        <f t="shared" si="209"/>
        <v>-3.3508078925996693E-2</v>
      </c>
      <c r="BM91" s="115">
        <f t="shared" si="209"/>
        <v>-3.1542530753467878E-2</v>
      </c>
      <c r="BN91" s="1">
        <f t="shared" ref="BN91:DS91" si="210">(BN44-BM44)/BM44</f>
        <v>-2.8709910622193083E-2</v>
      </c>
      <c r="BO91" s="1">
        <f t="shared" si="210"/>
        <v>-2.4900676648934261E-2</v>
      </c>
      <c r="BP91" s="1">
        <f t="shared" si="210"/>
        <v>-2.3012523752491885E-2</v>
      </c>
      <c r="BQ91" s="1">
        <f t="shared" si="210"/>
        <v>-2.1978007743064423E-2</v>
      </c>
      <c r="BR91" s="1">
        <f t="shared" si="210"/>
        <v>-2.1553426018481078E-2</v>
      </c>
      <c r="BS91" s="1">
        <f t="shared" si="210"/>
        <v>-2.15166775253759E-2</v>
      </c>
      <c r="BT91" s="115">
        <f t="shared" si="210"/>
        <v>-2.1685989098843929E-2</v>
      </c>
      <c r="BU91" s="1">
        <f t="shared" si="210"/>
        <v>-2.1936778070237768E-2</v>
      </c>
      <c r="BV91" s="1">
        <f t="shared" si="210"/>
        <v>-2.2065006615544121E-2</v>
      </c>
      <c r="BW91" s="1">
        <f t="shared" si="210"/>
        <v>-2.1532073258017443E-2</v>
      </c>
      <c r="BX91" s="1">
        <f t="shared" si="210"/>
        <v>-2.0533701877421467E-2</v>
      </c>
      <c r="BY91" s="1">
        <f t="shared" si="210"/>
        <v>-1.9290624772683257E-2</v>
      </c>
      <c r="BZ91" s="1">
        <f t="shared" si="210"/>
        <v>-1.7992964756864131E-2</v>
      </c>
      <c r="CA91" s="115">
        <f t="shared" si="210"/>
        <v>-1.6795681237689843E-2</v>
      </c>
      <c r="CB91" s="1">
        <f t="shared" si="210"/>
        <v>-1.581527496039924E-2</v>
      </c>
      <c r="CC91" s="1">
        <f t="shared" si="210"/>
        <v>-1.5128458251007644E-2</v>
      </c>
      <c r="CD91" s="1">
        <f t="shared" si="210"/>
        <v>-1.4729761054346143E-2</v>
      </c>
      <c r="CE91" s="1">
        <f t="shared" si="210"/>
        <v>-1.4413890512209974E-2</v>
      </c>
      <c r="CF91" s="1">
        <f t="shared" si="210"/>
        <v>-1.4088206469477156E-2</v>
      </c>
      <c r="CG91" s="1">
        <f t="shared" si="210"/>
        <v>-1.369741859024828E-2</v>
      </c>
      <c r="CH91" s="115">
        <f t="shared" si="210"/>
        <v>-1.3217796151372476E-2</v>
      </c>
      <c r="CI91" s="1">
        <f t="shared" si="210"/>
        <v>-1.2650127729525803E-2</v>
      </c>
      <c r="CJ91" s="1">
        <f t="shared" si="210"/>
        <v>-1.2011413417312471E-2</v>
      </c>
      <c r="CK91" s="1">
        <f t="shared" si="210"/>
        <v>-1.1341153285347176E-2</v>
      </c>
      <c r="CL91" s="1">
        <f t="shared" si="210"/>
        <v>-1.0699002670282422E-2</v>
      </c>
      <c r="CM91" s="1">
        <f t="shared" si="210"/>
        <v>-1.0121067894036995E-2</v>
      </c>
      <c r="CN91" s="1">
        <f t="shared" si="210"/>
        <v>-9.6202333814675977E-3</v>
      </c>
      <c r="CO91" s="115">
        <f t="shared" si="210"/>
        <v>-9.1918786917233007E-3</v>
      </c>
      <c r="CP91" s="1">
        <f t="shared" si="210"/>
        <v>-8.8192373499854197E-3</v>
      </c>
      <c r="CQ91" s="1">
        <f t="shared" si="210"/>
        <v>-8.4780925651510939E-3</v>
      </c>
      <c r="CR91" s="1">
        <f t="shared" si="210"/>
        <v>-8.141757818771439E-3</v>
      </c>
      <c r="CS91" s="1">
        <f t="shared" si="210"/>
        <v>-7.7909704646467693E-3</v>
      </c>
      <c r="CT91" s="1">
        <f t="shared" si="210"/>
        <v>-7.4248456425431656E-3</v>
      </c>
      <c r="CU91" s="1">
        <f t="shared" si="210"/>
        <v>-7.0503621323363096E-3</v>
      </c>
      <c r="CV91" s="115">
        <f t="shared" si="210"/>
        <v>-6.6780747204166968E-3</v>
      </c>
      <c r="CW91" s="1">
        <f t="shared" si="210"/>
        <v>-6.3187602574938245E-3</v>
      </c>
      <c r="CX91" s="1">
        <f t="shared" si="210"/>
        <v>-5.9810343237988372E-3</v>
      </c>
      <c r="CY91" s="1">
        <f t="shared" si="210"/>
        <v>-5.6699565292091152E-3</v>
      </c>
      <c r="CZ91" s="1">
        <f t="shared" si="210"/>
        <v>-5.3858891829123203E-3</v>
      </c>
      <c r="DA91" s="1">
        <f t="shared" si="210"/>
        <v>-5.1249574866630634E-3</v>
      </c>
      <c r="DB91" s="1">
        <f t="shared" si="210"/>
        <v>-4.8813472176028978E-3</v>
      </c>
      <c r="DC91" s="1">
        <f t="shared" si="210"/>
        <v>-4.6492722449892297E-3</v>
      </c>
      <c r="DD91" s="115">
        <f t="shared" si="210"/>
        <v>-4.4242353855267758E-3</v>
      </c>
      <c r="DE91" s="1">
        <f t="shared" si="210"/>
        <v>-4.203705315199811E-3</v>
      </c>
      <c r="DF91" s="1">
        <f t="shared" si="210"/>
        <v>-3.9873465968711282E-3</v>
      </c>
      <c r="DG91" s="1">
        <f t="shared" si="210"/>
        <v>-3.7767702374822544E-3</v>
      </c>
      <c r="DH91" s="1">
        <f t="shared" si="210"/>
        <v>-3.5745590720643039E-3</v>
      </c>
      <c r="DI91" s="1">
        <f t="shared" si="210"/>
        <v>-3.3828549775896171E-3</v>
      </c>
      <c r="DJ91" s="1">
        <f t="shared" si="210"/>
        <v>-3.2028385250190295E-3</v>
      </c>
      <c r="DK91" s="115">
        <f t="shared" si="210"/>
        <v>-3.0346064361338647E-3</v>
      </c>
      <c r="DL91" s="1">
        <f t="shared" si="210"/>
        <v>-2.877330305638465E-3</v>
      </c>
      <c r="DM91" s="1">
        <f t="shared" si="210"/>
        <v>-2.7295902163601503E-3</v>
      </c>
      <c r="DN91" s="1">
        <f t="shared" si="210"/>
        <v>-2.5897818009446368E-3</v>
      </c>
      <c r="DO91" s="1">
        <f t="shared" si="210"/>
        <v>-2.456517555763853E-3</v>
      </c>
      <c r="DP91" s="1">
        <f t="shared" si="210"/>
        <v>-2.3288643086893986E-3</v>
      </c>
      <c r="DQ91" s="1">
        <f t="shared" si="210"/>
        <v>-2.2063909931155944E-3</v>
      </c>
      <c r="DR91" s="1">
        <f t="shared" si="210"/>
        <v>-2.0890757613033577E-3</v>
      </c>
      <c r="DS91" s="1">
        <f t="shared" si="210"/>
        <v>-1.9771422934955043E-3</v>
      </c>
    </row>
    <row r="92" spans="1:123" x14ac:dyDescent="0.25">
      <c r="A92" t="s">
        <v>137</v>
      </c>
      <c r="D92" s="1">
        <f>(H52-G52)/G52</f>
        <v>0.20000000000000004</v>
      </c>
      <c r="E92" s="1">
        <f t="shared" ref="E92:AJ92" si="211">(E52-D52)/D52</f>
        <v>0.20000000000000029</v>
      </c>
      <c r="F92" s="1">
        <f t="shared" si="211"/>
        <v>0.19999999999999982</v>
      </c>
      <c r="G92" s="1">
        <f t="shared" si="211"/>
        <v>0.1999999999999999</v>
      </c>
      <c r="H92" s="1">
        <f t="shared" si="211"/>
        <v>0.20000000000000004</v>
      </c>
      <c r="I92" s="1">
        <f t="shared" si="211"/>
        <v>0.19999999999999996</v>
      </c>
      <c r="J92" s="1">
        <f t="shared" si="211"/>
        <v>5.1433861930798115E-3</v>
      </c>
      <c r="K92" s="1">
        <f t="shared" si="211"/>
        <v>6.1404805687195569E-3</v>
      </c>
      <c r="L92" s="1">
        <f t="shared" si="211"/>
        <v>7.3236062207720845E-3</v>
      </c>
      <c r="M92" s="1">
        <f t="shared" si="211"/>
        <v>8.7244331520213662E-3</v>
      </c>
      <c r="N92" s="1">
        <f t="shared" si="211"/>
        <v>1.0378770889599431E-2</v>
      </c>
      <c r="O92" s="1">
        <f t="shared" si="211"/>
        <v>1.2326590211860226E-2</v>
      </c>
      <c r="P92" s="115">
        <f t="shared" si="211"/>
        <v>1.4611794649330156E-2</v>
      </c>
      <c r="Q92" s="1">
        <f t="shared" si="211"/>
        <v>0.14766065108458534</v>
      </c>
      <c r="R92" s="1">
        <f t="shared" si="211"/>
        <v>0.15439475173610595</v>
      </c>
      <c r="S92" s="1">
        <f t="shared" si="211"/>
        <v>0.16049423458023557</v>
      </c>
      <c r="T92" s="1">
        <f t="shared" si="211"/>
        <v>0.16595780983431246</v>
      </c>
      <c r="U92" s="1">
        <f t="shared" si="211"/>
        <v>0.17080324015281029</v>
      </c>
      <c r="V92" s="1">
        <f t="shared" si="211"/>
        <v>0.17506262466152822</v>
      </c>
      <c r="W92" s="115">
        <f t="shared" si="211"/>
        <v>0.17877783292983629</v>
      </c>
      <c r="X92" s="1">
        <f t="shared" si="211"/>
        <v>9.6616751004079252E-2</v>
      </c>
      <c r="Y92" s="1">
        <f t="shared" si="211"/>
        <v>-2.8767647809990873E-2</v>
      </c>
      <c r="Z92" s="1">
        <f t="shared" si="211"/>
        <v>-3.7925675861626977E-2</v>
      </c>
      <c r="AA92" s="1">
        <f t="shared" si="211"/>
        <v>-4.9781693306049458E-2</v>
      </c>
      <c r="AB92" s="1">
        <f t="shared" si="211"/>
        <v>-6.5475640893818618E-2</v>
      </c>
      <c r="AC92" s="1">
        <f t="shared" si="211"/>
        <v>-8.6868436380760458E-2</v>
      </c>
      <c r="AD92" s="115">
        <f t="shared" si="211"/>
        <v>-0.11722061871187518</v>
      </c>
      <c r="AE92" s="1">
        <f t="shared" si="211"/>
        <v>-7.3401142627037369E-2</v>
      </c>
      <c r="AF92" s="1">
        <f t="shared" si="211"/>
        <v>3.5825281085125171E-2</v>
      </c>
      <c r="AG92" s="1">
        <f t="shared" si="211"/>
        <v>2.1746045243698133E-2</v>
      </c>
      <c r="AH92" s="1">
        <f t="shared" si="211"/>
        <v>5.9218423766687709E-3</v>
      </c>
      <c r="AI92" s="1">
        <f t="shared" si="211"/>
        <v>-1.2716975020438634E-2</v>
      </c>
      <c r="AJ92" s="174">
        <f t="shared" si="211"/>
        <v>-3.5774676286264323E-2</v>
      </c>
      <c r="AK92" s="115">
        <f t="shared" ref="AK92:BM92" si="212">(AK52-AJ52)/AJ52</f>
        <v>-6.5884865344792848E-2</v>
      </c>
      <c r="AL92" s="1">
        <f t="shared" si="212"/>
        <v>-0.10760358398135514</v>
      </c>
      <c r="AM92" s="1">
        <f t="shared" si="212"/>
        <v>-5.9899902680072746E-2</v>
      </c>
      <c r="AN92" s="1">
        <f t="shared" si="212"/>
        <v>-5.8079562263177786E-2</v>
      </c>
      <c r="AO92" s="1">
        <f t="shared" si="212"/>
        <v>-5.5968556895323311E-2</v>
      </c>
      <c r="AP92" s="1">
        <f t="shared" si="212"/>
        <v>-5.3656431156289978E-2</v>
      </c>
      <c r="AQ92" s="174">
        <f t="shared" si="212"/>
        <v>-5.1284802904872639E-2</v>
      </c>
      <c r="AR92" s="115">
        <f t="shared" si="212"/>
        <v>-4.905869687470784E-2</v>
      </c>
      <c r="AS92" s="1">
        <f t="shared" si="212"/>
        <v>1.0538056118164241E-2</v>
      </c>
      <c r="AT92" s="1">
        <f t="shared" si="212"/>
        <v>5.535725928210737E-6</v>
      </c>
      <c r="AU92" s="1">
        <f t="shared" si="212"/>
        <v>-1.1029736423633446E-2</v>
      </c>
      <c r="AV92" s="1">
        <f t="shared" si="212"/>
        <v>-2.0572205678691953E-2</v>
      </c>
      <c r="AW92" s="1">
        <f t="shared" si="212"/>
        <v>-2.8586890487064313E-2</v>
      </c>
      <c r="AX92" s="174">
        <f t="shared" si="212"/>
        <v>-3.4821330774697866E-2</v>
      </c>
      <c r="AY92" s="115">
        <f t="shared" si="212"/>
        <v>-3.8772966887838545E-2</v>
      </c>
      <c r="AZ92" s="1">
        <f t="shared" si="212"/>
        <v>-5.0782291137657309E-2</v>
      </c>
      <c r="BA92" s="1">
        <f t="shared" si="212"/>
        <v>-3.8299451289141175E-2</v>
      </c>
      <c r="BB92" s="1">
        <f t="shared" si="212"/>
        <v>-3.2913146751336927E-2</v>
      </c>
      <c r="BC92" s="1">
        <f t="shared" si="212"/>
        <v>-2.8323968440449338E-2</v>
      </c>
      <c r="BD92" s="1">
        <f t="shared" si="212"/>
        <v>-2.4538836951377589E-2</v>
      </c>
      <c r="BE92" s="174">
        <f t="shared" si="212"/>
        <v>-2.1468470286813406E-2</v>
      </c>
      <c r="BF92" s="115">
        <f t="shared" si="212"/>
        <v>-1.8923115682750628E-2</v>
      </c>
      <c r="BG92" s="1">
        <f t="shared" si="212"/>
        <v>-1.6608255428669977E-2</v>
      </c>
      <c r="BH92" s="1">
        <f t="shared" si="212"/>
        <v>-2.0654690139037434E-2</v>
      </c>
      <c r="BI92" s="1">
        <f t="shared" si="212"/>
        <v>-2.3479440107905109E-2</v>
      </c>
      <c r="BJ92" s="1">
        <f t="shared" si="212"/>
        <v>-2.4935296013855468E-2</v>
      </c>
      <c r="BK92" s="1">
        <f t="shared" si="212"/>
        <v>-2.517420138694839E-2</v>
      </c>
      <c r="BL92" s="174">
        <f t="shared" si="212"/>
        <v>-2.4365123903980233E-2</v>
      </c>
      <c r="BM92" s="115">
        <f t="shared" si="212"/>
        <v>-2.2714511605762159E-2</v>
      </c>
      <c r="BN92" s="1">
        <f t="shared" ref="BN92:DS92" si="213">(BN52-BM52)/BM52</f>
        <v>-2.0480895421550245E-2</v>
      </c>
      <c r="BO92" s="1">
        <f t="shared" si="213"/>
        <v>-1.7614940100971078E-2</v>
      </c>
      <c r="BP92" s="1">
        <f t="shared" si="213"/>
        <v>-1.6159214591592874E-2</v>
      </c>
      <c r="BQ92" s="1">
        <f t="shared" si="213"/>
        <v>-1.5326176334253202E-2</v>
      </c>
      <c r="BR92" s="1">
        <f t="shared" si="213"/>
        <v>-1.492959681492473E-2</v>
      </c>
      <c r="BS92" s="1">
        <f t="shared" si="213"/>
        <v>-1.4805044947681787E-2</v>
      </c>
      <c r="BT92" s="115">
        <f t="shared" si="213"/>
        <v>-1.4821069407720803E-2</v>
      </c>
      <c r="BU92" s="1">
        <f t="shared" si="213"/>
        <v>-1.4889215243373678E-2</v>
      </c>
      <c r="BV92" s="1">
        <f t="shared" si="213"/>
        <v>-1.4869247751360656E-2</v>
      </c>
      <c r="BW92" s="1">
        <f t="shared" si="213"/>
        <v>-1.4404382937363154E-2</v>
      </c>
      <c r="BX92" s="1">
        <f t="shared" si="213"/>
        <v>-1.3637433704880422E-2</v>
      </c>
      <c r="BY92" s="1">
        <f t="shared" si="213"/>
        <v>-1.2722516586214136E-2</v>
      </c>
      <c r="BZ92" s="1">
        <f t="shared" si="213"/>
        <v>-1.1787919957703133E-2</v>
      </c>
      <c r="CA92" s="115">
        <f t="shared" si="213"/>
        <v>-1.0934520940665483E-2</v>
      </c>
      <c r="CB92" s="1">
        <f t="shared" si="213"/>
        <v>-1.0235196004338143E-2</v>
      </c>
      <c r="CC92" s="1">
        <f t="shared" si="213"/>
        <v>-9.7353624321471401E-3</v>
      </c>
      <c r="CD92" s="1">
        <f t="shared" si="213"/>
        <v>-9.4270279145180127E-3</v>
      </c>
      <c r="CE92" s="1">
        <f t="shared" si="213"/>
        <v>-9.1753477904996435E-3</v>
      </c>
      <c r="CF92" s="1">
        <f t="shared" si="213"/>
        <v>-8.9205022588326275E-3</v>
      </c>
      <c r="CG92" s="1">
        <f t="shared" si="213"/>
        <v>-8.6277654937243695E-3</v>
      </c>
      <c r="CH92" s="115">
        <f t="shared" si="213"/>
        <v>-8.2830613777243843E-3</v>
      </c>
      <c r="CI92" s="1">
        <f t="shared" si="213"/>
        <v>-7.8879073138477182E-3</v>
      </c>
      <c r="CJ92" s="1">
        <f t="shared" si="213"/>
        <v>-7.4537659791485472E-3</v>
      </c>
      <c r="CK92" s="1">
        <f t="shared" si="213"/>
        <v>-7.0055786726956979E-3</v>
      </c>
      <c r="CL92" s="1">
        <f t="shared" si="213"/>
        <v>-6.5801026067299163E-3</v>
      </c>
      <c r="CM92" s="1">
        <f t="shared" si="213"/>
        <v>-6.1988736975792727E-3</v>
      </c>
      <c r="CN92" s="1">
        <f t="shared" si="213"/>
        <v>-5.8688713171903013E-3</v>
      </c>
      <c r="CO92" s="115">
        <f t="shared" si="213"/>
        <v>-5.5863729958056984E-3</v>
      </c>
      <c r="CP92" s="1">
        <f t="shared" si="213"/>
        <v>-5.340437666721114E-3</v>
      </c>
      <c r="CQ92" s="1">
        <f t="shared" si="213"/>
        <v>-5.1158730454736873E-3</v>
      </c>
      <c r="CR92" s="1">
        <f t="shared" si="213"/>
        <v>-4.8962990360516042E-3</v>
      </c>
      <c r="CS92" s="1">
        <f t="shared" si="213"/>
        <v>-4.6700527787703018E-3</v>
      </c>
      <c r="CT92" s="1">
        <f t="shared" si="213"/>
        <v>-4.4366357780487439E-3</v>
      </c>
      <c r="CU92" s="1">
        <f t="shared" si="213"/>
        <v>-4.200228070245917E-3</v>
      </c>
      <c r="CV92" s="115">
        <f t="shared" si="213"/>
        <v>-3.9670605289692188E-3</v>
      </c>
      <c r="CW92" s="1">
        <f t="shared" si="213"/>
        <v>-3.7434031856121608E-3</v>
      </c>
      <c r="CX92" s="1">
        <f t="shared" si="213"/>
        <v>-3.5341692150975034E-3</v>
      </c>
      <c r="CY92" s="1">
        <f t="shared" si="213"/>
        <v>-3.3421250576088973E-3</v>
      </c>
      <c r="CZ92" s="1">
        <f t="shared" si="213"/>
        <v>-3.1672609894650532E-3</v>
      </c>
      <c r="DA92" s="1">
        <f t="shared" si="213"/>
        <v>-3.0070983024427394E-3</v>
      </c>
      <c r="DB92" s="1">
        <f t="shared" si="213"/>
        <v>-2.8580642130002117E-3</v>
      </c>
      <c r="DC92" s="1">
        <f t="shared" si="213"/>
        <v>-2.7166500545716767E-3</v>
      </c>
      <c r="DD92" s="115">
        <f t="shared" si="213"/>
        <v>-2.580140422824782E-3</v>
      </c>
      <c r="DE92" s="1">
        <f t="shared" si="213"/>
        <v>-2.446993732580022E-3</v>
      </c>
      <c r="DF92" s="1">
        <f t="shared" si="213"/>
        <v>-2.3169601818551358E-3</v>
      </c>
      <c r="DG92" s="1">
        <f t="shared" si="213"/>
        <v>-2.1909223285771278E-3</v>
      </c>
      <c r="DH92" s="1">
        <f t="shared" si="213"/>
        <v>-2.0703206489994181E-3</v>
      </c>
      <c r="DI92" s="1">
        <f t="shared" si="213"/>
        <v>-1.9563325878164373E-3</v>
      </c>
      <c r="DJ92" s="1">
        <f t="shared" si="213"/>
        <v>-1.8495760095186783E-3</v>
      </c>
      <c r="DK92" s="115">
        <f t="shared" si="213"/>
        <v>-1.7500442142070701E-3</v>
      </c>
      <c r="DL92" s="1">
        <f t="shared" si="213"/>
        <v>-1.6572025266472687E-3</v>
      </c>
      <c r="DM92" s="1">
        <f t="shared" si="213"/>
        <v>-1.5701837316360867E-3</v>
      </c>
      <c r="DN92" s="1">
        <f t="shared" si="213"/>
        <v>-1.4880234315279672E-3</v>
      </c>
      <c r="DO92" s="1">
        <f t="shared" si="213"/>
        <v>-1.4098898911790144E-3</v>
      </c>
      <c r="DP92" s="1">
        <f t="shared" si="213"/>
        <v>-1.3352184445732513E-3</v>
      </c>
      <c r="DQ92" s="1">
        <f t="shared" si="213"/>
        <v>-1.2637365820746781E-3</v>
      </c>
      <c r="DR92" s="1">
        <f t="shared" si="213"/>
        <v>-1.1954087334926939E-3</v>
      </c>
      <c r="DS92" s="1">
        <f t="shared" si="213"/>
        <v>-1.1303412452009177E-3</v>
      </c>
    </row>
    <row r="93" spans="1:123" x14ac:dyDescent="0.25">
      <c r="A93" t="s">
        <v>172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74"/>
      <c r="Q93" s="1"/>
      <c r="R93" s="1"/>
      <c r="S93" s="1"/>
      <c r="T93" s="1"/>
      <c r="U93" s="1"/>
      <c r="V93" s="1"/>
      <c r="W93" s="174"/>
      <c r="X93" s="1"/>
      <c r="Y93" s="1"/>
      <c r="Z93" s="1"/>
      <c r="AA93" s="1"/>
      <c r="AB93" s="1"/>
      <c r="AC93" s="1"/>
      <c r="AD93" s="174"/>
      <c r="AE93" s="1"/>
      <c r="AF93" s="1"/>
      <c r="AG93" s="1"/>
      <c r="AH93" s="1"/>
      <c r="AI93" s="1"/>
      <c r="AJ93" s="174"/>
      <c r="AK93" s="174"/>
      <c r="AL93" s="1"/>
      <c r="AM93" s="1"/>
      <c r="AN93" s="1"/>
      <c r="AO93" s="1"/>
      <c r="AP93" s="1"/>
      <c r="AQ93" s="174"/>
      <c r="AR93" s="174"/>
      <c r="AS93" s="1"/>
      <c r="AT93" s="1"/>
      <c r="AU93" s="1"/>
      <c r="AV93" s="1"/>
      <c r="AW93" s="1"/>
      <c r="AX93" s="174"/>
      <c r="AY93" s="115"/>
      <c r="AZ93" s="1"/>
      <c r="BA93" s="1"/>
      <c r="BB93" s="1"/>
      <c r="BC93" s="1"/>
      <c r="BD93" s="1"/>
      <c r="BE93" s="174"/>
      <c r="BF93" s="115"/>
      <c r="BG93" s="1"/>
      <c r="BH93" s="1"/>
      <c r="BI93" s="1"/>
      <c r="BJ93" s="1"/>
      <c r="BK93" s="1"/>
      <c r="BL93" s="174"/>
      <c r="BM93" s="115"/>
      <c r="BN93" s="1"/>
      <c r="BO93" s="1"/>
      <c r="BP93" s="1"/>
      <c r="BQ93" s="1"/>
      <c r="BR93" s="1"/>
      <c r="BS93" s="1"/>
      <c r="BT93" s="115"/>
      <c r="BU93" s="1"/>
      <c r="BV93" s="1"/>
      <c r="BW93" s="1"/>
      <c r="BX93" s="1"/>
      <c r="BY93" s="1"/>
      <c r="BZ93" s="1"/>
      <c r="CA93" s="115"/>
      <c r="CB93" s="1"/>
      <c r="CC93" s="1"/>
      <c r="CD93" s="1"/>
      <c r="CE93" s="1"/>
      <c r="CF93" s="1"/>
      <c r="CG93" s="1"/>
      <c r="CH93" s="115"/>
      <c r="CI93" s="1"/>
      <c r="CJ93" s="1"/>
      <c r="CK93" s="1"/>
      <c r="CL93" s="1"/>
      <c r="CM93" s="1"/>
      <c r="CN93" s="1"/>
      <c r="CO93" s="115"/>
      <c r="CP93" s="1"/>
      <c r="CQ93" s="1"/>
      <c r="CR93" s="1"/>
      <c r="CS93" s="1"/>
      <c r="CT93" s="1"/>
      <c r="CU93" s="1"/>
      <c r="CV93" s="115"/>
      <c r="CW93" s="1"/>
      <c r="CX93" s="1"/>
      <c r="CY93" s="1"/>
      <c r="CZ93" s="1"/>
      <c r="DA93" s="1"/>
      <c r="DB93" s="1"/>
      <c r="DC93" s="1"/>
      <c r="DD93" s="115"/>
      <c r="DE93" s="1"/>
      <c r="DF93" s="1"/>
      <c r="DG93" s="1"/>
      <c r="DH93" s="1"/>
      <c r="DI93" s="1"/>
      <c r="DJ93" s="1"/>
      <c r="DK93" s="115"/>
      <c r="DL93" s="1"/>
      <c r="DM93" s="1"/>
      <c r="DN93" s="1"/>
      <c r="DO93" s="1"/>
      <c r="DP93" s="1"/>
      <c r="DQ93" s="1"/>
      <c r="DR93" s="1"/>
      <c r="DS93" s="1"/>
    </row>
    <row r="94" spans="1:123" s="179" customFormat="1" x14ac:dyDescent="0.25">
      <c r="A94" s="179" t="s">
        <v>164</v>
      </c>
      <c r="D94" s="180"/>
      <c r="E94" s="180"/>
      <c r="F94" s="180"/>
      <c r="G94" s="180"/>
      <c r="H94" s="180"/>
      <c r="I94" s="180" t="e">
        <f>I69/I68</f>
        <v>#DIV/0!</v>
      </c>
      <c r="J94" s="180">
        <f t="shared" ref="J94:BK94" si="214">J69/J68</f>
        <v>0</v>
      </c>
      <c r="K94" s="180">
        <f t="shared" si="214"/>
        <v>0</v>
      </c>
      <c r="L94" s="180">
        <f t="shared" si="214"/>
        <v>0</v>
      </c>
      <c r="M94" s="180">
        <f t="shared" si="214"/>
        <v>0</v>
      </c>
      <c r="N94" s="180">
        <f t="shared" si="214"/>
        <v>0</v>
      </c>
      <c r="O94" s="180">
        <f t="shared" si="214"/>
        <v>0</v>
      </c>
      <c r="P94" s="180">
        <f t="shared" si="214"/>
        <v>0</v>
      </c>
      <c r="Q94" s="180">
        <f t="shared" si="214"/>
        <v>4.332870236889106E-2</v>
      </c>
      <c r="R94" s="180">
        <f t="shared" si="214"/>
        <v>5.0752190504272814E-2</v>
      </c>
      <c r="S94" s="180">
        <f t="shared" si="214"/>
        <v>5.3790394479669192E-2</v>
      </c>
      <c r="T94" s="180">
        <f t="shared" si="214"/>
        <v>5.5422079679438768E-2</v>
      </c>
      <c r="U94" s="180">
        <f t="shared" si="214"/>
        <v>5.6426772179440643E-2</v>
      </c>
      <c r="V94" s="180">
        <f t="shared" si="214"/>
        <v>5.709823352739099E-2</v>
      </c>
      <c r="W94" s="180">
        <f t="shared" si="214"/>
        <v>5.7571896136934059E-2</v>
      </c>
      <c r="X94" s="180">
        <f t="shared" si="214"/>
        <v>5.7918899652159052E-2</v>
      </c>
      <c r="Y94" s="180">
        <f t="shared" si="214"/>
        <v>5.8180214634818712E-2</v>
      </c>
      <c r="Z94" s="180">
        <f t="shared" si="214"/>
        <v>5.8381112274341028E-2</v>
      </c>
      <c r="AA94" s="180">
        <f t="shared" si="214"/>
        <v>5.8538030228810663E-2</v>
      </c>
      <c r="AB94" s="180">
        <f t="shared" si="214"/>
        <v>5.8662121325429424E-2</v>
      </c>
      <c r="AC94" s="180">
        <f t="shared" si="214"/>
        <v>5.8761215894269477E-2</v>
      </c>
      <c r="AD94" s="180">
        <f t="shared" si="214"/>
        <v>5.8840968089571448E-2</v>
      </c>
      <c r="AE94" s="180">
        <f t="shared" si="214"/>
        <v>6.5294191114280004E-2</v>
      </c>
      <c r="AF94" s="180">
        <f t="shared" si="214"/>
        <v>6.4111983643966794E-2</v>
      </c>
      <c r="AG94" s="180">
        <f t="shared" si="214"/>
        <v>6.2972219170601224E-2</v>
      </c>
      <c r="AH94" s="180">
        <f t="shared" si="214"/>
        <v>6.1877832525549833E-2</v>
      </c>
      <c r="AI94" s="180">
        <f t="shared" si="214"/>
        <v>6.0832470547065247E-2</v>
      </c>
      <c r="AJ94" s="180">
        <f t="shared" si="214"/>
        <v>5.98401031744853E-2</v>
      </c>
      <c r="AK94" s="180">
        <f t="shared" si="214"/>
        <v>5.8904623686917415E-2</v>
      </c>
      <c r="AL94" s="180">
        <f t="shared" si="214"/>
        <v>5.8118254576276888E-2</v>
      </c>
      <c r="AM94" s="180">
        <f t="shared" si="214"/>
        <v>5.7653268388268536E-2</v>
      </c>
      <c r="AN94" s="180">
        <f t="shared" si="214"/>
        <v>5.7278424548563675E-2</v>
      </c>
      <c r="AO94" s="180">
        <f t="shared" si="214"/>
        <v>5.6977333381965291E-2</v>
      </c>
      <c r="AP94" s="180">
        <f t="shared" si="214"/>
        <v>5.6738899573444884E-2</v>
      </c>
      <c r="AQ94" s="180">
        <f t="shared" si="214"/>
        <v>5.6555846714162271E-2</v>
      </c>
      <c r="AR94" s="180">
        <f t="shared" si="214"/>
        <v>5.6423853605071503E-2</v>
      </c>
      <c r="AS94" s="180">
        <f t="shared" si="214"/>
        <v>5.6352102353363576E-2</v>
      </c>
      <c r="AT94" s="180">
        <f t="shared" si="214"/>
        <v>5.631462293304753E-2</v>
      </c>
      <c r="AU94" s="180">
        <f t="shared" si="214"/>
        <v>5.6267256444783108E-2</v>
      </c>
      <c r="AV94" s="180">
        <f t="shared" si="214"/>
        <v>5.6212273942710424E-2</v>
      </c>
      <c r="AW94" s="180">
        <f t="shared" si="214"/>
        <v>5.6151999490128689E-2</v>
      </c>
      <c r="AX94" s="180">
        <f t="shared" si="214"/>
        <v>5.6088800942081504E-2</v>
      </c>
      <c r="AY94" s="209">
        <f t="shared" si="214"/>
        <v>5.6025101379982026E-2</v>
      </c>
      <c r="AZ94" s="180">
        <f t="shared" si="214"/>
        <v>5.5957951952145667E-2</v>
      </c>
      <c r="BA94" s="180">
        <f t="shared" si="214"/>
        <v>5.5907877705095477E-2</v>
      </c>
      <c r="BB94" s="180">
        <f t="shared" si="214"/>
        <v>5.5874030669473745E-2</v>
      </c>
      <c r="BC94" s="180">
        <f t="shared" si="214"/>
        <v>5.5853409037331242E-2</v>
      </c>
      <c r="BD94" s="180">
        <f t="shared" si="214"/>
        <v>5.584311552508181E-2</v>
      </c>
      <c r="BE94" s="20">
        <f t="shared" si="214"/>
        <v>5.5840255639485165E-2</v>
      </c>
      <c r="BF94" s="209">
        <f t="shared" si="214"/>
        <v>5.5841844380510021E-2</v>
      </c>
      <c r="BG94" s="180">
        <f t="shared" si="214"/>
        <v>5.5844716261605927E-2</v>
      </c>
      <c r="BH94" s="180">
        <f t="shared" si="214"/>
        <v>5.5836007144991782E-2</v>
      </c>
      <c r="BI94" s="180">
        <f t="shared" si="214"/>
        <v>5.5822205489131818E-2</v>
      </c>
      <c r="BJ94" s="180">
        <f t="shared" si="214"/>
        <v>5.580481306537536E-2</v>
      </c>
      <c r="BK94" s="180">
        <f t="shared" si="214"/>
        <v>5.5785088836865143E-2</v>
      </c>
      <c r="BL94" s="20">
        <f>BL69/BL68</f>
        <v>5.5764040351917642E-2</v>
      </c>
      <c r="BM94" s="209">
        <f>BM69/BM68</f>
        <v>5.5742413898660442E-2</v>
      </c>
      <c r="BN94" s="180">
        <f t="shared" ref="BN94:DS94" si="215">BN69/BN68</f>
        <v>5.5720680987570007E-2</v>
      </c>
      <c r="BO94" s="180">
        <f t="shared" si="215"/>
        <v>5.570336638355685E-2</v>
      </c>
      <c r="BP94" s="180">
        <f t="shared" si="215"/>
        <v>5.5688841957611888E-2</v>
      </c>
      <c r="BQ94" s="180">
        <f t="shared" si="215"/>
        <v>5.5676081095936587E-2</v>
      </c>
      <c r="BR94" s="180">
        <f t="shared" si="215"/>
        <v>5.5664265995573642E-2</v>
      </c>
      <c r="BS94" s="180">
        <f t="shared" si="215"/>
        <v>5.5652772141947963E-2</v>
      </c>
      <c r="BT94" s="209">
        <f t="shared" si="215"/>
        <v>5.5641157071776401E-2</v>
      </c>
      <c r="BU94" s="180">
        <f t="shared" si="215"/>
        <v>5.5629151123503147E-2</v>
      </c>
      <c r="BV94" s="180">
        <f t="shared" si="215"/>
        <v>5.5616167407772657E-2</v>
      </c>
      <c r="BW94" s="180">
        <f t="shared" si="215"/>
        <v>5.560297269473858E-2</v>
      </c>
      <c r="BX94" s="180">
        <f t="shared" si="215"/>
        <v>5.55899206089134E-2</v>
      </c>
      <c r="BY94" s="180">
        <f t="shared" si="215"/>
        <v>5.5577232279167617E-2</v>
      </c>
      <c r="BZ94" s="180">
        <f t="shared" si="215"/>
        <v>5.5565023401747918E-2</v>
      </c>
      <c r="CA94" s="209">
        <f t="shared" si="215"/>
        <v>5.5553329764450418E-2</v>
      </c>
      <c r="CB94" s="180">
        <f t="shared" si="215"/>
        <v>5.5542133099410126E-2</v>
      </c>
      <c r="CC94" s="180">
        <f t="shared" si="215"/>
        <v>5.5531387739653749E-2</v>
      </c>
      <c r="CD94" s="180">
        <f t="shared" si="215"/>
        <v>5.5520844824655996E-2</v>
      </c>
      <c r="CE94" s="180">
        <f t="shared" si="215"/>
        <v>5.5510362882157577E-2</v>
      </c>
      <c r="CF94" s="180">
        <f t="shared" si="215"/>
        <v>5.5499873395531592E-2</v>
      </c>
      <c r="CG94" s="180">
        <f t="shared" si="215"/>
        <v>5.5489362323542422E-2</v>
      </c>
      <c r="CH94" s="209">
        <f t="shared" si="215"/>
        <v>5.5478853754407746E-2</v>
      </c>
      <c r="CI94" s="180">
        <f t="shared" si="215"/>
        <v>5.5468395696964004E-2</v>
      </c>
      <c r="CJ94" s="180">
        <f t="shared" si="215"/>
        <v>5.5458047999377244E-2</v>
      </c>
      <c r="CK94" s="180">
        <f t="shared" si="215"/>
        <v>5.544787629200127E-2</v>
      </c>
      <c r="CL94" s="180">
        <f t="shared" si="215"/>
        <v>5.543789389135502E-2</v>
      </c>
      <c r="CM94" s="180">
        <f t="shared" si="215"/>
        <v>5.5428089352010088E-2</v>
      </c>
      <c r="CN94" s="180">
        <f t="shared" si="215"/>
        <v>5.5418437638344809E-2</v>
      </c>
      <c r="CO94" s="209">
        <f t="shared" si="215"/>
        <v>5.540890877806031E-2</v>
      </c>
      <c r="CP94" s="180">
        <f t="shared" si="215"/>
        <v>5.539947408147005E-2</v>
      </c>
      <c r="CQ94" s="180">
        <f t="shared" si="215"/>
        <v>5.5390110020489651E-2</v>
      </c>
      <c r="CR94" s="180">
        <f t="shared" si="215"/>
        <v>5.5380802199416941E-2</v>
      </c>
      <c r="CS94" s="180">
        <f t="shared" si="215"/>
        <v>5.5371551303770659E-2</v>
      </c>
      <c r="CT94" s="180">
        <f t="shared" si="215"/>
        <v>5.5362365420528144E-2</v>
      </c>
      <c r="CU94" s="180">
        <f t="shared" si="215"/>
        <v>5.5353254827561205E-2</v>
      </c>
      <c r="CV94" s="209">
        <f t="shared" si="215"/>
        <v>5.5344228446339482E-2</v>
      </c>
      <c r="CW94" s="180">
        <f t="shared" si="215"/>
        <v>5.5335291680593361E-2</v>
      </c>
      <c r="CX94" s="180">
        <f t="shared" si="215"/>
        <v>5.5326445360161722E-2</v>
      </c>
      <c r="CY94" s="180">
        <f t="shared" si="215"/>
        <v>5.5317685513118664E-2</v>
      </c>
      <c r="CZ94" s="180">
        <f t="shared" si="215"/>
        <v>5.530900453099942E-2</v>
      </c>
      <c r="DA94" s="180">
        <f t="shared" si="215"/>
        <v>5.5300394713177853E-2</v>
      </c>
      <c r="DB94" s="180">
        <f t="shared" si="215"/>
        <v>5.5291849852722112E-2</v>
      </c>
      <c r="DC94" s="180">
        <f t="shared" si="215"/>
        <v>5.5283365917746713E-2</v>
      </c>
      <c r="DD94" s="209">
        <f t="shared" si="215"/>
        <v>5.5274941073357481E-2</v>
      </c>
      <c r="DE94" s="180">
        <f t="shared" si="215"/>
        <v>5.5266575266397923E-2</v>
      </c>
      <c r="DF94" s="180">
        <f t="shared" si="215"/>
        <v>5.5258269571960089E-2</v>
      </c>
      <c r="DG94" s="180">
        <f t="shared" si="215"/>
        <v>5.5250025328881312E-2</v>
      </c>
      <c r="DH94" s="180">
        <f t="shared" si="215"/>
        <v>5.5241843266449868E-2</v>
      </c>
      <c r="DI94" s="180">
        <f t="shared" si="215"/>
        <v>5.5233723181865438E-2</v>
      </c>
      <c r="DJ94" s="180">
        <f t="shared" si="215"/>
        <v>5.5225663974362557E-2</v>
      </c>
      <c r="DK94" s="209">
        <f t="shared" si="215"/>
        <v>5.5217663891227418E-2</v>
      </c>
      <c r="DL94" s="180">
        <f t="shared" si="215"/>
        <v>5.5209720872814075E-2</v>
      </c>
      <c r="DM94" s="180">
        <f t="shared" si="215"/>
        <v>5.5201832914185255E-2</v>
      </c>
      <c r="DN94" s="180">
        <f t="shared" si="215"/>
        <v>5.5193998377873768E-2</v>
      </c>
      <c r="DO94" s="180">
        <f t="shared" si="215"/>
        <v>5.518621615458822E-2</v>
      </c>
      <c r="DP94" s="180">
        <f t="shared" si="215"/>
        <v>5.5178485593767708E-2</v>
      </c>
      <c r="DQ94" s="180">
        <f t="shared" si="215"/>
        <v>5.5170806344462003E-2</v>
      </c>
      <c r="DR94" s="180">
        <f t="shared" si="215"/>
        <v>5.5163178175296743E-2</v>
      </c>
      <c r="DS94" s="180">
        <f t="shared" si="215"/>
        <v>5.5155600819650236E-2</v>
      </c>
    </row>
    <row r="95" spans="1:123" s="179" customFormat="1" x14ac:dyDescent="0.25">
      <c r="A95" s="179" t="s">
        <v>156</v>
      </c>
      <c r="D95" s="180"/>
      <c r="E95" s="180"/>
      <c r="F95" s="180"/>
      <c r="G95" s="180"/>
      <c r="H95" s="180"/>
      <c r="I95" s="180" t="e">
        <f>I70/I68</f>
        <v>#DIV/0!</v>
      </c>
      <c r="J95" s="180">
        <f t="shared" ref="J95:BK95" si="216">J70/J68</f>
        <v>0</v>
      </c>
      <c r="K95" s="180">
        <f t="shared" si="216"/>
        <v>0</v>
      </c>
      <c r="L95" s="180">
        <f t="shared" si="216"/>
        <v>0</v>
      </c>
      <c r="M95" s="180">
        <f t="shared" si="216"/>
        <v>0</v>
      </c>
      <c r="N95" s="180">
        <f t="shared" si="216"/>
        <v>0</v>
      </c>
      <c r="O95" s="180">
        <f t="shared" si="216"/>
        <v>0</v>
      </c>
      <c r="P95" s="180">
        <f t="shared" si="216"/>
        <v>0</v>
      </c>
      <c r="Q95" s="180">
        <f t="shared" si="216"/>
        <v>0.35612632084020013</v>
      </c>
      <c r="R95" s="180">
        <f t="shared" si="216"/>
        <v>0.41714129181594045</v>
      </c>
      <c r="S95" s="180">
        <f t="shared" si="216"/>
        <v>0.44211283133974638</v>
      </c>
      <c r="T95" s="180">
        <f t="shared" si="216"/>
        <v>0.45552394257072926</v>
      </c>
      <c r="U95" s="180">
        <f t="shared" si="216"/>
        <v>0.46378168914608703</v>
      </c>
      <c r="V95" s="180">
        <f t="shared" si="216"/>
        <v>0.46930054954019962</v>
      </c>
      <c r="W95" s="180">
        <f t="shared" si="216"/>
        <v>0.47319366687890979</v>
      </c>
      <c r="X95" s="180">
        <f t="shared" si="216"/>
        <v>0.4760457505656906</v>
      </c>
      <c r="Y95" s="180">
        <f t="shared" si="216"/>
        <v>0.47819354494371519</v>
      </c>
      <c r="Z95" s="180">
        <f t="shared" si="216"/>
        <v>0.47984475841924101</v>
      </c>
      <c r="AA95" s="180">
        <f t="shared" si="216"/>
        <v>0.48113449503132028</v>
      </c>
      <c r="AB95" s="180">
        <f t="shared" si="216"/>
        <v>0.48215442185284435</v>
      </c>
      <c r="AC95" s="180">
        <f t="shared" si="216"/>
        <v>0.48296889776111873</v>
      </c>
      <c r="AD95" s="180">
        <f t="shared" si="216"/>
        <v>0.48362439525675138</v>
      </c>
      <c r="AE95" s="180">
        <f t="shared" si="216"/>
        <v>0.47822632811742938</v>
      </c>
      <c r="AF95" s="180">
        <f t="shared" si="216"/>
        <v>0.45602428706368031</v>
      </c>
      <c r="AG95" s="180">
        <f t="shared" si="216"/>
        <v>0.43454700253174261</v>
      </c>
      <c r="AH95" s="180">
        <f t="shared" si="216"/>
        <v>0.41385676092600515</v>
      </c>
      <c r="AI95" s="180">
        <f t="shared" si="216"/>
        <v>0.39403034067152792</v>
      </c>
      <c r="AJ95" s="180">
        <f t="shared" si="216"/>
        <v>0.37515161570201039</v>
      </c>
      <c r="AK95" s="180">
        <f t="shared" si="216"/>
        <v>0.35730385094547057</v>
      </c>
      <c r="AL95" s="180">
        <f t="shared" si="216"/>
        <v>0.33774161265356406</v>
      </c>
      <c r="AM95" s="180">
        <f t="shared" si="216"/>
        <v>0.3269192434414474</v>
      </c>
      <c r="AN95" s="180">
        <f t="shared" si="216"/>
        <v>0.31789785186160552</v>
      </c>
      <c r="AO95" s="180">
        <f t="shared" si="216"/>
        <v>0.31029212868621742</v>
      </c>
      <c r="AP95" s="180">
        <f t="shared" si="216"/>
        <v>0.30382493065913563</v>
      </c>
      <c r="AQ95" s="180">
        <f t="shared" si="216"/>
        <v>0.2982932505807383</v>
      </c>
      <c r="AR95" s="180">
        <f t="shared" si="216"/>
        <v>0.29354673262884129</v>
      </c>
      <c r="AS95" s="180">
        <f t="shared" si="216"/>
        <v>0.29101110519468443</v>
      </c>
      <c r="AT95" s="180">
        <f t="shared" si="216"/>
        <v>0.2887331371704917</v>
      </c>
      <c r="AU95" s="180">
        <f t="shared" si="216"/>
        <v>0.28645684319611475</v>
      </c>
      <c r="AV95" s="180">
        <f t="shared" si="216"/>
        <v>0.28421784062340993</v>
      </c>
      <c r="AW95" s="180">
        <f t="shared" si="216"/>
        <v>0.28205058740323624</v>
      </c>
      <c r="AX95" s="180">
        <f t="shared" si="216"/>
        <v>0.27998875472902307</v>
      </c>
      <c r="AY95" s="209">
        <f t="shared" si="216"/>
        <v>0.27806594636610005</v>
      </c>
      <c r="AZ95" s="180">
        <f t="shared" si="216"/>
        <v>0.27616191249432909</v>
      </c>
      <c r="BA95" s="180">
        <f t="shared" si="216"/>
        <v>0.27455724134489129</v>
      </c>
      <c r="BB95" s="180">
        <f t="shared" si="216"/>
        <v>0.27312046636973381</v>
      </c>
      <c r="BC95" s="180">
        <f t="shared" si="216"/>
        <v>0.27182831833662913</v>
      </c>
      <c r="BD95" s="180">
        <f t="shared" si="216"/>
        <v>0.27066144790407226</v>
      </c>
      <c r="BE95" s="20">
        <f t="shared" si="216"/>
        <v>0.2696037728231509</v>
      </c>
      <c r="BF95" s="209">
        <f t="shared" si="216"/>
        <v>0.26864200758871981</v>
      </c>
      <c r="BG95" s="180">
        <f t="shared" si="216"/>
        <v>0.26776533563894717</v>
      </c>
      <c r="BH95" s="180">
        <f t="shared" si="216"/>
        <v>0.26690610159132422</v>
      </c>
      <c r="BI95" s="180">
        <f t="shared" si="216"/>
        <v>0.26607169009200599</v>
      </c>
      <c r="BJ95" s="180">
        <f t="shared" si="216"/>
        <v>0.26526992168270258</v>
      </c>
      <c r="BK95" s="180">
        <f t="shared" si="216"/>
        <v>0.26450639753645117</v>
      </c>
      <c r="BL95" s="20">
        <f>BL70/BL68</f>
        <v>0.26378459280270011</v>
      </c>
      <c r="BM95" s="209">
        <f>BM70/BM68</f>
        <v>0.26310590988730576</v>
      </c>
      <c r="BN95" s="180">
        <f t="shared" ref="BN95:DS95" si="217">BN70/BN68</f>
        <v>0.26246967820310085</v>
      </c>
      <c r="BO95" s="180">
        <f t="shared" si="217"/>
        <v>0.26187937153193835</v>
      </c>
      <c r="BP95" s="180">
        <f t="shared" si="217"/>
        <v>0.26132383913231044</v>
      </c>
      <c r="BQ95" s="180">
        <f t="shared" si="217"/>
        <v>0.2607978996176602</v>
      </c>
      <c r="BR95" s="180">
        <f t="shared" si="217"/>
        <v>0.26029748191921126</v>
      </c>
      <c r="BS95" s="180">
        <f t="shared" si="217"/>
        <v>0.25981939380117952</v>
      </c>
      <c r="BT95" s="209">
        <f t="shared" si="217"/>
        <v>0.25936110016997765</v>
      </c>
      <c r="BU95" s="180">
        <f t="shared" si="217"/>
        <v>0.25892050345212575</v>
      </c>
      <c r="BV95" s="180">
        <f t="shared" si="217"/>
        <v>0.2584958515799734</v>
      </c>
      <c r="BW95" s="180">
        <f t="shared" si="217"/>
        <v>0.2580878565856824</v>
      </c>
      <c r="BX95" s="180">
        <f t="shared" si="217"/>
        <v>0.25769676364546762</v>
      </c>
      <c r="BY95" s="180">
        <f t="shared" si="217"/>
        <v>0.25732219880810964</v>
      </c>
      <c r="BZ95" s="180">
        <f t="shared" si="217"/>
        <v>0.2569633218955123</v>
      </c>
      <c r="CA95" s="209">
        <f t="shared" si="217"/>
        <v>0.25661896652082328</v>
      </c>
      <c r="CB95" s="180">
        <f t="shared" si="217"/>
        <v>0.25628776936586023</v>
      </c>
      <c r="CC95" s="180">
        <f t="shared" si="217"/>
        <v>0.25596829116690395</v>
      </c>
      <c r="CD95" s="180">
        <f t="shared" si="217"/>
        <v>0.25565914730339023</v>
      </c>
      <c r="CE95" s="180">
        <f t="shared" si="217"/>
        <v>0.25535950778977051</v>
      </c>
      <c r="CF95" s="180">
        <f t="shared" si="217"/>
        <v>0.25506877804083833</v>
      </c>
      <c r="CG95" s="180">
        <f t="shared" si="217"/>
        <v>0.25478651648230782</v>
      </c>
      <c r="CH95" s="209">
        <f t="shared" si="217"/>
        <v>0.25451237132672028</v>
      </c>
      <c r="CI95" s="180">
        <f t="shared" si="217"/>
        <v>0.25424603633652221</v>
      </c>
      <c r="CJ95" s="180">
        <f t="shared" si="217"/>
        <v>0.25398722551208336</v>
      </c>
      <c r="CK95" s="180">
        <f t="shared" si="217"/>
        <v>0.25373562441179537</v>
      </c>
      <c r="CL95" s="180">
        <f t="shared" si="217"/>
        <v>0.25349083566268932</v>
      </c>
      <c r="CM95" s="180">
        <f t="shared" si="217"/>
        <v>0.25325241460366732</v>
      </c>
      <c r="CN95" s="180">
        <f t="shared" si="217"/>
        <v>0.25301991238153931</v>
      </c>
      <c r="CO95" s="209">
        <f t="shared" si="217"/>
        <v>0.25279290716545194</v>
      </c>
      <c r="CP95" s="180">
        <f t="shared" si="217"/>
        <v>0.25257102506613271</v>
      </c>
      <c r="CQ95" s="180">
        <f t="shared" si="217"/>
        <v>0.2523539523809224</v>
      </c>
      <c r="CR95" s="180">
        <f t="shared" si="217"/>
        <v>0.25214144009019823</v>
      </c>
      <c r="CS95" s="180">
        <f t="shared" si="217"/>
        <v>0.2519332899159909</v>
      </c>
      <c r="CT95" s="180">
        <f t="shared" si="217"/>
        <v>0.25172932144153926</v>
      </c>
      <c r="CU95" s="180">
        <f t="shared" si="217"/>
        <v>0.25152935931984488</v>
      </c>
      <c r="CV95" s="209">
        <f t="shared" si="217"/>
        <v>0.25133322696999788</v>
      </c>
      <c r="CW95" s="180">
        <f t="shared" si="217"/>
        <v>0.25114074504184464</v>
      </c>
      <c r="CX95" s="180">
        <f t="shared" si="217"/>
        <v>0.25095173302391749</v>
      </c>
      <c r="CY95" s="180">
        <f t="shared" si="217"/>
        <v>0.25076601245538305</v>
      </c>
      <c r="CZ95" s="180">
        <f t="shared" si="217"/>
        <v>0.25058341234162801</v>
      </c>
      <c r="DA95" s="180">
        <f t="shared" si="217"/>
        <v>0.2504037746015465</v>
      </c>
      <c r="DB95" s="180">
        <f t="shared" si="217"/>
        <v>0.25022695684457674</v>
      </c>
      <c r="DC95" s="180">
        <f t="shared" si="217"/>
        <v>0.25005283231314129</v>
      </c>
      <c r="DD95" s="209">
        <f t="shared" si="217"/>
        <v>0.24988128797174747</v>
      </c>
      <c r="DE95" s="180">
        <f t="shared" si="217"/>
        <v>0.24971222152941766</v>
      </c>
      <c r="DF95" s="180">
        <f t="shared" si="217"/>
        <v>0.24954553799137336</v>
      </c>
      <c r="DG95" s="180">
        <f t="shared" si="217"/>
        <v>0.24938114638652906</v>
      </c>
      <c r="DH95" s="180">
        <f t="shared" si="217"/>
        <v>0.24921895783344983</v>
      </c>
      <c r="DI95" s="180">
        <f t="shared" si="217"/>
        <v>0.2490588856181232</v>
      </c>
      <c r="DJ95" s="180">
        <f t="shared" si="217"/>
        <v>0.24890084596059797</v>
      </c>
      <c r="DK95" s="209">
        <f t="shared" si="217"/>
        <v>0.24874475898132406</v>
      </c>
      <c r="DL95" s="180">
        <f t="shared" si="217"/>
        <v>0.24859054952946355</v>
      </c>
      <c r="DM95" s="180">
        <f t="shared" si="217"/>
        <v>0.24843814766924716</v>
      </c>
      <c r="DN95" s="180">
        <f t="shared" si="217"/>
        <v>0.248287488740843</v>
      </c>
      <c r="DO95" s="180">
        <f t="shared" si="217"/>
        <v>0.24813851297094319</v>
      </c>
      <c r="DP95" s="180">
        <f t="shared" si="217"/>
        <v>0.24799116480235772</v>
      </c>
      <c r="DQ95" s="180">
        <f t="shared" si="217"/>
        <v>0.24784539213057885</v>
      </c>
      <c r="DR95" s="180">
        <f t="shared" si="217"/>
        <v>0.24770114562121953</v>
      </c>
      <c r="DS95" s="180">
        <f t="shared" si="217"/>
        <v>0.24755837820336715</v>
      </c>
    </row>
    <row r="96" spans="1:123" s="179" customFormat="1" x14ac:dyDescent="0.25">
      <c r="A96" s="179" t="s">
        <v>157</v>
      </c>
      <c r="D96" s="180"/>
      <c r="E96" s="180"/>
      <c r="F96" s="180"/>
      <c r="G96" s="180"/>
      <c r="H96" s="180"/>
      <c r="I96" s="180" t="e">
        <f>I71/I68</f>
        <v>#DIV/0!</v>
      </c>
      <c r="J96" s="180">
        <f t="shared" ref="J96:BK96" si="218">J71/J68</f>
        <v>1</v>
      </c>
      <c r="K96" s="180">
        <f t="shared" si="218"/>
        <v>1</v>
      </c>
      <c r="L96" s="180">
        <f t="shared" si="218"/>
        <v>1</v>
      </c>
      <c r="M96" s="180">
        <f t="shared" si="218"/>
        <v>1</v>
      </c>
      <c r="N96" s="180">
        <f t="shared" si="218"/>
        <v>1</v>
      </c>
      <c r="O96" s="180">
        <f t="shared" si="218"/>
        <v>1</v>
      </c>
      <c r="P96" s="180">
        <f t="shared" si="218"/>
        <v>1</v>
      </c>
      <c r="Q96" s="180">
        <f t="shared" si="218"/>
        <v>0.60054497679090879</v>
      </c>
      <c r="R96" s="180">
        <f t="shared" si="218"/>
        <v>0.53210651767978678</v>
      </c>
      <c r="S96" s="180">
        <f t="shared" si="218"/>
        <v>0.50409677418058429</v>
      </c>
      <c r="T96" s="180">
        <f t="shared" si="218"/>
        <v>0.48905397774983189</v>
      </c>
      <c r="U96" s="180">
        <f t="shared" si="218"/>
        <v>0.47979153867447233</v>
      </c>
      <c r="V96" s="180">
        <f t="shared" si="218"/>
        <v>0.47360121693240942</v>
      </c>
      <c r="W96" s="180">
        <f t="shared" si="218"/>
        <v>0.46923443698415623</v>
      </c>
      <c r="X96" s="180">
        <f t="shared" si="218"/>
        <v>0.46603534978215028</v>
      </c>
      <c r="Y96" s="180">
        <f t="shared" si="218"/>
        <v>0.463626240421466</v>
      </c>
      <c r="Z96" s="180">
        <f t="shared" si="218"/>
        <v>0.46177412930641809</v>
      </c>
      <c r="AA96" s="180">
        <f t="shared" si="218"/>
        <v>0.46032747473986896</v>
      </c>
      <c r="AB96" s="180">
        <f t="shared" si="218"/>
        <v>0.45918345682172623</v>
      </c>
      <c r="AC96" s="180">
        <f t="shared" si="218"/>
        <v>0.45826988634461169</v>
      </c>
      <c r="AD96" s="180">
        <f t="shared" si="218"/>
        <v>0.45753463665367705</v>
      </c>
      <c r="AE96" s="180">
        <f t="shared" si="218"/>
        <v>0.4564794807682907</v>
      </c>
      <c r="AF96" s="180">
        <f t="shared" si="218"/>
        <v>0.47986372929235294</v>
      </c>
      <c r="AG96" s="180">
        <f t="shared" si="218"/>
        <v>0.50248077829765614</v>
      </c>
      <c r="AH96" s="180">
        <f t="shared" si="218"/>
        <v>0.524265406548445</v>
      </c>
      <c r="AI96" s="180">
        <f t="shared" si="218"/>
        <v>0.54513718878140671</v>
      </c>
      <c r="AJ96" s="180">
        <f t="shared" si="218"/>
        <v>0.56500828112350421</v>
      </c>
      <c r="AK96" s="180">
        <f t="shared" si="218"/>
        <v>0.58379152536761192</v>
      </c>
      <c r="AL96" s="180">
        <f t="shared" si="218"/>
        <v>0.6041401327701591</v>
      </c>
      <c r="AM96" s="180">
        <f t="shared" si="218"/>
        <v>0.61542748817028403</v>
      </c>
      <c r="AN96" s="180">
        <f t="shared" si="218"/>
        <v>0.62482372358983074</v>
      </c>
      <c r="AO96" s="180">
        <f t="shared" si="218"/>
        <v>0.63273053793181733</v>
      </c>
      <c r="AP96" s="180">
        <f t="shared" si="218"/>
        <v>0.63943616976741935</v>
      </c>
      <c r="AQ96" s="180">
        <f t="shared" si="218"/>
        <v>0.64515090270509945</v>
      </c>
      <c r="AR96" s="180">
        <f t="shared" si="218"/>
        <v>0.65002941376608714</v>
      </c>
      <c r="AS96" s="180">
        <f t="shared" si="218"/>
        <v>0.65263679245195205</v>
      </c>
      <c r="AT96" s="180">
        <f t="shared" si="218"/>
        <v>0.65495223989646079</v>
      </c>
      <c r="AU96" s="180">
        <f t="shared" si="218"/>
        <v>0.65727590035910211</v>
      </c>
      <c r="AV96" s="180">
        <f t="shared" si="218"/>
        <v>0.65956988543387962</v>
      </c>
      <c r="AW96" s="180">
        <f t="shared" si="218"/>
        <v>0.66179741310663498</v>
      </c>
      <c r="AX96" s="180">
        <f t="shared" si="218"/>
        <v>0.66392244432889536</v>
      </c>
      <c r="AY96" s="209">
        <f t="shared" si="218"/>
        <v>0.66590895225391789</v>
      </c>
      <c r="AZ96" s="180">
        <f t="shared" si="218"/>
        <v>0.66788013555352521</v>
      </c>
      <c r="BA96" s="180">
        <f t="shared" si="218"/>
        <v>0.66953488095001312</v>
      </c>
      <c r="BB96" s="180">
        <f t="shared" si="218"/>
        <v>0.67100550296079242</v>
      </c>
      <c r="BC96" s="180">
        <f t="shared" si="218"/>
        <v>0.67231827262603971</v>
      </c>
      <c r="BD96" s="180">
        <f t="shared" si="218"/>
        <v>0.67349543657084587</v>
      </c>
      <c r="BE96" s="20">
        <f t="shared" si="218"/>
        <v>0.67455597153736391</v>
      </c>
      <c r="BF96" s="209">
        <f t="shared" si="218"/>
        <v>0.6755161480307702</v>
      </c>
      <c r="BG96" s="180">
        <f t="shared" si="218"/>
        <v>0.67638994809944697</v>
      </c>
      <c r="BH96" s="180">
        <f t="shared" si="218"/>
        <v>0.67725789126368408</v>
      </c>
      <c r="BI96" s="180">
        <f t="shared" si="218"/>
        <v>0.67810610441886221</v>
      </c>
      <c r="BJ96" s="180">
        <f t="shared" si="218"/>
        <v>0.67892526525192198</v>
      </c>
      <c r="BK96" s="180">
        <f t="shared" si="218"/>
        <v>0.67970851362668372</v>
      </c>
      <c r="BL96" s="20">
        <f>BL71/BL68</f>
        <v>0.68045136684538221</v>
      </c>
      <c r="BM96" s="209">
        <f>BM71/BM68</f>
        <v>0.68115167621403372</v>
      </c>
      <c r="BN96" s="180">
        <f t="shared" ref="BN96:DS96" si="219">BN71/BN68</f>
        <v>0.68180964080932915</v>
      </c>
      <c r="BO96" s="180">
        <f t="shared" si="219"/>
        <v>0.68241726208450482</v>
      </c>
      <c r="BP96" s="180">
        <f t="shared" si="219"/>
        <v>0.68298731891007769</v>
      </c>
      <c r="BQ96" s="180">
        <f t="shared" si="219"/>
        <v>0.68352601928640322</v>
      </c>
      <c r="BR96" s="180">
        <f t="shared" si="219"/>
        <v>0.68403825208521518</v>
      </c>
      <c r="BS96" s="180">
        <f t="shared" si="219"/>
        <v>0.68452783405687256</v>
      </c>
      <c r="BT96" s="209">
        <f t="shared" si="219"/>
        <v>0.68499774275824599</v>
      </c>
      <c r="BU96" s="180">
        <f t="shared" si="219"/>
        <v>0.685450345424371</v>
      </c>
      <c r="BV96" s="180">
        <f t="shared" si="219"/>
        <v>0.68588798101225401</v>
      </c>
      <c r="BW96" s="180">
        <f t="shared" si="219"/>
        <v>0.68630917071957898</v>
      </c>
      <c r="BX96" s="180">
        <f t="shared" si="219"/>
        <v>0.68671331574561889</v>
      </c>
      <c r="BY96" s="180">
        <f t="shared" si="219"/>
        <v>0.68710056891272275</v>
      </c>
      <c r="BZ96" s="180">
        <f t="shared" si="219"/>
        <v>0.68747165470273974</v>
      </c>
      <c r="CA96" s="209">
        <f t="shared" si="219"/>
        <v>0.68782770371472635</v>
      </c>
      <c r="CB96" s="180">
        <f t="shared" si="219"/>
        <v>0.68817009753472969</v>
      </c>
      <c r="CC96" s="180">
        <f t="shared" si="219"/>
        <v>0.68850032109344228</v>
      </c>
      <c r="CD96" s="180">
        <f t="shared" si="219"/>
        <v>0.68882000787195374</v>
      </c>
      <c r="CE96" s="180">
        <f t="shared" si="219"/>
        <v>0.68913012932807194</v>
      </c>
      <c r="CF96" s="180">
        <f t="shared" si="219"/>
        <v>0.68943134856363009</v>
      </c>
      <c r="CG96" s="180">
        <f t="shared" si="219"/>
        <v>0.68972412119414983</v>
      </c>
      <c r="CH96" s="209">
        <f t="shared" si="219"/>
        <v>0.69000877491887203</v>
      </c>
      <c r="CI96" s="180">
        <f t="shared" si="219"/>
        <v>0.69028556796651386</v>
      </c>
      <c r="CJ96" s="180">
        <f t="shared" si="219"/>
        <v>0.69055472648853933</v>
      </c>
      <c r="CK96" s="180">
        <f t="shared" si="219"/>
        <v>0.69081649929620337</v>
      </c>
      <c r="CL96" s="180">
        <f t="shared" si="219"/>
        <v>0.69107127044595551</v>
      </c>
      <c r="CM96" s="180">
        <f t="shared" si="219"/>
        <v>0.69131949604432263</v>
      </c>
      <c r="CN96" s="180">
        <f t="shared" si="219"/>
        <v>0.69156164998011593</v>
      </c>
      <c r="CO96" s="209">
        <f t="shared" si="219"/>
        <v>0.69179818405648763</v>
      </c>
      <c r="CP96" s="180">
        <f t="shared" si="219"/>
        <v>0.69202950085239734</v>
      </c>
      <c r="CQ96" s="180">
        <f t="shared" si="219"/>
        <v>0.69225593759858794</v>
      </c>
      <c r="CR96" s="180">
        <f t="shared" si="219"/>
        <v>0.69247775771038478</v>
      </c>
      <c r="CS96" s="180">
        <f t="shared" si="219"/>
        <v>0.69269515878023846</v>
      </c>
      <c r="CT96" s="180">
        <f t="shared" si="219"/>
        <v>0.69290831313793255</v>
      </c>
      <c r="CU96" s="180">
        <f t="shared" si="219"/>
        <v>0.69311738585259386</v>
      </c>
      <c r="CV96" s="209">
        <f t="shared" si="219"/>
        <v>0.69332254458366249</v>
      </c>
      <c r="CW96" s="180">
        <f t="shared" si="219"/>
        <v>0.69352396327756216</v>
      </c>
      <c r="CX96" s="180">
        <f t="shared" si="219"/>
        <v>0.69372182161592078</v>
      </c>
      <c r="CY96" s="180">
        <f t="shared" si="219"/>
        <v>0.69391630203149823</v>
      </c>
      <c r="CZ96" s="180">
        <f t="shared" si="219"/>
        <v>0.69410758312737264</v>
      </c>
      <c r="DA96" s="180">
        <f t="shared" si="219"/>
        <v>0.69429583068527567</v>
      </c>
      <c r="DB96" s="180">
        <f t="shared" si="219"/>
        <v>0.69448119330270119</v>
      </c>
      <c r="DC96" s="180">
        <f t="shared" si="219"/>
        <v>0.69466380176911202</v>
      </c>
      <c r="DD96" s="209">
        <f t="shared" si="219"/>
        <v>0.69484377095489513</v>
      </c>
      <c r="DE96" s="180">
        <f t="shared" si="219"/>
        <v>0.69502120320418437</v>
      </c>
      <c r="DF96" s="180">
        <f t="shared" si="219"/>
        <v>0.69519619243666653</v>
      </c>
      <c r="DG96" s="180">
        <f t="shared" si="219"/>
        <v>0.69536882828458968</v>
      </c>
      <c r="DH96" s="180">
        <f t="shared" si="219"/>
        <v>0.6955391989001003</v>
      </c>
      <c r="DI96" s="180">
        <f t="shared" si="219"/>
        <v>0.69570739120001135</v>
      </c>
      <c r="DJ96" s="180">
        <f t="shared" si="219"/>
        <v>0.69587349006503951</v>
      </c>
      <c r="DK96" s="209">
        <f t="shared" si="219"/>
        <v>0.69603757712744863</v>
      </c>
      <c r="DL96" s="180">
        <f t="shared" si="219"/>
        <v>0.69619972959772247</v>
      </c>
      <c r="DM96" s="180">
        <f t="shared" si="219"/>
        <v>0.69636001941656755</v>
      </c>
      <c r="DN96" s="180">
        <f t="shared" si="219"/>
        <v>0.69651851288128308</v>
      </c>
      <c r="DO96" s="180">
        <f t="shared" si="219"/>
        <v>0.69667527087446857</v>
      </c>
      <c r="DP96" s="180">
        <f t="shared" si="219"/>
        <v>0.69683034960387447</v>
      </c>
      <c r="DQ96" s="180">
        <f t="shared" si="219"/>
        <v>0.69698380152495909</v>
      </c>
      <c r="DR96" s="180">
        <f t="shared" si="219"/>
        <v>0.69713567620348382</v>
      </c>
      <c r="DS96" s="180">
        <f t="shared" si="219"/>
        <v>0.69728602097698267</v>
      </c>
    </row>
    <row r="97" spans="1:115" ht="15.75" thickBot="1" x14ac:dyDescent="0.3">
      <c r="I97" s="115"/>
    </row>
    <row r="98" spans="1:115" ht="15.75" thickBot="1" x14ac:dyDescent="0.3">
      <c r="A98" s="327" t="s">
        <v>150</v>
      </c>
      <c r="B98" s="328"/>
      <c r="C98" s="328"/>
      <c r="D98" s="329"/>
    </row>
    <row r="101" spans="1:115" s="59" customFormat="1" ht="12" x14ac:dyDescent="0.2">
      <c r="A101" s="5"/>
      <c r="B101" s="6">
        <v>43905</v>
      </c>
      <c r="C101" s="6">
        <f>B101+7</f>
        <v>43912</v>
      </c>
      <c r="D101" s="6">
        <f>W80</f>
        <v>43919</v>
      </c>
      <c r="E101" s="6">
        <f t="shared" ref="E101:M101" si="220">D101+7</f>
        <v>43926</v>
      </c>
      <c r="F101" s="6">
        <f t="shared" si="220"/>
        <v>43933</v>
      </c>
      <c r="G101" s="6">
        <f t="shared" si="220"/>
        <v>43940</v>
      </c>
      <c r="H101" s="290">
        <f t="shared" si="220"/>
        <v>43947</v>
      </c>
      <c r="I101" s="22">
        <f t="shared" si="220"/>
        <v>43954</v>
      </c>
      <c r="J101" s="22">
        <f t="shared" si="220"/>
        <v>43961</v>
      </c>
      <c r="K101" s="22">
        <f t="shared" si="220"/>
        <v>43968</v>
      </c>
      <c r="L101" s="22">
        <f t="shared" si="220"/>
        <v>43975</v>
      </c>
      <c r="M101" s="22">
        <f t="shared" si="220"/>
        <v>43982</v>
      </c>
      <c r="P101" s="153"/>
      <c r="W101" s="153"/>
      <c r="AD101" s="153"/>
      <c r="AJ101" s="175"/>
      <c r="AK101" s="153"/>
      <c r="AQ101" s="175"/>
      <c r="AR101" s="153"/>
      <c r="AX101" s="175"/>
      <c r="AY101" s="153"/>
      <c r="BE101" s="175"/>
      <c r="BF101" s="153"/>
      <c r="BL101" s="175"/>
      <c r="BM101" s="153"/>
      <c r="BT101" s="153"/>
      <c r="CA101" s="153"/>
      <c r="CH101" s="153"/>
      <c r="CO101" s="153"/>
      <c r="CV101" s="153"/>
      <c r="DD101" s="153"/>
      <c r="DK101" s="153"/>
    </row>
    <row r="102" spans="1:115" x14ac:dyDescent="0.25">
      <c r="A102" s="4" t="s">
        <v>165</v>
      </c>
      <c r="B102" s="4">
        <v>4</v>
      </c>
      <c r="C102" s="4">
        <v>20</v>
      </c>
      <c r="D102" s="4">
        <v>52</v>
      </c>
      <c r="E102" s="4">
        <v>85</v>
      </c>
      <c r="F102" s="4">
        <v>120</v>
      </c>
      <c r="G102" s="4">
        <v>139</v>
      </c>
      <c r="H102" s="259">
        <v>154</v>
      </c>
      <c r="I102" s="27"/>
      <c r="J102" s="27"/>
      <c r="K102" s="27"/>
      <c r="L102" s="27"/>
      <c r="M102" s="27"/>
    </row>
    <row r="103" spans="1:115" x14ac:dyDescent="0.25">
      <c r="A103" s="4" t="s">
        <v>151</v>
      </c>
      <c r="B103" s="4"/>
      <c r="C103" s="4"/>
      <c r="D103" s="4"/>
      <c r="E103" s="4"/>
      <c r="F103" s="4"/>
      <c r="G103" s="4"/>
      <c r="H103" s="259"/>
      <c r="I103" s="27"/>
      <c r="J103" s="27"/>
      <c r="K103" s="27"/>
      <c r="L103" s="27"/>
      <c r="M103" s="27"/>
    </row>
    <row r="104" spans="1:115" x14ac:dyDescent="0.25">
      <c r="A104" s="4" t="s">
        <v>152</v>
      </c>
      <c r="B104" s="4">
        <v>0</v>
      </c>
      <c r="C104" s="4">
        <v>7.0000000000000001E-3</v>
      </c>
      <c r="D104" s="4">
        <v>0.4</v>
      </c>
      <c r="E104" s="4">
        <v>1.3</v>
      </c>
      <c r="F104" s="4">
        <v>2.5</v>
      </c>
      <c r="G104" s="4">
        <v>4.3</v>
      </c>
      <c r="H104" s="259">
        <v>5.6</v>
      </c>
      <c r="I104" s="27"/>
      <c r="J104" s="27"/>
      <c r="K104" s="27"/>
      <c r="L104" s="27"/>
      <c r="M104" s="27"/>
    </row>
    <row r="105" spans="1:115" x14ac:dyDescent="0.25">
      <c r="A105" s="181" t="s">
        <v>153</v>
      </c>
      <c r="B105" s="235">
        <f>I81</f>
        <v>4.0606816447620817</v>
      </c>
      <c r="C105" s="235">
        <f>P81</f>
        <v>14.609235258470632</v>
      </c>
      <c r="D105" s="235">
        <f>W81</f>
        <v>52.380033233487687</v>
      </c>
      <c r="E105" s="235">
        <f>AD81</f>
        <v>85.674774050198394</v>
      </c>
      <c r="F105" s="235">
        <f>AK81</f>
        <v>120.48322799790655</v>
      </c>
      <c r="G105" s="235">
        <f>AR81</f>
        <v>139.62542234601963</v>
      </c>
      <c r="H105" s="291">
        <f>AY81</f>
        <v>155.7619591005475</v>
      </c>
      <c r="I105" s="262">
        <f>BF81</f>
        <v>168.00888202933328</v>
      </c>
      <c r="J105" s="262">
        <f>BM81</f>
        <v>177.92811614641249</v>
      </c>
      <c r="K105" s="257">
        <f>BS81</f>
        <v>185.25499959529591</v>
      </c>
      <c r="L105" s="257">
        <f>CA81</f>
        <v>193.7646202335612</v>
      </c>
      <c r="M105" s="257">
        <f>CH81</f>
        <v>200.4613081166568</v>
      </c>
    </row>
    <row r="106" spans="1:115" x14ac:dyDescent="0.25">
      <c r="A106" s="181" t="s">
        <v>154</v>
      </c>
      <c r="B106" s="181"/>
      <c r="C106" s="235">
        <f>P87</f>
        <v>1.7341719038217471</v>
      </c>
      <c r="D106" s="235">
        <f>W87</f>
        <v>6.5147510534952771</v>
      </c>
      <c r="E106" s="235">
        <f>AD87</f>
        <v>10.403833557392781</v>
      </c>
      <c r="F106" s="235">
        <f>AK87</f>
        <v>14.49687668609408</v>
      </c>
      <c r="G106" s="235">
        <f>AR87</f>
        <v>16.684656597793605</v>
      </c>
      <c r="H106" s="292">
        <f>AY87</f>
        <v>18.536533140213542</v>
      </c>
      <c r="I106" s="262">
        <f>BF87</f>
        <v>19.902508851384841</v>
      </c>
      <c r="J106" s="262">
        <f>BM87</f>
        <v>20.979779580838212</v>
      </c>
      <c r="K106" s="257">
        <f>BT87</f>
        <v>21.874384761495207</v>
      </c>
      <c r="L106" s="257">
        <f>CA87</f>
        <v>22.634286623603188</v>
      </c>
      <c r="M106" s="257">
        <f>CH87</f>
        <v>23.308932253020259</v>
      </c>
    </row>
    <row r="107" spans="1:115" x14ac:dyDescent="0.25">
      <c r="A107" s="181" t="s">
        <v>155</v>
      </c>
      <c r="B107" s="236">
        <f>I84</f>
        <v>0</v>
      </c>
      <c r="C107" s="236">
        <f>P84</f>
        <v>7.5151425268766255E-3</v>
      </c>
      <c r="D107" s="236">
        <f>W84</f>
        <v>0.27241594082191922</v>
      </c>
      <c r="E107" s="236">
        <f>AD84</f>
        <v>1.2216033951773886</v>
      </c>
      <c r="F107" s="236">
        <f>AK84</f>
        <v>2.5116490695544931</v>
      </c>
      <c r="G107" s="236">
        <f>AR84</f>
        <v>4.4474225026161358</v>
      </c>
      <c r="H107" s="291">
        <f>AY84</f>
        <v>5.3758528823456295</v>
      </c>
      <c r="I107" s="261">
        <f>BF84</f>
        <v>6.1575654481387136</v>
      </c>
      <c r="J107" s="261">
        <f>BL84</f>
        <v>6.6568795421694142</v>
      </c>
      <c r="K107" s="258">
        <f>BT84</f>
        <v>7.1904213815264235</v>
      </c>
      <c r="L107" s="258">
        <f>CA84</f>
        <v>7.5708640647214676</v>
      </c>
      <c r="M107" s="258">
        <f>CH84</f>
        <v>7.8945330266023817</v>
      </c>
    </row>
    <row r="109" spans="1:115" x14ac:dyDescent="0.25">
      <c r="C109" t="e">
        <f>C102/C103</f>
        <v>#DIV/0!</v>
      </c>
      <c r="D109" t="e">
        <f>D102/D103</f>
        <v>#DIV/0!</v>
      </c>
      <c r="E109" t="e">
        <f>E102/E103</f>
        <v>#DIV/0!</v>
      </c>
      <c r="F109" t="e">
        <f>F102/F103</f>
        <v>#DIV/0!</v>
      </c>
      <c r="G109" t="e">
        <f>G102/G103</f>
        <v>#DIV/0!</v>
      </c>
    </row>
    <row r="111" spans="1:115" x14ac:dyDescent="0.25">
      <c r="A111" s="320" t="s">
        <v>194</v>
      </c>
      <c r="B111" s="320"/>
      <c r="C111" s="320"/>
      <c r="D111" s="320"/>
      <c r="E111" s="320"/>
    </row>
    <row r="114" spans="1:28" x14ac:dyDescent="0.25">
      <c r="A114" s="4"/>
      <c r="B114" s="6">
        <v>43905</v>
      </c>
      <c r="C114" s="6">
        <f t="shared" ref="C114:M114" si="221">B114+7</f>
        <v>43912</v>
      </c>
      <c r="D114" s="6">
        <f t="shared" si="221"/>
        <v>43919</v>
      </c>
      <c r="E114" s="6">
        <f t="shared" si="221"/>
        <v>43926</v>
      </c>
      <c r="F114" s="6">
        <f t="shared" si="221"/>
        <v>43933</v>
      </c>
      <c r="G114" s="6">
        <f t="shared" si="221"/>
        <v>43940</v>
      </c>
      <c r="H114" s="6">
        <f t="shared" si="221"/>
        <v>43947</v>
      </c>
      <c r="I114" s="6">
        <f t="shared" si="221"/>
        <v>43954</v>
      </c>
      <c r="J114" s="51">
        <f t="shared" si="221"/>
        <v>43961</v>
      </c>
      <c r="K114" s="51">
        <f t="shared" si="221"/>
        <v>43968</v>
      </c>
      <c r="L114" s="51">
        <f t="shared" si="221"/>
        <v>43975</v>
      </c>
      <c r="M114" s="51">
        <f t="shared" si="221"/>
        <v>43982</v>
      </c>
      <c r="Q114" s="326" t="s">
        <v>216</v>
      </c>
      <c r="R114" s="326"/>
      <c r="S114" s="326"/>
      <c r="T114" s="326"/>
      <c r="U114" s="326"/>
      <c r="V114" s="326"/>
      <c r="W114" s="326"/>
      <c r="X114" s="326"/>
      <c r="Y114" s="326"/>
      <c r="Z114" s="326"/>
      <c r="AA114" s="326"/>
      <c r="AB114" s="326"/>
    </row>
    <row r="115" spans="1:28" x14ac:dyDescent="0.25">
      <c r="A115" s="4" t="s">
        <v>149</v>
      </c>
      <c r="B115" s="127">
        <f>I18</f>
        <v>103</v>
      </c>
      <c r="C115" s="127">
        <f>P18</f>
        <v>92.515508591407396</v>
      </c>
      <c r="D115" s="127">
        <f>W18</f>
        <v>93.879659639105995</v>
      </c>
      <c r="E115" s="127">
        <f>AD18</f>
        <v>63.910092273187438</v>
      </c>
      <c r="F115" s="127">
        <f>AR18</f>
        <v>50.765003401565892</v>
      </c>
      <c r="G115" s="127">
        <f>AY18</f>
        <v>46.062382609038792</v>
      </c>
      <c r="H115" s="127">
        <f>BF18</f>
        <v>43.104401572501509</v>
      </c>
      <c r="I115" s="127">
        <f>BF18</f>
        <v>43.104401572501509</v>
      </c>
      <c r="Q115" s="326"/>
      <c r="R115" s="326"/>
      <c r="S115" s="326"/>
      <c r="T115" s="326"/>
      <c r="U115" s="326"/>
      <c r="V115" s="326"/>
      <c r="W115" s="326"/>
      <c r="X115" s="326"/>
      <c r="Y115" s="326"/>
      <c r="Z115" s="326"/>
      <c r="AA115" s="326"/>
      <c r="AB115" s="326"/>
    </row>
    <row r="116" spans="1:28" x14ac:dyDescent="0.25">
      <c r="A116" s="4" t="s">
        <v>187</v>
      </c>
      <c r="B116" s="127">
        <f>I81</f>
        <v>4.0606816447620817</v>
      </c>
      <c r="C116" s="127">
        <f t="shared" ref="C116:I116" si="222">C105</f>
        <v>14.609235258470632</v>
      </c>
      <c r="D116" s="127">
        <f t="shared" si="222"/>
        <v>52.380033233487687</v>
      </c>
      <c r="E116" s="127">
        <f t="shared" si="222"/>
        <v>85.674774050198394</v>
      </c>
      <c r="F116" s="127">
        <f t="shared" si="222"/>
        <v>120.48322799790655</v>
      </c>
      <c r="G116" s="127">
        <f t="shared" si="222"/>
        <v>139.62542234601963</v>
      </c>
      <c r="H116" s="127">
        <f t="shared" si="222"/>
        <v>155.7619591005475</v>
      </c>
      <c r="I116" s="127">
        <f t="shared" si="222"/>
        <v>168.00888202933328</v>
      </c>
      <c r="Q116" s="326"/>
      <c r="R116" s="326"/>
      <c r="S116" s="326"/>
      <c r="T116" s="326"/>
      <c r="U116" s="326"/>
      <c r="V116" s="326"/>
      <c r="W116" s="326"/>
      <c r="X116" s="326"/>
      <c r="Y116" s="326"/>
      <c r="Z116" s="326"/>
      <c r="AA116" s="326"/>
      <c r="AB116" s="326"/>
    </row>
    <row r="117" spans="1:28" x14ac:dyDescent="0.25">
      <c r="A117" s="4" t="s">
        <v>189</v>
      </c>
      <c r="B117" s="223">
        <f>I87</f>
        <v>0.4</v>
      </c>
      <c r="C117" s="127">
        <f t="shared" ref="C117:I118" si="223">D106</f>
        <v>6.5147510534952771</v>
      </c>
      <c r="D117" s="127">
        <f t="shared" si="223"/>
        <v>10.403833557392781</v>
      </c>
      <c r="E117" s="127">
        <f t="shared" si="223"/>
        <v>14.49687668609408</v>
      </c>
      <c r="F117" s="127">
        <f t="shared" si="223"/>
        <v>16.684656597793605</v>
      </c>
      <c r="G117" s="127">
        <f t="shared" si="223"/>
        <v>18.536533140213542</v>
      </c>
      <c r="H117" s="127">
        <f t="shared" si="223"/>
        <v>19.902508851384841</v>
      </c>
      <c r="I117" s="127">
        <f t="shared" si="223"/>
        <v>20.979779580838212</v>
      </c>
      <c r="Q117" s="326"/>
      <c r="R117" s="326"/>
      <c r="S117" s="326"/>
      <c r="T117" s="326"/>
      <c r="U117" s="326"/>
      <c r="V117" s="326"/>
      <c r="W117" s="326"/>
      <c r="X117" s="326"/>
      <c r="Y117" s="326"/>
      <c r="Z117" s="326"/>
      <c r="AA117" s="326"/>
      <c r="AB117" s="326"/>
    </row>
    <row r="118" spans="1:28" x14ac:dyDescent="0.25">
      <c r="A118" s="4" t="s">
        <v>143</v>
      </c>
      <c r="B118" s="223">
        <f>C107</f>
        <v>7.5151425268766255E-3</v>
      </c>
      <c r="C118" s="223">
        <f t="shared" si="223"/>
        <v>0.27241594082191922</v>
      </c>
      <c r="D118" s="223">
        <f t="shared" si="223"/>
        <v>1.2216033951773886</v>
      </c>
      <c r="E118" s="223">
        <f t="shared" si="223"/>
        <v>2.5116490695544931</v>
      </c>
      <c r="F118" s="223">
        <f t="shared" si="223"/>
        <v>4.4474225026161358</v>
      </c>
      <c r="G118" s="223">
        <f t="shared" si="223"/>
        <v>5.3758528823456295</v>
      </c>
      <c r="H118" s="223">
        <f t="shared" si="223"/>
        <v>6.1575654481387136</v>
      </c>
      <c r="I118" s="223">
        <f t="shared" si="223"/>
        <v>6.6568795421694142</v>
      </c>
      <c r="Q118" s="326"/>
      <c r="R118" s="326"/>
      <c r="S118" s="326"/>
      <c r="T118" s="326"/>
      <c r="U118" s="326"/>
      <c r="V118" s="326"/>
      <c r="W118" s="326"/>
      <c r="X118" s="326"/>
      <c r="Y118" s="326"/>
      <c r="Z118" s="326"/>
      <c r="AA118" s="326"/>
      <c r="AB118" s="326"/>
    </row>
    <row r="119" spans="1:28" x14ac:dyDescent="0.25">
      <c r="A119" s="4" t="s">
        <v>77</v>
      </c>
      <c r="B119" s="42">
        <f>I73</f>
        <v>0</v>
      </c>
      <c r="C119" s="46">
        <f>W73</f>
        <v>47.260034601265573</v>
      </c>
      <c r="D119" s="46">
        <f>AD73</f>
        <v>115.45252145502657</v>
      </c>
      <c r="E119" s="46">
        <f>AK73</f>
        <v>178.81628435883005</v>
      </c>
      <c r="F119" s="46">
        <f>AR73</f>
        <v>227.28139062872677</v>
      </c>
      <c r="G119" s="46">
        <f>AY73</f>
        <v>258.98682180734357</v>
      </c>
      <c r="H119" s="222">
        <f>BF73</f>
        <v>284.24543275143429</v>
      </c>
      <c r="I119" s="46">
        <f>BM73</f>
        <v>303.41989669251552</v>
      </c>
    </row>
  </sheetData>
  <mergeCells count="31">
    <mergeCell ref="Q114:AB11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  <mergeCell ref="J6:K6"/>
    <mergeCell ref="T6:U6"/>
    <mergeCell ref="Y6:Z6"/>
    <mergeCell ref="Y7:Z7"/>
    <mergeCell ref="BK13:CO13"/>
    <mergeCell ref="CP13:DS13"/>
    <mergeCell ref="A111:E111"/>
    <mergeCell ref="C13:Y13"/>
    <mergeCell ref="Z13:BC13"/>
    <mergeCell ref="C16:I16"/>
    <mergeCell ref="T10:U10"/>
    <mergeCell ref="A98:D98"/>
    <mergeCell ref="J7:K7"/>
    <mergeCell ref="T7:U7"/>
    <mergeCell ref="J8:K8"/>
    <mergeCell ref="T8:U8"/>
    <mergeCell ref="F9:G9"/>
    <mergeCell ref="J9:K9"/>
    <mergeCell ref="T9:U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39EF-ADD3-4D11-A5ED-2A3C57C4399A}">
  <dimension ref="A50:S129"/>
  <sheetViews>
    <sheetView tabSelected="1" workbookViewId="0">
      <selection activeCell="I27" sqref="I27"/>
    </sheetView>
  </sheetViews>
  <sheetFormatPr baseColWidth="10" defaultRowHeight="15" x14ac:dyDescent="0.25"/>
  <sheetData>
    <row r="50" spans="1:19" x14ac:dyDescent="0.25">
      <c r="A50" s="294" t="s">
        <v>207</v>
      </c>
      <c r="B50" s="294"/>
      <c r="C50" s="294"/>
      <c r="Q50" s="301"/>
      <c r="R50" s="302"/>
      <c r="S50" s="303"/>
    </row>
    <row r="53" spans="1:19" x14ac:dyDescent="0.25">
      <c r="C53" s="51">
        <v>47557</v>
      </c>
      <c r="D53" s="51">
        <f>C53+7</f>
        <v>47564</v>
      </c>
      <c r="E53" s="51">
        <f t="shared" ref="E53:N53" si="0">D53+7</f>
        <v>47571</v>
      </c>
      <c r="F53" s="51">
        <f t="shared" si="0"/>
        <v>47578</v>
      </c>
      <c r="G53" s="51">
        <f t="shared" si="0"/>
        <v>47585</v>
      </c>
      <c r="H53" s="51">
        <f t="shared" si="0"/>
        <v>47592</v>
      </c>
      <c r="I53" s="51">
        <f t="shared" si="0"/>
        <v>47599</v>
      </c>
      <c r="J53" s="51">
        <f t="shared" si="0"/>
        <v>47606</v>
      </c>
      <c r="K53" s="51">
        <f t="shared" si="0"/>
        <v>47613</v>
      </c>
      <c r="L53" s="51">
        <f t="shared" si="0"/>
        <v>47620</v>
      </c>
      <c r="M53" s="51">
        <f t="shared" si="0"/>
        <v>47627</v>
      </c>
      <c r="N53" s="51">
        <f t="shared" si="0"/>
        <v>47634</v>
      </c>
    </row>
    <row r="54" spans="1:19" x14ac:dyDescent="0.25">
      <c r="B54" t="s">
        <v>0</v>
      </c>
      <c r="C54" s="53">
        <f>France!C108</f>
        <v>3.6945311761310862</v>
      </c>
      <c r="D54" s="53">
        <f>France!D108</f>
        <v>16.386765733412922</v>
      </c>
      <c r="E54" s="53">
        <f>France!E108</f>
        <v>40.805565422863666</v>
      </c>
      <c r="F54" s="53">
        <f>France!F108</f>
        <v>70.278188002666937</v>
      </c>
      <c r="G54" s="53">
        <f>France!G108</f>
        <v>95.596922435778581</v>
      </c>
      <c r="H54" s="53">
        <f>France!H108</f>
        <v>112.61353298520423</v>
      </c>
      <c r="I54" s="53">
        <f>France!I108</f>
        <v>123.42652530943595</v>
      </c>
      <c r="J54" s="53">
        <f>France!J108</f>
        <v>131.32518518573389</v>
      </c>
      <c r="K54" s="53">
        <f>France!K108</f>
        <v>136.71479444064428</v>
      </c>
      <c r="L54" s="53">
        <f>France!L108</f>
        <v>140.58071555274779</v>
      </c>
      <c r="M54" s="53">
        <f>France!M108</f>
        <v>143.4312807884917</v>
      </c>
      <c r="N54" s="53">
        <f>France!N108</f>
        <v>146.14289433729604</v>
      </c>
    </row>
    <row r="55" spans="1:19" x14ac:dyDescent="0.25">
      <c r="B55" t="s">
        <v>195</v>
      </c>
      <c r="C55" s="53">
        <f>Italy!C104</f>
        <v>18.705574227919023</v>
      </c>
      <c r="D55" s="53">
        <f>Italy!D104</f>
        <v>59.949803387515963</v>
      </c>
      <c r="E55" s="53">
        <f>Italy!E104</f>
        <v>97.156718075548312</v>
      </c>
      <c r="F55" s="53">
        <f>Italy!F104</f>
        <v>127.9526899177053</v>
      </c>
      <c r="G55" s="53">
        <f>Italy!G104</f>
        <v>155.13353880371213</v>
      </c>
      <c r="H55" s="53">
        <f>Italy!H104</f>
        <v>177.47289590176831</v>
      </c>
      <c r="I55" s="53">
        <f>Italy!I104</f>
        <v>197.47401985380645</v>
      </c>
      <c r="J55" s="53">
        <f>Italy!J104</f>
        <v>215.19236836313172</v>
      </c>
      <c r="K55" s="53">
        <f>Italy!K104</f>
        <v>230.92798332360337</v>
      </c>
      <c r="L55" s="53">
        <f>Italy!L104</f>
        <v>245.09675892221972</v>
      </c>
      <c r="M55" s="53">
        <f>Italy!M104</f>
        <v>257.96214299551866</v>
      </c>
      <c r="N55" s="53">
        <f>Italy!N104</f>
        <v>269.74936086673205</v>
      </c>
    </row>
    <row r="56" spans="1:19" x14ac:dyDescent="0.25">
      <c r="B56" t="s">
        <v>196</v>
      </c>
      <c r="C56" s="53">
        <f>Germany!B105</f>
        <v>4.0606816447620817</v>
      </c>
      <c r="D56" s="53">
        <f>Germany!C105</f>
        <v>14.609235258470632</v>
      </c>
      <c r="E56" s="53">
        <f>Germany!D105</f>
        <v>52.380033233487687</v>
      </c>
      <c r="F56" s="53">
        <f>Germany!E105</f>
        <v>85.674774050198394</v>
      </c>
      <c r="G56" s="53">
        <f>Germany!F105</f>
        <v>120.48322799790655</v>
      </c>
      <c r="H56" s="53">
        <f>Germany!G105</f>
        <v>139.62542234601963</v>
      </c>
      <c r="I56" s="53">
        <f>Germany!H105</f>
        <v>155.7619591005475</v>
      </c>
      <c r="J56" s="53">
        <f>Germany!I105</f>
        <v>168.00888202933328</v>
      </c>
      <c r="K56" s="53">
        <f>Germany!J105</f>
        <v>177.92811614641249</v>
      </c>
      <c r="L56" s="53">
        <f>Germany!K105</f>
        <v>185.25499959529591</v>
      </c>
      <c r="M56" s="53">
        <f>Germany!L105</f>
        <v>193.7646202335612</v>
      </c>
      <c r="N56" s="53">
        <f>Germany!M105</f>
        <v>200.4613081166568</v>
      </c>
    </row>
    <row r="57" spans="1:19" x14ac:dyDescent="0.25">
      <c r="B57" t="s">
        <v>6</v>
      </c>
      <c r="C57" s="53">
        <f>USA!B107</f>
        <v>3.7807277072315584</v>
      </c>
      <c r="D57" s="53">
        <f>USA!C107</f>
        <v>21.654217322977097</v>
      </c>
      <c r="E57" s="53">
        <f>USA!D107</f>
        <v>146.48035566806558</v>
      </c>
      <c r="F57" s="53">
        <f>USA!E107</f>
        <v>327.19436229356126</v>
      </c>
      <c r="G57" s="53">
        <f>USA!F107</f>
        <v>554.10148233185305</v>
      </c>
      <c r="H57" s="53">
        <f>USA!G107</f>
        <v>749.17612029018971</v>
      </c>
      <c r="I57" s="53">
        <f>USA!H107</f>
        <v>956.84991576534753</v>
      </c>
      <c r="J57" s="53">
        <f>USA!I107</f>
        <v>1138.4690446601021</v>
      </c>
      <c r="K57" s="53">
        <f>USA!J107</f>
        <v>1311.6671093700772</v>
      </c>
      <c r="L57" s="53">
        <f>USA!K107</f>
        <v>1472.1716904334919</v>
      </c>
      <c r="M57" s="53">
        <f>USA!L107</f>
        <v>1621.1120150227557</v>
      </c>
      <c r="N57" s="53">
        <f>USA!M107</f>
        <v>1759.580665633564</v>
      </c>
    </row>
    <row r="62" spans="1:19" x14ac:dyDescent="0.25">
      <c r="C62" s="51">
        <v>47557</v>
      </c>
      <c r="D62" s="51">
        <f>C62+7</f>
        <v>47564</v>
      </c>
      <c r="E62" s="51">
        <f t="shared" ref="E62:N62" si="1">D62+7</f>
        <v>47571</v>
      </c>
      <c r="F62" s="51">
        <f t="shared" si="1"/>
        <v>47578</v>
      </c>
      <c r="G62" s="51">
        <f t="shared" si="1"/>
        <v>47585</v>
      </c>
      <c r="H62" s="51">
        <f t="shared" si="1"/>
        <v>47592</v>
      </c>
      <c r="I62" s="51">
        <f t="shared" si="1"/>
        <v>47599</v>
      </c>
      <c r="J62" s="51">
        <f t="shared" si="1"/>
        <v>47606</v>
      </c>
      <c r="K62" s="51">
        <f t="shared" si="1"/>
        <v>47613</v>
      </c>
      <c r="L62" s="51">
        <f t="shared" si="1"/>
        <v>47620</v>
      </c>
      <c r="M62" s="51">
        <f t="shared" si="1"/>
        <v>47627</v>
      </c>
      <c r="N62" s="51">
        <f t="shared" si="1"/>
        <v>47634</v>
      </c>
    </row>
    <row r="63" spans="1:19" x14ac:dyDescent="0.25">
      <c r="B63" t="s">
        <v>0</v>
      </c>
      <c r="C63" s="53">
        <f>France!C110</f>
        <v>4.6987811535701696E-2</v>
      </c>
      <c r="D63" s="53">
        <f>France!D110</f>
        <v>0.56017491989852353</v>
      </c>
      <c r="E63" s="53">
        <f>France!E110</f>
        <v>3.1476105475609275</v>
      </c>
      <c r="F63" s="53">
        <f>France!F110</f>
        <v>9.2181323851995796</v>
      </c>
      <c r="G63" s="53">
        <f>France!G110</f>
        <v>16.383295937290253</v>
      </c>
      <c r="H63" s="53">
        <f>France!H110</f>
        <v>19.073108040765021</v>
      </c>
      <c r="I63" s="53">
        <f>France!I110</f>
        <v>22.541519811787715</v>
      </c>
      <c r="J63" s="53">
        <f>France!J110</f>
        <v>24.439229738053371</v>
      </c>
      <c r="K63" s="53">
        <f>France!K110</f>
        <v>26.157226349183247</v>
      </c>
      <c r="L63" s="53">
        <f>France!L110</f>
        <v>27.120226819550403</v>
      </c>
      <c r="M63" s="53">
        <f>France!M110</f>
        <v>27.8004964572036</v>
      </c>
      <c r="N63" s="53">
        <f>France!N110</f>
        <v>28.275930939551536</v>
      </c>
    </row>
    <row r="64" spans="1:19" x14ac:dyDescent="0.25">
      <c r="B64" t="s">
        <v>195</v>
      </c>
      <c r="C64" s="53">
        <f>Italy!C106</f>
        <v>4.9282869437570868E-2</v>
      </c>
      <c r="D64" s="53">
        <f>Italy!D106</f>
        <v>2.3021549738207341</v>
      </c>
      <c r="E64" s="53">
        <f>Italy!E106</f>
        <v>10.374603043102077</v>
      </c>
      <c r="F64" s="53">
        <f>Italy!F106</f>
        <v>17.239474226759647</v>
      </c>
      <c r="G64" s="53">
        <f>Italy!G106</f>
        <v>21.367822027075949</v>
      </c>
      <c r="H64" s="53">
        <f>Italy!H106</f>
        <v>24.731899489578812</v>
      </c>
      <c r="I64" s="53">
        <f>Italy!I106</f>
        <v>27.398810354066811</v>
      </c>
      <c r="J64" s="53">
        <f>Italy!J106</f>
        <v>29.56376312799312</v>
      </c>
      <c r="K64" s="53">
        <f>Italy!K106</f>
        <v>32.060754884529267</v>
      </c>
      <c r="L64" s="53">
        <f>Italy!L106</f>
        <v>33.988683787607343</v>
      </c>
      <c r="M64" s="53">
        <f>Italy!M106</f>
        <v>35.722267389802255</v>
      </c>
      <c r="N64" s="53">
        <f>Italy!N106</f>
        <v>37.292274585632825</v>
      </c>
    </row>
    <row r="65" spans="2:14" x14ac:dyDescent="0.25">
      <c r="B65" t="s">
        <v>196</v>
      </c>
      <c r="C65">
        <f>Germany!B107</f>
        <v>0</v>
      </c>
      <c r="D65" s="53">
        <f>Germany!C107</f>
        <v>7.5151425268766255E-3</v>
      </c>
      <c r="E65" s="53">
        <f>Germany!D107</f>
        <v>0.27241594082191922</v>
      </c>
      <c r="F65" s="53">
        <f>Germany!E107</f>
        <v>1.2216033951773886</v>
      </c>
      <c r="G65" s="53">
        <f>Germany!F107</f>
        <v>2.5116490695544931</v>
      </c>
      <c r="H65" s="53">
        <f>Germany!G107</f>
        <v>4.4474225026161358</v>
      </c>
      <c r="I65" s="53">
        <f>Germany!H107</f>
        <v>5.3758528823456295</v>
      </c>
      <c r="J65" s="53">
        <f>Germany!I107</f>
        <v>6.1575654481387136</v>
      </c>
      <c r="K65" s="53">
        <f>Germany!J107</f>
        <v>6.6568795421694142</v>
      </c>
      <c r="L65" s="53">
        <f>Germany!K107</f>
        <v>7.1904213815264235</v>
      </c>
      <c r="M65" s="53">
        <f>Germany!L107</f>
        <v>7.5708640647214676</v>
      </c>
      <c r="N65" s="53">
        <f>Germany!M107</f>
        <v>7.8945330266023817</v>
      </c>
    </row>
    <row r="66" spans="2:14" x14ac:dyDescent="0.25">
      <c r="B66" t="s">
        <v>6</v>
      </c>
      <c r="C66" s="53">
        <f>USA!B109</f>
        <v>6.2E-2</v>
      </c>
      <c r="D66" s="53">
        <f>USA!C109</f>
        <v>1.2106915770289803</v>
      </c>
      <c r="E66" s="53">
        <f>USA!D109</f>
        <v>2.1217013272324996</v>
      </c>
      <c r="F66" s="53">
        <f>USA!E109</f>
        <v>8.6127524640201347</v>
      </c>
      <c r="G66" s="53">
        <f>USA!F109</f>
        <v>22.989428138654326</v>
      </c>
      <c r="H66" s="53">
        <f>USA!G109</f>
        <v>36.355998062699648</v>
      </c>
      <c r="I66" s="53">
        <f>USA!H109</f>
        <v>47.927056498691343</v>
      </c>
      <c r="J66" s="53">
        <f>USA!I109</f>
        <v>59.499612904900623</v>
      </c>
      <c r="K66" s="53">
        <f>USA!J109</f>
        <v>68.088704374585234</v>
      </c>
      <c r="L66" s="53">
        <f>USA!K109</f>
        <v>79.164638975237736</v>
      </c>
      <c r="M66" s="53">
        <f>USA!L109</f>
        <v>87.976815642293133</v>
      </c>
      <c r="N66" s="53">
        <f>USA!M109</f>
        <v>96.161941943017638</v>
      </c>
    </row>
    <row r="113" spans="1:14" x14ac:dyDescent="0.25">
      <c r="A113" s="294" t="s">
        <v>208</v>
      </c>
      <c r="B113" s="294"/>
      <c r="C113" s="294"/>
      <c r="D113" s="294"/>
    </row>
    <row r="115" spans="1:14" x14ac:dyDescent="0.25">
      <c r="A115" s="294" t="s">
        <v>217</v>
      </c>
      <c r="B115" s="294"/>
      <c r="C115" s="294"/>
    </row>
    <row r="117" spans="1:14" x14ac:dyDescent="0.25">
      <c r="C117" s="51">
        <v>47557</v>
      </c>
      <c r="D117" s="51">
        <f>C117+7</f>
        <v>47564</v>
      </c>
      <c r="E117" s="51">
        <f t="shared" ref="E117:N117" si="2">D117+7</f>
        <v>47571</v>
      </c>
      <c r="F117" s="51">
        <f t="shared" si="2"/>
        <v>47578</v>
      </c>
      <c r="G117" s="51">
        <f t="shared" si="2"/>
        <v>47585</v>
      </c>
      <c r="H117" s="51">
        <f t="shared" si="2"/>
        <v>47592</v>
      </c>
      <c r="I117" s="51">
        <f t="shared" si="2"/>
        <v>47599</v>
      </c>
      <c r="J117" s="51">
        <f t="shared" si="2"/>
        <v>47606</v>
      </c>
      <c r="K117" s="51">
        <f t="shared" si="2"/>
        <v>47613</v>
      </c>
      <c r="L117" s="51">
        <f t="shared" si="2"/>
        <v>47620</v>
      </c>
      <c r="M117" s="51">
        <f t="shared" si="2"/>
        <v>47627</v>
      </c>
      <c r="N117" s="51">
        <f t="shared" si="2"/>
        <v>47634</v>
      </c>
    </row>
    <row r="118" spans="1:14" x14ac:dyDescent="0.25">
      <c r="B118" t="s">
        <v>0</v>
      </c>
      <c r="C118" s="53">
        <f>France!C108/66</f>
        <v>5.5977745092895242E-2</v>
      </c>
      <c r="D118" s="53">
        <f>France!D108/66</f>
        <v>0.24828432929413519</v>
      </c>
      <c r="E118" s="53">
        <f>France!E108/66</f>
        <v>0.61826614277066161</v>
      </c>
      <c r="F118" s="53">
        <f>France!F108/66</f>
        <v>1.0648210303434384</v>
      </c>
      <c r="G118" s="53">
        <f>France!G108/66</f>
        <v>1.448438218723918</v>
      </c>
      <c r="H118" s="53">
        <f>France!H108/66</f>
        <v>1.7062656512909733</v>
      </c>
      <c r="I118" s="53">
        <f>France!I108/66</f>
        <v>1.870098868324787</v>
      </c>
      <c r="J118" s="53">
        <f>France!J108/66</f>
        <v>1.98977553311718</v>
      </c>
      <c r="K118" s="53">
        <f>France!K108/66</f>
        <v>2.0714362794037013</v>
      </c>
      <c r="L118" s="53">
        <f>France!L108/66</f>
        <v>2.1300108417082999</v>
      </c>
      <c r="M118" s="53">
        <f>France!M108/66</f>
        <v>2.1732012240680563</v>
      </c>
      <c r="N118" s="53">
        <f>France!N108/66</f>
        <v>2.214286277837819</v>
      </c>
    </row>
    <row r="119" spans="1:14" x14ac:dyDescent="0.25">
      <c r="B119" t="s">
        <v>195</v>
      </c>
      <c r="C119" s="53">
        <f>Italy!C104/60</f>
        <v>0.31175957046531705</v>
      </c>
      <c r="D119" s="53">
        <f>Italy!D104/60</f>
        <v>0.99916338979193275</v>
      </c>
      <c r="E119" s="53">
        <f>Italy!E104/60</f>
        <v>1.6192786345924719</v>
      </c>
      <c r="F119" s="53">
        <f>Italy!F104/60</f>
        <v>2.1325448319617548</v>
      </c>
      <c r="G119" s="53">
        <f>Italy!G104/60</f>
        <v>2.5855589800618688</v>
      </c>
      <c r="H119" s="53">
        <f>Italy!H104/60</f>
        <v>2.9578815983628051</v>
      </c>
      <c r="I119" s="53">
        <f>Italy!I104/60</f>
        <v>3.2912336642301074</v>
      </c>
      <c r="J119" s="53">
        <f>Italy!J104/60</f>
        <v>3.586539472718862</v>
      </c>
      <c r="K119" s="53">
        <f>Italy!K104/60</f>
        <v>3.8487997220600563</v>
      </c>
      <c r="L119" s="53">
        <f>Italy!L104/60</f>
        <v>4.0849459820369951</v>
      </c>
      <c r="M119" s="53">
        <f>Italy!M104/60</f>
        <v>4.2993690499253114</v>
      </c>
      <c r="N119" s="53">
        <f>Italy!N104/60</f>
        <v>4.4958226811122008</v>
      </c>
    </row>
    <row r="120" spans="1:14" x14ac:dyDescent="0.25">
      <c r="B120" t="s">
        <v>196</v>
      </c>
      <c r="C120" s="53">
        <f>Germany!B105/82</f>
        <v>4.9520507862952215E-2</v>
      </c>
      <c r="D120" s="53">
        <f>Germany!C105/82</f>
        <v>0.17816140559110527</v>
      </c>
      <c r="E120" s="53">
        <f>Germany!D105/82</f>
        <v>0.63878089309131325</v>
      </c>
      <c r="F120" s="53">
        <f>Germany!E105/82</f>
        <v>1.0448143176853462</v>
      </c>
      <c r="G120" s="53">
        <f>Germany!F105/82</f>
        <v>1.4693076585110556</v>
      </c>
      <c r="H120" s="53">
        <f>Germany!G105/82</f>
        <v>1.7027490530002394</v>
      </c>
      <c r="I120" s="53">
        <f>Germany!H105/82</f>
        <v>1.8995360865920428</v>
      </c>
      <c r="J120" s="53">
        <f>Germany!I105/82</f>
        <v>2.0488888052357717</v>
      </c>
      <c r="K120" s="53">
        <f>Germany!J105/82</f>
        <v>2.1698550749562497</v>
      </c>
      <c r="L120" s="53">
        <f>Germany!K105/82</f>
        <v>2.2592073121377552</v>
      </c>
      <c r="M120" s="53">
        <f>Germany!L105/82</f>
        <v>2.3629831735800146</v>
      </c>
      <c r="N120" s="53">
        <f>Germany!M105/82</f>
        <v>2.4446500989836193</v>
      </c>
    </row>
    <row r="121" spans="1:14" x14ac:dyDescent="0.25">
      <c r="B121" t="s">
        <v>6</v>
      </c>
      <c r="C121" s="53">
        <f>USA!B107/328</f>
        <v>1.1526608863510849E-2</v>
      </c>
      <c r="D121" s="53">
        <f>USA!C107/328</f>
        <v>6.6018955252978948E-2</v>
      </c>
      <c r="E121" s="53">
        <f>USA!D107/328</f>
        <v>0.44658645020751703</v>
      </c>
      <c r="F121" s="53">
        <f>USA!E107/328</f>
        <v>0.99754378748036965</v>
      </c>
      <c r="G121" s="53">
        <f>USA!F107/328</f>
        <v>1.6893337875971131</v>
      </c>
      <c r="H121" s="53">
        <f>USA!G107/328</f>
        <v>2.2840735374700905</v>
      </c>
      <c r="I121" s="53">
        <f>USA!H107/328</f>
        <v>2.9172253529431327</v>
      </c>
      <c r="J121" s="53">
        <f>USA!I107/328</f>
        <v>3.4709422093295794</v>
      </c>
      <c r="K121" s="53">
        <f>USA!J107/328</f>
        <v>3.9989850895429182</v>
      </c>
      <c r="L121" s="53">
        <f>USA!K107/328</f>
        <v>4.4883283244923531</v>
      </c>
      <c r="M121" s="53">
        <f>USA!L107/328</f>
        <v>4.9424146799474258</v>
      </c>
      <c r="N121" s="53">
        <f>USA!M107/328</f>
        <v>5.3645752001023288</v>
      </c>
    </row>
    <row r="123" spans="1:14" x14ac:dyDescent="0.25">
      <c r="A123" s="294" t="s">
        <v>218</v>
      </c>
      <c r="B123" s="294"/>
      <c r="C123" s="294"/>
    </row>
    <row r="125" spans="1:14" x14ac:dyDescent="0.25">
      <c r="C125" s="51">
        <v>47557</v>
      </c>
      <c r="D125" s="51">
        <f>C125+7</f>
        <v>47564</v>
      </c>
      <c r="E125" s="51">
        <f t="shared" ref="E125:N125" si="3">D125+7</f>
        <v>47571</v>
      </c>
      <c r="F125" s="51">
        <f t="shared" si="3"/>
        <v>47578</v>
      </c>
      <c r="G125" s="51">
        <f t="shared" si="3"/>
        <v>47585</v>
      </c>
      <c r="H125" s="51">
        <f t="shared" si="3"/>
        <v>47592</v>
      </c>
      <c r="I125" s="51">
        <f t="shared" si="3"/>
        <v>47599</v>
      </c>
      <c r="J125" s="51">
        <f t="shared" si="3"/>
        <v>47606</v>
      </c>
      <c r="K125" s="51">
        <f t="shared" si="3"/>
        <v>47613</v>
      </c>
      <c r="L125" s="51">
        <f t="shared" si="3"/>
        <v>47620</v>
      </c>
      <c r="M125" s="51">
        <f t="shared" si="3"/>
        <v>47627</v>
      </c>
      <c r="N125" s="51">
        <f t="shared" si="3"/>
        <v>47634</v>
      </c>
    </row>
    <row r="126" spans="1:14" x14ac:dyDescent="0.25">
      <c r="B126" t="s">
        <v>0</v>
      </c>
      <c r="C126" s="263">
        <f>France!C110/66</f>
        <v>7.1193653841972269E-4</v>
      </c>
      <c r="D126" s="263">
        <f>France!D110/66</f>
        <v>8.487498786341266E-3</v>
      </c>
      <c r="E126" s="263">
        <f>France!E110/66</f>
        <v>4.7691068902438294E-2</v>
      </c>
      <c r="F126" s="263">
        <f>France!F110/66</f>
        <v>0.13966867250302392</v>
      </c>
      <c r="G126" s="263">
        <f>France!G110/66</f>
        <v>0.2482317566256099</v>
      </c>
      <c r="H126" s="263">
        <f>France!H110/66</f>
        <v>0.2889864854661367</v>
      </c>
      <c r="I126" s="263">
        <f>France!I110/66</f>
        <v>0.34153817896648053</v>
      </c>
      <c r="J126" s="263">
        <f>France!J110/66</f>
        <v>0.37029135966747528</v>
      </c>
      <c r="K126" s="263">
        <f>France!K110/66</f>
        <v>0.39632161135126132</v>
      </c>
      <c r="L126" s="263">
        <f>France!L110/66</f>
        <v>0.41091252756894553</v>
      </c>
      <c r="M126" s="263">
        <f>France!M110/66</f>
        <v>0.42121964329096362</v>
      </c>
      <c r="N126" s="263">
        <f>France!N110/66</f>
        <v>0.42842319605381113</v>
      </c>
    </row>
    <row r="127" spans="1:14" x14ac:dyDescent="0.25">
      <c r="B127" t="s">
        <v>195</v>
      </c>
      <c r="C127" s="263">
        <f>Italy!C106/60</f>
        <v>8.2138115729284784E-4</v>
      </c>
      <c r="D127" s="263">
        <f>Italy!D106/60</f>
        <v>3.8369249563678903E-2</v>
      </c>
      <c r="E127" s="263">
        <f>Italy!E106/60</f>
        <v>0.17291005071836796</v>
      </c>
      <c r="F127" s="263">
        <f>Italy!F106/60</f>
        <v>0.28732457044599413</v>
      </c>
      <c r="G127" s="263">
        <f>Italy!G106/60</f>
        <v>0.3561303671179325</v>
      </c>
      <c r="H127" s="263">
        <f>Italy!H106/60</f>
        <v>0.41219832482631352</v>
      </c>
      <c r="I127" s="263">
        <f>Italy!I106/60</f>
        <v>0.45664683923444682</v>
      </c>
      <c r="J127" s="263">
        <f>Italy!J106/60</f>
        <v>0.49272938546655198</v>
      </c>
      <c r="K127" s="263">
        <f>Italy!K106/60</f>
        <v>0.53434591474215443</v>
      </c>
      <c r="L127" s="263">
        <f>Italy!L106/60</f>
        <v>0.56647806312678906</v>
      </c>
      <c r="M127" s="263">
        <f>Italy!M106/60</f>
        <v>0.59537112316337093</v>
      </c>
      <c r="N127" s="263">
        <f>Italy!N106/60</f>
        <v>0.62153790976054712</v>
      </c>
    </row>
    <row r="128" spans="1:14" x14ac:dyDescent="0.25">
      <c r="B128" t="s">
        <v>196</v>
      </c>
      <c r="C128" s="263">
        <f>Germany!B107/82</f>
        <v>0</v>
      </c>
      <c r="D128" s="263">
        <f>Germany!C107/82</f>
        <v>9.1648079596056404E-5</v>
      </c>
      <c r="E128" s="263">
        <f>Germany!D107/82</f>
        <v>3.3221456197795028E-3</v>
      </c>
      <c r="F128" s="263">
        <f>Germany!E107/82</f>
        <v>1.4897602380212056E-2</v>
      </c>
      <c r="G128" s="263">
        <f>Germany!F107/82</f>
        <v>3.0629866701884063E-2</v>
      </c>
      <c r="H128" s="263">
        <f>Germany!G107/82</f>
        <v>5.4236859788001655E-2</v>
      </c>
      <c r="I128" s="263">
        <f>Germany!H107/82</f>
        <v>6.5559181492019877E-2</v>
      </c>
      <c r="J128" s="263">
        <f>Germany!I107/82</f>
        <v>7.509226156266724E-2</v>
      </c>
      <c r="K128" s="263">
        <f>Germany!J107/82</f>
        <v>8.1181457831334319E-2</v>
      </c>
      <c r="L128" s="263">
        <f>Germany!K107/82</f>
        <v>8.7688065628371017E-2</v>
      </c>
      <c r="M128" s="263">
        <f>Germany!L107/82</f>
        <v>9.2327610545383756E-2</v>
      </c>
      <c r="N128" s="263">
        <f>Germany!M107/82</f>
        <v>9.6274793007346121E-2</v>
      </c>
    </row>
    <row r="129" spans="2:14" x14ac:dyDescent="0.25">
      <c r="B129" t="s">
        <v>6</v>
      </c>
      <c r="C129" s="263">
        <f>USA!B109/328</f>
        <v>1.8902439024390244E-4</v>
      </c>
      <c r="D129" s="263">
        <f>USA!C109/328</f>
        <v>3.6911328567956719E-3</v>
      </c>
      <c r="E129" s="263">
        <f>USA!D109/328</f>
        <v>6.4686016074161573E-3</v>
      </c>
      <c r="F129" s="263">
        <f>USA!E109/328</f>
        <v>2.625839165859797E-2</v>
      </c>
      <c r="G129" s="263">
        <f>USA!F109/328</f>
        <v>7.0089719934921718E-2</v>
      </c>
      <c r="H129" s="263">
        <f>USA!G109/328</f>
        <v>0.11084145750823063</v>
      </c>
      <c r="I129" s="263">
        <f>USA!H109/328</f>
        <v>0.14611907469113214</v>
      </c>
      <c r="J129" s="263">
        <f>USA!I109/328</f>
        <v>0.18140125885640435</v>
      </c>
      <c r="K129" s="263">
        <f>USA!J109/328</f>
        <v>0.20758751333715011</v>
      </c>
      <c r="L129" s="263">
        <f>USA!K109/328</f>
        <v>0.24135560663182237</v>
      </c>
      <c r="M129" s="263">
        <f>USA!L109/328</f>
        <v>0.26822199890943027</v>
      </c>
      <c r="N129" s="263">
        <f>USA!M109/328</f>
        <v>0.29317665226529765</v>
      </c>
    </row>
  </sheetData>
  <mergeCells count="5">
    <mergeCell ref="A50:C50"/>
    <mergeCell ref="Q50:S50"/>
    <mergeCell ref="A113:D113"/>
    <mergeCell ref="A123:C123"/>
    <mergeCell ref="A115:C1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Wikipedia Stats</vt:lpstr>
      <vt:lpstr>France</vt:lpstr>
      <vt:lpstr>France Pasteur</vt:lpstr>
      <vt:lpstr>Italy</vt:lpstr>
      <vt:lpstr>USA</vt:lpstr>
      <vt:lpstr>Germany</vt:lpstr>
      <vt:lpstr>Simplistic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2020-03-17T12:31:53Z</dcterms:created>
  <dcterms:modified xsi:type="dcterms:W3CDTF">2020-04-26T05:28:45Z</dcterms:modified>
</cp:coreProperties>
</file>